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IG DATA\ISB\Assignments\Term 2\Practicum-3\Part2\Optimization\"/>
    </mc:Choice>
  </mc:AlternateContent>
  <bookViews>
    <workbookView xWindow="0" yWindow="0" windowWidth="20430" windowHeight="7650" activeTab="8"/>
  </bookViews>
  <sheets>
    <sheet name="Day1" sheetId="3" r:id="rId1"/>
    <sheet name="Day2" sheetId="4" r:id="rId2"/>
    <sheet name="Day3" sheetId="5" r:id="rId3"/>
    <sheet name="Day4" sheetId="6" r:id="rId4"/>
    <sheet name="Day5" sheetId="7" r:id="rId5"/>
    <sheet name="Day6" sheetId="8" r:id="rId6"/>
    <sheet name="Day7" sheetId="9" r:id="rId7"/>
    <sheet name="Sheet2" sheetId="11" state="hidden" r:id="rId8"/>
    <sheet name="Question 3" sheetId="10" r:id="rId9"/>
    <sheet name="Demand" sheetId="1" state="hidden" r:id="rId10"/>
    <sheet name="Sheet1" sheetId="2" state="hidden" r:id="rId11"/>
  </sheets>
  <definedNames>
    <definedName name="_xlnm._FilterDatabase" localSheetId="8" hidden="1">'Question 3'!$B$4:$R$46</definedName>
    <definedName name="solver_adj" localSheetId="0" hidden="1">'Day1'!$C$23:$P$28</definedName>
    <definedName name="solver_adj" localSheetId="1" hidden="1">'Day2'!$C$23:$P$28</definedName>
    <definedName name="solver_adj" localSheetId="2" hidden="1">'Day3'!$B$26:$O$31</definedName>
    <definedName name="solver_adj" localSheetId="3" hidden="1">'Day4'!$B$26:$O$31</definedName>
    <definedName name="solver_adj" localSheetId="4" hidden="1">'Day5'!$B$26:$O$31</definedName>
    <definedName name="solver_adj" localSheetId="5" hidden="1">'Day6'!$B$26:$O$31</definedName>
    <definedName name="solver_adj" localSheetId="6" hidden="1">'Day7'!$B$26:$O$31</definedName>
    <definedName name="solver_adj" localSheetId="9" hidden="1">Demand!$B$44:$O$49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9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9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9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9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9" hidden="1">2147483647</definedName>
    <definedName name="solver_lhs1" localSheetId="0" hidden="1">'Day1'!$C$23:$P$28</definedName>
    <definedName name="solver_lhs1" localSheetId="1" hidden="1">'Day2'!$C$23:$P$28</definedName>
    <definedName name="solver_lhs1" localSheetId="2" hidden="1">'Day3'!$B$26:$O$31</definedName>
    <definedName name="solver_lhs1" localSheetId="3" hidden="1">'Day4'!$B$26:$O$31</definedName>
    <definedName name="solver_lhs1" localSheetId="4" hidden="1">'Day5'!$B$26:$O$31</definedName>
    <definedName name="solver_lhs1" localSheetId="5" hidden="1">'Day6'!$B$26:$O$31</definedName>
    <definedName name="solver_lhs1" localSheetId="6" hidden="1">'Day7'!$B$26:$O$31</definedName>
    <definedName name="solver_lhs1" localSheetId="9" hidden="1">Demand!$B$44:$O$49</definedName>
    <definedName name="solver_lhs2" localSheetId="0" hidden="1">'Day1'!$C$23:$P$28</definedName>
    <definedName name="solver_lhs2" localSheetId="1" hidden="1">'Day2'!$C$23:$P$28</definedName>
    <definedName name="solver_lhs2" localSheetId="2" hidden="1">'Day3'!$B$26:$O$31</definedName>
    <definedName name="solver_lhs2" localSheetId="3" hidden="1">'Day4'!$B$26:$O$31</definedName>
    <definedName name="solver_lhs2" localSheetId="4" hidden="1">'Day5'!$B$26:$O$31</definedName>
    <definedName name="solver_lhs2" localSheetId="5" hidden="1">'Day6'!$B$26:$O$31</definedName>
    <definedName name="solver_lhs2" localSheetId="6" hidden="1">'Day7'!$B$26:$O$31</definedName>
    <definedName name="solver_lhs2" localSheetId="9" hidden="1">Demand!$P$44:$P$49</definedName>
    <definedName name="solver_lhs3" localSheetId="0" hidden="1">'Day1'!$Q$23:$Q$28</definedName>
    <definedName name="solver_lhs3" localSheetId="1" hidden="1">'Day2'!$Q$23:$Q$28</definedName>
    <definedName name="solver_lhs3" localSheetId="2" hidden="1">'Day3'!$P$26:$P$31</definedName>
    <definedName name="solver_lhs3" localSheetId="3" hidden="1">'Day4'!$P$26:$P$31</definedName>
    <definedName name="solver_lhs3" localSheetId="4" hidden="1">'Day5'!$P$26:$P$31</definedName>
    <definedName name="solver_lhs3" localSheetId="5" hidden="1">'Day6'!$P$26:$P$31</definedName>
    <definedName name="solver_lhs3" localSheetId="6" hidden="1">'Day7'!$P$26:$P$31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9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9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9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9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2</definedName>
    <definedName name="solver_neg" localSheetId="6" hidden="1">1</definedName>
    <definedName name="solver_neg" localSheetId="9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9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9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9" hidden="1">1</definedName>
    <definedName name="solver_opt" localSheetId="0" hidden="1">'Day1'!$R$17</definedName>
    <definedName name="solver_opt" localSheetId="1" hidden="1">'Day2'!$S$18</definedName>
    <definedName name="solver_opt" localSheetId="2" hidden="1">'Day3'!$E$23</definedName>
    <definedName name="solver_opt" localSheetId="3" hidden="1">'Day4'!$E$23</definedName>
    <definedName name="solver_opt" localSheetId="4" hidden="1">'Day5'!$E$23</definedName>
    <definedName name="solver_opt" localSheetId="5" hidden="1">'Day6'!$E$23</definedName>
    <definedName name="solver_opt" localSheetId="6" hidden="1">'Day7'!$E$23</definedName>
    <definedName name="solver_opt" localSheetId="9" hidden="1">Demand!$E$41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9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9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9" hidden="1">3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9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0" hidden="1">'Day1'!$C$5:$P$10</definedName>
    <definedName name="solver_rhs1" localSheetId="1" hidden="1">'Day2'!$C$5:$P$10</definedName>
    <definedName name="solver_rhs1" localSheetId="2" hidden="1">'Day3'!$B$4:$O$9</definedName>
    <definedName name="solver_rhs1" localSheetId="3" hidden="1">'Day4'!$B$4:$O$9</definedName>
    <definedName name="solver_rhs1" localSheetId="4" hidden="1">'Day5'!$B$4:$O$9</definedName>
    <definedName name="solver_rhs1" localSheetId="5" hidden="1">'Day6'!$B$4:$O$9</definedName>
    <definedName name="solver_rhs1" localSheetId="6" hidden="1">'Day7'!$B$4:$O$9</definedName>
    <definedName name="solver_rhs1" localSheetId="9" hidden="1">Demand!$B$23:$O$28</definedName>
    <definedName name="solver_rhs2" localSheetId="0" hidden="1">10</definedName>
    <definedName name="solver_rhs2" localSheetId="1" hidden="1">10</definedName>
    <definedName name="solver_rhs2" localSheetId="2" hidden="1">10</definedName>
    <definedName name="solver_rhs2" localSheetId="3" hidden="1">10</definedName>
    <definedName name="solver_rhs2" localSheetId="4" hidden="1">10</definedName>
    <definedName name="solver_rhs2" localSheetId="5" hidden="1">10</definedName>
    <definedName name="solver_rhs2" localSheetId="6" hidden="1">10</definedName>
    <definedName name="solver_rhs2" localSheetId="9" hidden="1">Demand!$R$44:$R$49</definedName>
    <definedName name="solver_rhs3" localSheetId="0" hidden="1">'Day1'!$S$23:$S$28</definedName>
    <definedName name="solver_rhs3" localSheetId="1" hidden="1">'Day2'!$S$23:$S$28</definedName>
    <definedName name="solver_rhs3" localSheetId="2" hidden="1">'Day3'!$R$26:$R$31</definedName>
    <definedName name="solver_rhs3" localSheetId="3" hidden="1">'Day4'!$R$26:$R$31</definedName>
    <definedName name="solver_rhs3" localSheetId="4" hidden="1">'Day5'!$R$26:$R$31</definedName>
    <definedName name="solver_rhs3" localSheetId="5" hidden="1">'Day6'!$R$26:$R$31</definedName>
    <definedName name="solver_rhs3" localSheetId="6" hidden="1">'Day7'!$R$26:$R$31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9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9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9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9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9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9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9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9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9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9" hidden="1">3</definedName>
  </definedNames>
  <calcPr calcId="152511"/>
  <pivotCaches>
    <pivotCache cacheId="0" r:id="rId12"/>
  </pivotCaches>
</workbook>
</file>

<file path=xl/calcChain.xml><?xml version="1.0" encoding="utf-8"?>
<calcChain xmlns="http://schemas.openxmlformats.org/spreadsheetml/2006/main">
  <c r="R6" i="10" l="1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5" i="10"/>
  <c r="O40" i="9" l="1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C33" i="3"/>
  <c r="T31" i="9"/>
  <c r="P31" i="9"/>
  <c r="T30" i="9"/>
  <c r="P30" i="9"/>
  <c r="T29" i="9"/>
  <c r="P29" i="9"/>
  <c r="T28" i="9"/>
  <c r="P28" i="9"/>
  <c r="T27" i="9"/>
  <c r="P27" i="9"/>
  <c r="T26" i="9"/>
  <c r="P26" i="9"/>
  <c r="E23" i="9"/>
  <c r="P9" i="9"/>
  <c r="R9" i="9" s="1"/>
  <c r="P8" i="9"/>
  <c r="R8" i="9" s="1"/>
  <c r="R7" i="9"/>
  <c r="P7" i="9"/>
  <c r="P6" i="9"/>
  <c r="R6" i="9" s="1"/>
  <c r="P5" i="9"/>
  <c r="R5" i="9" s="1"/>
  <c r="P4" i="9"/>
  <c r="R4" i="9" s="1"/>
  <c r="P27" i="8"/>
  <c r="P28" i="8"/>
  <c r="P29" i="8"/>
  <c r="P30" i="8"/>
  <c r="P31" i="8"/>
  <c r="P26" i="8"/>
  <c r="T31" i="8"/>
  <c r="T30" i="8"/>
  <c r="T29" i="8"/>
  <c r="T28" i="8"/>
  <c r="T27" i="8"/>
  <c r="T26" i="8"/>
  <c r="E23" i="8"/>
  <c r="P9" i="8"/>
  <c r="R9" i="8" s="1"/>
  <c r="P8" i="8"/>
  <c r="R8" i="8" s="1"/>
  <c r="P7" i="8"/>
  <c r="R7" i="8" s="1"/>
  <c r="P6" i="8"/>
  <c r="R6" i="8" s="1"/>
  <c r="P5" i="8"/>
  <c r="R5" i="8" s="1"/>
  <c r="P4" i="8"/>
  <c r="R4" i="8" s="1"/>
  <c r="T31" i="7"/>
  <c r="P31" i="7"/>
  <c r="T30" i="7"/>
  <c r="P30" i="7"/>
  <c r="T29" i="7"/>
  <c r="P29" i="7"/>
  <c r="T28" i="7"/>
  <c r="P28" i="7"/>
  <c r="T27" i="7"/>
  <c r="P27" i="7"/>
  <c r="T26" i="7"/>
  <c r="P26" i="7"/>
  <c r="E23" i="7"/>
  <c r="P9" i="7"/>
  <c r="R9" i="7" s="1"/>
  <c r="P8" i="7"/>
  <c r="R8" i="7" s="1"/>
  <c r="P7" i="7"/>
  <c r="R7" i="7" s="1"/>
  <c r="P6" i="7"/>
  <c r="R6" i="7" s="1"/>
  <c r="P5" i="7"/>
  <c r="R5" i="7" s="1"/>
  <c r="P4" i="7"/>
  <c r="R4" i="7" s="1"/>
  <c r="T31" i="6"/>
  <c r="P31" i="6"/>
  <c r="T30" i="6"/>
  <c r="P30" i="6"/>
  <c r="T29" i="6"/>
  <c r="P29" i="6"/>
  <c r="T28" i="6"/>
  <c r="P28" i="6"/>
  <c r="T27" i="6"/>
  <c r="P27" i="6"/>
  <c r="T26" i="6"/>
  <c r="P26" i="6"/>
  <c r="E23" i="6"/>
  <c r="P9" i="6"/>
  <c r="R9" i="6" s="1"/>
  <c r="P8" i="6"/>
  <c r="R8" i="6" s="1"/>
  <c r="R7" i="6"/>
  <c r="P7" i="6"/>
  <c r="P6" i="6"/>
  <c r="R6" i="6" s="1"/>
  <c r="P5" i="6"/>
  <c r="R5" i="6" s="1"/>
  <c r="P4" i="6"/>
  <c r="R4" i="6" s="1"/>
  <c r="T31" i="5"/>
  <c r="P31" i="5"/>
  <c r="T30" i="5"/>
  <c r="P30" i="5"/>
  <c r="T29" i="5"/>
  <c r="P29" i="5"/>
  <c r="T28" i="5"/>
  <c r="P28" i="5"/>
  <c r="T27" i="5"/>
  <c r="P27" i="5"/>
  <c r="T26" i="5"/>
  <c r="P26" i="5"/>
  <c r="E23" i="5"/>
  <c r="P9" i="5"/>
  <c r="R9" i="5" s="1"/>
  <c r="P8" i="5"/>
  <c r="R8" i="5" s="1"/>
  <c r="P7" i="5"/>
  <c r="R7" i="5" s="1"/>
  <c r="P6" i="5"/>
  <c r="R6" i="5" s="1"/>
  <c r="R5" i="5"/>
  <c r="P5" i="5"/>
  <c r="P4" i="5"/>
  <c r="R4" i="5" s="1"/>
  <c r="Q28" i="4"/>
  <c r="Q27" i="4"/>
  <c r="Q26" i="4"/>
  <c r="Q25" i="4"/>
  <c r="Q24" i="4"/>
  <c r="Q23" i="4"/>
  <c r="S18" i="4"/>
  <c r="Q10" i="4"/>
  <c r="Q9" i="4"/>
  <c r="Q8" i="4"/>
  <c r="Q7" i="4"/>
  <c r="Q6" i="4"/>
  <c r="Q5" i="4"/>
  <c r="Q28" i="3"/>
  <c r="Q27" i="3"/>
  <c r="Q26" i="3"/>
  <c r="Q25" i="3"/>
  <c r="Q24" i="3"/>
  <c r="Q23" i="3"/>
  <c r="R17" i="3"/>
  <c r="Q10" i="3"/>
  <c r="Q9" i="3"/>
  <c r="Q8" i="3"/>
  <c r="Q7" i="3"/>
  <c r="Q6" i="3"/>
  <c r="Q5" i="3"/>
  <c r="O23" i="1" l="1"/>
  <c r="K23" i="1"/>
  <c r="G23" i="1"/>
  <c r="C23" i="1"/>
  <c r="R6" i="1"/>
  <c r="R7" i="1"/>
  <c r="R4" i="1"/>
  <c r="M23" i="1" s="1"/>
  <c r="P5" i="1"/>
  <c r="R5" i="1" s="1"/>
  <c r="P6" i="1"/>
  <c r="P7" i="1"/>
  <c r="P8" i="1"/>
  <c r="R8" i="1" s="1"/>
  <c r="P9" i="1"/>
  <c r="R9" i="1" s="1"/>
  <c r="P4" i="1"/>
  <c r="E41" i="1"/>
  <c r="O27" i="1" l="1"/>
  <c r="K27" i="1"/>
  <c r="G27" i="1"/>
  <c r="C27" i="1"/>
  <c r="M27" i="1"/>
  <c r="L27" i="1"/>
  <c r="H27" i="1"/>
  <c r="D27" i="1"/>
  <c r="N27" i="1"/>
  <c r="J27" i="1"/>
  <c r="F27" i="1"/>
  <c r="B27" i="1"/>
  <c r="I27" i="1"/>
  <c r="E27" i="1"/>
  <c r="D23" i="1"/>
  <c r="H23" i="1"/>
  <c r="L23" i="1"/>
  <c r="B23" i="1"/>
  <c r="F23" i="1"/>
  <c r="J23" i="1"/>
  <c r="N23" i="1"/>
  <c r="E23" i="1"/>
  <c r="I23" i="1"/>
  <c r="P45" i="1"/>
  <c r="P46" i="1"/>
  <c r="P47" i="1"/>
  <c r="P48" i="1"/>
  <c r="P49" i="1"/>
  <c r="P4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</calcChain>
</file>

<file path=xl/sharedStrings.xml><?xml version="1.0" encoding="utf-8"?>
<sst xmlns="http://schemas.openxmlformats.org/spreadsheetml/2006/main" count="843" uniqueCount="87">
  <si>
    <t>Forecast of Demands- number of pick ups</t>
  </si>
  <si>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</si>
  <si>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</si>
  <si>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</si>
  <si>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</si>
  <si>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</si>
  <si>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</si>
  <si>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</si>
  <si>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</si>
  <si>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</si>
  <si>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</si>
  <si>
    <t>zone11</t>
  </si>
  <si>
    <t>zone12</t>
  </si>
  <si>
    <t>zone13</t>
  </si>
  <si>
    <t>zone14</t>
  </si>
  <si>
    <t>slot1</t>
  </si>
  <si>
    <t>&lt;=</t>
  </si>
  <si>
    <t>slot2</t>
  </si>
  <si>
    <t>slot3</t>
  </si>
  <si>
    <t>slot4</t>
  </si>
  <si>
    <t>Avg duration of each trip</t>
  </si>
  <si>
    <t>Number of cab * Revenue</t>
  </si>
  <si>
    <t>Day-1</t>
  </si>
  <si>
    <t>01/07/2016- WEDNESDAY</t>
  </si>
  <si>
    <t>slot5</t>
  </si>
  <si>
    <t>slot6</t>
  </si>
  <si>
    <t>zone15</t>
  </si>
  <si>
    <t>Estimate of number of cabs- demand</t>
  </si>
  <si>
    <t>Sum</t>
  </si>
  <si>
    <t>revenue</t>
  </si>
  <si>
    <t>Required</t>
  </si>
  <si>
    <t>03/07/2016- Friday</t>
  </si>
  <si>
    <t>04/07/2016- Saturday</t>
  </si>
  <si>
    <t>05/07/2016- Sunday</t>
  </si>
  <si>
    <t>06/07/2016- Monday</t>
  </si>
  <si>
    <t>Demand not met</t>
  </si>
  <si>
    <t>07/07/2016- Sunday</t>
  </si>
  <si>
    <t>Day1-slot1</t>
  </si>
  <si>
    <t>Day1-slot2</t>
  </si>
  <si>
    <t>Day1-slot3</t>
  </si>
  <si>
    <t>Day1-slot4</t>
  </si>
  <si>
    <t>Day1-slot5</t>
  </si>
  <si>
    <t>Day1-slot6</t>
  </si>
  <si>
    <t>Day2-slot1</t>
  </si>
  <si>
    <t>Day2-slot2</t>
  </si>
  <si>
    <t>Day2-slot3</t>
  </si>
  <si>
    <t>Day2-slot4</t>
  </si>
  <si>
    <t>Day2-slot5</t>
  </si>
  <si>
    <t>Day2-slot6</t>
  </si>
  <si>
    <t>Day3-slot1</t>
  </si>
  <si>
    <t>Day3-slot2</t>
  </si>
  <si>
    <t>Day3-slot3</t>
  </si>
  <si>
    <t>Day3-slot4</t>
  </si>
  <si>
    <t>Day3-slot5</t>
  </si>
  <si>
    <t>Day3-slot6</t>
  </si>
  <si>
    <t>Day4-slot1</t>
  </si>
  <si>
    <t>Day4-slot2</t>
  </si>
  <si>
    <t>Day4-slot3</t>
  </si>
  <si>
    <t>Day4-slot4</t>
  </si>
  <si>
    <t>Day4-slot5</t>
  </si>
  <si>
    <t>Day4-slot6</t>
  </si>
  <si>
    <t>Day5-slot1</t>
  </si>
  <si>
    <t>Day5-slot2</t>
  </si>
  <si>
    <t>Day5-slot3</t>
  </si>
  <si>
    <t>Day5-slot4</t>
  </si>
  <si>
    <t>Day5-slot5</t>
  </si>
  <si>
    <t>Day5-slot6</t>
  </si>
  <si>
    <t>Day-slot</t>
  </si>
  <si>
    <t>slots</t>
  </si>
  <si>
    <t>Day6-slot1</t>
  </si>
  <si>
    <t>Day6-slot2</t>
  </si>
  <si>
    <t>Day6-slot3</t>
  </si>
  <si>
    <t>Day6-slot4</t>
  </si>
  <si>
    <t>Day6-slot5</t>
  </si>
  <si>
    <t>Day6-slot6</t>
  </si>
  <si>
    <t>Day7-slot1</t>
  </si>
  <si>
    <t>Day7-slot2</t>
  </si>
  <si>
    <t>Day7-slot3</t>
  </si>
  <si>
    <t>Day7-slot4</t>
  </si>
  <si>
    <t>Day7-slot5</t>
  </si>
  <si>
    <t>Day7-slot6</t>
  </si>
  <si>
    <t>Day -1 01/07/2016- WEDNESDAY</t>
  </si>
  <si>
    <t>Revenue Per Ride</t>
  </si>
  <si>
    <t>Optimized Demand * Revenue per Ride</t>
  </si>
  <si>
    <t>Optimized Demand (Decision variables)</t>
  </si>
  <si>
    <t>Day 2 - 02/07/2016- Thursday</t>
  </si>
  <si>
    <t>Non-zero demand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</si>
</sst>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14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1" xfId="0" applyFill="1" applyBorder="1"/>
    <xf numFmtId="0" fontId="0" fillId="35" borderId="11" xfId="0" applyFill="1" applyBorder="1" applyAlignment="1">
      <alignment horizontal="center"/>
    </xf>
    <xf numFmtId="0" fontId="0" fillId="0" borderId="0" xfId="0" pivotButton="1"/>
    <xf numFmtId="0" fontId="0" fillId="0" borderId="11" xfId="0" applyBorder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33" borderId="11" xfId="0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9" fillId="37" borderId="12" xfId="0" applyFont="1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19" fillId="0" borderId="0" xfId="0" applyFont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ema Malhotra" refreshedDate="42896.543382754629" createdVersion="6" refreshedVersion="6" minRefreshableVersion="3" recordCount="30">
  <cacheSource type="worksheet">
    <worksheetSource ref="B4:Q34" sheet="Question 3"/>
  </cacheSource>
  <cacheFields count="16">
    <cacheField name="Day-slot" numFmtId="0">
      <sharedItems count="30">
        <s v="Day1-slot1"/>
        <s v="Day1-slot2"/>
        <s v="Day1-slot3"/>
        <s v="Day1-slot4"/>
        <s v="Day1-slot5"/>
        <s v="Day1-slot6"/>
        <s v="Day2-slot1"/>
        <s v="Day2-slot2"/>
        <s v="Day2-slot3"/>
        <s v="Day2-slot4"/>
        <s v="Day2-slot5"/>
        <s v="Day2-slot6"/>
        <s v="Day3-slot1"/>
        <s v="Day3-slot2"/>
        <s v="Day3-slot3"/>
        <s v="Day3-slot4"/>
        <s v="Day3-slot5"/>
        <s v="Day3-slot6"/>
        <s v="Day4-slot1"/>
        <s v="Day4-slot2"/>
        <s v="Day4-slot3"/>
        <s v="Day4-slot4"/>
        <s v="Day4-slot5"/>
        <s v="Day4-slot6"/>
        <s v="Day5-slot1"/>
        <s v="Day5-slot2"/>
        <s v="Day5-slot3"/>
        <s v="Day5-slot4"/>
        <s v="Day5-slot5"/>
        <s v="Day5-slot6"/>
      </sharedItems>
    </cacheField>
    <cacheField name="slots" numFmtId="0">
      <sharedItems/>
    </cacheField>
    <cacheField name="zone1" numFmtId="0">
      <sharedItems containsSemiMixedTypes="0" containsString="0" containsNumber="1" containsInteger="1" minValue="-355" maxValue="0" count="2">
        <n v="-355"/>
        <n v="0"/>
      </sharedItems>
    </cacheField>
    <cacheField name="zone2" numFmtId="0">
      <sharedItems containsSemiMixedTypes="0" containsString="0" containsNumber="1" containsInteger="1" minValue="-1430" maxValue="0" count="4">
        <n v="-870"/>
        <n v="0"/>
        <n v="-508"/>
        <n v="-1430"/>
      </sharedItems>
    </cacheField>
    <cacheField name="zone3" numFmtId="0">
      <sharedItems containsSemiMixedTypes="0" containsString="0" containsNumber="1" containsInteger="1" minValue="-600" maxValue="0"/>
    </cacheField>
    <cacheField name="zone4" numFmtId="0">
      <sharedItems containsSemiMixedTypes="0" containsString="0" containsNumber="1" containsInteger="1" minValue="-140" maxValue="0"/>
    </cacheField>
    <cacheField name="zone6" numFmtId="0">
      <sharedItems containsSemiMixedTypes="0" containsString="0" containsNumber="1" containsInteger="1" minValue="0" maxValue="0"/>
    </cacheField>
    <cacheField name="zone7" numFmtId="0">
      <sharedItems containsSemiMixedTypes="0" containsString="0" containsNumber="1" containsInteger="1" minValue="0" maxValue="0"/>
    </cacheField>
    <cacheField name="zone8" numFmtId="0">
      <sharedItems containsSemiMixedTypes="0" containsString="0" containsNumber="1" containsInteger="1" minValue="0" maxValue="0"/>
    </cacheField>
    <cacheField name="zone9" numFmtId="0">
      <sharedItems containsSemiMixedTypes="0" containsString="0" containsNumber="1" containsInteger="1" minValue="-415" maxValue="0"/>
    </cacheField>
    <cacheField name="zone10" numFmtId="0">
      <sharedItems containsSemiMixedTypes="0" containsString="0" containsNumber="1" containsInteger="1" minValue="-359" maxValue="0"/>
    </cacheField>
    <cacheField name="zone11" numFmtId="0">
      <sharedItems containsSemiMixedTypes="0" containsString="0" containsNumber="1" containsInteger="1" minValue="-155" maxValue="0"/>
    </cacheField>
    <cacheField name="zone12" numFmtId="0">
      <sharedItems containsSemiMixedTypes="0" containsString="0" containsNumber="1" containsInteger="1" minValue="-775" maxValue="0"/>
    </cacheField>
    <cacheField name="zone13" numFmtId="0">
      <sharedItems containsSemiMixedTypes="0" containsString="0" containsNumber="1" containsInteger="1" minValue="-40" maxValue="0"/>
    </cacheField>
    <cacheField name="zone14" numFmtId="0">
      <sharedItems containsSemiMixedTypes="0" containsString="0" containsNumber="1" containsInteger="1" minValue="-985" maxValue="0"/>
    </cacheField>
    <cacheField name="zone15" numFmtId="0">
      <sharedItems containsSemiMixedTypes="0" containsString="0" containsNumber="1" containsInteger="1" minValue="-4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s v="slot1"/>
    <x v="0"/>
    <x v="0"/>
    <n v="-600"/>
    <n v="-140"/>
    <n v="0"/>
    <n v="0"/>
    <n v="0"/>
    <n v="-415"/>
    <n v="-359"/>
    <n v="-155"/>
    <n v="-775"/>
    <n v="-40"/>
    <n v="-985"/>
    <n v="-25"/>
  </r>
  <r>
    <x v="1"/>
    <s v="slot2"/>
    <x v="1"/>
    <x v="1"/>
    <n v="0"/>
    <n v="0"/>
    <n v="0"/>
    <n v="0"/>
    <n v="0"/>
    <n v="0"/>
    <n v="0"/>
    <n v="0"/>
    <n v="0"/>
    <n v="0"/>
    <n v="0"/>
    <n v="0"/>
  </r>
  <r>
    <x v="2"/>
    <s v="slot3"/>
    <x v="1"/>
    <x v="1"/>
    <n v="0"/>
    <n v="0"/>
    <n v="0"/>
    <n v="0"/>
    <n v="0"/>
    <n v="0"/>
    <n v="0"/>
    <n v="0"/>
    <n v="0"/>
    <n v="0"/>
    <n v="0"/>
    <n v="0"/>
  </r>
  <r>
    <x v="3"/>
    <s v="slot4"/>
    <x v="1"/>
    <x v="1"/>
    <n v="0"/>
    <n v="0"/>
    <n v="0"/>
    <n v="0"/>
    <n v="0"/>
    <n v="0"/>
    <n v="0"/>
    <n v="0"/>
    <n v="0"/>
    <n v="0"/>
    <n v="0"/>
    <n v="0"/>
  </r>
  <r>
    <x v="4"/>
    <s v="slot5"/>
    <x v="1"/>
    <x v="1"/>
    <n v="0"/>
    <n v="0"/>
    <n v="0"/>
    <n v="0"/>
    <n v="0"/>
    <n v="0"/>
    <n v="0"/>
    <n v="0"/>
    <n v="0"/>
    <n v="0"/>
    <n v="0"/>
    <n v="0"/>
  </r>
  <r>
    <x v="5"/>
    <s v="slot6"/>
    <x v="1"/>
    <x v="1"/>
    <n v="0"/>
    <n v="0"/>
    <n v="0"/>
    <n v="0"/>
    <n v="0"/>
    <n v="0"/>
    <n v="0"/>
    <n v="0"/>
    <n v="0"/>
    <n v="0"/>
    <n v="-290"/>
    <n v="-40"/>
  </r>
  <r>
    <x v="6"/>
    <s v="slot1"/>
    <x v="1"/>
    <x v="2"/>
    <n v="0"/>
    <n v="0"/>
    <n v="0"/>
    <n v="0"/>
    <n v="0"/>
    <n v="0"/>
    <n v="0"/>
    <n v="0"/>
    <n v="-397"/>
    <n v="0"/>
    <n v="-596"/>
    <n v="-8"/>
  </r>
  <r>
    <x v="7"/>
    <s v="slot2"/>
    <x v="1"/>
    <x v="1"/>
    <n v="0"/>
    <n v="0"/>
    <n v="0"/>
    <n v="0"/>
    <n v="0"/>
    <n v="0"/>
    <n v="0"/>
    <n v="0"/>
    <n v="0"/>
    <n v="0"/>
    <n v="0"/>
    <n v="0"/>
  </r>
  <r>
    <x v="8"/>
    <s v="slot3"/>
    <x v="1"/>
    <x v="1"/>
    <n v="0"/>
    <n v="0"/>
    <n v="0"/>
    <n v="0"/>
    <n v="0"/>
    <n v="0"/>
    <n v="0"/>
    <n v="0"/>
    <n v="0"/>
    <n v="0"/>
    <n v="0"/>
    <n v="0"/>
  </r>
  <r>
    <x v="9"/>
    <s v="slot4"/>
    <x v="1"/>
    <x v="1"/>
    <n v="0"/>
    <n v="0"/>
    <n v="0"/>
    <n v="0"/>
    <n v="0"/>
    <n v="0"/>
    <n v="0"/>
    <n v="0"/>
    <n v="0"/>
    <n v="0"/>
    <n v="0"/>
    <n v="0"/>
  </r>
  <r>
    <x v="10"/>
    <s v="slot5"/>
    <x v="1"/>
    <x v="1"/>
    <n v="0"/>
    <n v="0"/>
    <n v="0"/>
    <n v="0"/>
    <n v="0"/>
    <n v="0"/>
    <n v="0"/>
    <n v="0"/>
    <n v="0"/>
    <n v="0"/>
    <n v="0"/>
    <n v="0"/>
  </r>
  <r>
    <x v="11"/>
    <s v="slot6"/>
    <x v="1"/>
    <x v="1"/>
    <n v="0"/>
    <n v="0"/>
    <n v="0"/>
    <n v="0"/>
    <n v="0"/>
    <n v="0"/>
    <n v="0"/>
    <n v="0"/>
    <n v="0"/>
    <n v="0"/>
    <n v="0"/>
    <n v="0"/>
  </r>
  <r>
    <x v="12"/>
    <s v="slot1"/>
    <x v="1"/>
    <x v="1"/>
    <n v="0"/>
    <n v="0"/>
    <n v="0"/>
    <n v="0"/>
    <n v="0"/>
    <n v="0"/>
    <n v="0"/>
    <n v="0"/>
    <n v="0"/>
    <n v="0"/>
    <n v="0"/>
    <n v="0"/>
  </r>
  <r>
    <x v="13"/>
    <s v="slot2"/>
    <x v="1"/>
    <x v="1"/>
    <n v="0"/>
    <n v="0"/>
    <n v="0"/>
    <n v="0"/>
    <n v="0"/>
    <n v="0"/>
    <n v="0"/>
    <n v="0"/>
    <n v="0"/>
    <n v="0"/>
    <n v="0"/>
    <n v="0"/>
  </r>
  <r>
    <x v="14"/>
    <s v="slot3"/>
    <x v="1"/>
    <x v="1"/>
    <n v="0"/>
    <n v="0"/>
    <n v="0"/>
    <n v="0"/>
    <n v="0"/>
    <n v="0"/>
    <n v="0"/>
    <n v="0"/>
    <n v="0"/>
    <n v="0"/>
    <n v="0"/>
    <n v="0"/>
  </r>
  <r>
    <x v="15"/>
    <s v="slot4"/>
    <x v="1"/>
    <x v="1"/>
    <n v="0"/>
    <n v="0"/>
    <n v="0"/>
    <n v="0"/>
    <n v="0"/>
    <n v="0"/>
    <n v="0"/>
    <n v="0"/>
    <n v="0"/>
    <n v="0"/>
    <n v="0"/>
    <n v="0"/>
  </r>
  <r>
    <x v="16"/>
    <s v="slot5"/>
    <x v="1"/>
    <x v="1"/>
    <n v="0"/>
    <n v="0"/>
    <n v="0"/>
    <n v="0"/>
    <n v="0"/>
    <n v="0"/>
    <n v="0"/>
    <n v="0"/>
    <n v="0"/>
    <n v="0"/>
    <n v="0"/>
    <n v="0"/>
  </r>
  <r>
    <x v="17"/>
    <s v="slot6"/>
    <x v="1"/>
    <x v="1"/>
    <n v="0"/>
    <n v="0"/>
    <n v="0"/>
    <n v="0"/>
    <n v="0"/>
    <n v="0"/>
    <n v="0"/>
    <n v="0"/>
    <n v="0"/>
    <n v="0"/>
    <n v="0"/>
    <n v="0"/>
  </r>
  <r>
    <x v="18"/>
    <s v="slot1"/>
    <x v="1"/>
    <x v="1"/>
    <n v="0"/>
    <n v="0"/>
    <n v="0"/>
    <n v="0"/>
    <n v="0"/>
    <n v="0"/>
    <n v="0"/>
    <n v="0"/>
    <n v="0"/>
    <n v="0"/>
    <n v="0"/>
    <n v="0"/>
  </r>
  <r>
    <x v="19"/>
    <s v="slot2"/>
    <x v="1"/>
    <x v="1"/>
    <n v="0"/>
    <n v="0"/>
    <n v="0"/>
    <n v="0"/>
    <n v="0"/>
    <n v="0"/>
    <n v="0"/>
    <n v="0"/>
    <n v="0"/>
    <n v="0"/>
    <n v="0"/>
    <n v="0"/>
  </r>
  <r>
    <x v="20"/>
    <s v="slot3"/>
    <x v="1"/>
    <x v="1"/>
    <n v="0"/>
    <n v="0"/>
    <n v="0"/>
    <n v="0"/>
    <n v="0"/>
    <n v="0"/>
    <n v="0"/>
    <n v="0"/>
    <n v="0"/>
    <n v="0"/>
    <n v="0"/>
    <n v="0"/>
  </r>
  <r>
    <x v="21"/>
    <s v="slot4"/>
    <x v="1"/>
    <x v="1"/>
    <n v="0"/>
    <n v="0"/>
    <n v="0"/>
    <n v="0"/>
    <n v="0"/>
    <n v="0"/>
    <n v="0"/>
    <n v="0"/>
    <n v="0"/>
    <n v="0"/>
    <n v="0"/>
    <n v="0"/>
  </r>
  <r>
    <x v="22"/>
    <s v="slot5"/>
    <x v="1"/>
    <x v="1"/>
    <n v="0"/>
    <n v="0"/>
    <n v="0"/>
    <n v="0"/>
    <n v="0"/>
    <n v="0"/>
    <n v="0"/>
    <n v="0"/>
    <n v="0"/>
    <n v="0"/>
    <n v="0"/>
    <n v="0"/>
  </r>
  <r>
    <x v="23"/>
    <s v="slot6"/>
    <x v="1"/>
    <x v="1"/>
    <n v="0"/>
    <n v="0"/>
    <n v="0"/>
    <n v="0"/>
    <n v="0"/>
    <n v="0"/>
    <n v="0"/>
    <n v="0"/>
    <n v="0"/>
    <n v="0"/>
    <n v="0"/>
    <n v="0"/>
  </r>
  <r>
    <x v="24"/>
    <s v="slot1"/>
    <x v="1"/>
    <x v="1"/>
    <n v="0"/>
    <n v="0"/>
    <n v="0"/>
    <n v="0"/>
    <n v="0"/>
    <n v="0"/>
    <n v="0"/>
    <n v="0"/>
    <n v="0"/>
    <n v="0"/>
    <n v="0"/>
    <n v="0"/>
  </r>
  <r>
    <x v="25"/>
    <s v="slot2"/>
    <x v="1"/>
    <x v="1"/>
    <n v="0"/>
    <n v="0"/>
    <n v="0"/>
    <n v="0"/>
    <n v="0"/>
    <n v="0"/>
    <n v="0"/>
    <n v="0"/>
    <n v="0"/>
    <n v="0"/>
    <n v="0"/>
    <n v="0"/>
  </r>
  <r>
    <x v="26"/>
    <s v="slot3"/>
    <x v="1"/>
    <x v="3"/>
    <n v="0"/>
    <n v="0"/>
    <n v="0"/>
    <n v="0"/>
    <n v="0"/>
    <n v="0"/>
    <n v="0"/>
    <n v="0"/>
    <n v="0"/>
    <n v="0"/>
    <n v="0"/>
    <n v="0"/>
  </r>
  <r>
    <x v="27"/>
    <s v="slot4"/>
    <x v="1"/>
    <x v="1"/>
    <n v="0"/>
    <n v="0"/>
    <n v="0"/>
    <n v="0"/>
    <n v="0"/>
    <n v="0"/>
    <n v="0"/>
    <n v="0"/>
    <n v="0"/>
    <n v="0"/>
    <n v="0"/>
    <n v="0"/>
  </r>
  <r>
    <x v="28"/>
    <s v="slot5"/>
    <x v="1"/>
    <x v="1"/>
    <n v="0"/>
    <n v="0"/>
    <n v="0"/>
    <n v="0"/>
    <n v="0"/>
    <n v="0"/>
    <n v="0"/>
    <n v="0"/>
    <n v="0"/>
    <n v="0"/>
    <n v="0"/>
    <n v="0"/>
  </r>
  <r>
    <x v="29"/>
    <s v="slot6"/>
    <x v="1"/>
    <x v="1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E35" firstHeaderRow="1" firstDataRow="3" firstDataCol="1"/>
  <pivotFields count="16">
    <pivotField axis="axisRow" compact="0" outline="0" subtotalTop="0" showAll="0" defaultSubtota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axis="axisCol" compact="0" outline="0" subtotalTop="0" showAll="0" defaultSubtotal="0">
      <items count="4">
        <item x="3"/>
        <item x="0"/>
        <item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2">
    <field x="2"/>
    <field x="3"/>
  </colFields>
  <colItems count="4">
    <i>
      <x/>
      <x v="1"/>
    </i>
    <i>
      <x v="1"/>
      <x/>
    </i>
    <i r="1">
      <x v="2"/>
    </i>
    <i r="1">
      <x v="3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"/>
  <sheetViews>
    <sheetView topLeftCell="A17" zoomScale="80" zoomScaleNormal="80" workbookViewId="0">
      <selection activeCell="S21" sqref="S21"/>
    </sheetView>
  </sheetViews>
  <sheetFormatPr defaultColWidth="9.140625" defaultRowHeight="15" x14ac:dyDescent="0.25"/>
  <cols>
    <col min="1" max="1" width="1.7109375" style="1" customWidth="1"/>
    <col min="2" max="2" width="7.85546875" style="1" bestFit="1" customWidth="1"/>
    <col min="3" max="3" width="9.7109375" style="1" customWidth="1"/>
    <col min="4" max="5" width="9.140625" style="1"/>
    <col min="6" max="6" width="10" style="1" bestFit="1" customWidth="1"/>
    <col min="7" max="17" width="9.140625" style="1"/>
    <col min="18" max="18" width="12" style="1" customWidth="1"/>
    <col min="19" max="19" width="6.7109375" style="1" bestFit="1" customWidth="1"/>
    <col min="20" max="21" width="9.140625" style="1"/>
    <col min="22" max="22" width="12.42578125" style="1" customWidth="1"/>
    <col min="23" max="16384" width="9.140625" style="1"/>
  </cols>
  <sheetData>
    <row r="1" spans="2:21" ht="19.5" thickBot="1" x14ac:dyDescent="0.35">
      <c r="B1" s="12"/>
      <c r="C1" s="14" t="s">
        <v>81</v>
      </c>
      <c r="D1" s="15"/>
      <c r="E1" s="15"/>
      <c r="F1" s="15"/>
      <c r="G1" s="16"/>
    </row>
    <row r="3" spans="2:21" ht="15.75" x14ac:dyDescent="0.25">
      <c r="C3" s="18" t="s">
        <v>0</v>
      </c>
    </row>
    <row r="4" spans="2:21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26</v>
      </c>
      <c r="Q4" s="1" t="s">
        <v>28</v>
      </c>
    </row>
    <row r="5" spans="2:21" x14ac:dyDescent="0.25">
      <c r="B5" s="1" t="s">
        <v>15</v>
      </c>
      <c r="C5" s="6">
        <v>365</v>
      </c>
      <c r="D5" s="6">
        <v>880</v>
      </c>
      <c r="E5" s="6">
        <v>610</v>
      </c>
      <c r="F5" s="6">
        <v>150</v>
      </c>
      <c r="G5" s="6">
        <v>2250</v>
      </c>
      <c r="H5" s="6">
        <v>105</v>
      </c>
      <c r="I5" s="6">
        <v>420</v>
      </c>
      <c r="J5" s="6">
        <v>425</v>
      </c>
      <c r="K5" s="6">
        <v>735</v>
      </c>
      <c r="L5" s="6">
        <v>165</v>
      </c>
      <c r="M5" s="6">
        <v>785</v>
      </c>
      <c r="N5" s="6">
        <v>50</v>
      </c>
      <c r="O5" s="6">
        <v>995</v>
      </c>
      <c r="P5" s="6">
        <v>35</v>
      </c>
      <c r="Q5" s="1">
        <f>SUM(C5:P5)</f>
        <v>7970</v>
      </c>
      <c r="U5"/>
    </row>
    <row r="6" spans="2:21" x14ac:dyDescent="0.25">
      <c r="B6" s="1" t="s">
        <v>17</v>
      </c>
      <c r="C6" s="6">
        <v>80</v>
      </c>
      <c r="D6" s="6">
        <v>510</v>
      </c>
      <c r="E6" s="6">
        <v>160</v>
      </c>
      <c r="F6" s="6">
        <v>220</v>
      </c>
      <c r="G6" s="6">
        <v>445</v>
      </c>
      <c r="H6" s="6">
        <v>35</v>
      </c>
      <c r="I6" s="6">
        <v>150</v>
      </c>
      <c r="J6" s="6">
        <v>80</v>
      </c>
      <c r="K6" s="6">
        <v>220</v>
      </c>
      <c r="L6" s="6">
        <v>90</v>
      </c>
      <c r="M6" s="6">
        <v>260</v>
      </c>
      <c r="N6" s="6">
        <v>60</v>
      </c>
      <c r="O6" s="6">
        <v>310</v>
      </c>
      <c r="P6" s="6">
        <v>20</v>
      </c>
      <c r="Q6" s="1">
        <f t="shared" ref="Q6:Q10" si="0">SUM(C6:P6)</f>
        <v>2640</v>
      </c>
      <c r="U6"/>
    </row>
    <row r="7" spans="2:21" x14ac:dyDescent="0.25">
      <c r="B7" s="1" t="s">
        <v>18</v>
      </c>
      <c r="C7" s="6">
        <v>245</v>
      </c>
      <c r="D7" s="6">
        <v>1950</v>
      </c>
      <c r="E7" s="6">
        <v>195</v>
      </c>
      <c r="F7" s="6">
        <v>775</v>
      </c>
      <c r="G7" s="6">
        <v>415</v>
      </c>
      <c r="H7" s="6">
        <v>70</v>
      </c>
      <c r="I7" s="6">
        <v>775</v>
      </c>
      <c r="J7" s="6">
        <v>330</v>
      </c>
      <c r="K7" s="6">
        <v>590</v>
      </c>
      <c r="L7" s="6">
        <v>230</v>
      </c>
      <c r="M7" s="6">
        <v>605</v>
      </c>
      <c r="N7" s="6">
        <v>120</v>
      </c>
      <c r="O7" s="6">
        <v>480</v>
      </c>
      <c r="P7" s="6">
        <v>75</v>
      </c>
      <c r="Q7" s="1">
        <f t="shared" si="0"/>
        <v>6855</v>
      </c>
      <c r="U7"/>
    </row>
    <row r="8" spans="2:21" x14ac:dyDescent="0.25">
      <c r="B8" s="1" t="s">
        <v>19</v>
      </c>
      <c r="C8" s="6">
        <v>355</v>
      </c>
      <c r="D8" s="6">
        <v>2175</v>
      </c>
      <c r="E8" s="6">
        <v>180</v>
      </c>
      <c r="F8" s="6">
        <v>780</v>
      </c>
      <c r="G8" s="6">
        <v>355</v>
      </c>
      <c r="H8" s="6">
        <v>100</v>
      </c>
      <c r="I8" s="6">
        <v>890</v>
      </c>
      <c r="J8" s="6">
        <v>270</v>
      </c>
      <c r="K8" s="6">
        <v>705</v>
      </c>
      <c r="L8" s="6">
        <v>250</v>
      </c>
      <c r="M8" s="6">
        <v>690</v>
      </c>
      <c r="N8" s="6">
        <v>145</v>
      </c>
      <c r="O8" s="6">
        <v>600</v>
      </c>
      <c r="P8" s="6">
        <v>60</v>
      </c>
      <c r="Q8" s="1">
        <f t="shared" si="0"/>
        <v>7555</v>
      </c>
      <c r="U8"/>
    </row>
    <row r="9" spans="2:21" x14ac:dyDescent="0.25">
      <c r="B9" s="1" t="s">
        <v>24</v>
      </c>
      <c r="C9" s="6">
        <v>615</v>
      </c>
      <c r="D9" s="6">
        <v>2685</v>
      </c>
      <c r="E9" s="6">
        <v>265</v>
      </c>
      <c r="F9" s="6">
        <v>800</v>
      </c>
      <c r="G9" s="6">
        <v>700</v>
      </c>
      <c r="H9" s="6">
        <v>165</v>
      </c>
      <c r="I9" s="6">
        <v>1345</v>
      </c>
      <c r="J9" s="6">
        <v>585</v>
      </c>
      <c r="K9" s="6">
        <v>965</v>
      </c>
      <c r="L9" s="6">
        <v>275</v>
      </c>
      <c r="M9" s="6">
        <v>1090</v>
      </c>
      <c r="N9" s="6">
        <v>185</v>
      </c>
      <c r="O9" s="6">
        <v>1130</v>
      </c>
      <c r="P9" s="6">
        <v>80</v>
      </c>
      <c r="Q9" s="1">
        <f t="shared" si="0"/>
        <v>10885</v>
      </c>
      <c r="U9"/>
    </row>
    <row r="10" spans="2:21" x14ac:dyDescent="0.25">
      <c r="B10" s="1" t="s">
        <v>25</v>
      </c>
      <c r="C10" s="6">
        <v>560</v>
      </c>
      <c r="D10" s="6">
        <v>1795</v>
      </c>
      <c r="E10" s="6">
        <v>430</v>
      </c>
      <c r="F10" s="6">
        <v>695</v>
      </c>
      <c r="G10" s="6">
        <v>1530</v>
      </c>
      <c r="H10" s="6">
        <v>170</v>
      </c>
      <c r="I10" s="6">
        <v>985</v>
      </c>
      <c r="J10" s="6">
        <v>655</v>
      </c>
      <c r="K10" s="6">
        <v>1105</v>
      </c>
      <c r="L10" s="6">
        <v>225</v>
      </c>
      <c r="M10" s="6">
        <v>1270</v>
      </c>
      <c r="N10" s="6">
        <v>190</v>
      </c>
      <c r="O10" s="6">
        <v>1145</v>
      </c>
      <c r="P10" s="6">
        <v>50</v>
      </c>
      <c r="Q10" s="1">
        <f t="shared" si="0"/>
        <v>10805</v>
      </c>
      <c r="U10"/>
    </row>
    <row r="12" spans="2:21" ht="15.75" x14ac:dyDescent="0.25">
      <c r="C12" s="18" t="s">
        <v>82</v>
      </c>
    </row>
    <row r="13" spans="2:21" x14ac:dyDescent="0.25">
      <c r="C13" s="1" t="s">
        <v>1</v>
      </c>
      <c r="D13" s="1" t="s">
        <v>2</v>
      </c>
      <c r="E13" s="1" t="s">
        <v>3</v>
      </c>
      <c r="F13" s="1" t="s">
        <v>4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26</v>
      </c>
    </row>
    <row r="14" spans="2:21" x14ac:dyDescent="0.25">
      <c r="B14" s="1" t="s">
        <v>15</v>
      </c>
      <c r="C14" s="7">
        <v>9</v>
      </c>
      <c r="D14" s="7">
        <v>9</v>
      </c>
      <c r="E14" s="7">
        <v>10</v>
      </c>
      <c r="F14" s="7">
        <v>9</v>
      </c>
      <c r="G14" s="8">
        <v>11</v>
      </c>
      <c r="H14" s="8">
        <v>11</v>
      </c>
      <c r="I14" s="8">
        <v>11</v>
      </c>
      <c r="J14" s="8">
        <v>10</v>
      </c>
      <c r="K14" s="8">
        <v>11</v>
      </c>
      <c r="L14" s="8">
        <v>9</v>
      </c>
      <c r="M14" s="8">
        <v>9</v>
      </c>
      <c r="N14" s="8">
        <v>11</v>
      </c>
      <c r="O14" s="8">
        <v>8</v>
      </c>
      <c r="P14" s="8">
        <v>10</v>
      </c>
    </row>
    <row r="15" spans="2:21" x14ac:dyDescent="0.25">
      <c r="B15" s="1" t="s">
        <v>17</v>
      </c>
      <c r="C15" s="7">
        <v>12</v>
      </c>
      <c r="D15" s="7">
        <v>10</v>
      </c>
      <c r="E15" s="7">
        <v>14</v>
      </c>
      <c r="F15" s="7">
        <v>12</v>
      </c>
      <c r="G15" s="8">
        <v>13</v>
      </c>
      <c r="H15" s="8">
        <v>14</v>
      </c>
      <c r="I15" s="8">
        <v>15</v>
      </c>
      <c r="J15" s="8">
        <v>14</v>
      </c>
      <c r="K15" s="8">
        <v>14</v>
      </c>
      <c r="L15" s="8">
        <v>12</v>
      </c>
      <c r="M15" s="8">
        <v>11</v>
      </c>
      <c r="N15" s="8">
        <v>15</v>
      </c>
      <c r="O15" s="8">
        <v>10</v>
      </c>
      <c r="P15" s="8">
        <v>12</v>
      </c>
      <c r="S15" s="5"/>
    </row>
    <row r="16" spans="2:21" ht="16.5" thickBot="1" x14ac:dyDescent="0.3">
      <c r="B16" s="1" t="s">
        <v>18</v>
      </c>
      <c r="C16" s="7">
        <v>13</v>
      </c>
      <c r="D16" s="7">
        <v>10</v>
      </c>
      <c r="E16" s="7">
        <v>14</v>
      </c>
      <c r="F16" s="7">
        <v>11</v>
      </c>
      <c r="G16" s="8">
        <v>13</v>
      </c>
      <c r="H16" s="8">
        <v>13</v>
      </c>
      <c r="I16" s="8">
        <v>15</v>
      </c>
      <c r="J16" s="8">
        <v>14</v>
      </c>
      <c r="K16" s="8">
        <v>13</v>
      </c>
      <c r="L16" s="8">
        <v>11</v>
      </c>
      <c r="M16" s="8">
        <v>11</v>
      </c>
      <c r="N16" s="8">
        <v>15</v>
      </c>
      <c r="O16" s="8">
        <v>11</v>
      </c>
      <c r="P16" s="8">
        <v>11</v>
      </c>
      <c r="R16" s="18" t="s">
        <v>83</v>
      </c>
    </row>
    <row r="17" spans="2:19" ht="19.5" thickBot="1" x14ac:dyDescent="0.35">
      <c r="B17" s="1" t="s">
        <v>19</v>
      </c>
      <c r="C17" s="7">
        <v>12</v>
      </c>
      <c r="D17" s="7">
        <v>11</v>
      </c>
      <c r="E17" s="7">
        <v>15</v>
      </c>
      <c r="F17" s="7">
        <v>12</v>
      </c>
      <c r="G17" s="8">
        <v>13</v>
      </c>
      <c r="H17" s="8">
        <v>16</v>
      </c>
      <c r="I17" s="8">
        <v>14</v>
      </c>
      <c r="J17" s="8">
        <v>12</v>
      </c>
      <c r="K17" s="8">
        <v>12</v>
      </c>
      <c r="L17" s="8">
        <v>12</v>
      </c>
      <c r="M17" s="8">
        <v>11</v>
      </c>
      <c r="N17" s="8">
        <v>16</v>
      </c>
      <c r="O17" s="8">
        <v>10</v>
      </c>
      <c r="P17" s="8">
        <v>14</v>
      </c>
      <c r="R17" s="21">
        <f>SUMPRODUCT(C23:P28,C14:P19)</f>
        <v>464371</v>
      </c>
    </row>
    <row r="18" spans="2:19" x14ac:dyDescent="0.25">
      <c r="B18" s="1" t="s">
        <v>24</v>
      </c>
      <c r="C18" s="7">
        <v>11</v>
      </c>
      <c r="D18" s="7">
        <v>10</v>
      </c>
      <c r="E18" s="7">
        <v>13</v>
      </c>
      <c r="F18" s="7">
        <v>12</v>
      </c>
      <c r="G18" s="8">
        <v>11</v>
      </c>
      <c r="H18" s="8">
        <v>14</v>
      </c>
      <c r="I18" s="8">
        <v>12</v>
      </c>
      <c r="J18" s="8">
        <v>11</v>
      </c>
      <c r="K18" s="8">
        <v>11</v>
      </c>
      <c r="L18" s="8">
        <v>11</v>
      </c>
      <c r="M18" s="8">
        <v>10</v>
      </c>
      <c r="N18" s="8">
        <v>15</v>
      </c>
      <c r="O18" s="8">
        <v>10</v>
      </c>
      <c r="P18" s="8">
        <v>10</v>
      </c>
    </row>
    <row r="19" spans="2:19" x14ac:dyDescent="0.25">
      <c r="B19" s="1" t="s">
        <v>25</v>
      </c>
      <c r="C19" s="7">
        <v>9</v>
      </c>
      <c r="D19" s="7">
        <v>10</v>
      </c>
      <c r="E19" s="7">
        <v>11</v>
      </c>
      <c r="F19" s="7">
        <v>10</v>
      </c>
      <c r="G19" s="8">
        <v>11</v>
      </c>
      <c r="H19" s="8">
        <v>11</v>
      </c>
      <c r="I19" s="8">
        <v>11</v>
      </c>
      <c r="J19" s="8">
        <v>10</v>
      </c>
      <c r="K19" s="8">
        <v>11</v>
      </c>
      <c r="L19" s="8">
        <v>10</v>
      </c>
      <c r="M19" s="8">
        <v>9</v>
      </c>
      <c r="N19" s="8">
        <v>12</v>
      </c>
      <c r="O19" s="8">
        <v>9</v>
      </c>
      <c r="P19" s="8">
        <v>8</v>
      </c>
    </row>
    <row r="21" spans="2:19" ht="15.75" x14ac:dyDescent="0.25">
      <c r="C21" s="18" t="s">
        <v>84</v>
      </c>
    </row>
    <row r="22" spans="2:19" x14ac:dyDescent="0.25">
      <c r="C22" s="1" t="s">
        <v>1</v>
      </c>
      <c r="D22" s="1" t="s">
        <v>2</v>
      </c>
      <c r="E22" s="1" t="s">
        <v>3</v>
      </c>
      <c r="F22" s="1" t="s">
        <v>4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26</v>
      </c>
      <c r="Q22" s="1" t="s">
        <v>28</v>
      </c>
    </row>
    <row r="23" spans="2:19" x14ac:dyDescent="0.25">
      <c r="B23" s="1" t="s">
        <v>15</v>
      </c>
      <c r="C23" s="19">
        <v>10</v>
      </c>
      <c r="D23" s="19">
        <v>10</v>
      </c>
      <c r="E23" s="19">
        <v>10</v>
      </c>
      <c r="F23" s="19">
        <v>10</v>
      </c>
      <c r="G23" s="19">
        <v>2250</v>
      </c>
      <c r="H23" s="19">
        <v>105</v>
      </c>
      <c r="I23" s="19">
        <v>420</v>
      </c>
      <c r="J23" s="19">
        <v>10</v>
      </c>
      <c r="K23" s="19">
        <v>376</v>
      </c>
      <c r="L23" s="19">
        <v>10</v>
      </c>
      <c r="M23" s="19">
        <v>10</v>
      </c>
      <c r="N23" s="19">
        <v>10</v>
      </c>
      <c r="O23" s="19">
        <v>10</v>
      </c>
      <c r="P23" s="19">
        <v>10</v>
      </c>
      <c r="Q23" s="1">
        <f>SUM(C23:P23)</f>
        <v>3251</v>
      </c>
      <c r="R23" s="1" t="s">
        <v>16</v>
      </c>
      <c r="S23" s="1">
        <v>3251</v>
      </c>
    </row>
    <row r="24" spans="2:19" x14ac:dyDescent="0.25">
      <c r="B24" s="1" t="s">
        <v>17</v>
      </c>
      <c r="C24" s="19">
        <v>80</v>
      </c>
      <c r="D24" s="19">
        <v>510</v>
      </c>
      <c r="E24" s="19">
        <v>160</v>
      </c>
      <c r="F24" s="19">
        <v>220</v>
      </c>
      <c r="G24" s="19">
        <v>445</v>
      </c>
      <c r="H24" s="19">
        <v>35</v>
      </c>
      <c r="I24" s="19">
        <v>150</v>
      </c>
      <c r="J24" s="19">
        <v>80</v>
      </c>
      <c r="K24" s="19">
        <v>220</v>
      </c>
      <c r="L24" s="19">
        <v>90</v>
      </c>
      <c r="M24" s="19">
        <v>260</v>
      </c>
      <c r="N24" s="19">
        <v>60</v>
      </c>
      <c r="O24" s="19">
        <v>310</v>
      </c>
      <c r="P24" s="19">
        <v>20</v>
      </c>
      <c r="Q24" s="1">
        <f t="shared" ref="Q24:Q28" si="1">SUM(C24:P24)</f>
        <v>2640</v>
      </c>
      <c r="R24" s="1" t="s">
        <v>16</v>
      </c>
      <c r="S24" s="1">
        <v>2992</v>
      </c>
    </row>
    <row r="25" spans="2:19" x14ac:dyDescent="0.25">
      <c r="B25" s="1" t="s">
        <v>18</v>
      </c>
      <c r="C25" s="19">
        <v>245</v>
      </c>
      <c r="D25" s="19">
        <v>1950</v>
      </c>
      <c r="E25" s="19">
        <v>195</v>
      </c>
      <c r="F25" s="19">
        <v>775</v>
      </c>
      <c r="G25" s="19">
        <v>415</v>
      </c>
      <c r="H25" s="19">
        <v>70</v>
      </c>
      <c r="I25" s="19">
        <v>775</v>
      </c>
      <c r="J25" s="19">
        <v>330</v>
      </c>
      <c r="K25" s="19">
        <v>590</v>
      </c>
      <c r="L25" s="19">
        <v>230</v>
      </c>
      <c r="M25" s="19">
        <v>605</v>
      </c>
      <c r="N25" s="19">
        <v>120</v>
      </c>
      <c r="O25" s="19">
        <v>480</v>
      </c>
      <c r="P25" s="19">
        <v>75</v>
      </c>
      <c r="Q25" s="1">
        <f t="shared" si="1"/>
        <v>6855</v>
      </c>
      <c r="R25" s="1" t="s">
        <v>16</v>
      </c>
      <c r="S25" s="1">
        <v>9667</v>
      </c>
    </row>
    <row r="26" spans="2:19" x14ac:dyDescent="0.25">
      <c r="B26" s="1" t="s">
        <v>19</v>
      </c>
      <c r="C26" s="19">
        <v>355</v>
      </c>
      <c r="D26" s="19">
        <v>2175</v>
      </c>
      <c r="E26" s="19">
        <v>180</v>
      </c>
      <c r="F26" s="19">
        <v>780</v>
      </c>
      <c r="G26" s="19">
        <v>355</v>
      </c>
      <c r="H26" s="19">
        <v>100</v>
      </c>
      <c r="I26" s="19">
        <v>890</v>
      </c>
      <c r="J26" s="19">
        <v>270</v>
      </c>
      <c r="K26" s="19">
        <v>705</v>
      </c>
      <c r="L26" s="19">
        <v>250</v>
      </c>
      <c r="M26" s="19">
        <v>690</v>
      </c>
      <c r="N26" s="19">
        <v>145</v>
      </c>
      <c r="O26" s="19">
        <v>600</v>
      </c>
      <c r="P26" s="19">
        <v>60</v>
      </c>
      <c r="Q26" s="1">
        <f t="shared" si="1"/>
        <v>7555</v>
      </c>
      <c r="R26" s="1" t="s">
        <v>16</v>
      </c>
      <c r="S26" s="1">
        <v>11538</v>
      </c>
    </row>
    <row r="27" spans="2:19" x14ac:dyDescent="0.25">
      <c r="B27" s="1" t="s">
        <v>24</v>
      </c>
      <c r="C27" s="19">
        <v>615</v>
      </c>
      <c r="D27" s="19">
        <v>2685</v>
      </c>
      <c r="E27" s="19">
        <v>265</v>
      </c>
      <c r="F27" s="19">
        <v>800</v>
      </c>
      <c r="G27" s="19">
        <v>700</v>
      </c>
      <c r="H27" s="19">
        <v>165</v>
      </c>
      <c r="I27" s="19">
        <v>1345</v>
      </c>
      <c r="J27" s="19">
        <v>585</v>
      </c>
      <c r="K27" s="19">
        <v>965</v>
      </c>
      <c r="L27" s="19">
        <v>275</v>
      </c>
      <c r="M27" s="19">
        <v>1090</v>
      </c>
      <c r="N27" s="19">
        <v>185</v>
      </c>
      <c r="O27" s="19">
        <v>1130</v>
      </c>
      <c r="P27" s="19">
        <v>80</v>
      </c>
      <c r="Q27" s="1">
        <f t="shared" si="1"/>
        <v>10885</v>
      </c>
      <c r="R27" s="1" t="s">
        <v>16</v>
      </c>
      <c r="S27" s="1">
        <v>12861</v>
      </c>
    </row>
    <row r="28" spans="2:19" x14ac:dyDescent="0.25">
      <c r="B28" s="1" t="s">
        <v>25</v>
      </c>
      <c r="C28" s="19">
        <v>560</v>
      </c>
      <c r="D28" s="19">
        <v>1795</v>
      </c>
      <c r="E28" s="19">
        <v>430</v>
      </c>
      <c r="F28" s="19">
        <v>695</v>
      </c>
      <c r="G28" s="19">
        <v>1530</v>
      </c>
      <c r="H28" s="19">
        <v>170</v>
      </c>
      <c r="I28" s="19">
        <v>985</v>
      </c>
      <c r="J28" s="19">
        <v>655</v>
      </c>
      <c r="K28" s="19">
        <v>1105</v>
      </c>
      <c r="L28" s="19">
        <v>225</v>
      </c>
      <c r="M28" s="19">
        <v>1270</v>
      </c>
      <c r="N28" s="19">
        <v>190</v>
      </c>
      <c r="O28" s="19">
        <v>855</v>
      </c>
      <c r="P28" s="19">
        <v>10</v>
      </c>
      <c r="Q28" s="1">
        <f t="shared" si="1"/>
        <v>10475</v>
      </c>
      <c r="R28" s="1" t="s">
        <v>16</v>
      </c>
      <c r="S28" s="1">
        <v>10475</v>
      </c>
    </row>
    <row r="31" spans="2:19" ht="15.75" x14ac:dyDescent="0.25">
      <c r="C31" s="18" t="s">
        <v>35</v>
      </c>
    </row>
    <row r="32" spans="2:19" x14ac:dyDescent="0.25">
      <c r="C32" s="1" t="s">
        <v>1</v>
      </c>
      <c r="D32" s="1" t="s">
        <v>2</v>
      </c>
      <c r="E32" s="1" t="s">
        <v>3</v>
      </c>
      <c r="F32" s="1" t="s">
        <v>4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26</v>
      </c>
    </row>
    <row r="33" spans="2:16" x14ac:dyDescent="0.25">
      <c r="B33" s="1" t="s">
        <v>15</v>
      </c>
      <c r="C33" s="22">
        <f>C23-C5</f>
        <v>-355</v>
      </c>
      <c r="D33" s="22">
        <f>D23-D5</f>
        <v>-870</v>
      </c>
      <c r="E33" s="22">
        <f>E23-E5</f>
        <v>-600</v>
      </c>
      <c r="F33" s="22">
        <f>F23-F5</f>
        <v>-140</v>
      </c>
      <c r="G33" s="22">
        <f>G23-G5</f>
        <v>0</v>
      </c>
      <c r="H33" s="22">
        <f>H23-H5</f>
        <v>0</v>
      </c>
      <c r="I33" s="22">
        <f>I23-I5</f>
        <v>0</v>
      </c>
      <c r="J33" s="22">
        <f>J23-J5</f>
        <v>-415</v>
      </c>
      <c r="K33" s="22">
        <f>K23-K5</f>
        <v>-359</v>
      </c>
      <c r="L33" s="22">
        <f>L23-L5</f>
        <v>-155</v>
      </c>
      <c r="M33" s="22">
        <f>M23-M5</f>
        <v>-775</v>
      </c>
      <c r="N33" s="22">
        <f>N23-N5</f>
        <v>-40</v>
      </c>
      <c r="O33" s="22">
        <f>O23-O5</f>
        <v>-985</v>
      </c>
      <c r="P33" s="22">
        <f>P23-P5</f>
        <v>-25</v>
      </c>
    </row>
    <row r="34" spans="2:16" x14ac:dyDescent="0.25">
      <c r="B34" s="1" t="s">
        <v>17</v>
      </c>
      <c r="C34" s="22">
        <f>C24-C6</f>
        <v>0</v>
      </c>
      <c r="D34" s="22">
        <f>D24-D6</f>
        <v>0</v>
      </c>
      <c r="E34" s="22">
        <f>E24-E6</f>
        <v>0</v>
      </c>
      <c r="F34" s="22">
        <f>F24-F6</f>
        <v>0</v>
      </c>
      <c r="G34" s="22">
        <f>G24-G6</f>
        <v>0</v>
      </c>
      <c r="H34" s="22">
        <f>H24-H6</f>
        <v>0</v>
      </c>
      <c r="I34" s="22">
        <f>I24-I6</f>
        <v>0</v>
      </c>
      <c r="J34" s="22">
        <f>J24-J6</f>
        <v>0</v>
      </c>
      <c r="K34" s="22">
        <f>K24-K6</f>
        <v>0</v>
      </c>
      <c r="L34" s="22">
        <f>L24-L6</f>
        <v>0</v>
      </c>
      <c r="M34" s="22">
        <f>M24-M6</f>
        <v>0</v>
      </c>
      <c r="N34" s="22">
        <f>N24-N6</f>
        <v>0</v>
      </c>
      <c r="O34" s="22">
        <f>O24-O6</f>
        <v>0</v>
      </c>
      <c r="P34" s="22">
        <f>P24-P6</f>
        <v>0</v>
      </c>
    </row>
    <row r="35" spans="2:16" x14ac:dyDescent="0.25">
      <c r="B35" s="1" t="s">
        <v>18</v>
      </c>
      <c r="C35" s="22">
        <f>C25-C7</f>
        <v>0</v>
      </c>
      <c r="D35" s="22">
        <f>D25-D7</f>
        <v>0</v>
      </c>
      <c r="E35" s="22">
        <f>E25-E7</f>
        <v>0</v>
      </c>
      <c r="F35" s="22">
        <f>F25-F7</f>
        <v>0</v>
      </c>
      <c r="G35" s="22">
        <f>G25-G7</f>
        <v>0</v>
      </c>
      <c r="H35" s="22">
        <f>H25-H7</f>
        <v>0</v>
      </c>
      <c r="I35" s="22">
        <f>I25-I7</f>
        <v>0</v>
      </c>
      <c r="J35" s="22">
        <f>J25-J7</f>
        <v>0</v>
      </c>
      <c r="K35" s="22">
        <f>K25-K7</f>
        <v>0</v>
      </c>
      <c r="L35" s="22">
        <f>L25-L7</f>
        <v>0</v>
      </c>
      <c r="M35" s="22">
        <f>M25-M7</f>
        <v>0</v>
      </c>
      <c r="N35" s="22">
        <f>N25-N7</f>
        <v>0</v>
      </c>
      <c r="O35" s="22">
        <f>O25-O7</f>
        <v>0</v>
      </c>
      <c r="P35" s="22">
        <f>P25-P7</f>
        <v>0</v>
      </c>
    </row>
    <row r="36" spans="2:16" x14ac:dyDescent="0.25">
      <c r="B36" s="1" t="s">
        <v>19</v>
      </c>
      <c r="C36" s="22">
        <f>C26-C8</f>
        <v>0</v>
      </c>
      <c r="D36" s="22">
        <f>D26-D8</f>
        <v>0</v>
      </c>
      <c r="E36" s="22">
        <f>E26-E8</f>
        <v>0</v>
      </c>
      <c r="F36" s="22">
        <f>F26-F8</f>
        <v>0</v>
      </c>
      <c r="G36" s="22">
        <f>G26-G8</f>
        <v>0</v>
      </c>
      <c r="H36" s="22">
        <f>H26-H8</f>
        <v>0</v>
      </c>
      <c r="I36" s="22">
        <f>I26-I8</f>
        <v>0</v>
      </c>
      <c r="J36" s="22">
        <f>J26-J8</f>
        <v>0</v>
      </c>
      <c r="K36" s="22">
        <f>K26-K8</f>
        <v>0</v>
      </c>
      <c r="L36" s="22">
        <f>L26-L8</f>
        <v>0</v>
      </c>
      <c r="M36" s="22">
        <f>M26-M8</f>
        <v>0</v>
      </c>
      <c r="N36" s="22">
        <f>N26-N8</f>
        <v>0</v>
      </c>
      <c r="O36" s="22">
        <f>O26-O8</f>
        <v>0</v>
      </c>
      <c r="P36" s="22">
        <f>P26-P8</f>
        <v>0</v>
      </c>
    </row>
    <row r="37" spans="2:16" x14ac:dyDescent="0.25">
      <c r="B37" s="1" t="s">
        <v>24</v>
      </c>
      <c r="C37" s="22">
        <f>C27-C9</f>
        <v>0</v>
      </c>
      <c r="D37" s="22">
        <f>D27-D9</f>
        <v>0</v>
      </c>
      <c r="E37" s="22">
        <f>E27-E9</f>
        <v>0</v>
      </c>
      <c r="F37" s="22">
        <f>F27-F9</f>
        <v>0</v>
      </c>
      <c r="G37" s="22">
        <f>G27-G9</f>
        <v>0</v>
      </c>
      <c r="H37" s="22">
        <f>H27-H9</f>
        <v>0</v>
      </c>
      <c r="I37" s="22">
        <f>I27-I9</f>
        <v>0</v>
      </c>
      <c r="J37" s="22">
        <f>J27-J9</f>
        <v>0</v>
      </c>
      <c r="K37" s="22">
        <f>K27-K9</f>
        <v>0</v>
      </c>
      <c r="L37" s="22">
        <f>L27-L9</f>
        <v>0</v>
      </c>
      <c r="M37" s="22">
        <f>M27-M9</f>
        <v>0</v>
      </c>
      <c r="N37" s="22">
        <f>N27-N9</f>
        <v>0</v>
      </c>
      <c r="O37" s="22">
        <f>O27-O9</f>
        <v>0</v>
      </c>
      <c r="P37" s="22">
        <f>P27-P9</f>
        <v>0</v>
      </c>
    </row>
    <row r="38" spans="2:16" x14ac:dyDescent="0.25">
      <c r="B38" s="1" t="s">
        <v>25</v>
      </c>
      <c r="C38" s="22">
        <f>C28-C10</f>
        <v>0</v>
      </c>
      <c r="D38" s="22">
        <f>D28-D10</f>
        <v>0</v>
      </c>
      <c r="E38" s="22">
        <f>E28-E10</f>
        <v>0</v>
      </c>
      <c r="F38" s="22">
        <f>F28-F10</f>
        <v>0</v>
      </c>
      <c r="G38" s="22">
        <f>G28-G10</f>
        <v>0</v>
      </c>
      <c r="H38" s="22">
        <f>H28-H10</f>
        <v>0</v>
      </c>
      <c r="I38" s="22">
        <f>I28-I10</f>
        <v>0</v>
      </c>
      <c r="J38" s="22">
        <f>J28-J10</f>
        <v>0</v>
      </c>
      <c r="K38" s="22">
        <f>K28-K10</f>
        <v>0</v>
      </c>
      <c r="L38" s="22">
        <f>L28-L10</f>
        <v>0</v>
      </c>
      <c r="M38" s="22">
        <f>M28-M10</f>
        <v>0</v>
      </c>
      <c r="N38" s="22">
        <f>N28-N10</f>
        <v>0</v>
      </c>
      <c r="O38" s="22">
        <f>O28-O10</f>
        <v>-290</v>
      </c>
      <c r="P38" s="22">
        <f>P28-P10</f>
        <v>-40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zoomScale="90" zoomScaleNormal="90" workbookViewId="0">
      <selection activeCell="T13" sqref="T13"/>
    </sheetView>
  </sheetViews>
  <sheetFormatPr defaultColWidth="9.140625" defaultRowHeight="15" x14ac:dyDescent="0.25"/>
  <cols>
    <col min="1" max="1" width="4" style="1" customWidth="1"/>
    <col min="2" max="2" width="5.5703125" style="1" bestFit="1" customWidth="1"/>
    <col min="3" max="3" width="12.85546875" style="1" customWidth="1"/>
    <col min="4" max="16384" width="9.140625" style="1"/>
  </cols>
  <sheetData>
    <row r="1" spans="2:21" ht="19.5" thickBot="1" x14ac:dyDescent="0.35">
      <c r="C1" s="14" t="s">
        <v>85</v>
      </c>
      <c r="D1" s="15"/>
      <c r="E1" s="15"/>
      <c r="F1" s="15"/>
      <c r="G1" s="16"/>
    </row>
    <row r="2" spans="2:21" ht="18.75" x14ac:dyDescent="0.3">
      <c r="C2" s="23"/>
      <c r="D2" s="23"/>
      <c r="E2" s="23"/>
      <c r="F2" s="23"/>
      <c r="G2" s="23"/>
    </row>
    <row r="3" spans="2:21" x14ac:dyDescent="0.25">
      <c r="B3" s="5"/>
      <c r="C3" s="17" t="s">
        <v>0</v>
      </c>
    </row>
    <row r="4" spans="2:21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26</v>
      </c>
      <c r="Q4" s="1" t="s">
        <v>28</v>
      </c>
    </row>
    <row r="5" spans="2:21" x14ac:dyDescent="0.25">
      <c r="B5" s="1" t="s">
        <v>15</v>
      </c>
      <c r="C5" s="6">
        <v>206</v>
      </c>
      <c r="D5" s="6">
        <v>518</v>
      </c>
      <c r="E5" s="6">
        <v>258</v>
      </c>
      <c r="F5" s="6">
        <v>342</v>
      </c>
      <c r="G5" s="6">
        <v>1378</v>
      </c>
      <c r="H5" s="6">
        <v>68</v>
      </c>
      <c r="I5" s="6">
        <v>380</v>
      </c>
      <c r="J5" s="6">
        <v>124</v>
      </c>
      <c r="K5" s="6">
        <v>600</v>
      </c>
      <c r="L5" s="6">
        <v>100</v>
      </c>
      <c r="M5" s="6">
        <v>564</v>
      </c>
      <c r="N5" s="6">
        <v>108</v>
      </c>
      <c r="O5" s="6">
        <v>606</v>
      </c>
      <c r="P5" s="6">
        <v>18</v>
      </c>
      <c r="Q5" s="1">
        <f>SUM(C5:P5)</f>
        <v>5270</v>
      </c>
      <c r="U5"/>
    </row>
    <row r="6" spans="2:21" x14ac:dyDescent="0.25">
      <c r="B6" s="1" t="s">
        <v>17</v>
      </c>
      <c r="C6" s="6">
        <v>88</v>
      </c>
      <c r="D6" s="6">
        <v>660</v>
      </c>
      <c r="E6" s="6">
        <v>146</v>
      </c>
      <c r="F6" s="6">
        <v>308</v>
      </c>
      <c r="G6" s="6">
        <v>296</v>
      </c>
      <c r="H6" s="6">
        <v>38</v>
      </c>
      <c r="I6" s="6">
        <v>232</v>
      </c>
      <c r="J6" s="6">
        <v>92</v>
      </c>
      <c r="K6" s="6">
        <v>238</v>
      </c>
      <c r="L6" s="6">
        <v>98</v>
      </c>
      <c r="M6" s="6">
        <v>274</v>
      </c>
      <c r="N6" s="6">
        <v>66</v>
      </c>
      <c r="O6" s="6">
        <v>346</v>
      </c>
      <c r="P6" s="6">
        <v>16</v>
      </c>
      <c r="Q6" s="1">
        <f t="shared" ref="Q6:Q10" si="0">SUM(C6:P6)</f>
        <v>2898</v>
      </c>
      <c r="U6"/>
    </row>
    <row r="7" spans="2:21" x14ac:dyDescent="0.25">
      <c r="B7" s="1" t="s">
        <v>18</v>
      </c>
      <c r="C7" s="6">
        <v>244</v>
      </c>
      <c r="D7" s="6">
        <v>2086</v>
      </c>
      <c r="E7" s="6">
        <v>198</v>
      </c>
      <c r="F7" s="6">
        <v>818</v>
      </c>
      <c r="G7" s="6">
        <v>436</v>
      </c>
      <c r="H7" s="6">
        <v>74</v>
      </c>
      <c r="I7" s="6">
        <v>886</v>
      </c>
      <c r="J7" s="6">
        <v>342</v>
      </c>
      <c r="K7" s="6">
        <v>630</v>
      </c>
      <c r="L7" s="6">
        <v>256</v>
      </c>
      <c r="M7" s="6">
        <v>670</v>
      </c>
      <c r="N7" s="6">
        <v>132</v>
      </c>
      <c r="O7" s="6">
        <v>490</v>
      </c>
      <c r="P7" s="6">
        <v>48</v>
      </c>
      <c r="Q7" s="1">
        <f t="shared" si="0"/>
        <v>7310</v>
      </c>
      <c r="U7"/>
    </row>
    <row r="8" spans="2:21" x14ac:dyDescent="0.25">
      <c r="B8" s="1" t="s">
        <v>19</v>
      </c>
      <c r="C8" s="6">
        <v>358</v>
      </c>
      <c r="D8" s="6">
        <v>2154</v>
      </c>
      <c r="E8" s="6">
        <v>202</v>
      </c>
      <c r="F8" s="6">
        <v>752</v>
      </c>
      <c r="G8" s="6">
        <v>360</v>
      </c>
      <c r="H8" s="6">
        <v>110</v>
      </c>
      <c r="I8" s="6">
        <v>904</v>
      </c>
      <c r="J8" s="6">
        <v>426</v>
      </c>
      <c r="K8" s="6">
        <v>566</v>
      </c>
      <c r="L8" s="6">
        <v>258</v>
      </c>
      <c r="M8" s="6">
        <v>684</v>
      </c>
      <c r="N8" s="6">
        <v>130</v>
      </c>
      <c r="O8" s="6">
        <v>774</v>
      </c>
      <c r="P8" s="6">
        <v>66</v>
      </c>
      <c r="Q8" s="1">
        <f t="shared" si="0"/>
        <v>7744</v>
      </c>
      <c r="U8"/>
    </row>
    <row r="9" spans="2:21" x14ac:dyDescent="0.25">
      <c r="B9" s="1" t="s">
        <v>24</v>
      </c>
      <c r="C9" s="6">
        <v>568</v>
      </c>
      <c r="D9" s="6">
        <v>2566</v>
      </c>
      <c r="E9" s="6">
        <v>290</v>
      </c>
      <c r="F9" s="6">
        <v>822</v>
      </c>
      <c r="G9" s="6">
        <v>684</v>
      </c>
      <c r="H9" s="6">
        <v>188</v>
      </c>
      <c r="I9" s="6">
        <v>1398</v>
      </c>
      <c r="J9" s="6">
        <v>520</v>
      </c>
      <c r="K9" s="6">
        <v>952</v>
      </c>
      <c r="L9" s="6">
        <v>312</v>
      </c>
      <c r="M9" s="6">
        <v>1034</v>
      </c>
      <c r="N9" s="6">
        <v>198</v>
      </c>
      <c r="O9" s="6">
        <v>1030</v>
      </c>
      <c r="P9" s="6">
        <v>74</v>
      </c>
      <c r="Q9" s="1">
        <f t="shared" si="0"/>
        <v>10636</v>
      </c>
      <c r="U9"/>
    </row>
    <row r="10" spans="2:21" x14ac:dyDescent="0.25">
      <c r="B10" s="1" t="s">
        <v>25</v>
      </c>
      <c r="C10" s="6">
        <v>500</v>
      </c>
      <c r="D10" s="6">
        <v>1336</v>
      </c>
      <c r="E10" s="6">
        <v>236</v>
      </c>
      <c r="F10" s="6">
        <v>602</v>
      </c>
      <c r="G10" s="6">
        <v>1050</v>
      </c>
      <c r="H10" s="6">
        <v>138</v>
      </c>
      <c r="I10" s="6">
        <v>654</v>
      </c>
      <c r="J10" s="6">
        <v>502</v>
      </c>
      <c r="K10" s="6">
        <v>848</v>
      </c>
      <c r="L10" s="6">
        <v>164</v>
      </c>
      <c r="M10" s="6">
        <v>936</v>
      </c>
      <c r="N10" s="6">
        <v>122</v>
      </c>
      <c r="O10" s="6">
        <v>1076</v>
      </c>
      <c r="P10" s="6">
        <v>46</v>
      </c>
      <c r="Q10" s="1">
        <f t="shared" si="0"/>
        <v>8210</v>
      </c>
      <c r="U10"/>
    </row>
    <row r="12" spans="2:21" ht="15.75" x14ac:dyDescent="0.25">
      <c r="C12" s="18" t="s">
        <v>82</v>
      </c>
    </row>
    <row r="13" spans="2:21" x14ac:dyDescent="0.25">
      <c r="C13" s="1" t="s">
        <v>1</v>
      </c>
      <c r="D13" s="1" t="s">
        <v>2</v>
      </c>
      <c r="E13" s="1" t="s">
        <v>3</v>
      </c>
      <c r="F13" s="1" t="s">
        <v>4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26</v>
      </c>
    </row>
    <row r="14" spans="2:21" x14ac:dyDescent="0.25">
      <c r="B14" s="1" t="s">
        <v>15</v>
      </c>
      <c r="C14" s="7">
        <v>9</v>
      </c>
      <c r="D14" s="7">
        <v>8</v>
      </c>
      <c r="E14" s="7">
        <v>10</v>
      </c>
      <c r="F14" s="7">
        <v>9</v>
      </c>
      <c r="G14" s="8">
        <v>11</v>
      </c>
      <c r="H14" s="8">
        <v>11</v>
      </c>
      <c r="I14" s="8">
        <v>12</v>
      </c>
      <c r="J14" s="8">
        <v>11</v>
      </c>
      <c r="K14" s="8">
        <v>11</v>
      </c>
      <c r="L14" s="8">
        <v>9</v>
      </c>
      <c r="M14" s="8">
        <v>9</v>
      </c>
      <c r="N14" s="8">
        <v>12</v>
      </c>
      <c r="O14" s="8">
        <v>8</v>
      </c>
      <c r="P14" s="8">
        <v>9</v>
      </c>
    </row>
    <row r="15" spans="2:21" x14ac:dyDescent="0.25">
      <c r="B15" s="1" t="s">
        <v>17</v>
      </c>
      <c r="C15" s="7">
        <v>12</v>
      </c>
      <c r="D15" s="7">
        <v>10</v>
      </c>
      <c r="E15" s="7">
        <v>13</v>
      </c>
      <c r="F15" s="7">
        <v>12</v>
      </c>
      <c r="G15" s="8">
        <v>13</v>
      </c>
      <c r="H15" s="8">
        <v>15</v>
      </c>
      <c r="I15" s="8">
        <v>15</v>
      </c>
      <c r="J15" s="8">
        <v>15</v>
      </c>
      <c r="K15" s="8">
        <v>14</v>
      </c>
      <c r="L15" s="8">
        <v>12</v>
      </c>
      <c r="M15" s="8">
        <v>11</v>
      </c>
      <c r="N15" s="8">
        <v>15</v>
      </c>
      <c r="O15" s="8">
        <v>10</v>
      </c>
      <c r="P15" s="8">
        <v>13</v>
      </c>
    </row>
    <row r="16" spans="2:21" x14ac:dyDescent="0.25">
      <c r="B16" s="1" t="s">
        <v>18</v>
      </c>
      <c r="C16" s="7">
        <v>13</v>
      </c>
      <c r="D16" s="7">
        <v>10</v>
      </c>
      <c r="E16" s="7">
        <v>14</v>
      </c>
      <c r="F16" s="7">
        <v>12</v>
      </c>
      <c r="G16" s="8">
        <v>13</v>
      </c>
      <c r="H16" s="8">
        <v>14</v>
      </c>
      <c r="I16" s="8">
        <v>15</v>
      </c>
      <c r="J16" s="8">
        <v>14</v>
      </c>
      <c r="K16" s="8">
        <v>14</v>
      </c>
      <c r="L16" s="8">
        <v>11</v>
      </c>
      <c r="M16" s="8">
        <v>11</v>
      </c>
      <c r="N16" s="8">
        <v>15</v>
      </c>
      <c r="O16" s="8">
        <v>11</v>
      </c>
      <c r="P16" s="8">
        <v>12</v>
      </c>
    </row>
    <row r="17" spans="2:19" ht="16.5" thickBot="1" x14ac:dyDescent="0.3">
      <c r="B17" s="1" t="s">
        <v>19</v>
      </c>
      <c r="C17" s="7">
        <v>12</v>
      </c>
      <c r="D17" s="7">
        <v>11</v>
      </c>
      <c r="E17" s="7">
        <v>15</v>
      </c>
      <c r="F17" s="7">
        <v>12</v>
      </c>
      <c r="G17" s="8">
        <v>13</v>
      </c>
      <c r="H17" s="8">
        <v>15</v>
      </c>
      <c r="I17" s="8">
        <v>14</v>
      </c>
      <c r="J17" s="8">
        <v>12</v>
      </c>
      <c r="K17" s="8">
        <v>12</v>
      </c>
      <c r="L17" s="8">
        <v>12</v>
      </c>
      <c r="M17" s="8">
        <v>11</v>
      </c>
      <c r="N17" s="8">
        <v>16</v>
      </c>
      <c r="O17" s="8">
        <v>11</v>
      </c>
      <c r="P17" s="8">
        <v>14</v>
      </c>
      <c r="S17" s="18" t="s">
        <v>83</v>
      </c>
    </row>
    <row r="18" spans="2:19" ht="16.5" thickBot="1" x14ac:dyDescent="0.3">
      <c r="B18" s="1" t="s">
        <v>24</v>
      </c>
      <c r="C18" s="7">
        <v>11</v>
      </c>
      <c r="D18" s="7">
        <v>11</v>
      </c>
      <c r="E18" s="7">
        <v>13</v>
      </c>
      <c r="F18" s="7">
        <v>12</v>
      </c>
      <c r="G18" s="8">
        <v>12</v>
      </c>
      <c r="H18" s="8">
        <v>14</v>
      </c>
      <c r="I18" s="8">
        <v>13</v>
      </c>
      <c r="J18" s="8">
        <v>12</v>
      </c>
      <c r="K18" s="8">
        <v>12</v>
      </c>
      <c r="L18" s="8">
        <v>12</v>
      </c>
      <c r="M18" s="8">
        <v>10</v>
      </c>
      <c r="N18" s="8">
        <v>14</v>
      </c>
      <c r="O18" s="8">
        <v>10</v>
      </c>
      <c r="P18" s="8">
        <v>11</v>
      </c>
      <c r="S18" s="20">
        <f>SUMPRODUCT(C23:P28,C14:P19)</f>
        <v>462885</v>
      </c>
    </row>
    <row r="19" spans="2:19" x14ac:dyDescent="0.25">
      <c r="B19" s="1" t="s">
        <v>25</v>
      </c>
      <c r="C19" s="7">
        <v>9</v>
      </c>
      <c r="D19" s="7">
        <v>10</v>
      </c>
      <c r="E19" s="7">
        <v>12</v>
      </c>
      <c r="F19" s="7">
        <v>10</v>
      </c>
      <c r="G19" s="8">
        <v>11</v>
      </c>
      <c r="H19" s="8">
        <v>11</v>
      </c>
      <c r="I19" s="8">
        <v>12</v>
      </c>
      <c r="J19" s="8">
        <v>11</v>
      </c>
      <c r="K19" s="8">
        <v>11</v>
      </c>
      <c r="L19" s="8">
        <v>10</v>
      </c>
      <c r="M19" s="8">
        <v>9</v>
      </c>
      <c r="N19" s="8">
        <v>12</v>
      </c>
      <c r="O19" s="8">
        <v>9</v>
      </c>
      <c r="P19" s="8">
        <v>9</v>
      </c>
    </row>
    <row r="21" spans="2:19" ht="15.75" x14ac:dyDescent="0.25">
      <c r="C21" s="18" t="s">
        <v>84</v>
      </c>
    </row>
    <row r="22" spans="2:19" x14ac:dyDescent="0.25">
      <c r="C22" s="1" t="s">
        <v>1</v>
      </c>
      <c r="D22" s="1" t="s">
        <v>2</v>
      </c>
      <c r="E22" s="1" t="s">
        <v>3</v>
      </c>
      <c r="F22" s="1" t="s">
        <v>4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26</v>
      </c>
      <c r="Q22" s="1" t="s">
        <v>28</v>
      </c>
    </row>
    <row r="23" spans="2:19" x14ac:dyDescent="0.25">
      <c r="B23" s="1" t="s">
        <v>15</v>
      </c>
      <c r="C23" s="19">
        <v>206</v>
      </c>
      <c r="D23" s="19">
        <v>10</v>
      </c>
      <c r="E23" s="19">
        <v>258</v>
      </c>
      <c r="F23" s="19">
        <v>342</v>
      </c>
      <c r="G23" s="19">
        <v>1378</v>
      </c>
      <c r="H23" s="19">
        <v>68</v>
      </c>
      <c r="I23" s="19">
        <v>380</v>
      </c>
      <c r="J23" s="19">
        <v>124</v>
      </c>
      <c r="K23" s="19">
        <v>600</v>
      </c>
      <c r="L23" s="19">
        <v>100</v>
      </c>
      <c r="M23" s="19">
        <v>167</v>
      </c>
      <c r="N23" s="19">
        <v>108</v>
      </c>
      <c r="O23" s="19">
        <v>10</v>
      </c>
      <c r="P23" s="19">
        <v>10</v>
      </c>
      <c r="Q23" s="1">
        <f>SUM(C23:P23)</f>
        <v>3761</v>
      </c>
      <c r="R23" s="1" t="s">
        <v>16</v>
      </c>
      <c r="S23" s="1">
        <v>3761</v>
      </c>
    </row>
    <row r="24" spans="2:19" x14ac:dyDescent="0.25">
      <c r="B24" s="1" t="s">
        <v>17</v>
      </c>
      <c r="C24" s="19">
        <v>88</v>
      </c>
      <c r="D24" s="19">
        <v>660</v>
      </c>
      <c r="E24" s="19">
        <v>146</v>
      </c>
      <c r="F24" s="19">
        <v>308</v>
      </c>
      <c r="G24" s="19">
        <v>296</v>
      </c>
      <c r="H24" s="19">
        <v>38</v>
      </c>
      <c r="I24" s="19">
        <v>232</v>
      </c>
      <c r="J24" s="19">
        <v>92</v>
      </c>
      <c r="K24" s="19">
        <v>238</v>
      </c>
      <c r="L24" s="19">
        <v>98</v>
      </c>
      <c r="M24" s="19">
        <v>274</v>
      </c>
      <c r="N24" s="19">
        <v>66</v>
      </c>
      <c r="O24" s="19">
        <v>346</v>
      </c>
      <c r="P24" s="19">
        <v>16</v>
      </c>
      <c r="Q24" s="1">
        <f t="shared" ref="Q24:Q28" si="1">SUM(C24:P24)</f>
        <v>2898</v>
      </c>
      <c r="R24" s="1" t="s">
        <v>16</v>
      </c>
      <c r="S24" s="1">
        <v>3194</v>
      </c>
    </row>
    <row r="25" spans="2:19" x14ac:dyDescent="0.25">
      <c r="B25" s="1" t="s">
        <v>18</v>
      </c>
      <c r="C25" s="19">
        <v>244</v>
      </c>
      <c r="D25" s="19">
        <v>2086</v>
      </c>
      <c r="E25" s="19">
        <v>198</v>
      </c>
      <c r="F25" s="19">
        <v>818</v>
      </c>
      <c r="G25" s="19">
        <v>436</v>
      </c>
      <c r="H25" s="19">
        <v>74</v>
      </c>
      <c r="I25" s="19">
        <v>886</v>
      </c>
      <c r="J25" s="19">
        <v>342</v>
      </c>
      <c r="K25" s="19">
        <v>630</v>
      </c>
      <c r="L25" s="19">
        <v>256</v>
      </c>
      <c r="M25" s="19">
        <v>670</v>
      </c>
      <c r="N25" s="19">
        <v>132</v>
      </c>
      <c r="O25" s="19">
        <v>490</v>
      </c>
      <c r="P25" s="19">
        <v>48</v>
      </c>
      <c r="Q25" s="1">
        <f t="shared" si="1"/>
        <v>7310</v>
      </c>
      <c r="R25" s="1" t="s">
        <v>16</v>
      </c>
      <c r="S25" s="1">
        <v>9592</v>
      </c>
    </row>
    <row r="26" spans="2:19" x14ac:dyDescent="0.25">
      <c r="B26" s="1" t="s">
        <v>19</v>
      </c>
      <c r="C26" s="19">
        <v>358</v>
      </c>
      <c r="D26" s="19">
        <v>2154</v>
      </c>
      <c r="E26" s="19">
        <v>202</v>
      </c>
      <c r="F26" s="19">
        <v>752</v>
      </c>
      <c r="G26" s="19">
        <v>360</v>
      </c>
      <c r="H26" s="19">
        <v>110</v>
      </c>
      <c r="I26" s="19">
        <v>904</v>
      </c>
      <c r="J26" s="19">
        <v>426</v>
      </c>
      <c r="K26" s="19">
        <v>566</v>
      </c>
      <c r="L26" s="19">
        <v>258</v>
      </c>
      <c r="M26" s="19">
        <v>684</v>
      </c>
      <c r="N26" s="19">
        <v>130</v>
      </c>
      <c r="O26" s="19">
        <v>774</v>
      </c>
      <c r="P26" s="19">
        <v>66</v>
      </c>
      <c r="Q26" s="1">
        <f t="shared" si="1"/>
        <v>7744</v>
      </c>
      <c r="R26" s="1" t="s">
        <v>16</v>
      </c>
      <c r="S26" s="1">
        <v>9323</v>
      </c>
    </row>
    <row r="27" spans="2:19" x14ac:dyDescent="0.25">
      <c r="B27" s="1" t="s">
        <v>24</v>
      </c>
      <c r="C27" s="19">
        <v>568</v>
      </c>
      <c r="D27" s="19">
        <v>2566</v>
      </c>
      <c r="E27" s="19">
        <v>290</v>
      </c>
      <c r="F27" s="19">
        <v>822</v>
      </c>
      <c r="G27" s="19">
        <v>684</v>
      </c>
      <c r="H27" s="19">
        <v>188</v>
      </c>
      <c r="I27" s="19">
        <v>1398</v>
      </c>
      <c r="J27" s="19">
        <v>520</v>
      </c>
      <c r="K27" s="19">
        <v>952</v>
      </c>
      <c r="L27" s="19">
        <v>312</v>
      </c>
      <c r="M27" s="19">
        <v>1034</v>
      </c>
      <c r="N27" s="19">
        <v>198</v>
      </c>
      <c r="O27" s="19">
        <v>1030</v>
      </c>
      <c r="P27" s="19">
        <v>74</v>
      </c>
      <c r="Q27" s="1">
        <f t="shared" si="1"/>
        <v>10636</v>
      </c>
      <c r="R27" s="1" t="s">
        <v>16</v>
      </c>
      <c r="S27" s="1">
        <v>15161</v>
      </c>
    </row>
    <row r="28" spans="2:19" x14ac:dyDescent="0.25">
      <c r="B28" s="1" t="s">
        <v>25</v>
      </c>
      <c r="C28" s="19">
        <v>500</v>
      </c>
      <c r="D28" s="19">
        <v>1336</v>
      </c>
      <c r="E28" s="19">
        <v>236</v>
      </c>
      <c r="F28" s="19">
        <v>602</v>
      </c>
      <c r="G28" s="19">
        <v>1050</v>
      </c>
      <c r="H28" s="19">
        <v>138</v>
      </c>
      <c r="I28" s="19">
        <v>654</v>
      </c>
      <c r="J28" s="19">
        <v>502</v>
      </c>
      <c r="K28" s="19">
        <v>848</v>
      </c>
      <c r="L28" s="19">
        <v>164</v>
      </c>
      <c r="M28" s="19">
        <v>936</v>
      </c>
      <c r="N28" s="19">
        <v>122</v>
      </c>
      <c r="O28" s="19">
        <v>1076</v>
      </c>
      <c r="P28" s="19">
        <v>46</v>
      </c>
      <c r="Q28" s="1">
        <f t="shared" si="1"/>
        <v>8210</v>
      </c>
      <c r="R28" s="1" t="s">
        <v>16</v>
      </c>
      <c r="S28" s="1">
        <v>12140</v>
      </c>
    </row>
    <row r="30" spans="2:19" ht="15.75" x14ac:dyDescent="0.25">
      <c r="C30" s="18" t="s">
        <v>35</v>
      </c>
    </row>
    <row r="31" spans="2:19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26</v>
      </c>
    </row>
    <row r="32" spans="2:19" x14ac:dyDescent="0.25">
      <c r="B32" s="1" t="s">
        <v>15</v>
      </c>
      <c r="C32" s="22">
        <f>C23-C5</f>
        <v>0</v>
      </c>
      <c r="D32" s="22">
        <f>D23-D5</f>
        <v>-508</v>
      </c>
      <c r="E32" s="22">
        <f>E23-E5</f>
        <v>0</v>
      </c>
      <c r="F32" s="22">
        <f>F23-F5</f>
        <v>0</v>
      </c>
      <c r="G32" s="22">
        <f>G23-G5</f>
        <v>0</v>
      </c>
      <c r="H32" s="22">
        <f>H23-H5</f>
        <v>0</v>
      </c>
      <c r="I32" s="22">
        <f>I23-I5</f>
        <v>0</v>
      </c>
      <c r="J32" s="22">
        <f>J23-J5</f>
        <v>0</v>
      </c>
      <c r="K32" s="22">
        <f>K23-K5</f>
        <v>0</v>
      </c>
      <c r="L32" s="22">
        <f>L23-L5</f>
        <v>0</v>
      </c>
      <c r="M32" s="22">
        <f>M23-M5</f>
        <v>-397</v>
      </c>
      <c r="N32" s="22">
        <f>N23-N5</f>
        <v>0</v>
      </c>
      <c r="O32" s="22">
        <f>O23-O5</f>
        <v>-596</v>
      </c>
      <c r="P32" s="22">
        <f>P23-P5</f>
        <v>-8</v>
      </c>
    </row>
    <row r="33" spans="2:16" x14ac:dyDescent="0.25">
      <c r="B33" s="1" t="s">
        <v>17</v>
      </c>
      <c r="C33" s="22">
        <f>C24-C6</f>
        <v>0</v>
      </c>
      <c r="D33" s="22">
        <f>D24-D6</f>
        <v>0</v>
      </c>
      <c r="E33" s="22">
        <f>E24-E6</f>
        <v>0</v>
      </c>
      <c r="F33" s="22">
        <f>F24-F6</f>
        <v>0</v>
      </c>
      <c r="G33" s="22">
        <f>G24-G6</f>
        <v>0</v>
      </c>
      <c r="H33" s="22">
        <f>H24-H6</f>
        <v>0</v>
      </c>
      <c r="I33" s="22">
        <f>I24-I6</f>
        <v>0</v>
      </c>
      <c r="J33" s="22">
        <f>J24-J6</f>
        <v>0</v>
      </c>
      <c r="K33" s="22">
        <f>K24-K6</f>
        <v>0</v>
      </c>
      <c r="L33" s="22">
        <f>L24-L6</f>
        <v>0</v>
      </c>
      <c r="M33" s="22">
        <f>M24-M6</f>
        <v>0</v>
      </c>
      <c r="N33" s="22">
        <f>N24-N6</f>
        <v>0</v>
      </c>
      <c r="O33" s="22">
        <f>O24-O6</f>
        <v>0</v>
      </c>
      <c r="P33" s="22">
        <f>P24-P6</f>
        <v>0</v>
      </c>
    </row>
    <row r="34" spans="2:16" x14ac:dyDescent="0.25">
      <c r="B34" s="1" t="s">
        <v>18</v>
      </c>
      <c r="C34" s="22">
        <f>C25-C7</f>
        <v>0</v>
      </c>
      <c r="D34" s="22">
        <f>D25-D7</f>
        <v>0</v>
      </c>
      <c r="E34" s="22">
        <f>E25-E7</f>
        <v>0</v>
      </c>
      <c r="F34" s="22">
        <f>F25-F7</f>
        <v>0</v>
      </c>
      <c r="G34" s="22">
        <f>G25-G7</f>
        <v>0</v>
      </c>
      <c r="H34" s="22">
        <f>H25-H7</f>
        <v>0</v>
      </c>
      <c r="I34" s="22">
        <f>I25-I7</f>
        <v>0</v>
      </c>
      <c r="J34" s="22">
        <f>J25-J7</f>
        <v>0</v>
      </c>
      <c r="K34" s="22">
        <f>K25-K7</f>
        <v>0</v>
      </c>
      <c r="L34" s="22">
        <f>L25-L7</f>
        <v>0</v>
      </c>
      <c r="M34" s="22">
        <f>M25-M7</f>
        <v>0</v>
      </c>
      <c r="N34" s="22">
        <f>N25-N7</f>
        <v>0</v>
      </c>
      <c r="O34" s="22">
        <f>O25-O7</f>
        <v>0</v>
      </c>
      <c r="P34" s="22">
        <f>P25-P7</f>
        <v>0</v>
      </c>
    </row>
    <row r="35" spans="2:16" x14ac:dyDescent="0.25">
      <c r="B35" s="1" t="s">
        <v>19</v>
      </c>
      <c r="C35" s="22">
        <f>C26-C8</f>
        <v>0</v>
      </c>
      <c r="D35" s="22">
        <f>D26-D8</f>
        <v>0</v>
      </c>
      <c r="E35" s="22">
        <f>E26-E8</f>
        <v>0</v>
      </c>
      <c r="F35" s="22">
        <f>F26-F8</f>
        <v>0</v>
      </c>
      <c r="G35" s="22">
        <f>G26-G8</f>
        <v>0</v>
      </c>
      <c r="H35" s="22">
        <f>H26-H8</f>
        <v>0</v>
      </c>
      <c r="I35" s="22">
        <f>I26-I8</f>
        <v>0</v>
      </c>
      <c r="J35" s="22">
        <f>J26-J8</f>
        <v>0</v>
      </c>
      <c r="K35" s="22">
        <f>K26-K8</f>
        <v>0</v>
      </c>
      <c r="L35" s="22">
        <f>L26-L8</f>
        <v>0</v>
      </c>
      <c r="M35" s="22">
        <f>M26-M8</f>
        <v>0</v>
      </c>
      <c r="N35" s="22">
        <f>N26-N8</f>
        <v>0</v>
      </c>
      <c r="O35" s="22">
        <f>O26-O8</f>
        <v>0</v>
      </c>
      <c r="P35" s="22">
        <f>P26-P8</f>
        <v>0</v>
      </c>
    </row>
    <row r="36" spans="2:16" x14ac:dyDescent="0.25">
      <c r="B36" s="1" t="s">
        <v>24</v>
      </c>
      <c r="C36" s="22">
        <f>C27-C9</f>
        <v>0</v>
      </c>
      <c r="D36" s="22">
        <f>D27-D9</f>
        <v>0</v>
      </c>
      <c r="E36" s="22">
        <f>E27-E9</f>
        <v>0</v>
      </c>
      <c r="F36" s="22">
        <f>F27-F9</f>
        <v>0</v>
      </c>
      <c r="G36" s="22">
        <f>G27-G9</f>
        <v>0</v>
      </c>
      <c r="H36" s="22">
        <f>H27-H9</f>
        <v>0</v>
      </c>
      <c r="I36" s="22">
        <f>I27-I9</f>
        <v>0</v>
      </c>
      <c r="J36" s="22">
        <f>J27-J9</f>
        <v>0</v>
      </c>
      <c r="K36" s="22">
        <f>K27-K9</f>
        <v>0</v>
      </c>
      <c r="L36" s="22">
        <f>L27-L9</f>
        <v>0</v>
      </c>
      <c r="M36" s="22">
        <f>M27-M9</f>
        <v>0</v>
      </c>
      <c r="N36" s="22">
        <f>N27-N9</f>
        <v>0</v>
      </c>
      <c r="O36" s="22">
        <f>O27-O9</f>
        <v>0</v>
      </c>
      <c r="P36" s="22">
        <f>P27-P9</f>
        <v>0</v>
      </c>
    </row>
    <row r="37" spans="2:16" x14ac:dyDescent="0.25">
      <c r="B37" s="1" t="s">
        <v>25</v>
      </c>
      <c r="C37" s="22">
        <f>C28-C10</f>
        <v>0</v>
      </c>
      <c r="D37" s="22">
        <f>D28-D10</f>
        <v>0</v>
      </c>
      <c r="E37" s="22">
        <f>E28-E10</f>
        <v>0</v>
      </c>
      <c r="F37" s="22">
        <f>F28-F10</f>
        <v>0</v>
      </c>
      <c r="G37" s="22">
        <f>G28-G10</f>
        <v>0</v>
      </c>
      <c r="H37" s="22">
        <f>H28-H10</f>
        <v>0</v>
      </c>
      <c r="I37" s="22">
        <f>I28-I10</f>
        <v>0</v>
      </c>
      <c r="J37" s="22">
        <f>J28-J10</f>
        <v>0</v>
      </c>
      <c r="K37" s="22">
        <f>K28-K10</f>
        <v>0</v>
      </c>
      <c r="L37" s="22">
        <f>L28-L10</f>
        <v>0</v>
      </c>
      <c r="M37" s="22">
        <f>M28-M10</f>
        <v>0</v>
      </c>
      <c r="N37" s="22">
        <f>N28-N10</f>
        <v>0</v>
      </c>
      <c r="O37" s="22">
        <f>O28-O10</f>
        <v>0</v>
      </c>
      <c r="P37" s="22">
        <f>P28-P10</f>
        <v>0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13" zoomScale="90" zoomScaleNormal="90" workbookViewId="0">
      <selection activeCell="B35" sqref="B35:O40"/>
    </sheetView>
  </sheetViews>
  <sheetFormatPr defaultColWidth="9.140625" defaultRowHeight="15" x14ac:dyDescent="0.25"/>
  <cols>
    <col min="1" max="1" width="16.85546875" style="1" customWidth="1"/>
    <col min="2" max="2" width="12.85546875" style="1" customWidth="1"/>
    <col min="3" max="16384" width="9.140625" style="1"/>
  </cols>
  <sheetData>
    <row r="1" spans="1:20" x14ac:dyDescent="0.25">
      <c r="A1" s="1" t="s">
        <v>22</v>
      </c>
      <c r="B1" s="1" t="s">
        <v>31</v>
      </c>
    </row>
    <row r="2" spans="1:20" x14ac:dyDescent="0.25">
      <c r="A2" s="5"/>
      <c r="B2" s="1" t="s">
        <v>0</v>
      </c>
    </row>
    <row r="3" spans="1:2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26</v>
      </c>
      <c r="P3" s="1" t="s">
        <v>28</v>
      </c>
    </row>
    <row r="4" spans="1:20" x14ac:dyDescent="0.25">
      <c r="A4" s="1" t="s">
        <v>15</v>
      </c>
      <c r="B4" s="6">
        <v>196</v>
      </c>
      <c r="C4" s="6">
        <v>394</v>
      </c>
      <c r="D4" s="6">
        <v>202</v>
      </c>
      <c r="E4" s="6">
        <v>154</v>
      </c>
      <c r="F4" s="6">
        <v>956</v>
      </c>
      <c r="G4" s="6">
        <v>58</v>
      </c>
      <c r="H4" s="6">
        <v>314</v>
      </c>
      <c r="I4" s="6">
        <v>150</v>
      </c>
      <c r="J4" s="6">
        <v>412</v>
      </c>
      <c r="K4" s="6">
        <v>84</v>
      </c>
      <c r="L4" s="6">
        <v>360</v>
      </c>
      <c r="M4" s="6">
        <v>44</v>
      </c>
      <c r="N4" s="6">
        <v>570</v>
      </c>
      <c r="O4" s="6">
        <v>16</v>
      </c>
      <c r="P4" s="1">
        <f>SUM(B4:O4)</f>
        <v>3910</v>
      </c>
      <c r="Q4" s="1">
        <v>7676</v>
      </c>
      <c r="R4" s="1">
        <f>P4/Q4</f>
        <v>0.50937988535695677</v>
      </c>
      <c r="T4">
        <v>3251</v>
      </c>
    </row>
    <row r="5" spans="1:20" x14ac:dyDescent="0.25">
      <c r="A5" s="1" t="s">
        <v>17</v>
      </c>
      <c r="B5" s="6">
        <v>94</v>
      </c>
      <c r="C5" s="6">
        <v>520</v>
      </c>
      <c r="D5" s="6">
        <v>158</v>
      </c>
      <c r="E5" s="6">
        <v>260</v>
      </c>
      <c r="F5" s="6">
        <v>412</v>
      </c>
      <c r="G5" s="6">
        <v>38</v>
      </c>
      <c r="H5" s="6">
        <v>158</v>
      </c>
      <c r="I5" s="6">
        <v>84</v>
      </c>
      <c r="J5" s="6">
        <v>232</v>
      </c>
      <c r="K5" s="6">
        <v>102</v>
      </c>
      <c r="L5" s="6">
        <v>302</v>
      </c>
      <c r="M5" s="6">
        <v>64</v>
      </c>
      <c r="N5" s="6">
        <v>410</v>
      </c>
      <c r="O5" s="6">
        <v>18</v>
      </c>
      <c r="P5" s="1">
        <f t="shared" ref="P5:P9" si="0">SUM(B5:O5)</f>
        <v>2852</v>
      </c>
      <c r="Q5" s="1">
        <v>7676</v>
      </c>
      <c r="R5" s="1">
        <f t="shared" ref="R5:R9" si="1">P5/Q5</f>
        <v>0.37154768108389785</v>
      </c>
      <c r="T5">
        <v>2992</v>
      </c>
    </row>
    <row r="6" spans="1:20" x14ac:dyDescent="0.25">
      <c r="A6" s="1" t="s">
        <v>18</v>
      </c>
      <c r="B6" s="6">
        <v>236</v>
      </c>
      <c r="C6" s="6">
        <v>1896</v>
      </c>
      <c r="D6" s="6">
        <v>198</v>
      </c>
      <c r="E6" s="6">
        <v>776</v>
      </c>
      <c r="F6" s="6">
        <v>404</v>
      </c>
      <c r="G6" s="6">
        <v>62</v>
      </c>
      <c r="H6" s="6">
        <v>756</v>
      </c>
      <c r="I6" s="6">
        <v>336</v>
      </c>
      <c r="J6" s="6">
        <v>624</v>
      </c>
      <c r="K6" s="6">
        <v>260</v>
      </c>
      <c r="L6" s="6">
        <v>646</v>
      </c>
      <c r="M6" s="6">
        <v>130</v>
      </c>
      <c r="N6" s="6">
        <v>496</v>
      </c>
      <c r="O6" s="6">
        <v>54</v>
      </c>
      <c r="P6" s="1">
        <f t="shared" si="0"/>
        <v>6874</v>
      </c>
      <c r="Q6" s="1">
        <v>7676</v>
      </c>
      <c r="R6" s="1">
        <f t="shared" si="1"/>
        <v>0.89551849921834292</v>
      </c>
      <c r="T6">
        <v>9667</v>
      </c>
    </row>
    <row r="7" spans="1:20" x14ac:dyDescent="0.25">
      <c r="A7" s="1" t="s">
        <v>19</v>
      </c>
      <c r="B7" s="6">
        <v>358</v>
      </c>
      <c r="C7" s="6">
        <v>2198</v>
      </c>
      <c r="D7" s="6">
        <v>210</v>
      </c>
      <c r="E7" s="6">
        <v>804</v>
      </c>
      <c r="F7" s="6">
        <v>462</v>
      </c>
      <c r="G7" s="6">
        <v>102</v>
      </c>
      <c r="H7" s="6">
        <v>970</v>
      </c>
      <c r="I7" s="6">
        <v>458</v>
      </c>
      <c r="J7" s="6">
        <v>672</v>
      </c>
      <c r="K7" s="6">
        <v>258</v>
      </c>
      <c r="L7" s="6">
        <v>772</v>
      </c>
      <c r="M7" s="6">
        <v>142</v>
      </c>
      <c r="N7" s="6">
        <v>788</v>
      </c>
      <c r="O7" s="6">
        <v>46</v>
      </c>
      <c r="P7" s="1">
        <f t="shared" si="0"/>
        <v>8240</v>
      </c>
      <c r="Q7" s="1">
        <v>7676</v>
      </c>
      <c r="R7" s="1">
        <f t="shared" si="1"/>
        <v>1.0734757686294945</v>
      </c>
      <c r="T7">
        <v>11538</v>
      </c>
    </row>
    <row r="8" spans="1:20" x14ac:dyDescent="0.25">
      <c r="A8" s="1" t="s">
        <v>24</v>
      </c>
      <c r="B8" s="6">
        <v>564</v>
      </c>
      <c r="C8" s="6">
        <v>2654</v>
      </c>
      <c r="D8" s="6">
        <v>278</v>
      </c>
      <c r="E8" s="6">
        <v>860</v>
      </c>
      <c r="F8" s="6">
        <v>760</v>
      </c>
      <c r="G8" s="6">
        <v>170</v>
      </c>
      <c r="H8" s="6">
        <v>1320</v>
      </c>
      <c r="I8" s="6">
        <v>570</v>
      </c>
      <c r="J8" s="6">
        <v>1066</v>
      </c>
      <c r="K8" s="6">
        <v>316</v>
      </c>
      <c r="L8" s="6">
        <v>1074</v>
      </c>
      <c r="M8" s="6">
        <v>190</v>
      </c>
      <c r="N8" s="6">
        <v>1180</v>
      </c>
      <c r="O8" s="6">
        <v>72</v>
      </c>
      <c r="P8" s="1">
        <f t="shared" si="0"/>
        <v>11074</v>
      </c>
      <c r="Q8" s="1">
        <v>7676</v>
      </c>
      <c r="R8" s="1">
        <f t="shared" si="1"/>
        <v>1.4426784783741533</v>
      </c>
      <c r="T8">
        <v>12861</v>
      </c>
    </row>
    <row r="9" spans="1:20" x14ac:dyDescent="0.25">
      <c r="A9" s="1" t="s">
        <v>25</v>
      </c>
      <c r="B9" s="6">
        <v>460</v>
      </c>
      <c r="C9" s="6">
        <v>1376</v>
      </c>
      <c r="D9" s="6">
        <v>228</v>
      </c>
      <c r="E9" s="6">
        <v>498</v>
      </c>
      <c r="F9" s="6">
        <v>996</v>
      </c>
      <c r="G9" s="6">
        <v>132</v>
      </c>
      <c r="H9" s="6">
        <v>704</v>
      </c>
      <c r="I9" s="6">
        <v>438</v>
      </c>
      <c r="J9" s="6">
        <v>832</v>
      </c>
      <c r="K9" s="6">
        <v>250</v>
      </c>
      <c r="L9" s="6">
        <v>842</v>
      </c>
      <c r="M9" s="6">
        <v>130</v>
      </c>
      <c r="N9" s="6">
        <v>974</v>
      </c>
      <c r="O9" s="6">
        <v>38</v>
      </c>
      <c r="P9" s="1">
        <f t="shared" si="0"/>
        <v>7898</v>
      </c>
      <c r="Q9" s="1">
        <v>7676</v>
      </c>
      <c r="R9" s="1">
        <f t="shared" si="1"/>
        <v>1.0289213131839501</v>
      </c>
      <c r="T9">
        <v>10475</v>
      </c>
    </row>
    <row r="12" spans="1:20" x14ac:dyDescent="0.25">
      <c r="B12" s="1" t="s">
        <v>29</v>
      </c>
    </row>
    <row r="13" spans="1:20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26</v>
      </c>
    </row>
    <row r="14" spans="1:20" x14ac:dyDescent="0.25">
      <c r="A14" s="1" t="s">
        <v>15</v>
      </c>
      <c r="B14" s="7">
        <v>9</v>
      </c>
      <c r="C14" s="7">
        <v>9</v>
      </c>
      <c r="D14" s="7">
        <v>10</v>
      </c>
      <c r="E14" s="7">
        <v>9</v>
      </c>
      <c r="F14" s="8">
        <v>11</v>
      </c>
      <c r="G14" s="8">
        <v>11</v>
      </c>
      <c r="H14" s="8">
        <v>12</v>
      </c>
      <c r="I14" s="8">
        <v>12</v>
      </c>
      <c r="J14" s="8">
        <v>11</v>
      </c>
      <c r="K14" s="8">
        <v>9</v>
      </c>
      <c r="L14" s="8">
        <v>9</v>
      </c>
      <c r="M14" s="8">
        <v>12</v>
      </c>
      <c r="N14" s="8">
        <v>8</v>
      </c>
      <c r="O14" s="8">
        <v>9</v>
      </c>
    </row>
    <row r="15" spans="1:20" x14ac:dyDescent="0.25">
      <c r="A15" s="1" t="s">
        <v>17</v>
      </c>
      <c r="B15" s="7">
        <v>13</v>
      </c>
      <c r="C15" s="7">
        <v>10</v>
      </c>
      <c r="D15" s="7">
        <v>14</v>
      </c>
      <c r="E15" s="7">
        <v>12</v>
      </c>
      <c r="F15" s="8">
        <v>14</v>
      </c>
      <c r="G15" s="8">
        <v>15</v>
      </c>
      <c r="H15" s="8">
        <v>14</v>
      </c>
      <c r="I15" s="8">
        <v>14</v>
      </c>
      <c r="J15" s="8">
        <v>14</v>
      </c>
      <c r="K15" s="8">
        <v>12</v>
      </c>
      <c r="L15" s="8">
        <v>11</v>
      </c>
      <c r="M15" s="8">
        <v>14</v>
      </c>
      <c r="N15" s="8">
        <v>10</v>
      </c>
      <c r="O15" s="8">
        <v>13</v>
      </c>
      <c r="R15" s="5"/>
    </row>
    <row r="16" spans="1:20" x14ac:dyDescent="0.25">
      <c r="A16" s="1" t="s">
        <v>18</v>
      </c>
      <c r="B16" s="7">
        <v>13</v>
      </c>
      <c r="C16" s="7">
        <v>11</v>
      </c>
      <c r="D16" s="7">
        <v>14</v>
      </c>
      <c r="E16" s="7">
        <v>11</v>
      </c>
      <c r="F16" s="8">
        <v>13</v>
      </c>
      <c r="G16" s="8">
        <v>14</v>
      </c>
      <c r="H16" s="8">
        <v>14</v>
      </c>
      <c r="I16" s="8">
        <v>13</v>
      </c>
      <c r="J16" s="8">
        <v>13</v>
      </c>
      <c r="K16" s="8">
        <v>11</v>
      </c>
      <c r="L16" s="8">
        <v>11</v>
      </c>
      <c r="M16" s="8">
        <v>15</v>
      </c>
      <c r="N16" s="8">
        <v>11</v>
      </c>
      <c r="O16" s="8">
        <v>12</v>
      </c>
    </row>
    <row r="17" spans="1:20" x14ac:dyDescent="0.25">
      <c r="A17" s="1" t="s">
        <v>19</v>
      </c>
      <c r="B17" s="7">
        <v>12</v>
      </c>
      <c r="C17" s="7">
        <v>11</v>
      </c>
      <c r="D17" s="7">
        <v>15</v>
      </c>
      <c r="E17" s="7">
        <v>12</v>
      </c>
      <c r="F17" s="8">
        <v>14</v>
      </c>
      <c r="G17" s="8">
        <v>15</v>
      </c>
      <c r="H17" s="8">
        <v>14</v>
      </c>
      <c r="I17" s="8">
        <v>13</v>
      </c>
      <c r="J17" s="8">
        <v>13</v>
      </c>
      <c r="K17" s="8">
        <v>12</v>
      </c>
      <c r="L17" s="8">
        <v>11</v>
      </c>
      <c r="M17" s="8">
        <v>16</v>
      </c>
      <c r="N17" s="8">
        <v>11</v>
      </c>
      <c r="O17" s="8">
        <v>14</v>
      </c>
    </row>
    <row r="18" spans="1:20" x14ac:dyDescent="0.25">
      <c r="A18" s="1" t="s">
        <v>24</v>
      </c>
      <c r="B18" s="7">
        <v>11</v>
      </c>
      <c r="C18" s="7">
        <v>11</v>
      </c>
      <c r="D18" s="7">
        <v>14</v>
      </c>
      <c r="E18" s="7">
        <v>12</v>
      </c>
      <c r="F18" s="8">
        <v>11</v>
      </c>
      <c r="G18" s="8">
        <v>14</v>
      </c>
      <c r="H18" s="8">
        <v>13</v>
      </c>
      <c r="I18" s="8">
        <v>12</v>
      </c>
      <c r="J18" s="8">
        <v>12</v>
      </c>
      <c r="K18" s="8">
        <v>12</v>
      </c>
      <c r="L18" s="8">
        <v>10</v>
      </c>
      <c r="M18" s="8">
        <v>14</v>
      </c>
      <c r="N18" s="8">
        <v>11</v>
      </c>
      <c r="O18" s="8">
        <v>11</v>
      </c>
    </row>
    <row r="19" spans="1:20" x14ac:dyDescent="0.25">
      <c r="A19" s="1" t="s">
        <v>25</v>
      </c>
      <c r="B19" s="7">
        <v>10</v>
      </c>
      <c r="C19" s="7">
        <v>10</v>
      </c>
      <c r="D19" s="7">
        <v>11</v>
      </c>
      <c r="E19" s="7">
        <v>11</v>
      </c>
      <c r="F19" s="8">
        <v>11</v>
      </c>
      <c r="G19" s="8">
        <v>11</v>
      </c>
      <c r="H19" s="8">
        <v>12</v>
      </c>
      <c r="I19" s="8">
        <v>11</v>
      </c>
      <c r="J19" s="8">
        <v>11</v>
      </c>
      <c r="K19" s="8">
        <v>11</v>
      </c>
      <c r="L19" s="8">
        <v>9</v>
      </c>
      <c r="M19" s="8">
        <v>13</v>
      </c>
      <c r="N19" s="8">
        <v>10</v>
      </c>
      <c r="O19" s="8">
        <v>10</v>
      </c>
    </row>
    <row r="23" spans="1:20" x14ac:dyDescent="0.25">
      <c r="B23" s="1" t="s">
        <v>21</v>
      </c>
      <c r="E23" s="4">
        <f>SUMPRODUCT(B26:O31,B14:O19)</f>
        <v>468266</v>
      </c>
    </row>
    <row r="25" spans="1:20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26</v>
      </c>
      <c r="P25" s="1" t="s">
        <v>28</v>
      </c>
      <c r="T25" s="1" t="s">
        <v>30</v>
      </c>
    </row>
    <row r="26" spans="1:20" x14ac:dyDescent="0.25">
      <c r="A26" s="1" t="s">
        <v>15</v>
      </c>
      <c r="B26" s="9">
        <v>196</v>
      </c>
      <c r="C26" s="9">
        <v>394</v>
      </c>
      <c r="D26" s="9">
        <v>202</v>
      </c>
      <c r="E26" s="9">
        <v>154</v>
      </c>
      <c r="F26" s="9">
        <v>956</v>
      </c>
      <c r="G26" s="9">
        <v>58</v>
      </c>
      <c r="H26" s="9">
        <v>314</v>
      </c>
      <c r="I26" s="9">
        <v>150</v>
      </c>
      <c r="J26" s="9">
        <v>412</v>
      </c>
      <c r="K26" s="9">
        <v>84</v>
      </c>
      <c r="L26" s="9">
        <v>360</v>
      </c>
      <c r="M26" s="9">
        <v>44</v>
      </c>
      <c r="N26" s="9">
        <v>570</v>
      </c>
      <c r="O26" s="9">
        <v>16</v>
      </c>
      <c r="P26" s="1">
        <f>SUM(B26:O26)</f>
        <v>3910</v>
      </c>
      <c r="Q26" s="1" t="s">
        <v>16</v>
      </c>
      <c r="R26">
        <v>22317</v>
      </c>
      <c r="T26" s="1">
        <f>SUM(B4:O4)</f>
        <v>3910</v>
      </c>
    </row>
    <row r="27" spans="1:20" x14ac:dyDescent="0.25">
      <c r="A27" s="1" t="s">
        <v>17</v>
      </c>
      <c r="B27" s="9">
        <v>94</v>
      </c>
      <c r="C27" s="9">
        <v>520</v>
      </c>
      <c r="D27" s="9">
        <v>158</v>
      </c>
      <c r="E27" s="9">
        <v>260</v>
      </c>
      <c r="F27" s="9">
        <v>412</v>
      </c>
      <c r="G27" s="9">
        <v>38</v>
      </c>
      <c r="H27" s="9">
        <v>158</v>
      </c>
      <c r="I27" s="9">
        <v>84</v>
      </c>
      <c r="J27" s="9">
        <v>232</v>
      </c>
      <c r="K27" s="9">
        <v>102</v>
      </c>
      <c r="L27" s="9">
        <v>302</v>
      </c>
      <c r="M27" s="9">
        <v>64</v>
      </c>
      <c r="N27" s="9">
        <v>410</v>
      </c>
      <c r="O27" s="9">
        <v>18</v>
      </c>
      <c r="P27" s="1">
        <f t="shared" ref="P27:P31" si="2">SUM(B27:O27)</f>
        <v>2852</v>
      </c>
      <c r="Q27" s="1" t="s">
        <v>16</v>
      </c>
      <c r="R27">
        <v>9110</v>
      </c>
      <c r="T27" s="1">
        <f t="shared" ref="T27:T31" si="3">SUM(B5:O5)</f>
        <v>2852</v>
      </c>
    </row>
    <row r="28" spans="1:20" x14ac:dyDescent="0.25">
      <c r="A28" s="1" t="s">
        <v>18</v>
      </c>
      <c r="B28" s="9">
        <v>236</v>
      </c>
      <c r="C28" s="9">
        <v>1896</v>
      </c>
      <c r="D28" s="9">
        <v>198</v>
      </c>
      <c r="E28" s="9">
        <v>776</v>
      </c>
      <c r="F28" s="9">
        <v>404</v>
      </c>
      <c r="G28" s="9">
        <v>62</v>
      </c>
      <c r="H28" s="9">
        <v>756</v>
      </c>
      <c r="I28" s="9">
        <v>336</v>
      </c>
      <c r="J28" s="9">
        <v>624</v>
      </c>
      <c r="K28" s="9">
        <v>260</v>
      </c>
      <c r="L28" s="9">
        <v>646</v>
      </c>
      <c r="M28" s="9">
        <v>130</v>
      </c>
      <c r="N28" s="9">
        <v>496</v>
      </c>
      <c r="O28" s="9">
        <v>54</v>
      </c>
      <c r="P28" s="1">
        <f t="shared" si="2"/>
        <v>6874</v>
      </c>
      <c r="Q28" s="1" t="s">
        <v>16</v>
      </c>
      <c r="R28">
        <v>9435</v>
      </c>
      <c r="T28" s="1">
        <f t="shared" si="3"/>
        <v>6874</v>
      </c>
    </row>
    <row r="29" spans="1:20" x14ac:dyDescent="0.25">
      <c r="A29" s="1" t="s">
        <v>19</v>
      </c>
      <c r="B29" s="9">
        <v>358</v>
      </c>
      <c r="C29" s="9">
        <v>2198</v>
      </c>
      <c r="D29" s="9">
        <v>210</v>
      </c>
      <c r="E29" s="9">
        <v>804</v>
      </c>
      <c r="F29" s="9">
        <v>462</v>
      </c>
      <c r="G29" s="9">
        <v>102</v>
      </c>
      <c r="H29" s="9">
        <v>970</v>
      </c>
      <c r="I29" s="9">
        <v>458</v>
      </c>
      <c r="J29" s="9">
        <v>672</v>
      </c>
      <c r="K29" s="9">
        <v>258</v>
      </c>
      <c r="L29" s="9">
        <v>772</v>
      </c>
      <c r="M29" s="9">
        <v>142</v>
      </c>
      <c r="N29" s="9">
        <v>788</v>
      </c>
      <c r="O29" s="9">
        <v>46</v>
      </c>
      <c r="P29" s="1">
        <f t="shared" si="2"/>
        <v>8240</v>
      </c>
      <c r="Q29" s="1" t="s">
        <v>16</v>
      </c>
      <c r="R29">
        <v>9084</v>
      </c>
      <c r="T29" s="1">
        <f t="shared" si="3"/>
        <v>8240</v>
      </c>
    </row>
    <row r="30" spans="1:20" x14ac:dyDescent="0.25">
      <c r="A30" s="1" t="s">
        <v>24</v>
      </c>
      <c r="B30" s="9">
        <v>564</v>
      </c>
      <c r="C30" s="9">
        <v>2654</v>
      </c>
      <c r="D30" s="9">
        <v>278</v>
      </c>
      <c r="E30" s="9">
        <v>860</v>
      </c>
      <c r="F30" s="9">
        <v>760</v>
      </c>
      <c r="G30" s="9">
        <v>170</v>
      </c>
      <c r="H30" s="9">
        <v>1320</v>
      </c>
      <c r="I30" s="9">
        <v>570</v>
      </c>
      <c r="J30" s="9">
        <v>1066</v>
      </c>
      <c r="K30" s="9">
        <v>316</v>
      </c>
      <c r="L30" s="9">
        <v>1074</v>
      </c>
      <c r="M30" s="9">
        <v>190</v>
      </c>
      <c r="N30" s="9">
        <v>1180</v>
      </c>
      <c r="O30" s="9">
        <v>72</v>
      </c>
      <c r="P30" s="1">
        <f t="shared" si="2"/>
        <v>11074</v>
      </c>
      <c r="Q30" s="1" t="s">
        <v>16</v>
      </c>
      <c r="R30">
        <v>15956</v>
      </c>
      <c r="T30" s="1">
        <f t="shared" si="3"/>
        <v>11074</v>
      </c>
    </row>
    <row r="31" spans="1:20" x14ac:dyDescent="0.25">
      <c r="A31" s="1" t="s">
        <v>25</v>
      </c>
      <c r="B31" s="9">
        <v>460</v>
      </c>
      <c r="C31" s="9">
        <v>1376</v>
      </c>
      <c r="D31" s="9">
        <v>228</v>
      </c>
      <c r="E31" s="9">
        <v>498</v>
      </c>
      <c r="F31" s="9">
        <v>996</v>
      </c>
      <c r="G31" s="9">
        <v>132</v>
      </c>
      <c r="H31" s="9">
        <v>704</v>
      </c>
      <c r="I31" s="9">
        <v>438</v>
      </c>
      <c r="J31" s="9">
        <v>832</v>
      </c>
      <c r="K31" s="9">
        <v>250</v>
      </c>
      <c r="L31" s="9">
        <v>842</v>
      </c>
      <c r="M31" s="9">
        <v>130</v>
      </c>
      <c r="N31" s="9">
        <v>974</v>
      </c>
      <c r="O31" s="9">
        <v>38</v>
      </c>
      <c r="P31" s="1">
        <f t="shared" si="2"/>
        <v>7898</v>
      </c>
      <c r="Q31" s="1" t="s">
        <v>16</v>
      </c>
      <c r="R31">
        <v>15931</v>
      </c>
      <c r="T31" s="1">
        <f t="shared" si="3"/>
        <v>7898</v>
      </c>
    </row>
    <row r="34" spans="1:15" x14ac:dyDescent="0.25">
      <c r="B34" s="1" t="s">
        <v>35</v>
      </c>
    </row>
    <row r="35" spans="1:15" x14ac:dyDescent="0.25">
      <c r="A35" s="1" t="s">
        <v>15</v>
      </c>
      <c r="B35" s="1">
        <f>B26-B4</f>
        <v>0</v>
      </c>
      <c r="C35" s="1">
        <f t="shared" ref="C35:O35" si="4">C26-C4</f>
        <v>0</v>
      </c>
      <c r="D35" s="1">
        <f t="shared" si="4"/>
        <v>0</v>
      </c>
      <c r="E35" s="1">
        <f t="shared" si="4"/>
        <v>0</v>
      </c>
      <c r="F35" s="1">
        <f t="shared" si="4"/>
        <v>0</v>
      </c>
      <c r="G35" s="1">
        <f t="shared" si="4"/>
        <v>0</v>
      </c>
      <c r="H35" s="1">
        <f t="shared" si="4"/>
        <v>0</v>
      </c>
      <c r="I35" s="1">
        <f t="shared" si="4"/>
        <v>0</v>
      </c>
      <c r="J35" s="1">
        <f t="shared" si="4"/>
        <v>0</v>
      </c>
      <c r="K35" s="1">
        <f t="shared" si="4"/>
        <v>0</v>
      </c>
      <c r="L35" s="1">
        <f t="shared" si="4"/>
        <v>0</v>
      </c>
      <c r="M35" s="1">
        <f t="shared" si="4"/>
        <v>0</v>
      </c>
      <c r="N35" s="1">
        <f t="shared" si="4"/>
        <v>0</v>
      </c>
      <c r="O35" s="1">
        <f t="shared" si="4"/>
        <v>0</v>
      </c>
    </row>
    <row r="36" spans="1:15" x14ac:dyDescent="0.25">
      <c r="A36" s="1" t="s">
        <v>17</v>
      </c>
      <c r="B36" s="1">
        <f t="shared" ref="B36:O40" si="5">B27-B5</f>
        <v>0</v>
      </c>
      <c r="C36" s="1">
        <f t="shared" si="5"/>
        <v>0</v>
      </c>
      <c r="D36" s="1">
        <f t="shared" si="5"/>
        <v>0</v>
      </c>
      <c r="E36" s="1">
        <f t="shared" si="5"/>
        <v>0</v>
      </c>
      <c r="F36" s="1">
        <f t="shared" si="5"/>
        <v>0</v>
      </c>
      <c r="G36" s="1">
        <f t="shared" si="5"/>
        <v>0</v>
      </c>
      <c r="H36" s="1">
        <f t="shared" si="5"/>
        <v>0</v>
      </c>
      <c r="I36" s="1">
        <f t="shared" si="5"/>
        <v>0</v>
      </c>
      <c r="J36" s="1">
        <f t="shared" si="5"/>
        <v>0</v>
      </c>
      <c r="K36" s="1">
        <f t="shared" si="5"/>
        <v>0</v>
      </c>
      <c r="L36" s="1">
        <f t="shared" si="5"/>
        <v>0</v>
      </c>
      <c r="M36" s="1">
        <f t="shared" si="5"/>
        <v>0</v>
      </c>
      <c r="N36" s="1">
        <f t="shared" si="5"/>
        <v>0</v>
      </c>
      <c r="O36" s="1">
        <f t="shared" si="5"/>
        <v>0</v>
      </c>
    </row>
    <row r="37" spans="1:15" x14ac:dyDescent="0.25">
      <c r="A37" s="1" t="s">
        <v>18</v>
      </c>
      <c r="B37" s="1">
        <f t="shared" si="5"/>
        <v>0</v>
      </c>
      <c r="C37" s="1">
        <f t="shared" si="5"/>
        <v>0</v>
      </c>
      <c r="D37" s="1">
        <f t="shared" si="5"/>
        <v>0</v>
      </c>
      <c r="E37" s="1">
        <f t="shared" si="5"/>
        <v>0</v>
      </c>
      <c r="F37" s="1">
        <f t="shared" si="5"/>
        <v>0</v>
      </c>
      <c r="G37" s="1">
        <f t="shared" si="5"/>
        <v>0</v>
      </c>
      <c r="H37" s="1">
        <f t="shared" si="5"/>
        <v>0</v>
      </c>
      <c r="I37" s="1">
        <f t="shared" si="5"/>
        <v>0</v>
      </c>
      <c r="J37" s="1">
        <f t="shared" si="5"/>
        <v>0</v>
      </c>
      <c r="K37" s="1">
        <f t="shared" si="5"/>
        <v>0</v>
      </c>
      <c r="L37" s="1">
        <f t="shared" si="5"/>
        <v>0</v>
      </c>
      <c r="M37" s="1">
        <f t="shared" si="5"/>
        <v>0</v>
      </c>
      <c r="N37" s="1">
        <f t="shared" si="5"/>
        <v>0</v>
      </c>
      <c r="O37" s="1">
        <f t="shared" si="5"/>
        <v>0</v>
      </c>
    </row>
    <row r="38" spans="1:15" x14ac:dyDescent="0.25">
      <c r="A38" s="1" t="s">
        <v>19</v>
      </c>
      <c r="B38" s="1">
        <f t="shared" si="5"/>
        <v>0</v>
      </c>
      <c r="C38" s="1">
        <f t="shared" si="5"/>
        <v>0</v>
      </c>
      <c r="D38" s="1">
        <f t="shared" si="5"/>
        <v>0</v>
      </c>
      <c r="E38" s="1">
        <f t="shared" si="5"/>
        <v>0</v>
      </c>
      <c r="F38" s="1">
        <f t="shared" si="5"/>
        <v>0</v>
      </c>
      <c r="G38" s="1">
        <f t="shared" si="5"/>
        <v>0</v>
      </c>
      <c r="H38" s="1">
        <f t="shared" si="5"/>
        <v>0</v>
      </c>
      <c r="I38" s="1">
        <f t="shared" si="5"/>
        <v>0</v>
      </c>
      <c r="J38" s="1">
        <f t="shared" si="5"/>
        <v>0</v>
      </c>
      <c r="K38" s="1">
        <f t="shared" si="5"/>
        <v>0</v>
      </c>
      <c r="L38" s="1">
        <f t="shared" si="5"/>
        <v>0</v>
      </c>
      <c r="M38" s="1">
        <f t="shared" si="5"/>
        <v>0</v>
      </c>
      <c r="N38" s="1">
        <f t="shared" si="5"/>
        <v>0</v>
      </c>
      <c r="O38" s="1">
        <f t="shared" si="5"/>
        <v>0</v>
      </c>
    </row>
    <row r="39" spans="1:15" x14ac:dyDescent="0.25">
      <c r="A39" s="1" t="s">
        <v>24</v>
      </c>
      <c r="B39" s="1">
        <f t="shared" si="5"/>
        <v>0</v>
      </c>
      <c r="C39" s="1">
        <f t="shared" si="5"/>
        <v>0</v>
      </c>
      <c r="D39" s="1">
        <f t="shared" si="5"/>
        <v>0</v>
      </c>
      <c r="E39" s="1">
        <f t="shared" si="5"/>
        <v>0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1">
        <f t="shared" si="5"/>
        <v>0</v>
      </c>
      <c r="J39" s="1">
        <f t="shared" si="5"/>
        <v>0</v>
      </c>
      <c r="K39" s="1">
        <f t="shared" si="5"/>
        <v>0</v>
      </c>
      <c r="L39" s="1">
        <f t="shared" si="5"/>
        <v>0</v>
      </c>
      <c r="M39" s="1">
        <f t="shared" si="5"/>
        <v>0</v>
      </c>
      <c r="N39" s="1">
        <f t="shared" si="5"/>
        <v>0</v>
      </c>
      <c r="O39" s="1">
        <f t="shared" si="5"/>
        <v>0</v>
      </c>
    </row>
    <row r="40" spans="1:15" x14ac:dyDescent="0.25">
      <c r="A40" s="1" t="s">
        <v>25</v>
      </c>
      <c r="B40" s="1">
        <f t="shared" si="5"/>
        <v>0</v>
      </c>
      <c r="C40" s="1">
        <f t="shared" si="5"/>
        <v>0</v>
      </c>
      <c r="D40" s="1">
        <f t="shared" si="5"/>
        <v>0</v>
      </c>
      <c r="E40" s="1">
        <f t="shared" si="5"/>
        <v>0</v>
      </c>
      <c r="F40" s="1">
        <f t="shared" si="5"/>
        <v>0</v>
      </c>
      <c r="G40" s="1">
        <f t="shared" si="5"/>
        <v>0</v>
      </c>
      <c r="H40" s="1">
        <f t="shared" si="5"/>
        <v>0</v>
      </c>
      <c r="I40" s="1">
        <f t="shared" si="5"/>
        <v>0</v>
      </c>
      <c r="J40" s="1">
        <f t="shared" si="5"/>
        <v>0</v>
      </c>
      <c r="K40" s="1">
        <f t="shared" si="5"/>
        <v>0</v>
      </c>
      <c r="L40" s="1">
        <f t="shared" si="5"/>
        <v>0</v>
      </c>
      <c r="M40" s="1">
        <f t="shared" si="5"/>
        <v>0</v>
      </c>
      <c r="N40" s="1">
        <f t="shared" si="5"/>
        <v>0</v>
      </c>
      <c r="O40" s="1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19" zoomScale="90" zoomScaleNormal="90" workbookViewId="0">
      <selection activeCell="A2" sqref="A2"/>
    </sheetView>
  </sheetViews>
  <sheetFormatPr defaultColWidth="9.140625" defaultRowHeight="15" x14ac:dyDescent="0.25"/>
  <cols>
    <col min="1" max="1" width="16.85546875" style="1" customWidth="1"/>
    <col min="2" max="2" width="12.85546875" style="1" customWidth="1"/>
    <col min="3" max="16384" width="9.140625" style="1"/>
  </cols>
  <sheetData>
    <row r="1" spans="1:20" x14ac:dyDescent="0.25">
      <c r="A1" s="1" t="s">
        <v>22</v>
      </c>
      <c r="B1" s="1" t="s">
        <v>32</v>
      </c>
    </row>
    <row r="2" spans="1:20" x14ac:dyDescent="0.25">
      <c r="A2" s="5"/>
      <c r="B2" s="1" t="s">
        <v>0</v>
      </c>
    </row>
    <row r="3" spans="1:2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26</v>
      </c>
      <c r="P3" s="1" t="s">
        <v>28</v>
      </c>
    </row>
    <row r="4" spans="1:20" x14ac:dyDescent="0.25">
      <c r="A4" s="1" t="s">
        <v>15</v>
      </c>
      <c r="B4" s="6">
        <v>186</v>
      </c>
      <c r="C4" s="6">
        <v>352</v>
      </c>
      <c r="D4" s="6">
        <v>186</v>
      </c>
      <c r="E4" s="6">
        <v>140</v>
      </c>
      <c r="F4" s="6">
        <v>754</v>
      </c>
      <c r="G4" s="6">
        <v>64</v>
      </c>
      <c r="H4" s="6">
        <v>276</v>
      </c>
      <c r="I4" s="6">
        <v>94</v>
      </c>
      <c r="J4" s="6">
        <v>398</v>
      </c>
      <c r="K4" s="6">
        <v>68</v>
      </c>
      <c r="L4" s="6">
        <v>274</v>
      </c>
      <c r="M4" s="6">
        <v>52</v>
      </c>
      <c r="N4" s="6">
        <v>508</v>
      </c>
      <c r="O4" s="6">
        <v>16</v>
      </c>
      <c r="P4" s="1">
        <f>SUM(B4:O4)</f>
        <v>3368</v>
      </c>
      <c r="Q4" s="1">
        <v>7676</v>
      </c>
      <c r="R4" s="1">
        <f>P4/Q4</f>
        <v>0.43877019280875457</v>
      </c>
      <c r="T4">
        <v>3251</v>
      </c>
    </row>
    <row r="5" spans="1:20" x14ac:dyDescent="0.25">
      <c r="A5" s="1" t="s">
        <v>17</v>
      </c>
      <c r="B5" s="6">
        <v>82</v>
      </c>
      <c r="C5" s="6">
        <v>504</v>
      </c>
      <c r="D5" s="6">
        <v>180</v>
      </c>
      <c r="E5" s="6">
        <v>244</v>
      </c>
      <c r="F5" s="6">
        <v>404</v>
      </c>
      <c r="G5" s="6">
        <v>36</v>
      </c>
      <c r="H5" s="6">
        <v>170</v>
      </c>
      <c r="I5" s="6">
        <v>82</v>
      </c>
      <c r="J5" s="6">
        <v>224</v>
      </c>
      <c r="K5" s="6">
        <v>94</v>
      </c>
      <c r="L5" s="6">
        <v>286</v>
      </c>
      <c r="M5" s="6">
        <v>66</v>
      </c>
      <c r="N5" s="6">
        <v>418</v>
      </c>
      <c r="O5" s="6">
        <v>18</v>
      </c>
      <c r="P5" s="1">
        <f t="shared" ref="P5:P9" si="0">SUM(B5:O5)</f>
        <v>2808</v>
      </c>
      <c r="Q5" s="1">
        <v>7676</v>
      </c>
      <c r="R5" s="1">
        <f t="shared" ref="R5:R9" si="1">P5/Q5</f>
        <v>0.36581552892131319</v>
      </c>
      <c r="T5">
        <v>2992</v>
      </c>
    </row>
    <row r="6" spans="1:20" x14ac:dyDescent="0.25">
      <c r="A6" s="1" t="s">
        <v>18</v>
      </c>
      <c r="B6" s="6">
        <v>232</v>
      </c>
      <c r="C6" s="6">
        <v>1860</v>
      </c>
      <c r="D6" s="6">
        <v>196</v>
      </c>
      <c r="E6" s="6">
        <v>770</v>
      </c>
      <c r="F6" s="6">
        <v>422</v>
      </c>
      <c r="G6" s="6">
        <v>70</v>
      </c>
      <c r="H6" s="6">
        <v>782</v>
      </c>
      <c r="I6" s="6">
        <v>312</v>
      </c>
      <c r="J6" s="6">
        <v>626</v>
      </c>
      <c r="K6" s="6">
        <v>248</v>
      </c>
      <c r="L6" s="6">
        <v>630</v>
      </c>
      <c r="M6" s="6">
        <v>126</v>
      </c>
      <c r="N6" s="6">
        <v>486</v>
      </c>
      <c r="O6" s="6">
        <v>54</v>
      </c>
      <c r="P6" s="1">
        <f t="shared" si="0"/>
        <v>6814</v>
      </c>
      <c r="Q6" s="1">
        <v>7676</v>
      </c>
      <c r="R6" s="1">
        <f t="shared" si="1"/>
        <v>0.88770192808754556</v>
      </c>
      <c r="T6">
        <v>9667</v>
      </c>
    </row>
    <row r="7" spans="1:20" x14ac:dyDescent="0.25">
      <c r="A7" s="1" t="s">
        <v>19</v>
      </c>
      <c r="B7" s="6">
        <v>358</v>
      </c>
      <c r="C7" s="6">
        <v>2196</v>
      </c>
      <c r="D7" s="6">
        <v>226</v>
      </c>
      <c r="E7" s="6">
        <v>774</v>
      </c>
      <c r="F7" s="6">
        <v>482</v>
      </c>
      <c r="G7" s="6">
        <v>108</v>
      </c>
      <c r="H7" s="6">
        <v>938</v>
      </c>
      <c r="I7" s="6">
        <v>376</v>
      </c>
      <c r="J7" s="6">
        <v>738</v>
      </c>
      <c r="K7" s="6">
        <v>268</v>
      </c>
      <c r="L7" s="6">
        <v>782</v>
      </c>
      <c r="M7" s="6">
        <v>148</v>
      </c>
      <c r="N7" s="6">
        <v>718</v>
      </c>
      <c r="O7" s="6">
        <v>54</v>
      </c>
      <c r="P7" s="1">
        <f t="shared" si="0"/>
        <v>8166</v>
      </c>
      <c r="Q7" s="1">
        <v>7676</v>
      </c>
      <c r="R7" s="1">
        <f t="shared" si="1"/>
        <v>1.0638353309015112</v>
      </c>
      <c r="T7">
        <v>11538</v>
      </c>
    </row>
    <row r="8" spans="1:20" x14ac:dyDescent="0.25">
      <c r="A8" s="1" t="s">
        <v>24</v>
      </c>
      <c r="B8" s="6">
        <v>618</v>
      </c>
      <c r="C8" s="6">
        <v>2626</v>
      </c>
      <c r="D8" s="6">
        <v>256</v>
      </c>
      <c r="E8" s="6">
        <v>888</v>
      </c>
      <c r="F8" s="6">
        <v>928</v>
      </c>
      <c r="G8" s="6">
        <v>178</v>
      </c>
      <c r="H8" s="6">
        <v>1358</v>
      </c>
      <c r="I8" s="6">
        <v>668</v>
      </c>
      <c r="J8" s="6">
        <v>962</v>
      </c>
      <c r="K8" s="6">
        <v>338</v>
      </c>
      <c r="L8" s="6">
        <v>1206</v>
      </c>
      <c r="M8" s="6">
        <v>182</v>
      </c>
      <c r="N8" s="6">
        <v>1138</v>
      </c>
      <c r="O8" s="6">
        <v>90</v>
      </c>
      <c r="P8" s="1">
        <f t="shared" si="0"/>
        <v>11436</v>
      </c>
      <c r="Q8" s="1">
        <v>7676</v>
      </c>
      <c r="R8" s="1">
        <f t="shared" si="1"/>
        <v>1.4898384575299635</v>
      </c>
      <c r="T8">
        <v>12861</v>
      </c>
    </row>
    <row r="9" spans="1:20" x14ac:dyDescent="0.25">
      <c r="A9" s="1" t="s">
        <v>25</v>
      </c>
      <c r="B9" s="6">
        <v>476</v>
      </c>
      <c r="C9" s="6">
        <v>1336</v>
      </c>
      <c r="D9" s="6">
        <v>240</v>
      </c>
      <c r="E9" s="6">
        <v>504</v>
      </c>
      <c r="F9" s="6">
        <v>986</v>
      </c>
      <c r="G9" s="6">
        <v>134</v>
      </c>
      <c r="H9" s="6">
        <v>764</v>
      </c>
      <c r="I9" s="6">
        <v>382</v>
      </c>
      <c r="J9" s="6">
        <v>796</v>
      </c>
      <c r="K9" s="6">
        <v>116</v>
      </c>
      <c r="L9" s="6">
        <v>856</v>
      </c>
      <c r="M9" s="6">
        <v>126</v>
      </c>
      <c r="N9" s="6">
        <v>898</v>
      </c>
      <c r="O9" s="6">
        <v>38</v>
      </c>
      <c r="P9" s="1">
        <f t="shared" si="0"/>
        <v>7652</v>
      </c>
      <c r="Q9" s="1">
        <v>7676</v>
      </c>
      <c r="R9" s="1">
        <f t="shared" si="1"/>
        <v>0.99687337154768108</v>
      </c>
      <c r="T9">
        <v>10475</v>
      </c>
    </row>
    <row r="12" spans="1:20" x14ac:dyDescent="0.25">
      <c r="B12" s="1" t="s">
        <v>29</v>
      </c>
    </row>
    <row r="13" spans="1:20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26</v>
      </c>
    </row>
    <row r="14" spans="1:20" x14ac:dyDescent="0.25">
      <c r="A14" s="1" t="s">
        <v>15</v>
      </c>
      <c r="B14" s="7">
        <v>10</v>
      </c>
      <c r="C14" s="7">
        <v>9</v>
      </c>
      <c r="D14" s="7">
        <v>11</v>
      </c>
      <c r="E14" s="7">
        <v>9</v>
      </c>
      <c r="F14" s="8">
        <v>12</v>
      </c>
      <c r="G14" s="8">
        <v>11</v>
      </c>
      <c r="H14" s="8">
        <v>12</v>
      </c>
      <c r="I14" s="8">
        <v>11</v>
      </c>
      <c r="J14" s="8">
        <v>11</v>
      </c>
      <c r="K14" s="8">
        <v>10</v>
      </c>
      <c r="L14" s="8">
        <v>9</v>
      </c>
      <c r="M14" s="8">
        <v>11</v>
      </c>
      <c r="N14" s="8">
        <v>9</v>
      </c>
      <c r="O14" s="8">
        <v>10</v>
      </c>
    </row>
    <row r="15" spans="1:20" x14ac:dyDescent="0.25">
      <c r="A15" s="1" t="s">
        <v>17</v>
      </c>
      <c r="B15" s="7">
        <v>11</v>
      </c>
      <c r="C15" s="7">
        <v>9</v>
      </c>
      <c r="D15" s="7">
        <v>12</v>
      </c>
      <c r="E15" s="7">
        <v>10</v>
      </c>
      <c r="F15" s="8">
        <v>12</v>
      </c>
      <c r="G15" s="8">
        <v>13</v>
      </c>
      <c r="H15" s="8">
        <v>12</v>
      </c>
      <c r="I15" s="8">
        <v>11</v>
      </c>
      <c r="J15" s="8">
        <v>12</v>
      </c>
      <c r="K15" s="8">
        <v>11</v>
      </c>
      <c r="L15" s="8">
        <v>11</v>
      </c>
      <c r="M15" s="8">
        <v>12</v>
      </c>
      <c r="N15" s="8">
        <v>10</v>
      </c>
      <c r="O15" s="8">
        <v>11</v>
      </c>
      <c r="R15" s="5"/>
    </row>
    <row r="16" spans="1:20" x14ac:dyDescent="0.25">
      <c r="A16" s="1" t="s">
        <v>18</v>
      </c>
      <c r="B16" s="7">
        <v>13</v>
      </c>
      <c r="C16" s="7">
        <v>9</v>
      </c>
      <c r="D16" s="7">
        <v>14</v>
      </c>
      <c r="E16" s="7">
        <v>11</v>
      </c>
      <c r="F16" s="8">
        <v>12</v>
      </c>
      <c r="G16" s="8">
        <v>13</v>
      </c>
      <c r="H16" s="8">
        <v>11</v>
      </c>
      <c r="I16" s="8">
        <v>12</v>
      </c>
      <c r="J16" s="8">
        <v>12</v>
      </c>
      <c r="K16" s="8">
        <v>11</v>
      </c>
      <c r="L16" s="8">
        <v>11</v>
      </c>
      <c r="M16" s="8">
        <v>14</v>
      </c>
      <c r="N16" s="8">
        <v>10</v>
      </c>
      <c r="O16" s="8">
        <v>14</v>
      </c>
    </row>
    <row r="17" spans="1:20" x14ac:dyDescent="0.25">
      <c r="A17" s="1" t="s">
        <v>19</v>
      </c>
      <c r="B17" s="7">
        <v>13</v>
      </c>
      <c r="C17" s="7">
        <v>10</v>
      </c>
      <c r="D17" s="7">
        <v>14</v>
      </c>
      <c r="E17" s="7">
        <v>11</v>
      </c>
      <c r="F17" s="8">
        <v>13</v>
      </c>
      <c r="G17" s="8">
        <v>14</v>
      </c>
      <c r="H17" s="8">
        <v>12</v>
      </c>
      <c r="I17" s="8">
        <v>12</v>
      </c>
      <c r="J17" s="8">
        <v>12</v>
      </c>
      <c r="K17" s="8">
        <v>12</v>
      </c>
      <c r="L17" s="8">
        <v>11</v>
      </c>
      <c r="M17" s="8">
        <v>14</v>
      </c>
      <c r="N17" s="8">
        <v>11</v>
      </c>
      <c r="O17" s="8">
        <v>16</v>
      </c>
    </row>
    <row r="18" spans="1:20" x14ac:dyDescent="0.25">
      <c r="A18" s="1" t="s">
        <v>24</v>
      </c>
      <c r="B18" s="7">
        <v>12</v>
      </c>
      <c r="C18" s="7">
        <v>10</v>
      </c>
      <c r="D18" s="7">
        <v>13</v>
      </c>
      <c r="E18" s="7">
        <v>12</v>
      </c>
      <c r="F18" s="8">
        <v>13</v>
      </c>
      <c r="G18" s="8">
        <v>14</v>
      </c>
      <c r="H18" s="8">
        <v>12</v>
      </c>
      <c r="I18" s="8">
        <v>12</v>
      </c>
      <c r="J18" s="8">
        <v>12</v>
      </c>
      <c r="K18" s="8">
        <v>12</v>
      </c>
      <c r="L18" s="8">
        <v>11</v>
      </c>
      <c r="M18" s="8">
        <v>13</v>
      </c>
      <c r="N18" s="8">
        <v>11</v>
      </c>
      <c r="O18" s="8">
        <v>13</v>
      </c>
    </row>
    <row r="19" spans="1:20" x14ac:dyDescent="0.25">
      <c r="A19" s="1" t="s">
        <v>25</v>
      </c>
      <c r="B19" s="7">
        <v>11</v>
      </c>
      <c r="C19" s="7">
        <v>10</v>
      </c>
      <c r="D19" s="7">
        <v>12</v>
      </c>
      <c r="E19" s="7">
        <v>11</v>
      </c>
      <c r="F19" s="8">
        <v>12</v>
      </c>
      <c r="G19" s="8">
        <v>12</v>
      </c>
      <c r="H19" s="8">
        <v>12</v>
      </c>
      <c r="I19" s="8">
        <v>12</v>
      </c>
      <c r="J19" s="8">
        <v>12</v>
      </c>
      <c r="K19" s="8">
        <v>11</v>
      </c>
      <c r="L19" s="8">
        <v>10</v>
      </c>
      <c r="M19" s="8">
        <v>13</v>
      </c>
      <c r="N19" s="8">
        <v>10</v>
      </c>
      <c r="O19" s="8">
        <v>12</v>
      </c>
    </row>
    <row r="23" spans="1:20" x14ac:dyDescent="0.25">
      <c r="B23" s="1" t="s">
        <v>21</v>
      </c>
      <c r="E23" s="4">
        <f>SUMPRODUCT(B26:O31,B14:O19)</f>
        <v>448902</v>
      </c>
    </row>
    <row r="25" spans="1:20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26</v>
      </c>
      <c r="P25" s="1" t="s">
        <v>28</v>
      </c>
      <c r="T25" s="1" t="s">
        <v>30</v>
      </c>
    </row>
    <row r="26" spans="1:20" x14ac:dyDescent="0.25">
      <c r="A26" s="1" t="s">
        <v>15</v>
      </c>
      <c r="B26" s="9">
        <v>186</v>
      </c>
      <c r="C26" s="9">
        <v>352</v>
      </c>
      <c r="D26" s="9">
        <v>186</v>
      </c>
      <c r="E26" s="9">
        <v>140</v>
      </c>
      <c r="F26" s="9">
        <v>754</v>
      </c>
      <c r="G26" s="9">
        <v>64</v>
      </c>
      <c r="H26" s="9">
        <v>276</v>
      </c>
      <c r="I26" s="9">
        <v>94</v>
      </c>
      <c r="J26" s="9">
        <v>398</v>
      </c>
      <c r="K26" s="9">
        <v>68</v>
      </c>
      <c r="L26" s="9">
        <v>274</v>
      </c>
      <c r="M26" s="9">
        <v>52</v>
      </c>
      <c r="N26" s="9">
        <v>508</v>
      </c>
      <c r="O26" s="9">
        <v>16</v>
      </c>
      <c r="P26" s="1">
        <f>SUM(B26:O26)</f>
        <v>3368</v>
      </c>
      <c r="Q26" s="1" t="s">
        <v>16</v>
      </c>
      <c r="R26">
        <v>11299</v>
      </c>
      <c r="T26" s="1">
        <f>SUM(B4:O4)</f>
        <v>3368</v>
      </c>
    </row>
    <row r="27" spans="1:20" x14ac:dyDescent="0.25">
      <c r="A27" s="1" t="s">
        <v>17</v>
      </c>
      <c r="B27" s="9">
        <v>82</v>
      </c>
      <c r="C27" s="9">
        <v>504</v>
      </c>
      <c r="D27" s="9">
        <v>180</v>
      </c>
      <c r="E27" s="9">
        <v>244</v>
      </c>
      <c r="F27" s="9">
        <v>404</v>
      </c>
      <c r="G27" s="9">
        <v>36</v>
      </c>
      <c r="H27" s="9">
        <v>170</v>
      </c>
      <c r="I27" s="9">
        <v>82</v>
      </c>
      <c r="J27" s="9">
        <v>224</v>
      </c>
      <c r="K27" s="9">
        <v>94</v>
      </c>
      <c r="L27" s="9">
        <v>286</v>
      </c>
      <c r="M27" s="9">
        <v>66</v>
      </c>
      <c r="N27" s="9">
        <v>418</v>
      </c>
      <c r="O27" s="9">
        <v>18</v>
      </c>
      <c r="P27" s="1">
        <f t="shared" ref="P27:P31" si="2">SUM(B27:O27)</f>
        <v>2808</v>
      </c>
      <c r="Q27" s="1" t="s">
        <v>16</v>
      </c>
      <c r="R27">
        <v>3800</v>
      </c>
      <c r="T27" s="1">
        <f t="shared" ref="T27:T31" si="3">SUM(B5:O5)</f>
        <v>2808</v>
      </c>
    </row>
    <row r="28" spans="1:20" x14ac:dyDescent="0.25">
      <c r="A28" s="1" t="s">
        <v>18</v>
      </c>
      <c r="B28" s="9">
        <v>232</v>
      </c>
      <c r="C28" s="9">
        <v>1860</v>
      </c>
      <c r="D28" s="9">
        <v>196</v>
      </c>
      <c r="E28" s="9">
        <v>770</v>
      </c>
      <c r="F28" s="9">
        <v>422</v>
      </c>
      <c r="G28" s="9">
        <v>70</v>
      </c>
      <c r="H28" s="9">
        <v>782</v>
      </c>
      <c r="I28" s="9">
        <v>312</v>
      </c>
      <c r="J28" s="9">
        <v>626</v>
      </c>
      <c r="K28" s="9">
        <v>248</v>
      </c>
      <c r="L28" s="9">
        <v>630</v>
      </c>
      <c r="M28" s="9">
        <v>126</v>
      </c>
      <c r="N28" s="9">
        <v>486</v>
      </c>
      <c r="O28" s="9">
        <v>54</v>
      </c>
      <c r="P28" s="1">
        <f t="shared" si="2"/>
        <v>6814</v>
      </c>
      <c r="Q28" s="1" t="s">
        <v>16</v>
      </c>
      <c r="R28">
        <v>7469</v>
      </c>
      <c r="T28" s="1">
        <f t="shared" si="3"/>
        <v>6814</v>
      </c>
    </row>
    <row r="29" spans="1:20" x14ac:dyDescent="0.25">
      <c r="A29" s="1" t="s">
        <v>19</v>
      </c>
      <c r="B29" s="9">
        <v>358</v>
      </c>
      <c r="C29" s="9">
        <v>2196</v>
      </c>
      <c r="D29" s="9">
        <v>226</v>
      </c>
      <c r="E29" s="9">
        <v>774</v>
      </c>
      <c r="F29" s="9">
        <v>482</v>
      </c>
      <c r="G29" s="9">
        <v>108</v>
      </c>
      <c r="H29" s="9">
        <v>938</v>
      </c>
      <c r="I29" s="9">
        <v>376</v>
      </c>
      <c r="J29" s="9">
        <v>738</v>
      </c>
      <c r="K29" s="9">
        <v>268</v>
      </c>
      <c r="L29" s="9">
        <v>782</v>
      </c>
      <c r="M29" s="9">
        <v>148</v>
      </c>
      <c r="N29" s="9">
        <v>718</v>
      </c>
      <c r="O29" s="9">
        <v>54</v>
      </c>
      <c r="P29" s="1">
        <f t="shared" si="2"/>
        <v>8166</v>
      </c>
      <c r="Q29" s="1" t="s">
        <v>16</v>
      </c>
      <c r="R29">
        <v>11996</v>
      </c>
      <c r="T29" s="1">
        <f t="shared" si="3"/>
        <v>8166</v>
      </c>
    </row>
    <row r="30" spans="1:20" x14ac:dyDescent="0.25">
      <c r="A30" s="1" t="s">
        <v>24</v>
      </c>
      <c r="B30" s="9">
        <v>618</v>
      </c>
      <c r="C30" s="9">
        <v>2626</v>
      </c>
      <c r="D30" s="9">
        <v>256</v>
      </c>
      <c r="E30" s="9">
        <v>888</v>
      </c>
      <c r="F30" s="9">
        <v>928</v>
      </c>
      <c r="G30" s="9">
        <v>178</v>
      </c>
      <c r="H30" s="9">
        <v>1358</v>
      </c>
      <c r="I30" s="9">
        <v>668</v>
      </c>
      <c r="J30" s="9">
        <v>962</v>
      </c>
      <c r="K30" s="9">
        <v>338</v>
      </c>
      <c r="L30" s="9">
        <v>1206</v>
      </c>
      <c r="M30" s="9">
        <v>182</v>
      </c>
      <c r="N30" s="9">
        <v>1138</v>
      </c>
      <c r="O30" s="9">
        <v>90</v>
      </c>
      <c r="P30" s="1">
        <f t="shared" si="2"/>
        <v>11436</v>
      </c>
      <c r="Q30" s="1" t="s">
        <v>16</v>
      </c>
      <c r="R30">
        <v>16978</v>
      </c>
      <c r="T30" s="1">
        <f t="shared" si="3"/>
        <v>11436</v>
      </c>
    </row>
    <row r="31" spans="1:20" x14ac:dyDescent="0.25">
      <c r="A31" s="1" t="s">
        <v>25</v>
      </c>
      <c r="B31" s="9">
        <v>476</v>
      </c>
      <c r="C31" s="9">
        <v>1336</v>
      </c>
      <c r="D31" s="9">
        <v>240</v>
      </c>
      <c r="E31" s="9">
        <v>504</v>
      </c>
      <c r="F31" s="9">
        <v>986</v>
      </c>
      <c r="G31" s="9">
        <v>134</v>
      </c>
      <c r="H31" s="9">
        <v>764</v>
      </c>
      <c r="I31" s="9">
        <v>382</v>
      </c>
      <c r="J31" s="9">
        <v>796</v>
      </c>
      <c r="K31" s="9">
        <v>116</v>
      </c>
      <c r="L31" s="9">
        <v>856</v>
      </c>
      <c r="M31" s="9">
        <v>126</v>
      </c>
      <c r="N31" s="9">
        <v>898</v>
      </c>
      <c r="O31" s="9">
        <v>38</v>
      </c>
      <c r="P31" s="1">
        <f t="shared" si="2"/>
        <v>7652</v>
      </c>
      <c r="Q31" s="1" t="s">
        <v>16</v>
      </c>
      <c r="R31">
        <v>16872</v>
      </c>
      <c r="T31" s="1">
        <f t="shared" si="3"/>
        <v>7652</v>
      </c>
    </row>
    <row r="34" spans="1:15" x14ac:dyDescent="0.25">
      <c r="B34" s="1" t="s">
        <v>35</v>
      </c>
    </row>
    <row r="35" spans="1:15" x14ac:dyDescent="0.25">
      <c r="A35" s="1" t="s">
        <v>15</v>
      </c>
      <c r="B35" s="1">
        <f>B26-B4</f>
        <v>0</v>
      </c>
      <c r="C35" s="1">
        <f t="shared" ref="C35:O35" si="4">C26-C4</f>
        <v>0</v>
      </c>
      <c r="D35" s="1">
        <f t="shared" si="4"/>
        <v>0</v>
      </c>
      <c r="E35" s="1">
        <f t="shared" si="4"/>
        <v>0</v>
      </c>
      <c r="F35" s="1">
        <f t="shared" si="4"/>
        <v>0</v>
      </c>
      <c r="G35" s="1">
        <f t="shared" si="4"/>
        <v>0</v>
      </c>
      <c r="H35" s="1">
        <f t="shared" si="4"/>
        <v>0</v>
      </c>
      <c r="I35" s="1">
        <f t="shared" si="4"/>
        <v>0</v>
      </c>
      <c r="J35" s="1">
        <f t="shared" si="4"/>
        <v>0</v>
      </c>
      <c r="K35" s="1">
        <f t="shared" si="4"/>
        <v>0</v>
      </c>
      <c r="L35" s="1">
        <f t="shared" si="4"/>
        <v>0</v>
      </c>
      <c r="M35" s="1">
        <f t="shared" si="4"/>
        <v>0</v>
      </c>
      <c r="N35" s="1">
        <f t="shared" si="4"/>
        <v>0</v>
      </c>
      <c r="O35" s="1">
        <f t="shared" si="4"/>
        <v>0</v>
      </c>
    </row>
    <row r="36" spans="1:15" x14ac:dyDescent="0.25">
      <c r="A36" s="1" t="s">
        <v>17</v>
      </c>
      <c r="B36" s="1">
        <f t="shared" ref="B36:O40" si="5">B27-B5</f>
        <v>0</v>
      </c>
      <c r="C36" s="1">
        <f t="shared" si="5"/>
        <v>0</v>
      </c>
      <c r="D36" s="1">
        <f t="shared" si="5"/>
        <v>0</v>
      </c>
      <c r="E36" s="1">
        <f t="shared" si="5"/>
        <v>0</v>
      </c>
      <c r="F36" s="1">
        <f t="shared" si="5"/>
        <v>0</v>
      </c>
      <c r="G36" s="1">
        <f t="shared" si="5"/>
        <v>0</v>
      </c>
      <c r="H36" s="1">
        <f t="shared" si="5"/>
        <v>0</v>
      </c>
      <c r="I36" s="1">
        <f t="shared" si="5"/>
        <v>0</v>
      </c>
      <c r="J36" s="1">
        <f t="shared" si="5"/>
        <v>0</v>
      </c>
      <c r="K36" s="1">
        <f t="shared" si="5"/>
        <v>0</v>
      </c>
      <c r="L36" s="1">
        <f t="shared" si="5"/>
        <v>0</v>
      </c>
      <c r="M36" s="1">
        <f t="shared" si="5"/>
        <v>0</v>
      </c>
      <c r="N36" s="1">
        <f t="shared" si="5"/>
        <v>0</v>
      </c>
      <c r="O36" s="1">
        <f t="shared" si="5"/>
        <v>0</v>
      </c>
    </row>
    <row r="37" spans="1:15" x14ac:dyDescent="0.25">
      <c r="A37" s="1" t="s">
        <v>18</v>
      </c>
      <c r="B37" s="1">
        <f t="shared" si="5"/>
        <v>0</v>
      </c>
      <c r="C37" s="1">
        <f t="shared" si="5"/>
        <v>0</v>
      </c>
      <c r="D37" s="1">
        <f t="shared" si="5"/>
        <v>0</v>
      </c>
      <c r="E37" s="1">
        <f t="shared" si="5"/>
        <v>0</v>
      </c>
      <c r="F37" s="1">
        <f t="shared" si="5"/>
        <v>0</v>
      </c>
      <c r="G37" s="1">
        <f t="shared" si="5"/>
        <v>0</v>
      </c>
      <c r="H37" s="1">
        <f t="shared" si="5"/>
        <v>0</v>
      </c>
      <c r="I37" s="1">
        <f t="shared" si="5"/>
        <v>0</v>
      </c>
      <c r="J37" s="1">
        <f t="shared" si="5"/>
        <v>0</v>
      </c>
      <c r="K37" s="1">
        <f t="shared" si="5"/>
        <v>0</v>
      </c>
      <c r="L37" s="1">
        <f t="shared" si="5"/>
        <v>0</v>
      </c>
      <c r="M37" s="1">
        <f t="shared" si="5"/>
        <v>0</v>
      </c>
      <c r="N37" s="1">
        <f t="shared" si="5"/>
        <v>0</v>
      </c>
      <c r="O37" s="1">
        <f t="shared" si="5"/>
        <v>0</v>
      </c>
    </row>
    <row r="38" spans="1:15" x14ac:dyDescent="0.25">
      <c r="A38" s="1" t="s">
        <v>19</v>
      </c>
      <c r="B38" s="1">
        <f t="shared" si="5"/>
        <v>0</v>
      </c>
      <c r="C38" s="1">
        <f t="shared" si="5"/>
        <v>0</v>
      </c>
      <c r="D38" s="1">
        <f t="shared" si="5"/>
        <v>0</v>
      </c>
      <c r="E38" s="1">
        <f t="shared" si="5"/>
        <v>0</v>
      </c>
      <c r="F38" s="1">
        <f t="shared" si="5"/>
        <v>0</v>
      </c>
      <c r="G38" s="1">
        <f t="shared" si="5"/>
        <v>0</v>
      </c>
      <c r="H38" s="1">
        <f t="shared" si="5"/>
        <v>0</v>
      </c>
      <c r="I38" s="1">
        <f t="shared" si="5"/>
        <v>0</v>
      </c>
      <c r="J38" s="1">
        <f t="shared" si="5"/>
        <v>0</v>
      </c>
      <c r="K38" s="1">
        <f t="shared" si="5"/>
        <v>0</v>
      </c>
      <c r="L38" s="1">
        <f t="shared" si="5"/>
        <v>0</v>
      </c>
      <c r="M38" s="1">
        <f t="shared" si="5"/>
        <v>0</v>
      </c>
      <c r="N38" s="1">
        <f t="shared" si="5"/>
        <v>0</v>
      </c>
      <c r="O38" s="1">
        <f t="shared" si="5"/>
        <v>0</v>
      </c>
    </row>
    <row r="39" spans="1:15" x14ac:dyDescent="0.25">
      <c r="A39" s="1" t="s">
        <v>24</v>
      </c>
      <c r="B39" s="1">
        <f t="shared" si="5"/>
        <v>0</v>
      </c>
      <c r="C39" s="1">
        <f t="shared" si="5"/>
        <v>0</v>
      </c>
      <c r="D39" s="1">
        <f t="shared" si="5"/>
        <v>0</v>
      </c>
      <c r="E39" s="1">
        <f t="shared" si="5"/>
        <v>0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1">
        <f t="shared" si="5"/>
        <v>0</v>
      </c>
      <c r="J39" s="1">
        <f t="shared" si="5"/>
        <v>0</v>
      </c>
      <c r="K39" s="1">
        <f t="shared" si="5"/>
        <v>0</v>
      </c>
      <c r="L39" s="1">
        <f t="shared" si="5"/>
        <v>0</v>
      </c>
      <c r="M39" s="1">
        <f t="shared" si="5"/>
        <v>0</v>
      </c>
      <c r="N39" s="1">
        <f t="shared" si="5"/>
        <v>0</v>
      </c>
      <c r="O39" s="1">
        <f t="shared" si="5"/>
        <v>0</v>
      </c>
    </row>
    <row r="40" spans="1:15" x14ac:dyDescent="0.25">
      <c r="A40" s="1" t="s">
        <v>25</v>
      </c>
      <c r="B40" s="1">
        <f t="shared" si="5"/>
        <v>0</v>
      </c>
      <c r="C40" s="1">
        <f t="shared" si="5"/>
        <v>0</v>
      </c>
      <c r="D40" s="1">
        <f t="shared" si="5"/>
        <v>0</v>
      </c>
      <c r="E40" s="1">
        <f t="shared" si="5"/>
        <v>0</v>
      </c>
      <c r="F40" s="1">
        <f t="shared" si="5"/>
        <v>0</v>
      </c>
      <c r="G40" s="1">
        <f t="shared" si="5"/>
        <v>0</v>
      </c>
      <c r="H40" s="1">
        <f t="shared" si="5"/>
        <v>0</v>
      </c>
      <c r="I40" s="1">
        <f t="shared" si="5"/>
        <v>0</v>
      </c>
      <c r="J40" s="1">
        <f t="shared" si="5"/>
        <v>0</v>
      </c>
      <c r="K40" s="1">
        <f t="shared" si="5"/>
        <v>0</v>
      </c>
      <c r="L40" s="1">
        <f t="shared" si="5"/>
        <v>0</v>
      </c>
      <c r="M40" s="1">
        <f t="shared" si="5"/>
        <v>0</v>
      </c>
      <c r="N40" s="1">
        <f t="shared" si="5"/>
        <v>0</v>
      </c>
      <c r="O40" s="1">
        <f t="shared" si="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19" zoomScale="90" zoomScaleNormal="90" workbookViewId="0">
      <selection activeCell="B35" sqref="B35:O40"/>
    </sheetView>
  </sheetViews>
  <sheetFormatPr defaultColWidth="9.140625" defaultRowHeight="15" x14ac:dyDescent="0.25"/>
  <cols>
    <col min="1" max="1" width="16.85546875" style="1" customWidth="1"/>
    <col min="2" max="2" width="12.85546875" style="1" customWidth="1"/>
    <col min="3" max="16384" width="9.140625" style="1"/>
  </cols>
  <sheetData>
    <row r="1" spans="1:20" x14ac:dyDescent="0.25">
      <c r="A1" s="1" t="s">
        <v>22</v>
      </c>
      <c r="B1" s="1" t="s">
        <v>33</v>
      </c>
    </row>
    <row r="2" spans="1:20" x14ac:dyDescent="0.25">
      <c r="A2" s="5"/>
      <c r="B2" s="1" t="s">
        <v>0</v>
      </c>
    </row>
    <row r="3" spans="1:2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26</v>
      </c>
      <c r="P3" s="1" t="s">
        <v>28</v>
      </c>
    </row>
    <row r="4" spans="1:20" x14ac:dyDescent="0.25">
      <c r="A4" s="1" t="s">
        <v>15</v>
      </c>
      <c r="B4" s="6">
        <v>240</v>
      </c>
      <c r="C4" s="6">
        <v>734</v>
      </c>
      <c r="D4" s="6">
        <v>504</v>
      </c>
      <c r="E4" s="6">
        <v>328</v>
      </c>
      <c r="F4" s="6">
        <v>2548</v>
      </c>
      <c r="G4" s="6">
        <v>80</v>
      </c>
      <c r="H4" s="6">
        <v>286</v>
      </c>
      <c r="I4" s="6">
        <v>508</v>
      </c>
      <c r="J4" s="6">
        <v>632</v>
      </c>
      <c r="K4" s="6">
        <v>158</v>
      </c>
      <c r="L4" s="6">
        <v>1092</v>
      </c>
      <c r="M4" s="6">
        <v>80</v>
      </c>
      <c r="N4" s="6">
        <v>1016</v>
      </c>
      <c r="O4" s="6">
        <v>22</v>
      </c>
      <c r="P4" s="1">
        <f>SUM(B4:O4)</f>
        <v>8228</v>
      </c>
      <c r="Q4" s="1">
        <v>7676</v>
      </c>
      <c r="R4" s="1">
        <f>P4/Q4</f>
        <v>1.0719124544033352</v>
      </c>
      <c r="T4">
        <v>3251</v>
      </c>
    </row>
    <row r="5" spans="1:20" x14ac:dyDescent="0.25">
      <c r="A5" s="1" t="s">
        <v>17</v>
      </c>
      <c r="B5" s="6">
        <v>80</v>
      </c>
      <c r="C5" s="6">
        <v>630</v>
      </c>
      <c r="D5" s="6">
        <v>120</v>
      </c>
      <c r="E5" s="6">
        <v>274</v>
      </c>
      <c r="F5" s="6">
        <v>232</v>
      </c>
      <c r="G5" s="6">
        <v>36</v>
      </c>
      <c r="H5" s="6">
        <v>212</v>
      </c>
      <c r="I5" s="6">
        <v>96</v>
      </c>
      <c r="J5" s="6">
        <v>236</v>
      </c>
      <c r="K5" s="6">
        <v>100</v>
      </c>
      <c r="L5" s="6">
        <v>238</v>
      </c>
      <c r="M5" s="6">
        <v>66</v>
      </c>
      <c r="N5" s="6">
        <v>280</v>
      </c>
      <c r="O5" s="6">
        <v>18</v>
      </c>
      <c r="P5" s="1">
        <f t="shared" ref="P5:P9" si="0">SUM(B5:O5)</f>
        <v>2618</v>
      </c>
      <c r="Q5" s="1">
        <v>7676</v>
      </c>
      <c r="R5" s="1">
        <f t="shared" ref="R5:R9" si="1">P5/Q5</f>
        <v>0.34106305367378842</v>
      </c>
      <c r="T5">
        <v>2992</v>
      </c>
    </row>
    <row r="6" spans="1:20" x14ac:dyDescent="0.25">
      <c r="A6" s="1" t="s">
        <v>18</v>
      </c>
      <c r="B6" s="6">
        <v>232</v>
      </c>
      <c r="C6" s="6">
        <v>2066</v>
      </c>
      <c r="D6" s="6">
        <v>198</v>
      </c>
      <c r="E6" s="6">
        <v>828</v>
      </c>
      <c r="F6" s="6">
        <v>444</v>
      </c>
      <c r="G6" s="6">
        <v>76</v>
      </c>
      <c r="H6" s="6">
        <v>840</v>
      </c>
      <c r="I6" s="6">
        <v>336</v>
      </c>
      <c r="J6" s="6">
        <v>636</v>
      </c>
      <c r="K6" s="6">
        <v>266</v>
      </c>
      <c r="L6" s="6">
        <v>636</v>
      </c>
      <c r="M6" s="6">
        <v>128</v>
      </c>
      <c r="N6" s="6">
        <v>486</v>
      </c>
      <c r="O6" s="6">
        <v>62</v>
      </c>
      <c r="P6" s="1">
        <f t="shared" si="0"/>
        <v>7234</v>
      </c>
      <c r="Q6" s="1">
        <v>7676</v>
      </c>
      <c r="R6" s="1">
        <f t="shared" si="1"/>
        <v>0.94241792600312668</v>
      </c>
      <c r="T6">
        <v>9667</v>
      </c>
    </row>
    <row r="7" spans="1:20" x14ac:dyDescent="0.25">
      <c r="A7" s="1" t="s">
        <v>19</v>
      </c>
      <c r="B7" s="6">
        <v>358</v>
      </c>
      <c r="C7" s="6">
        <v>2150</v>
      </c>
      <c r="D7" s="6">
        <v>202</v>
      </c>
      <c r="E7" s="6">
        <v>778</v>
      </c>
      <c r="F7" s="6">
        <v>332</v>
      </c>
      <c r="G7" s="6">
        <v>104</v>
      </c>
      <c r="H7" s="6">
        <v>884</v>
      </c>
      <c r="I7" s="6">
        <v>386</v>
      </c>
      <c r="J7" s="6">
        <v>578</v>
      </c>
      <c r="K7" s="6">
        <v>260</v>
      </c>
      <c r="L7" s="6">
        <v>698</v>
      </c>
      <c r="M7" s="6">
        <v>126</v>
      </c>
      <c r="N7" s="6">
        <v>724</v>
      </c>
      <c r="O7" s="6">
        <v>56</v>
      </c>
      <c r="P7" s="1">
        <f t="shared" si="0"/>
        <v>7636</v>
      </c>
      <c r="Q7" s="1">
        <v>7676</v>
      </c>
      <c r="R7" s="1">
        <f t="shared" si="1"/>
        <v>0.99478895257946842</v>
      </c>
      <c r="T7">
        <v>11538</v>
      </c>
    </row>
    <row r="8" spans="1:20" x14ac:dyDescent="0.25">
      <c r="A8" s="1" t="s">
        <v>24</v>
      </c>
      <c r="B8" s="6">
        <v>570</v>
      </c>
      <c r="C8" s="6">
        <v>2608</v>
      </c>
      <c r="D8" s="6">
        <v>212</v>
      </c>
      <c r="E8" s="6">
        <v>800</v>
      </c>
      <c r="F8" s="6">
        <v>610</v>
      </c>
      <c r="G8" s="6">
        <v>166</v>
      </c>
      <c r="H8" s="6">
        <v>1286</v>
      </c>
      <c r="I8" s="6">
        <v>506</v>
      </c>
      <c r="J8" s="6">
        <v>820</v>
      </c>
      <c r="K8" s="6">
        <v>266</v>
      </c>
      <c r="L8" s="6">
        <v>974</v>
      </c>
      <c r="M8" s="6">
        <v>152</v>
      </c>
      <c r="N8" s="6">
        <v>966</v>
      </c>
      <c r="O8" s="6">
        <v>80</v>
      </c>
      <c r="P8" s="1">
        <f t="shared" si="0"/>
        <v>10016</v>
      </c>
      <c r="Q8" s="1">
        <v>7676</v>
      </c>
      <c r="R8" s="1">
        <f t="shared" si="1"/>
        <v>1.3048462741010942</v>
      </c>
      <c r="T8">
        <v>12861</v>
      </c>
    </row>
    <row r="9" spans="1:20" x14ac:dyDescent="0.25">
      <c r="A9" s="1" t="s">
        <v>25</v>
      </c>
      <c r="B9" s="6">
        <v>474</v>
      </c>
      <c r="C9" s="6">
        <v>1384</v>
      </c>
      <c r="D9" s="6">
        <v>272</v>
      </c>
      <c r="E9" s="6">
        <v>626</v>
      </c>
      <c r="F9" s="6">
        <v>1416</v>
      </c>
      <c r="G9" s="6">
        <v>148</v>
      </c>
      <c r="H9" s="6">
        <v>850</v>
      </c>
      <c r="I9" s="6">
        <v>646</v>
      </c>
      <c r="J9" s="6">
        <v>850</v>
      </c>
      <c r="K9" s="6">
        <v>156</v>
      </c>
      <c r="L9" s="6">
        <v>1052</v>
      </c>
      <c r="M9" s="6">
        <v>162</v>
      </c>
      <c r="N9" s="6">
        <v>1066</v>
      </c>
      <c r="O9" s="6">
        <v>44</v>
      </c>
      <c r="P9" s="1">
        <f t="shared" si="0"/>
        <v>9146</v>
      </c>
      <c r="Q9" s="1">
        <v>7676</v>
      </c>
      <c r="R9" s="1">
        <f t="shared" si="1"/>
        <v>1.1915059927045335</v>
      </c>
      <c r="T9">
        <v>10475</v>
      </c>
    </row>
    <row r="12" spans="1:20" x14ac:dyDescent="0.25">
      <c r="B12" s="1" t="s">
        <v>29</v>
      </c>
    </row>
    <row r="13" spans="1:20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26</v>
      </c>
    </row>
    <row r="14" spans="1:20" x14ac:dyDescent="0.25">
      <c r="A14" s="1" t="s">
        <v>15</v>
      </c>
      <c r="B14" s="7">
        <v>10</v>
      </c>
      <c r="C14" s="7">
        <v>10</v>
      </c>
      <c r="D14" s="7">
        <v>12</v>
      </c>
      <c r="E14" s="7">
        <v>10</v>
      </c>
      <c r="F14" s="8">
        <v>12</v>
      </c>
      <c r="G14" s="8">
        <v>12</v>
      </c>
      <c r="H14" s="8">
        <v>12</v>
      </c>
      <c r="I14" s="8">
        <v>12</v>
      </c>
      <c r="J14" s="8">
        <v>11</v>
      </c>
      <c r="K14" s="8">
        <v>11</v>
      </c>
      <c r="L14" s="8">
        <v>10</v>
      </c>
      <c r="M14" s="8">
        <v>12</v>
      </c>
      <c r="N14" s="8">
        <v>9</v>
      </c>
      <c r="O14" s="8">
        <v>11</v>
      </c>
    </row>
    <row r="15" spans="1:20" x14ac:dyDescent="0.25">
      <c r="A15" s="1" t="s">
        <v>17</v>
      </c>
      <c r="B15" s="7">
        <v>11</v>
      </c>
      <c r="C15" s="7">
        <v>9</v>
      </c>
      <c r="D15" s="7">
        <v>12</v>
      </c>
      <c r="E15" s="7">
        <v>10</v>
      </c>
      <c r="F15" s="8">
        <v>12</v>
      </c>
      <c r="G15" s="8">
        <v>12</v>
      </c>
      <c r="H15" s="8">
        <v>12</v>
      </c>
      <c r="I15" s="8">
        <v>13</v>
      </c>
      <c r="J15" s="8">
        <v>11</v>
      </c>
      <c r="K15" s="8">
        <v>11</v>
      </c>
      <c r="L15" s="8">
        <v>11</v>
      </c>
      <c r="M15" s="8">
        <v>12</v>
      </c>
      <c r="N15" s="8">
        <v>10</v>
      </c>
      <c r="O15" s="8">
        <v>10</v>
      </c>
      <c r="R15" s="5"/>
    </row>
    <row r="16" spans="1:20" x14ac:dyDescent="0.25">
      <c r="A16" s="1" t="s">
        <v>18</v>
      </c>
      <c r="B16" s="7">
        <v>11</v>
      </c>
      <c r="C16" s="7">
        <v>9</v>
      </c>
      <c r="D16" s="7">
        <v>12</v>
      </c>
      <c r="E16" s="7">
        <v>10</v>
      </c>
      <c r="F16" s="8">
        <v>13</v>
      </c>
      <c r="G16" s="8">
        <v>12</v>
      </c>
      <c r="H16" s="8">
        <v>11</v>
      </c>
      <c r="I16" s="8">
        <v>10</v>
      </c>
      <c r="J16" s="8">
        <v>11</v>
      </c>
      <c r="K16" s="8">
        <v>11</v>
      </c>
      <c r="L16" s="8">
        <v>11</v>
      </c>
      <c r="M16" s="8">
        <v>13</v>
      </c>
      <c r="N16" s="8">
        <v>10</v>
      </c>
      <c r="O16" s="8">
        <v>12</v>
      </c>
    </row>
    <row r="17" spans="1:20" x14ac:dyDescent="0.25">
      <c r="A17" s="1" t="s">
        <v>19</v>
      </c>
      <c r="B17" s="7">
        <v>12</v>
      </c>
      <c r="C17" s="7">
        <v>10</v>
      </c>
      <c r="D17" s="7">
        <v>13</v>
      </c>
      <c r="E17" s="7">
        <v>12</v>
      </c>
      <c r="F17" s="8">
        <v>13</v>
      </c>
      <c r="G17" s="8">
        <v>14</v>
      </c>
      <c r="H17" s="8">
        <v>12</v>
      </c>
      <c r="I17" s="8">
        <v>12</v>
      </c>
      <c r="J17" s="8">
        <v>12</v>
      </c>
      <c r="K17" s="8">
        <v>12</v>
      </c>
      <c r="L17" s="8">
        <v>11</v>
      </c>
      <c r="M17" s="8">
        <v>14</v>
      </c>
      <c r="N17" s="8">
        <v>11</v>
      </c>
      <c r="O17" s="8">
        <v>14</v>
      </c>
    </row>
    <row r="18" spans="1:20" x14ac:dyDescent="0.25">
      <c r="A18" s="1" t="s">
        <v>24</v>
      </c>
      <c r="B18" s="7">
        <v>12</v>
      </c>
      <c r="C18" s="7">
        <v>10</v>
      </c>
      <c r="D18" s="7">
        <v>13</v>
      </c>
      <c r="E18" s="7">
        <v>11</v>
      </c>
      <c r="F18" s="8">
        <v>12</v>
      </c>
      <c r="G18" s="8">
        <v>14</v>
      </c>
      <c r="H18" s="8">
        <v>12</v>
      </c>
      <c r="I18" s="8">
        <v>11</v>
      </c>
      <c r="J18" s="8">
        <v>11</v>
      </c>
      <c r="K18" s="8">
        <v>12</v>
      </c>
      <c r="L18" s="8">
        <v>10</v>
      </c>
      <c r="M18" s="8">
        <v>14</v>
      </c>
      <c r="N18" s="8">
        <v>10</v>
      </c>
      <c r="O18" s="8">
        <v>14</v>
      </c>
    </row>
    <row r="19" spans="1:20" x14ac:dyDescent="0.25">
      <c r="A19" s="1" t="s">
        <v>25</v>
      </c>
      <c r="B19" s="7">
        <v>10</v>
      </c>
      <c r="C19" s="7">
        <v>9</v>
      </c>
      <c r="D19" s="7">
        <v>11</v>
      </c>
      <c r="E19" s="7">
        <v>10</v>
      </c>
      <c r="F19" s="8">
        <v>11</v>
      </c>
      <c r="G19" s="8">
        <v>12</v>
      </c>
      <c r="H19" s="8">
        <v>11</v>
      </c>
      <c r="I19" s="8">
        <v>11</v>
      </c>
      <c r="J19" s="8">
        <v>11</v>
      </c>
      <c r="K19" s="8">
        <v>11</v>
      </c>
      <c r="L19" s="8">
        <v>10</v>
      </c>
      <c r="M19" s="8">
        <v>12</v>
      </c>
      <c r="N19" s="8">
        <v>9</v>
      </c>
      <c r="O19" s="8">
        <v>10</v>
      </c>
    </row>
    <row r="23" spans="1:20" x14ac:dyDescent="0.25">
      <c r="B23" s="1" t="s">
        <v>21</v>
      </c>
      <c r="E23" s="4">
        <f>SUMPRODUCT(B26:O31,B14:O19)</f>
        <v>471128</v>
      </c>
    </row>
    <row r="25" spans="1:20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26</v>
      </c>
      <c r="P25" s="1" t="s">
        <v>28</v>
      </c>
      <c r="T25" s="1" t="s">
        <v>30</v>
      </c>
    </row>
    <row r="26" spans="1:20" x14ac:dyDescent="0.25">
      <c r="A26" s="1" t="s">
        <v>15</v>
      </c>
      <c r="B26" s="9">
        <v>240</v>
      </c>
      <c r="C26" s="9">
        <v>734</v>
      </c>
      <c r="D26" s="9">
        <v>504</v>
      </c>
      <c r="E26" s="9">
        <v>328</v>
      </c>
      <c r="F26" s="9">
        <v>2548</v>
      </c>
      <c r="G26" s="9">
        <v>80</v>
      </c>
      <c r="H26" s="9">
        <v>286</v>
      </c>
      <c r="I26" s="9">
        <v>508</v>
      </c>
      <c r="J26" s="9">
        <v>632</v>
      </c>
      <c r="K26" s="9">
        <v>158</v>
      </c>
      <c r="L26" s="9">
        <v>1092</v>
      </c>
      <c r="M26" s="9">
        <v>80</v>
      </c>
      <c r="N26" s="9">
        <v>1016</v>
      </c>
      <c r="O26" s="9">
        <v>22</v>
      </c>
      <c r="P26" s="1">
        <f>SUM(B26:O26)</f>
        <v>8228</v>
      </c>
      <c r="Q26" s="1" t="s">
        <v>16</v>
      </c>
      <c r="R26">
        <v>13114</v>
      </c>
      <c r="T26" s="1">
        <f>SUM(B4:O4)</f>
        <v>8228</v>
      </c>
    </row>
    <row r="27" spans="1:20" x14ac:dyDescent="0.25">
      <c r="A27" s="1" t="s">
        <v>17</v>
      </c>
      <c r="B27" s="9">
        <v>80</v>
      </c>
      <c r="C27" s="9">
        <v>630</v>
      </c>
      <c r="D27" s="9">
        <v>120</v>
      </c>
      <c r="E27" s="9">
        <v>274</v>
      </c>
      <c r="F27" s="9">
        <v>232</v>
      </c>
      <c r="G27" s="9">
        <v>36</v>
      </c>
      <c r="H27" s="9">
        <v>212</v>
      </c>
      <c r="I27" s="9">
        <v>96</v>
      </c>
      <c r="J27" s="9">
        <v>236</v>
      </c>
      <c r="K27" s="9">
        <v>100</v>
      </c>
      <c r="L27" s="9">
        <v>238</v>
      </c>
      <c r="M27" s="9">
        <v>66</v>
      </c>
      <c r="N27" s="9">
        <v>280</v>
      </c>
      <c r="O27" s="9">
        <v>18</v>
      </c>
      <c r="P27" s="1">
        <f t="shared" ref="P27:P31" si="2">SUM(B27:O27)</f>
        <v>2618</v>
      </c>
      <c r="Q27" s="1" t="s">
        <v>16</v>
      </c>
      <c r="R27">
        <v>4956</v>
      </c>
      <c r="T27" s="1">
        <f t="shared" ref="T27:T31" si="3">SUM(B5:O5)</f>
        <v>2618</v>
      </c>
    </row>
    <row r="28" spans="1:20" x14ac:dyDescent="0.25">
      <c r="A28" s="1" t="s">
        <v>18</v>
      </c>
      <c r="B28" s="9">
        <v>232</v>
      </c>
      <c r="C28" s="9">
        <v>636</v>
      </c>
      <c r="D28" s="9">
        <v>198</v>
      </c>
      <c r="E28" s="9">
        <v>828</v>
      </c>
      <c r="F28" s="9">
        <v>444</v>
      </c>
      <c r="G28" s="9">
        <v>76</v>
      </c>
      <c r="H28" s="9">
        <v>840</v>
      </c>
      <c r="I28" s="9">
        <v>336</v>
      </c>
      <c r="J28" s="9">
        <v>636</v>
      </c>
      <c r="K28" s="9">
        <v>266</v>
      </c>
      <c r="L28" s="9">
        <v>636</v>
      </c>
      <c r="M28" s="9">
        <v>128</v>
      </c>
      <c r="N28" s="9">
        <v>486</v>
      </c>
      <c r="O28" s="9">
        <v>62</v>
      </c>
      <c r="P28" s="1">
        <f t="shared" si="2"/>
        <v>5804</v>
      </c>
      <c r="Q28" s="1" t="s">
        <v>16</v>
      </c>
      <c r="R28">
        <v>5804</v>
      </c>
      <c r="T28" s="1">
        <f t="shared" si="3"/>
        <v>7234</v>
      </c>
    </row>
    <row r="29" spans="1:20" x14ac:dyDescent="0.25">
      <c r="A29" s="1" t="s">
        <v>19</v>
      </c>
      <c r="B29" s="9">
        <v>358</v>
      </c>
      <c r="C29" s="9">
        <v>2150</v>
      </c>
      <c r="D29" s="9">
        <v>202</v>
      </c>
      <c r="E29" s="9">
        <v>778</v>
      </c>
      <c r="F29" s="9">
        <v>332</v>
      </c>
      <c r="G29" s="9">
        <v>104</v>
      </c>
      <c r="H29" s="9">
        <v>884</v>
      </c>
      <c r="I29" s="9">
        <v>386</v>
      </c>
      <c r="J29" s="9">
        <v>578</v>
      </c>
      <c r="K29" s="9">
        <v>260</v>
      </c>
      <c r="L29" s="9">
        <v>698</v>
      </c>
      <c r="M29" s="9">
        <v>126</v>
      </c>
      <c r="N29" s="9">
        <v>724</v>
      </c>
      <c r="O29" s="9">
        <v>56</v>
      </c>
      <c r="P29" s="1">
        <f t="shared" si="2"/>
        <v>7636</v>
      </c>
      <c r="Q29" s="1" t="s">
        <v>16</v>
      </c>
      <c r="R29">
        <v>9963</v>
      </c>
      <c r="T29" s="1">
        <f t="shared" si="3"/>
        <v>7636</v>
      </c>
    </row>
    <row r="30" spans="1:20" x14ac:dyDescent="0.25">
      <c r="A30" s="1" t="s">
        <v>24</v>
      </c>
      <c r="B30" s="9">
        <v>570</v>
      </c>
      <c r="C30" s="9">
        <v>2608</v>
      </c>
      <c r="D30" s="9">
        <v>212</v>
      </c>
      <c r="E30" s="9">
        <v>800</v>
      </c>
      <c r="F30" s="9">
        <v>610</v>
      </c>
      <c r="G30" s="9">
        <v>166</v>
      </c>
      <c r="H30" s="9">
        <v>1286</v>
      </c>
      <c r="I30" s="9">
        <v>506</v>
      </c>
      <c r="J30" s="9">
        <v>820</v>
      </c>
      <c r="K30" s="9">
        <v>266</v>
      </c>
      <c r="L30" s="9">
        <v>974</v>
      </c>
      <c r="M30" s="9">
        <v>152</v>
      </c>
      <c r="N30" s="9">
        <v>966</v>
      </c>
      <c r="O30" s="9">
        <v>80</v>
      </c>
      <c r="P30" s="1">
        <f t="shared" si="2"/>
        <v>10016</v>
      </c>
      <c r="Q30" s="1" t="s">
        <v>16</v>
      </c>
      <c r="R30">
        <v>13492</v>
      </c>
      <c r="T30" s="1">
        <f t="shared" si="3"/>
        <v>10016</v>
      </c>
    </row>
    <row r="31" spans="1:20" x14ac:dyDescent="0.25">
      <c r="A31" s="1" t="s">
        <v>25</v>
      </c>
      <c r="B31" s="9">
        <v>474</v>
      </c>
      <c r="C31" s="9">
        <v>1384</v>
      </c>
      <c r="D31" s="9">
        <v>272</v>
      </c>
      <c r="E31" s="9">
        <v>626</v>
      </c>
      <c r="F31" s="9">
        <v>1416</v>
      </c>
      <c r="G31" s="9">
        <v>148</v>
      </c>
      <c r="H31" s="9">
        <v>850</v>
      </c>
      <c r="I31" s="9">
        <v>646</v>
      </c>
      <c r="J31" s="9">
        <v>850</v>
      </c>
      <c r="K31" s="9">
        <v>156</v>
      </c>
      <c r="L31" s="9">
        <v>1052</v>
      </c>
      <c r="M31" s="9">
        <v>162</v>
      </c>
      <c r="N31" s="9">
        <v>1066</v>
      </c>
      <c r="O31" s="9">
        <v>44</v>
      </c>
      <c r="P31" s="1">
        <f t="shared" si="2"/>
        <v>9146</v>
      </c>
      <c r="Q31" s="1" t="s">
        <v>16</v>
      </c>
      <c r="R31">
        <v>11465</v>
      </c>
      <c r="T31" s="1">
        <f t="shared" si="3"/>
        <v>9146</v>
      </c>
    </row>
    <row r="34" spans="1:15" x14ac:dyDescent="0.25">
      <c r="B34" s="1" t="s">
        <v>35</v>
      </c>
    </row>
    <row r="35" spans="1:15" x14ac:dyDescent="0.25">
      <c r="A35" s="1" t="s">
        <v>15</v>
      </c>
      <c r="B35" s="1">
        <f>B26-B4</f>
        <v>0</v>
      </c>
      <c r="C35" s="1">
        <f t="shared" ref="C35:O35" si="4">C26-C4</f>
        <v>0</v>
      </c>
      <c r="D35" s="1">
        <f t="shared" si="4"/>
        <v>0</v>
      </c>
      <c r="E35" s="1">
        <f t="shared" si="4"/>
        <v>0</v>
      </c>
      <c r="F35" s="1">
        <f t="shared" si="4"/>
        <v>0</v>
      </c>
      <c r="G35" s="1">
        <f t="shared" si="4"/>
        <v>0</v>
      </c>
      <c r="H35" s="1">
        <f t="shared" si="4"/>
        <v>0</v>
      </c>
      <c r="I35" s="1">
        <f t="shared" si="4"/>
        <v>0</v>
      </c>
      <c r="J35" s="1">
        <f t="shared" si="4"/>
        <v>0</v>
      </c>
      <c r="K35" s="1">
        <f t="shared" si="4"/>
        <v>0</v>
      </c>
      <c r="L35" s="1">
        <f t="shared" si="4"/>
        <v>0</v>
      </c>
      <c r="M35" s="1">
        <f t="shared" si="4"/>
        <v>0</v>
      </c>
      <c r="N35" s="1">
        <f t="shared" si="4"/>
        <v>0</v>
      </c>
      <c r="O35" s="1">
        <f t="shared" si="4"/>
        <v>0</v>
      </c>
    </row>
    <row r="36" spans="1:15" x14ac:dyDescent="0.25">
      <c r="A36" s="1" t="s">
        <v>17</v>
      </c>
      <c r="B36" s="1">
        <f t="shared" ref="B36:O40" si="5">B27-B5</f>
        <v>0</v>
      </c>
      <c r="C36" s="1">
        <f t="shared" si="5"/>
        <v>0</v>
      </c>
      <c r="D36" s="1">
        <f t="shared" si="5"/>
        <v>0</v>
      </c>
      <c r="E36" s="1">
        <f t="shared" si="5"/>
        <v>0</v>
      </c>
      <c r="F36" s="1">
        <f t="shared" si="5"/>
        <v>0</v>
      </c>
      <c r="G36" s="1">
        <f t="shared" si="5"/>
        <v>0</v>
      </c>
      <c r="H36" s="1">
        <f t="shared" si="5"/>
        <v>0</v>
      </c>
      <c r="I36" s="1">
        <f t="shared" si="5"/>
        <v>0</v>
      </c>
      <c r="J36" s="1">
        <f t="shared" si="5"/>
        <v>0</v>
      </c>
      <c r="K36" s="1">
        <f t="shared" si="5"/>
        <v>0</v>
      </c>
      <c r="L36" s="1">
        <f t="shared" si="5"/>
        <v>0</v>
      </c>
      <c r="M36" s="1">
        <f t="shared" si="5"/>
        <v>0</v>
      </c>
      <c r="N36" s="1">
        <f t="shared" si="5"/>
        <v>0</v>
      </c>
      <c r="O36" s="1">
        <f t="shared" si="5"/>
        <v>0</v>
      </c>
    </row>
    <row r="37" spans="1:15" x14ac:dyDescent="0.25">
      <c r="A37" s="1" t="s">
        <v>18</v>
      </c>
      <c r="B37" s="1">
        <f t="shared" si="5"/>
        <v>0</v>
      </c>
      <c r="C37" s="1">
        <f t="shared" si="5"/>
        <v>-1430</v>
      </c>
      <c r="D37" s="1">
        <f t="shared" si="5"/>
        <v>0</v>
      </c>
      <c r="E37" s="1">
        <f t="shared" si="5"/>
        <v>0</v>
      </c>
      <c r="F37" s="1">
        <f t="shared" si="5"/>
        <v>0</v>
      </c>
      <c r="G37" s="1">
        <f t="shared" si="5"/>
        <v>0</v>
      </c>
      <c r="H37" s="1">
        <f t="shared" si="5"/>
        <v>0</v>
      </c>
      <c r="I37" s="1">
        <f t="shared" si="5"/>
        <v>0</v>
      </c>
      <c r="J37" s="1">
        <f t="shared" si="5"/>
        <v>0</v>
      </c>
      <c r="K37" s="1">
        <f t="shared" si="5"/>
        <v>0</v>
      </c>
      <c r="L37" s="1">
        <f t="shared" si="5"/>
        <v>0</v>
      </c>
      <c r="M37" s="1">
        <f t="shared" si="5"/>
        <v>0</v>
      </c>
      <c r="N37" s="1">
        <f t="shared" si="5"/>
        <v>0</v>
      </c>
      <c r="O37" s="1">
        <f t="shared" si="5"/>
        <v>0</v>
      </c>
    </row>
    <row r="38" spans="1:15" x14ac:dyDescent="0.25">
      <c r="A38" s="1" t="s">
        <v>19</v>
      </c>
      <c r="B38" s="1">
        <f t="shared" si="5"/>
        <v>0</v>
      </c>
      <c r="C38" s="1">
        <f t="shared" si="5"/>
        <v>0</v>
      </c>
      <c r="D38" s="1">
        <f t="shared" si="5"/>
        <v>0</v>
      </c>
      <c r="E38" s="1">
        <f t="shared" si="5"/>
        <v>0</v>
      </c>
      <c r="F38" s="1">
        <f t="shared" si="5"/>
        <v>0</v>
      </c>
      <c r="G38" s="1">
        <f t="shared" si="5"/>
        <v>0</v>
      </c>
      <c r="H38" s="1">
        <f t="shared" si="5"/>
        <v>0</v>
      </c>
      <c r="I38" s="1">
        <f t="shared" si="5"/>
        <v>0</v>
      </c>
      <c r="J38" s="1">
        <f t="shared" si="5"/>
        <v>0</v>
      </c>
      <c r="K38" s="1">
        <f t="shared" si="5"/>
        <v>0</v>
      </c>
      <c r="L38" s="1">
        <f t="shared" si="5"/>
        <v>0</v>
      </c>
      <c r="M38" s="1">
        <f t="shared" si="5"/>
        <v>0</v>
      </c>
      <c r="N38" s="1">
        <f t="shared" si="5"/>
        <v>0</v>
      </c>
      <c r="O38" s="1">
        <f t="shared" si="5"/>
        <v>0</v>
      </c>
    </row>
    <row r="39" spans="1:15" x14ac:dyDescent="0.25">
      <c r="A39" s="1" t="s">
        <v>24</v>
      </c>
      <c r="B39" s="1">
        <f t="shared" si="5"/>
        <v>0</v>
      </c>
      <c r="C39" s="1">
        <f t="shared" si="5"/>
        <v>0</v>
      </c>
      <c r="D39" s="1">
        <f t="shared" si="5"/>
        <v>0</v>
      </c>
      <c r="E39" s="1">
        <f t="shared" si="5"/>
        <v>0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1">
        <f t="shared" si="5"/>
        <v>0</v>
      </c>
      <c r="J39" s="1">
        <f t="shared" si="5"/>
        <v>0</v>
      </c>
      <c r="K39" s="1">
        <f t="shared" si="5"/>
        <v>0</v>
      </c>
      <c r="L39" s="1">
        <f t="shared" si="5"/>
        <v>0</v>
      </c>
      <c r="M39" s="1">
        <f t="shared" si="5"/>
        <v>0</v>
      </c>
      <c r="N39" s="1">
        <f t="shared" si="5"/>
        <v>0</v>
      </c>
      <c r="O39" s="1">
        <f t="shared" si="5"/>
        <v>0</v>
      </c>
    </row>
    <row r="40" spans="1:15" x14ac:dyDescent="0.25">
      <c r="A40" s="1" t="s">
        <v>25</v>
      </c>
      <c r="B40" s="1">
        <f t="shared" si="5"/>
        <v>0</v>
      </c>
      <c r="C40" s="1">
        <f t="shared" si="5"/>
        <v>0</v>
      </c>
      <c r="D40" s="1">
        <f t="shared" si="5"/>
        <v>0</v>
      </c>
      <c r="E40" s="1">
        <f t="shared" si="5"/>
        <v>0</v>
      </c>
      <c r="F40" s="1">
        <f t="shared" si="5"/>
        <v>0</v>
      </c>
      <c r="G40" s="1">
        <f t="shared" si="5"/>
        <v>0</v>
      </c>
      <c r="H40" s="1">
        <f t="shared" si="5"/>
        <v>0</v>
      </c>
      <c r="I40" s="1">
        <f t="shared" si="5"/>
        <v>0</v>
      </c>
      <c r="J40" s="1">
        <f t="shared" si="5"/>
        <v>0</v>
      </c>
      <c r="K40" s="1">
        <f t="shared" si="5"/>
        <v>0</v>
      </c>
      <c r="L40" s="1">
        <f t="shared" si="5"/>
        <v>0</v>
      </c>
      <c r="M40" s="1">
        <f t="shared" si="5"/>
        <v>0</v>
      </c>
      <c r="N40" s="1">
        <f t="shared" si="5"/>
        <v>0</v>
      </c>
      <c r="O40" s="1">
        <f t="shared" si="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20" zoomScale="90" zoomScaleNormal="90" workbookViewId="0">
      <selection activeCell="B35" sqref="B35:O40"/>
    </sheetView>
  </sheetViews>
  <sheetFormatPr defaultColWidth="9.140625" defaultRowHeight="15" x14ac:dyDescent="0.25"/>
  <cols>
    <col min="1" max="1" width="16.85546875" style="1" customWidth="1"/>
    <col min="2" max="2" width="22.85546875" style="1" customWidth="1"/>
    <col min="3" max="16384" width="9.140625" style="1"/>
  </cols>
  <sheetData>
    <row r="1" spans="1:20" x14ac:dyDescent="0.25">
      <c r="A1" s="1" t="s">
        <v>22</v>
      </c>
      <c r="B1" s="1" t="s">
        <v>34</v>
      </c>
    </row>
    <row r="2" spans="1:20" x14ac:dyDescent="0.25">
      <c r="A2" s="5"/>
      <c r="B2" s="1" t="s">
        <v>0</v>
      </c>
    </row>
    <row r="3" spans="1:2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26</v>
      </c>
      <c r="P3" s="1" t="s">
        <v>28</v>
      </c>
    </row>
    <row r="4" spans="1:20" x14ac:dyDescent="0.25">
      <c r="A4" s="1" t="s">
        <v>15</v>
      </c>
      <c r="B4" s="6">
        <v>242</v>
      </c>
      <c r="C4" s="6">
        <v>604</v>
      </c>
      <c r="D4" s="6">
        <v>326</v>
      </c>
      <c r="E4" s="6">
        <v>400</v>
      </c>
      <c r="F4" s="6">
        <v>1042</v>
      </c>
      <c r="G4" s="6">
        <v>70</v>
      </c>
      <c r="H4" s="6">
        <v>264</v>
      </c>
      <c r="I4" s="6">
        <v>128</v>
      </c>
      <c r="J4" s="6">
        <v>534</v>
      </c>
      <c r="K4" s="6">
        <v>70</v>
      </c>
      <c r="L4" s="6">
        <v>510</v>
      </c>
      <c r="M4" s="6">
        <v>144</v>
      </c>
      <c r="N4" s="6">
        <v>648</v>
      </c>
      <c r="O4" s="6">
        <v>18</v>
      </c>
      <c r="P4" s="1">
        <f>SUM(B4:O4)</f>
        <v>5000</v>
      </c>
      <c r="Q4" s="1">
        <v>7676</v>
      </c>
      <c r="R4" s="1">
        <f>P4/Q4</f>
        <v>0.65138092756644084</v>
      </c>
      <c r="T4">
        <v>3251</v>
      </c>
    </row>
    <row r="5" spans="1:20" x14ac:dyDescent="0.25">
      <c r="A5" s="1" t="s">
        <v>17</v>
      </c>
      <c r="B5" s="6">
        <v>84</v>
      </c>
      <c r="C5" s="6">
        <v>514</v>
      </c>
      <c r="D5" s="6">
        <v>160</v>
      </c>
      <c r="E5" s="6">
        <v>258</v>
      </c>
      <c r="F5" s="6">
        <v>428</v>
      </c>
      <c r="G5" s="6">
        <v>36</v>
      </c>
      <c r="H5" s="6">
        <v>158</v>
      </c>
      <c r="I5" s="6">
        <v>96</v>
      </c>
      <c r="J5" s="6">
        <v>236</v>
      </c>
      <c r="K5" s="6">
        <v>98</v>
      </c>
      <c r="L5" s="6">
        <v>286</v>
      </c>
      <c r="M5" s="6">
        <v>64</v>
      </c>
      <c r="N5" s="6">
        <v>376</v>
      </c>
      <c r="O5" s="6">
        <v>18</v>
      </c>
      <c r="P5" s="1">
        <f t="shared" ref="P5:P9" si="0">SUM(B5:O5)</f>
        <v>2812</v>
      </c>
      <c r="Q5" s="1">
        <v>7676</v>
      </c>
      <c r="R5" s="1">
        <f t="shared" ref="R5:R9" si="1">P5/Q5</f>
        <v>0.36633663366336633</v>
      </c>
      <c r="T5">
        <v>2992</v>
      </c>
    </row>
    <row r="6" spans="1:20" x14ac:dyDescent="0.25">
      <c r="A6" s="1" t="s">
        <v>18</v>
      </c>
      <c r="B6" s="6">
        <v>216</v>
      </c>
      <c r="C6" s="6">
        <v>1848</v>
      </c>
      <c r="D6" s="6">
        <v>196</v>
      </c>
      <c r="E6" s="6">
        <v>670</v>
      </c>
      <c r="F6" s="6">
        <v>422</v>
      </c>
      <c r="G6" s="6">
        <v>74</v>
      </c>
      <c r="H6" s="6">
        <v>752</v>
      </c>
      <c r="I6" s="6">
        <v>304</v>
      </c>
      <c r="J6" s="6">
        <v>630</v>
      </c>
      <c r="K6" s="6">
        <v>216</v>
      </c>
      <c r="L6" s="6">
        <v>578</v>
      </c>
      <c r="M6" s="6">
        <v>124</v>
      </c>
      <c r="N6" s="6">
        <v>472</v>
      </c>
      <c r="O6" s="6">
        <v>50</v>
      </c>
      <c r="P6" s="1">
        <f t="shared" si="0"/>
        <v>6552</v>
      </c>
      <c r="Q6" s="1">
        <v>7676</v>
      </c>
      <c r="R6" s="1">
        <f t="shared" si="1"/>
        <v>0.85356956748306412</v>
      </c>
      <c r="T6">
        <v>9667</v>
      </c>
    </row>
    <row r="7" spans="1:20" x14ac:dyDescent="0.25">
      <c r="A7" s="1" t="s">
        <v>19</v>
      </c>
      <c r="B7" s="6">
        <v>358</v>
      </c>
      <c r="C7" s="6">
        <v>2138</v>
      </c>
      <c r="D7" s="6">
        <v>212</v>
      </c>
      <c r="E7" s="6">
        <v>750</v>
      </c>
      <c r="F7" s="6">
        <v>438</v>
      </c>
      <c r="G7" s="6">
        <v>98</v>
      </c>
      <c r="H7" s="6">
        <v>932</v>
      </c>
      <c r="I7" s="6">
        <v>422</v>
      </c>
      <c r="J7" s="6">
        <v>652</v>
      </c>
      <c r="K7" s="6">
        <v>250</v>
      </c>
      <c r="L7" s="6">
        <v>742</v>
      </c>
      <c r="M7" s="6">
        <v>146</v>
      </c>
      <c r="N7" s="6">
        <v>772</v>
      </c>
      <c r="O7" s="6">
        <v>54</v>
      </c>
      <c r="P7" s="1">
        <f t="shared" si="0"/>
        <v>7964</v>
      </c>
      <c r="Q7" s="1">
        <v>7676</v>
      </c>
      <c r="R7" s="1">
        <f t="shared" si="1"/>
        <v>1.0375195414278271</v>
      </c>
      <c r="T7">
        <v>11538</v>
      </c>
    </row>
    <row r="8" spans="1:20" x14ac:dyDescent="0.25">
      <c r="A8" s="1" t="s">
        <v>24</v>
      </c>
      <c r="B8" s="6">
        <v>584</v>
      </c>
      <c r="C8" s="6">
        <v>2320</v>
      </c>
      <c r="D8" s="6">
        <v>296</v>
      </c>
      <c r="E8" s="6">
        <v>852</v>
      </c>
      <c r="F8" s="6">
        <v>818</v>
      </c>
      <c r="G8" s="6">
        <v>148</v>
      </c>
      <c r="H8" s="6">
        <v>1372</v>
      </c>
      <c r="I8" s="6">
        <v>608</v>
      </c>
      <c r="J8" s="6">
        <v>1052</v>
      </c>
      <c r="K8" s="6">
        <v>346</v>
      </c>
      <c r="L8" s="6">
        <v>1124</v>
      </c>
      <c r="M8" s="6">
        <v>186</v>
      </c>
      <c r="N8" s="6">
        <v>1164</v>
      </c>
      <c r="O8" s="6">
        <v>114</v>
      </c>
      <c r="P8" s="1">
        <f t="shared" si="0"/>
        <v>10984</v>
      </c>
      <c r="Q8" s="1">
        <v>7676</v>
      </c>
      <c r="R8" s="1">
        <f t="shared" si="1"/>
        <v>1.4309536216779573</v>
      </c>
      <c r="T8">
        <v>12861</v>
      </c>
    </row>
    <row r="9" spans="1:20" x14ac:dyDescent="0.25">
      <c r="A9" s="1" t="s">
        <v>25</v>
      </c>
      <c r="B9" s="6">
        <v>574</v>
      </c>
      <c r="C9" s="6">
        <v>1408</v>
      </c>
      <c r="D9" s="6">
        <v>382</v>
      </c>
      <c r="E9" s="6">
        <v>610</v>
      </c>
      <c r="F9" s="6">
        <v>1220</v>
      </c>
      <c r="G9" s="6">
        <v>148</v>
      </c>
      <c r="H9" s="6">
        <v>898</v>
      </c>
      <c r="I9" s="6">
        <v>542</v>
      </c>
      <c r="J9" s="6">
        <v>852</v>
      </c>
      <c r="K9" s="6">
        <v>242</v>
      </c>
      <c r="L9" s="6">
        <v>1038</v>
      </c>
      <c r="M9" s="6">
        <v>172</v>
      </c>
      <c r="N9" s="6">
        <v>1086</v>
      </c>
      <c r="O9" s="6">
        <v>46</v>
      </c>
      <c r="P9" s="1">
        <f t="shared" si="0"/>
        <v>9218</v>
      </c>
      <c r="Q9" s="1">
        <v>7676</v>
      </c>
      <c r="R9" s="1">
        <f t="shared" si="1"/>
        <v>1.2008858780614904</v>
      </c>
      <c r="T9">
        <v>10475</v>
      </c>
    </row>
    <row r="12" spans="1:20" x14ac:dyDescent="0.25">
      <c r="B12" s="1" t="s">
        <v>29</v>
      </c>
    </row>
    <row r="13" spans="1:20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26</v>
      </c>
    </row>
    <row r="14" spans="1:20" x14ac:dyDescent="0.25">
      <c r="A14" s="1" t="s">
        <v>15</v>
      </c>
      <c r="B14" s="7">
        <v>9</v>
      </c>
      <c r="C14" s="7">
        <v>9</v>
      </c>
      <c r="D14" s="7">
        <v>10</v>
      </c>
      <c r="E14" s="7">
        <v>9</v>
      </c>
      <c r="F14" s="8">
        <v>11</v>
      </c>
      <c r="G14" s="8">
        <v>12</v>
      </c>
      <c r="H14" s="8">
        <v>12</v>
      </c>
      <c r="I14" s="8">
        <v>11</v>
      </c>
      <c r="J14" s="8">
        <v>11</v>
      </c>
      <c r="K14" s="8">
        <v>10</v>
      </c>
      <c r="L14" s="8">
        <v>9</v>
      </c>
      <c r="M14" s="8">
        <v>11</v>
      </c>
      <c r="N14" s="8">
        <v>9</v>
      </c>
      <c r="O14" s="8">
        <v>12</v>
      </c>
    </row>
    <row r="15" spans="1:20" x14ac:dyDescent="0.25">
      <c r="A15" s="1" t="s">
        <v>17</v>
      </c>
      <c r="B15" s="7">
        <v>13</v>
      </c>
      <c r="C15" s="7">
        <v>10</v>
      </c>
      <c r="D15" s="7">
        <v>14</v>
      </c>
      <c r="E15" s="7">
        <v>12</v>
      </c>
      <c r="F15" s="8">
        <v>13</v>
      </c>
      <c r="G15" s="8">
        <v>14</v>
      </c>
      <c r="H15" s="8">
        <v>15</v>
      </c>
      <c r="I15" s="8">
        <v>16</v>
      </c>
      <c r="J15" s="8">
        <v>15</v>
      </c>
      <c r="K15" s="8">
        <v>12</v>
      </c>
      <c r="L15" s="8">
        <v>12</v>
      </c>
      <c r="M15" s="8">
        <v>15</v>
      </c>
      <c r="N15" s="8">
        <v>10</v>
      </c>
      <c r="O15" s="8">
        <v>11</v>
      </c>
      <c r="R15" s="5"/>
    </row>
    <row r="16" spans="1:20" x14ac:dyDescent="0.25">
      <c r="A16" s="1" t="s">
        <v>18</v>
      </c>
      <c r="B16" s="7">
        <v>13</v>
      </c>
      <c r="C16" s="7">
        <v>10</v>
      </c>
      <c r="D16" s="7">
        <v>14</v>
      </c>
      <c r="E16" s="7">
        <v>11</v>
      </c>
      <c r="F16" s="8">
        <v>13</v>
      </c>
      <c r="G16" s="8">
        <v>15</v>
      </c>
      <c r="H16" s="8">
        <v>14</v>
      </c>
      <c r="I16" s="8">
        <v>13</v>
      </c>
      <c r="J16" s="8">
        <v>13</v>
      </c>
      <c r="K16" s="8">
        <v>11</v>
      </c>
      <c r="L16" s="8">
        <v>11</v>
      </c>
      <c r="M16" s="8">
        <v>15</v>
      </c>
      <c r="N16" s="8">
        <v>11</v>
      </c>
      <c r="O16" s="8">
        <v>12</v>
      </c>
    </row>
    <row r="17" spans="1:20" x14ac:dyDescent="0.25">
      <c r="A17" s="1" t="s">
        <v>19</v>
      </c>
      <c r="B17" s="7">
        <v>12</v>
      </c>
      <c r="C17" s="7">
        <v>10</v>
      </c>
      <c r="D17" s="7">
        <v>14</v>
      </c>
      <c r="E17" s="7">
        <v>11</v>
      </c>
      <c r="F17" s="8">
        <v>13</v>
      </c>
      <c r="G17" s="8">
        <v>15</v>
      </c>
      <c r="H17" s="8">
        <v>13</v>
      </c>
      <c r="I17" s="8">
        <v>12</v>
      </c>
      <c r="J17" s="8">
        <v>12</v>
      </c>
      <c r="K17" s="8">
        <v>12</v>
      </c>
      <c r="L17" s="8">
        <v>10</v>
      </c>
      <c r="M17" s="8">
        <v>16</v>
      </c>
      <c r="N17" s="8">
        <v>10</v>
      </c>
      <c r="O17" s="8">
        <v>14</v>
      </c>
    </row>
    <row r="18" spans="1:20" x14ac:dyDescent="0.25">
      <c r="A18" s="1" t="s">
        <v>24</v>
      </c>
      <c r="B18" s="7">
        <v>11</v>
      </c>
      <c r="C18" s="7">
        <v>10</v>
      </c>
      <c r="D18" s="7">
        <v>13</v>
      </c>
      <c r="E18" s="7">
        <v>11</v>
      </c>
      <c r="F18" s="8">
        <v>11</v>
      </c>
      <c r="G18" s="8">
        <v>13</v>
      </c>
      <c r="H18" s="8">
        <v>12</v>
      </c>
      <c r="I18" s="8">
        <v>11</v>
      </c>
      <c r="J18" s="8">
        <v>11</v>
      </c>
      <c r="K18" s="8">
        <v>11</v>
      </c>
      <c r="L18" s="8">
        <v>10</v>
      </c>
      <c r="M18" s="8">
        <v>15</v>
      </c>
      <c r="N18" s="8">
        <v>10</v>
      </c>
      <c r="O18" s="8">
        <v>11</v>
      </c>
    </row>
    <row r="19" spans="1:20" x14ac:dyDescent="0.25">
      <c r="A19" s="1" t="s">
        <v>25</v>
      </c>
      <c r="B19" s="7">
        <v>9</v>
      </c>
      <c r="C19" s="7">
        <v>9</v>
      </c>
      <c r="D19" s="7">
        <v>11</v>
      </c>
      <c r="E19" s="7">
        <v>9</v>
      </c>
      <c r="F19" s="8">
        <v>11</v>
      </c>
      <c r="G19" s="8">
        <v>11</v>
      </c>
      <c r="H19" s="8">
        <v>11</v>
      </c>
      <c r="I19" s="8">
        <v>10</v>
      </c>
      <c r="J19" s="8">
        <v>10</v>
      </c>
      <c r="K19" s="8">
        <v>10</v>
      </c>
      <c r="L19" s="8">
        <v>9</v>
      </c>
      <c r="M19" s="8">
        <v>12</v>
      </c>
      <c r="N19" s="8">
        <v>9</v>
      </c>
      <c r="O19" s="8">
        <v>8</v>
      </c>
    </row>
    <row r="23" spans="1:20" x14ac:dyDescent="0.25">
      <c r="B23" s="1" t="s">
        <v>21</v>
      </c>
      <c r="E23" s="4">
        <f>SUMPRODUCT(B26:O31,B14:O19)</f>
        <v>451149</v>
      </c>
    </row>
    <row r="25" spans="1:20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26</v>
      </c>
      <c r="P25" s="1" t="s">
        <v>28</v>
      </c>
      <c r="T25" s="1" t="s">
        <v>30</v>
      </c>
    </row>
    <row r="26" spans="1:20" x14ac:dyDescent="0.25">
      <c r="A26" s="1" t="s">
        <v>15</v>
      </c>
      <c r="B26" s="9">
        <v>242</v>
      </c>
      <c r="C26" s="9">
        <v>604</v>
      </c>
      <c r="D26" s="9">
        <v>326</v>
      </c>
      <c r="E26" s="9">
        <v>400</v>
      </c>
      <c r="F26" s="9">
        <v>1042</v>
      </c>
      <c r="G26" s="9">
        <v>70</v>
      </c>
      <c r="H26" s="9">
        <v>264</v>
      </c>
      <c r="I26" s="9">
        <v>128</v>
      </c>
      <c r="J26" s="9">
        <v>534</v>
      </c>
      <c r="K26" s="9">
        <v>70</v>
      </c>
      <c r="L26" s="9">
        <v>510</v>
      </c>
      <c r="M26" s="9">
        <v>144</v>
      </c>
      <c r="N26" s="9">
        <v>648</v>
      </c>
      <c r="O26" s="9">
        <v>18</v>
      </c>
      <c r="P26" s="1">
        <f>SUM(B26:O26)</f>
        <v>5000</v>
      </c>
      <c r="Q26" s="1" t="s">
        <v>16</v>
      </c>
      <c r="R26">
        <v>6605</v>
      </c>
      <c r="T26" s="1">
        <f>SUM(B4:O4)</f>
        <v>5000</v>
      </c>
    </row>
    <row r="27" spans="1:20" x14ac:dyDescent="0.25">
      <c r="A27" s="1" t="s">
        <v>17</v>
      </c>
      <c r="B27" s="9">
        <v>84</v>
      </c>
      <c r="C27" s="9">
        <v>514</v>
      </c>
      <c r="D27" s="9">
        <v>160</v>
      </c>
      <c r="E27" s="9">
        <v>258</v>
      </c>
      <c r="F27" s="9">
        <v>428</v>
      </c>
      <c r="G27" s="9">
        <v>36</v>
      </c>
      <c r="H27" s="9">
        <v>158</v>
      </c>
      <c r="I27" s="9">
        <v>96</v>
      </c>
      <c r="J27" s="9">
        <v>236</v>
      </c>
      <c r="K27" s="9">
        <v>98</v>
      </c>
      <c r="L27" s="9">
        <v>286</v>
      </c>
      <c r="M27" s="9">
        <v>64</v>
      </c>
      <c r="N27" s="9">
        <v>376</v>
      </c>
      <c r="O27" s="9">
        <v>18</v>
      </c>
      <c r="P27" s="1">
        <f t="shared" ref="P27:P31" si="2">SUM(B27:O27)</f>
        <v>2812</v>
      </c>
      <c r="Q27" s="1" t="s">
        <v>16</v>
      </c>
      <c r="R27">
        <v>3206</v>
      </c>
      <c r="T27" s="1">
        <f t="shared" ref="T27:T31" si="3">SUM(B5:O5)</f>
        <v>2812</v>
      </c>
    </row>
    <row r="28" spans="1:20" x14ac:dyDescent="0.25">
      <c r="A28" s="1" t="s">
        <v>18</v>
      </c>
      <c r="B28" s="9">
        <v>216</v>
      </c>
      <c r="C28" s="9">
        <v>1848</v>
      </c>
      <c r="D28" s="9">
        <v>196</v>
      </c>
      <c r="E28" s="9">
        <v>670</v>
      </c>
      <c r="F28" s="9">
        <v>422</v>
      </c>
      <c r="G28" s="9">
        <v>74</v>
      </c>
      <c r="H28" s="9">
        <v>752</v>
      </c>
      <c r="I28" s="9">
        <v>304</v>
      </c>
      <c r="J28" s="9">
        <v>630</v>
      </c>
      <c r="K28" s="9">
        <v>216</v>
      </c>
      <c r="L28" s="9">
        <v>578</v>
      </c>
      <c r="M28" s="9">
        <v>124</v>
      </c>
      <c r="N28" s="9">
        <v>472</v>
      </c>
      <c r="O28" s="9">
        <v>50</v>
      </c>
      <c r="P28" s="1">
        <f t="shared" si="2"/>
        <v>6552</v>
      </c>
      <c r="Q28" s="1" t="s">
        <v>16</v>
      </c>
      <c r="R28">
        <v>9211</v>
      </c>
      <c r="T28" s="1">
        <f t="shared" si="3"/>
        <v>6552</v>
      </c>
    </row>
    <row r="29" spans="1:20" x14ac:dyDescent="0.25">
      <c r="A29" s="1" t="s">
        <v>19</v>
      </c>
      <c r="B29" s="9">
        <v>358</v>
      </c>
      <c r="C29" s="9">
        <v>2138</v>
      </c>
      <c r="D29" s="9">
        <v>212</v>
      </c>
      <c r="E29" s="9">
        <v>750</v>
      </c>
      <c r="F29" s="9">
        <v>438</v>
      </c>
      <c r="G29" s="9">
        <v>98</v>
      </c>
      <c r="H29" s="9">
        <v>932</v>
      </c>
      <c r="I29" s="9">
        <v>422</v>
      </c>
      <c r="J29" s="9">
        <v>652</v>
      </c>
      <c r="K29" s="9">
        <v>250</v>
      </c>
      <c r="L29" s="9">
        <v>742</v>
      </c>
      <c r="M29" s="9">
        <v>146</v>
      </c>
      <c r="N29" s="9">
        <v>772</v>
      </c>
      <c r="O29" s="9">
        <v>54</v>
      </c>
      <c r="P29" s="1">
        <f t="shared" si="2"/>
        <v>7964</v>
      </c>
      <c r="Q29" s="1" t="s">
        <v>16</v>
      </c>
      <c r="R29">
        <v>8463</v>
      </c>
      <c r="T29" s="1">
        <f t="shared" si="3"/>
        <v>7964</v>
      </c>
    </row>
    <row r="30" spans="1:20" x14ac:dyDescent="0.25">
      <c r="A30" s="1" t="s">
        <v>24</v>
      </c>
      <c r="B30" s="9">
        <v>584</v>
      </c>
      <c r="C30" s="9">
        <v>2320</v>
      </c>
      <c r="D30" s="9">
        <v>296</v>
      </c>
      <c r="E30" s="9">
        <v>852</v>
      </c>
      <c r="F30" s="9">
        <v>818</v>
      </c>
      <c r="G30" s="9">
        <v>148</v>
      </c>
      <c r="H30" s="9">
        <v>1372</v>
      </c>
      <c r="I30" s="9">
        <v>608</v>
      </c>
      <c r="J30" s="9">
        <v>1052</v>
      </c>
      <c r="K30" s="9">
        <v>346</v>
      </c>
      <c r="L30" s="9">
        <v>1124</v>
      </c>
      <c r="M30" s="9">
        <v>186</v>
      </c>
      <c r="N30" s="9">
        <v>1164</v>
      </c>
      <c r="O30" s="9">
        <v>114</v>
      </c>
      <c r="P30" s="1">
        <f t="shared" si="2"/>
        <v>10984</v>
      </c>
      <c r="Q30" s="1" t="s">
        <v>16</v>
      </c>
      <c r="R30">
        <v>12064</v>
      </c>
      <c r="T30" s="1">
        <f t="shared" si="3"/>
        <v>10984</v>
      </c>
    </row>
    <row r="31" spans="1:20" x14ac:dyDescent="0.25">
      <c r="A31" s="1" t="s">
        <v>25</v>
      </c>
      <c r="B31" s="9">
        <v>574</v>
      </c>
      <c r="C31" s="9">
        <v>1408</v>
      </c>
      <c r="D31" s="9">
        <v>382</v>
      </c>
      <c r="E31" s="9">
        <v>610</v>
      </c>
      <c r="F31" s="9">
        <v>1220</v>
      </c>
      <c r="G31" s="9">
        <v>148</v>
      </c>
      <c r="H31" s="9">
        <v>898</v>
      </c>
      <c r="I31" s="9">
        <v>542</v>
      </c>
      <c r="J31" s="9">
        <v>852</v>
      </c>
      <c r="K31" s="9">
        <v>242</v>
      </c>
      <c r="L31" s="9">
        <v>975</v>
      </c>
      <c r="M31" s="9">
        <v>172</v>
      </c>
      <c r="N31" s="9">
        <v>10</v>
      </c>
      <c r="O31" s="9">
        <v>10</v>
      </c>
      <c r="P31" s="1">
        <f t="shared" si="2"/>
        <v>8043</v>
      </c>
      <c r="Q31" s="1" t="s">
        <v>16</v>
      </c>
      <c r="R31">
        <v>8043</v>
      </c>
      <c r="T31" s="1">
        <f t="shared" si="3"/>
        <v>9218</v>
      </c>
    </row>
    <row r="34" spans="1:15" x14ac:dyDescent="0.25">
      <c r="B34" s="1" t="s">
        <v>35</v>
      </c>
    </row>
    <row r="35" spans="1:15" x14ac:dyDescent="0.25">
      <c r="A35" s="1" t="s">
        <v>15</v>
      </c>
      <c r="B35" s="1">
        <f>B26-B4</f>
        <v>0</v>
      </c>
      <c r="C35" s="1">
        <f t="shared" ref="C35:O35" si="4">C26-C4</f>
        <v>0</v>
      </c>
      <c r="D35" s="1">
        <f t="shared" si="4"/>
        <v>0</v>
      </c>
      <c r="E35" s="1">
        <f t="shared" si="4"/>
        <v>0</v>
      </c>
      <c r="F35" s="1">
        <f t="shared" si="4"/>
        <v>0</v>
      </c>
      <c r="G35" s="1">
        <f t="shared" si="4"/>
        <v>0</v>
      </c>
      <c r="H35" s="1">
        <f t="shared" si="4"/>
        <v>0</v>
      </c>
      <c r="I35" s="1">
        <f t="shared" si="4"/>
        <v>0</v>
      </c>
      <c r="J35" s="1">
        <f t="shared" si="4"/>
        <v>0</v>
      </c>
      <c r="K35" s="1">
        <f t="shared" si="4"/>
        <v>0</v>
      </c>
      <c r="L35" s="1">
        <f t="shared" si="4"/>
        <v>0</v>
      </c>
      <c r="M35" s="1">
        <f t="shared" si="4"/>
        <v>0</v>
      </c>
      <c r="N35" s="1">
        <f t="shared" si="4"/>
        <v>0</v>
      </c>
      <c r="O35" s="1">
        <f t="shared" si="4"/>
        <v>0</v>
      </c>
    </row>
    <row r="36" spans="1:15" x14ac:dyDescent="0.25">
      <c r="A36" s="1" t="s">
        <v>17</v>
      </c>
      <c r="B36" s="1">
        <f t="shared" ref="B36:O40" si="5">B27-B5</f>
        <v>0</v>
      </c>
      <c r="C36" s="1">
        <f t="shared" si="5"/>
        <v>0</v>
      </c>
      <c r="D36" s="1">
        <f t="shared" si="5"/>
        <v>0</v>
      </c>
      <c r="E36" s="1">
        <f t="shared" si="5"/>
        <v>0</v>
      </c>
      <c r="F36" s="1">
        <f t="shared" si="5"/>
        <v>0</v>
      </c>
      <c r="G36" s="1">
        <f t="shared" si="5"/>
        <v>0</v>
      </c>
      <c r="H36" s="1">
        <f t="shared" si="5"/>
        <v>0</v>
      </c>
      <c r="I36" s="1">
        <f t="shared" si="5"/>
        <v>0</v>
      </c>
      <c r="J36" s="1">
        <f t="shared" si="5"/>
        <v>0</v>
      </c>
      <c r="K36" s="1">
        <f t="shared" si="5"/>
        <v>0</v>
      </c>
      <c r="L36" s="1">
        <f t="shared" si="5"/>
        <v>0</v>
      </c>
      <c r="M36" s="1">
        <f t="shared" si="5"/>
        <v>0</v>
      </c>
      <c r="N36" s="1">
        <f t="shared" si="5"/>
        <v>0</v>
      </c>
      <c r="O36" s="1">
        <f t="shared" si="5"/>
        <v>0</v>
      </c>
    </row>
    <row r="37" spans="1:15" x14ac:dyDescent="0.25">
      <c r="A37" s="1" t="s">
        <v>18</v>
      </c>
      <c r="B37" s="1">
        <f t="shared" si="5"/>
        <v>0</v>
      </c>
      <c r="C37" s="1">
        <f t="shared" si="5"/>
        <v>0</v>
      </c>
      <c r="D37" s="1">
        <f t="shared" si="5"/>
        <v>0</v>
      </c>
      <c r="E37" s="1">
        <f t="shared" si="5"/>
        <v>0</v>
      </c>
      <c r="F37" s="1">
        <f t="shared" si="5"/>
        <v>0</v>
      </c>
      <c r="G37" s="1">
        <f t="shared" si="5"/>
        <v>0</v>
      </c>
      <c r="H37" s="1">
        <f t="shared" si="5"/>
        <v>0</v>
      </c>
      <c r="I37" s="1">
        <f t="shared" si="5"/>
        <v>0</v>
      </c>
      <c r="J37" s="1">
        <f t="shared" si="5"/>
        <v>0</v>
      </c>
      <c r="K37" s="1">
        <f t="shared" si="5"/>
        <v>0</v>
      </c>
      <c r="L37" s="1">
        <f t="shared" si="5"/>
        <v>0</v>
      </c>
      <c r="M37" s="1">
        <f t="shared" si="5"/>
        <v>0</v>
      </c>
      <c r="N37" s="1">
        <f t="shared" si="5"/>
        <v>0</v>
      </c>
      <c r="O37" s="1">
        <f t="shared" si="5"/>
        <v>0</v>
      </c>
    </row>
    <row r="38" spans="1:15" x14ac:dyDescent="0.25">
      <c r="A38" s="1" t="s">
        <v>19</v>
      </c>
      <c r="B38" s="1">
        <f t="shared" si="5"/>
        <v>0</v>
      </c>
      <c r="C38" s="1">
        <f t="shared" si="5"/>
        <v>0</v>
      </c>
      <c r="D38" s="1">
        <f t="shared" si="5"/>
        <v>0</v>
      </c>
      <c r="E38" s="1">
        <f t="shared" si="5"/>
        <v>0</v>
      </c>
      <c r="F38" s="1">
        <f t="shared" si="5"/>
        <v>0</v>
      </c>
      <c r="G38" s="1">
        <f t="shared" si="5"/>
        <v>0</v>
      </c>
      <c r="H38" s="1">
        <f t="shared" si="5"/>
        <v>0</v>
      </c>
      <c r="I38" s="1">
        <f t="shared" si="5"/>
        <v>0</v>
      </c>
      <c r="J38" s="1">
        <f t="shared" si="5"/>
        <v>0</v>
      </c>
      <c r="K38" s="1">
        <f t="shared" si="5"/>
        <v>0</v>
      </c>
      <c r="L38" s="1">
        <f t="shared" si="5"/>
        <v>0</v>
      </c>
      <c r="M38" s="1">
        <f t="shared" si="5"/>
        <v>0</v>
      </c>
      <c r="N38" s="1">
        <f t="shared" si="5"/>
        <v>0</v>
      </c>
      <c r="O38" s="1">
        <f t="shared" si="5"/>
        <v>0</v>
      </c>
    </row>
    <row r="39" spans="1:15" x14ac:dyDescent="0.25">
      <c r="A39" s="1" t="s">
        <v>24</v>
      </c>
      <c r="B39" s="1">
        <f t="shared" si="5"/>
        <v>0</v>
      </c>
      <c r="C39" s="1">
        <f t="shared" si="5"/>
        <v>0</v>
      </c>
      <c r="D39" s="1">
        <f t="shared" si="5"/>
        <v>0</v>
      </c>
      <c r="E39" s="1">
        <f t="shared" si="5"/>
        <v>0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1">
        <f t="shared" si="5"/>
        <v>0</v>
      </c>
      <c r="J39" s="1">
        <f t="shared" si="5"/>
        <v>0</v>
      </c>
      <c r="K39" s="1">
        <f t="shared" si="5"/>
        <v>0</v>
      </c>
      <c r="L39" s="1">
        <f t="shared" si="5"/>
        <v>0</v>
      </c>
      <c r="M39" s="1">
        <f t="shared" si="5"/>
        <v>0</v>
      </c>
      <c r="N39" s="1">
        <f t="shared" si="5"/>
        <v>0</v>
      </c>
      <c r="O39" s="1">
        <f t="shared" si="5"/>
        <v>0</v>
      </c>
    </row>
    <row r="40" spans="1:15" x14ac:dyDescent="0.25">
      <c r="A40" s="1" t="s">
        <v>25</v>
      </c>
      <c r="B40" s="1">
        <f t="shared" si="5"/>
        <v>0</v>
      </c>
      <c r="C40" s="1">
        <f t="shared" si="5"/>
        <v>0</v>
      </c>
      <c r="D40" s="1">
        <f t="shared" si="5"/>
        <v>0</v>
      </c>
      <c r="E40" s="1">
        <f t="shared" si="5"/>
        <v>0</v>
      </c>
      <c r="F40" s="1">
        <f t="shared" si="5"/>
        <v>0</v>
      </c>
      <c r="G40" s="1">
        <f t="shared" si="5"/>
        <v>0</v>
      </c>
      <c r="H40" s="1">
        <f t="shared" si="5"/>
        <v>0</v>
      </c>
      <c r="I40" s="1">
        <f t="shared" si="5"/>
        <v>0</v>
      </c>
      <c r="J40" s="1">
        <f t="shared" si="5"/>
        <v>0</v>
      </c>
      <c r="K40" s="1">
        <f t="shared" si="5"/>
        <v>0</v>
      </c>
      <c r="L40" s="1">
        <f t="shared" si="5"/>
        <v>-63</v>
      </c>
      <c r="M40" s="1">
        <f t="shared" si="5"/>
        <v>0</v>
      </c>
      <c r="N40" s="1">
        <f t="shared" si="5"/>
        <v>-1076</v>
      </c>
      <c r="O40" s="1">
        <f t="shared" si="5"/>
        <v>-36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23" zoomScale="90" zoomScaleNormal="90" workbookViewId="0">
      <selection activeCell="B35" sqref="B35:O40"/>
    </sheetView>
  </sheetViews>
  <sheetFormatPr defaultColWidth="9.140625" defaultRowHeight="15" x14ac:dyDescent="0.25"/>
  <cols>
    <col min="1" max="1" width="16.85546875" style="1" customWidth="1"/>
    <col min="2" max="2" width="22.85546875" style="1" customWidth="1"/>
    <col min="3" max="16384" width="9.140625" style="1"/>
  </cols>
  <sheetData>
    <row r="1" spans="1:20" x14ac:dyDescent="0.25">
      <c r="A1" s="1" t="s">
        <v>22</v>
      </c>
      <c r="B1" s="1" t="s">
        <v>36</v>
      </c>
    </row>
    <row r="2" spans="1:20" x14ac:dyDescent="0.25">
      <c r="A2" s="5"/>
      <c r="B2" s="1" t="s">
        <v>0</v>
      </c>
    </row>
    <row r="3" spans="1:2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26</v>
      </c>
      <c r="P3" s="1" t="s">
        <v>28</v>
      </c>
    </row>
    <row r="4" spans="1:20" x14ac:dyDescent="0.25">
      <c r="A4" s="1" t="s">
        <v>15</v>
      </c>
      <c r="B4" s="6">
        <v>158</v>
      </c>
      <c r="C4" s="6">
        <v>286</v>
      </c>
      <c r="D4" s="6">
        <v>180</v>
      </c>
      <c r="E4" s="6">
        <v>132</v>
      </c>
      <c r="F4" s="6">
        <v>692</v>
      </c>
      <c r="G4" s="6">
        <v>60</v>
      </c>
      <c r="H4" s="6">
        <v>144</v>
      </c>
      <c r="I4" s="6">
        <v>86</v>
      </c>
      <c r="J4" s="6">
        <v>240</v>
      </c>
      <c r="K4" s="6">
        <v>88</v>
      </c>
      <c r="L4" s="6">
        <v>432</v>
      </c>
      <c r="M4" s="6">
        <v>52</v>
      </c>
      <c r="N4" s="6">
        <v>576</v>
      </c>
      <c r="O4" s="6">
        <v>12</v>
      </c>
      <c r="P4" s="1">
        <f>SUM(B4:O4)</f>
        <v>3138</v>
      </c>
      <c r="Q4" s="1">
        <v>7676</v>
      </c>
      <c r="R4" s="1">
        <f>P4/Q4</f>
        <v>0.40880667014069827</v>
      </c>
      <c r="T4">
        <v>3251</v>
      </c>
    </row>
    <row r="5" spans="1:20" x14ac:dyDescent="0.25">
      <c r="A5" s="1" t="s">
        <v>17</v>
      </c>
      <c r="B5" s="6">
        <v>84</v>
      </c>
      <c r="C5" s="6">
        <v>520</v>
      </c>
      <c r="D5" s="6">
        <v>196</v>
      </c>
      <c r="E5" s="6">
        <v>256</v>
      </c>
      <c r="F5" s="6">
        <v>440</v>
      </c>
      <c r="G5" s="6">
        <v>36</v>
      </c>
      <c r="H5" s="6">
        <v>142</v>
      </c>
      <c r="I5" s="6">
        <v>84</v>
      </c>
      <c r="J5" s="6">
        <v>238</v>
      </c>
      <c r="K5" s="6">
        <v>92</v>
      </c>
      <c r="L5" s="6">
        <v>288</v>
      </c>
      <c r="M5" s="6">
        <v>64</v>
      </c>
      <c r="N5" s="6">
        <v>426</v>
      </c>
      <c r="O5" s="6">
        <v>18</v>
      </c>
      <c r="P5" s="1">
        <f t="shared" ref="P5:P9" si="0">SUM(B5:O5)</f>
        <v>2884</v>
      </c>
      <c r="Q5" s="1">
        <v>7676</v>
      </c>
      <c r="R5" s="1">
        <f t="shared" ref="R5:R9" si="1">P5/Q5</f>
        <v>0.3757165190203231</v>
      </c>
      <c r="T5">
        <v>2992</v>
      </c>
    </row>
    <row r="6" spans="1:20" x14ac:dyDescent="0.25">
      <c r="A6" s="1" t="s">
        <v>18</v>
      </c>
      <c r="B6" s="6">
        <v>230</v>
      </c>
      <c r="C6" s="6">
        <v>1854</v>
      </c>
      <c r="D6" s="6">
        <v>200</v>
      </c>
      <c r="E6" s="6">
        <v>770</v>
      </c>
      <c r="F6" s="6">
        <v>398</v>
      </c>
      <c r="G6" s="6">
        <v>78</v>
      </c>
      <c r="H6" s="6">
        <v>770</v>
      </c>
      <c r="I6" s="6">
        <v>326</v>
      </c>
      <c r="J6" s="6">
        <v>608</v>
      </c>
      <c r="K6" s="6">
        <v>228</v>
      </c>
      <c r="L6" s="6">
        <v>610</v>
      </c>
      <c r="M6" s="6">
        <v>126</v>
      </c>
      <c r="N6" s="6">
        <v>488</v>
      </c>
      <c r="O6" s="6">
        <v>58</v>
      </c>
      <c r="P6" s="1">
        <f t="shared" si="0"/>
        <v>6744</v>
      </c>
      <c r="Q6" s="1">
        <v>7676</v>
      </c>
      <c r="R6" s="1">
        <f t="shared" si="1"/>
        <v>0.8785825951016154</v>
      </c>
      <c r="T6">
        <v>9667</v>
      </c>
    </row>
    <row r="7" spans="1:20" x14ac:dyDescent="0.25">
      <c r="A7" s="1" t="s">
        <v>19</v>
      </c>
      <c r="B7" s="6">
        <v>358</v>
      </c>
      <c r="C7" s="6">
        <v>2196</v>
      </c>
      <c r="D7" s="6">
        <v>196</v>
      </c>
      <c r="E7" s="6">
        <v>780</v>
      </c>
      <c r="F7" s="6">
        <v>446</v>
      </c>
      <c r="G7" s="6">
        <v>114</v>
      </c>
      <c r="H7" s="6">
        <v>902</v>
      </c>
      <c r="I7" s="6">
        <v>344</v>
      </c>
      <c r="J7" s="6">
        <v>702</v>
      </c>
      <c r="K7" s="6">
        <v>302</v>
      </c>
      <c r="L7" s="6">
        <v>768</v>
      </c>
      <c r="M7" s="6">
        <v>150</v>
      </c>
      <c r="N7" s="6">
        <v>692</v>
      </c>
      <c r="O7" s="6">
        <v>66</v>
      </c>
      <c r="P7" s="1">
        <f t="shared" si="0"/>
        <v>8016</v>
      </c>
      <c r="Q7" s="1">
        <v>7676</v>
      </c>
      <c r="R7" s="1">
        <f t="shared" si="1"/>
        <v>1.044293903074518</v>
      </c>
      <c r="T7">
        <v>11538</v>
      </c>
    </row>
    <row r="8" spans="1:20" x14ac:dyDescent="0.25">
      <c r="A8" s="1" t="s">
        <v>24</v>
      </c>
      <c r="B8" s="6">
        <v>616</v>
      </c>
      <c r="C8" s="6">
        <v>2656</v>
      </c>
      <c r="D8" s="6">
        <v>278</v>
      </c>
      <c r="E8" s="6">
        <v>890</v>
      </c>
      <c r="F8" s="6">
        <v>762</v>
      </c>
      <c r="G8" s="6">
        <v>164</v>
      </c>
      <c r="H8" s="6">
        <v>1348</v>
      </c>
      <c r="I8" s="6">
        <v>582</v>
      </c>
      <c r="J8" s="6">
        <v>952</v>
      </c>
      <c r="K8" s="6">
        <v>358</v>
      </c>
      <c r="L8" s="6">
        <v>1070</v>
      </c>
      <c r="M8" s="6">
        <v>190</v>
      </c>
      <c r="N8" s="6">
        <v>1120</v>
      </c>
      <c r="O8" s="6">
        <v>78</v>
      </c>
      <c r="P8" s="1">
        <f t="shared" si="0"/>
        <v>11064</v>
      </c>
      <c r="Q8" s="1">
        <v>7676</v>
      </c>
      <c r="R8" s="1">
        <f t="shared" si="1"/>
        <v>1.4413757165190204</v>
      </c>
      <c r="T8">
        <v>12861</v>
      </c>
    </row>
    <row r="9" spans="1:20" x14ac:dyDescent="0.25">
      <c r="A9" s="1" t="s">
        <v>25</v>
      </c>
      <c r="B9" s="6">
        <v>450</v>
      </c>
      <c r="C9" s="6">
        <v>1310</v>
      </c>
      <c r="D9" s="6">
        <v>230</v>
      </c>
      <c r="E9" s="6">
        <v>460</v>
      </c>
      <c r="F9" s="6">
        <v>1030</v>
      </c>
      <c r="G9" s="6">
        <v>120</v>
      </c>
      <c r="H9" s="6">
        <v>638</v>
      </c>
      <c r="I9" s="6">
        <v>378</v>
      </c>
      <c r="J9" s="6">
        <v>792</v>
      </c>
      <c r="K9" s="6">
        <v>106</v>
      </c>
      <c r="L9" s="6">
        <v>854</v>
      </c>
      <c r="M9" s="6">
        <v>128</v>
      </c>
      <c r="N9" s="6">
        <v>872</v>
      </c>
      <c r="O9" s="6">
        <v>38</v>
      </c>
      <c r="P9" s="1">
        <f t="shared" si="0"/>
        <v>7406</v>
      </c>
      <c r="Q9" s="1">
        <v>7676</v>
      </c>
      <c r="R9" s="1">
        <f t="shared" si="1"/>
        <v>0.96482542991141218</v>
      </c>
      <c r="T9">
        <v>10475</v>
      </c>
    </row>
    <row r="12" spans="1:20" x14ac:dyDescent="0.25">
      <c r="B12" s="1" t="s">
        <v>29</v>
      </c>
    </row>
    <row r="13" spans="1:20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26</v>
      </c>
    </row>
    <row r="14" spans="1:20" x14ac:dyDescent="0.25">
      <c r="A14" s="1" t="s">
        <v>15</v>
      </c>
      <c r="B14" s="7">
        <v>9</v>
      </c>
      <c r="C14" s="7">
        <v>8</v>
      </c>
      <c r="D14" s="7">
        <v>10</v>
      </c>
      <c r="E14" s="7">
        <v>9</v>
      </c>
      <c r="F14" s="8">
        <v>11</v>
      </c>
      <c r="G14" s="8">
        <v>10</v>
      </c>
      <c r="H14" s="8">
        <v>11</v>
      </c>
      <c r="I14" s="8">
        <v>11</v>
      </c>
      <c r="J14" s="8">
        <v>10</v>
      </c>
      <c r="K14" s="8">
        <v>9</v>
      </c>
      <c r="L14" s="8">
        <v>9</v>
      </c>
      <c r="M14" s="8">
        <v>11</v>
      </c>
      <c r="N14" s="8">
        <v>8</v>
      </c>
      <c r="O14" s="8">
        <v>10</v>
      </c>
    </row>
    <row r="15" spans="1:20" x14ac:dyDescent="0.25">
      <c r="A15" s="1" t="s">
        <v>17</v>
      </c>
      <c r="B15" s="7">
        <v>13</v>
      </c>
      <c r="C15" s="7">
        <v>10</v>
      </c>
      <c r="D15" s="7">
        <v>13</v>
      </c>
      <c r="E15" s="7">
        <v>12</v>
      </c>
      <c r="F15" s="8">
        <v>13</v>
      </c>
      <c r="G15" s="8">
        <v>14</v>
      </c>
      <c r="H15" s="8">
        <v>14</v>
      </c>
      <c r="I15" s="8">
        <v>15</v>
      </c>
      <c r="J15" s="8">
        <v>14</v>
      </c>
      <c r="K15" s="8">
        <v>12</v>
      </c>
      <c r="L15" s="8">
        <v>11</v>
      </c>
      <c r="M15" s="8">
        <v>15</v>
      </c>
      <c r="N15" s="8">
        <v>10</v>
      </c>
      <c r="O15" s="8">
        <v>11</v>
      </c>
      <c r="R15" s="5"/>
    </row>
    <row r="16" spans="1:20" x14ac:dyDescent="0.25">
      <c r="A16" s="1" t="s">
        <v>18</v>
      </c>
      <c r="B16" s="7">
        <v>13</v>
      </c>
      <c r="C16" s="7">
        <v>11</v>
      </c>
      <c r="D16" s="7">
        <v>14</v>
      </c>
      <c r="E16" s="7">
        <v>12</v>
      </c>
      <c r="F16" s="8">
        <v>13</v>
      </c>
      <c r="G16" s="8">
        <v>14</v>
      </c>
      <c r="H16" s="8">
        <v>14</v>
      </c>
      <c r="I16" s="8">
        <v>14</v>
      </c>
      <c r="J16" s="8">
        <v>14</v>
      </c>
      <c r="K16" s="8">
        <v>11</v>
      </c>
      <c r="L16" s="8">
        <v>11</v>
      </c>
      <c r="M16" s="8">
        <v>16</v>
      </c>
      <c r="N16" s="8">
        <v>11</v>
      </c>
      <c r="O16" s="8">
        <v>12</v>
      </c>
    </row>
    <row r="17" spans="1:20" x14ac:dyDescent="0.25">
      <c r="A17" s="1" t="s">
        <v>19</v>
      </c>
      <c r="B17" s="7">
        <v>12</v>
      </c>
      <c r="C17" s="7">
        <v>10</v>
      </c>
      <c r="D17" s="7">
        <v>15</v>
      </c>
      <c r="E17" s="7">
        <v>12</v>
      </c>
      <c r="F17" s="8">
        <v>13</v>
      </c>
      <c r="G17" s="8">
        <v>15</v>
      </c>
      <c r="H17" s="8">
        <v>13</v>
      </c>
      <c r="I17" s="8">
        <v>12</v>
      </c>
      <c r="J17" s="8">
        <v>12</v>
      </c>
      <c r="K17" s="8">
        <v>12</v>
      </c>
      <c r="L17" s="8">
        <v>10</v>
      </c>
      <c r="M17" s="8">
        <v>15</v>
      </c>
      <c r="N17" s="8">
        <v>10</v>
      </c>
      <c r="O17" s="8">
        <v>13</v>
      </c>
    </row>
    <row r="18" spans="1:20" x14ac:dyDescent="0.25">
      <c r="A18" s="1" t="s">
        <v>24</v>
      </c>
      <c r="B18" s="7">
        <v>11</v>
      </c>
      <c r="C18" s="7">
        <v>10</v>
      </c>
      <c r="D18" s="7">
        <v>13</v>
      </c>
      <c r="E18" s="7">
        <v>12</v>
      </c>
      <c r="F18" s="8">
        <v>12</v>
      </c>
      <c r="G18" s="8">
        <v>13</v>
      </c>
      <c r="H18" s="8">
        <v>12</v>
      </c>
      <c r="I18" s="8">
        <v>11</v>
      </c>
      <c r="J18" s="8">
        <v>11</v>
      </c>
      <c r="K18" s="8">
        <v>11</v>
      </c>
      <c r="L18" s="8">
        <v>10</v>
      </c>
      <c r="M18" s="8">
        <v>14</v>
      </c>
      <c r="N18" s="8">
        <v>10</v>
      </c>
      <c r="O18" s="8">
        <v>10</v>
      </c>
    </row>
    <row r="19" spans="1:20" x14ac:dyDescent="0.25">
      <c r="A19" s="1" t="s">
        <v>25</v>
      </c>
      <c r="B19" s="7">
        <v>9</v>
      </c>
      <c r="C19" s="7">
        <v>9</v>
      </c>
      <c r="D19" s="7">
        <v>11</v>
      </c>
      <c r="E19" s="7">
        <v>10</v>
      </c>
      <c r="F19" s="8">
        <v>11</v>
      </c>
      <c r="G19" s="8">
        <v>11</v>
      </c>
      <c r="H19" s="8">
        <v>11</v>
      </c>
      <c r="I19" s="8">
        <v>11</v>
      </c>
      <c r="J19" s="8">
        <v>10</v>
      </c>
      <c r="K19" s="8">
        <v>10</v>
      </c>
      <c r="L19" s="8">
        <v>9</v>
      </c>
      <c r="M19" s="8">
        <v>12</v>
      </c>
      <c r="N19" s="8">
        <v>9</v>
      </c>
      <c r="O19" s="8">
        <v>9</v>
      </c>
    </row>
    <row r="23" spans="1:20" x14ac:dyDescent="0.25">
      <c r="B23" s="1" t="s">
        <v>21</v>
      </c>
      <c r="E23" s="4">
        <f>SUMPRODUCT(B26:O31,B14:O19)</f>
        <v>429142</v>
      </c>
    </row>
    <row r="25" spans="1:20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26</v>
      </c>
      <c r="P25" s="1" t="s">
        <v>28</v>
      </c>
      <c r="T25" s="1" t="s">
        <v>30</v>
      </c>
    </row>
    <row r="26" spans="1:20" x14ac:dyDescent="0.25">
      <c r="A26" s="1" t="s">
        <v>15</v>
      </c>
      <c r="B26" s="9">
        <v>158</v>
      </c>
      <c r="C26" s="9">
        <v>286</v>
      </c>
      <c r="D26" s="9">
        <v>180</v>
      </c>
      <c r="E26" s="9">
        <v>132</v>
      </c>
      <c r="F26" s="9">
        <v>692</v>
      </c>
      <c r="G26" s="9">
        <v>60</v>
      </c>
      <c r="H26" s="9">
        <v>144</v>
      </c>
      <c r="I26" s="9">
        <v>86</v>
      </c>
      <c r="J26" s="9">
        <v>240</v>
      </c>
      <c r="K26" s="9">
        <v>88</v>
      </c>
      <c r="L26" s="9">
        <v>432</v>
      </c>
      <c r="M26" s="9">
        <v>52</v>
      </c>
      <c r="N26" s="9">
        <v>73</v>
      </c>
      <c r="O26" s="9">
        <v>12</v>
      </c>
      <c r="P26" s="1">
        <f>SUM(B26:O26)</f>
        <v>2635</v>
      </c>
      <c r="Q26" s="1" t="s">
        <v>16</v>
      </c>
      <c r="R26">
        <v>2635</v>
      </c>
      <c r="T26" s="1">
        <f>SUM(B4:O4)</f>
        <v>3138</v>
      </c>
    </row>
    <row r="27" spans="1:20" x14ac:dyDescent="0.25">
      <c r="A27" s="1" t="s">
        <v>17</v>
      </c>
      <c r="B27" s="9">
        <v>84</v>
      </c>
      <c r="C27" s="9">
        <v>520</v>
      </c>
      <c r="D27" s="9">
        <v>196</v>
      </c>
      <c r="E27" s="9">
        <v>256</v>
      </c>
      <c r="F27" s="9">
        <v>440</v>
      </c>
      <c r="G27" s="9">
        <v>36</v>
      </c>
      <c r="H27" s="9">
        <v>142</v>
      </c>
      <c r="I27" s="9">
        <v>84</v>
      </c>
      <c r="J27" s="9">
        <v>238</v>
      </c>
      <c r="K27" s="9">
        <v>92</v>
      </c>
      <c r="L27" s="9">
        <v>288</v>
      </c>
      <c r="M27" s="9">
        <v>64</v>
      </c>
      <c r="N27" s="9">
        <v>426</v>
      </c>
      <c r="O27" s="9">
        <v>18</v>
      </c>
      <c r="P27" s="1">
        <f t="shared" ref="P27:P31" si="2">SUM(B27:O27)</f>
        <v>2884</v>
      </c>
      <c r="Q27" s="1" t="s">
        <v>16</v>
      </c>
      <c r="R27">
        <v>3084</v>
      </c>
      <c r="T27" s="1">
        <f t="shared" ref="T27:T31" si="3">SUM(B5:O5)</f>
        <v>2884</v>
      </c>
    </row>
    <row r="28" spans="1:20" x14ac:dyDescent="0.25">
      <c r="A28" s="1" t="s">
        <v>18</v>
      </c>
      <c r="B28" s="9">
        <v>230</v>
      </c>
      <c r="C28" s="9">
        <v>1854</v>
      </c>
      <c r="D28" s="9">
        <v>200</v>
      </c>
      <c r="E28" s="9">
        <v>770</v>
      </c>
      <c r="F28" s="9">
        <v>398</v>
      </c>
      <c r="G28" s="9">
        <v>78</v>
      </c>
      <c r="H28" s="9">
        <v>770</v>
      </c>
      <c r="I28" s="9">
        <v>326</v>
      </c>
      <c r="J28" s="9">
        <v>608</v>
      </c>
      <c r="K28" s="9">
        <v>228</v>
      </c>
      <c r="L28" s="9">
        <v>610</v>
      </c>
      <c r="M28" s="9">
        <v>126</v>
      </c>
      <c r="N28" s="9">
        <v>488</v>
      </c>
      <c r="O28" s="9">
        <v>58</v>
      </c>
      <c r="P28" s="1">
        <f t="shared" si="2"/>
        <v>6744</v>
      </c>
      <c r="Q28" s="1" t="s">
        <v>16</v>
      </c>
      <c r="R28">
        <v>9275</v>
      </c>
      <c r="T28" s="1">
        <f t="shared" si="3"/>
        <v>6744</v>
      </c>
    </row>
    <row r="29" spans="1:20" x14ac:dyDescent="0.25">
      <c r="A29" s="1" t="s">
        <v>19</v>
      </c>
      <c r="B29" s="9">
        <v>358</v>
      </c>
      <c r="C29" s="9">
        <v>2196</v>
      </c>
      <c r="D29" s="9">
        <v>196</v>
      </c>
      <c r="E29" s="9">
        <v>780</v>
      </c>
      <c r="F29" s="9">
        <v>446</v>
      </c>
      <c r="G29" s="9">
        <v>114</v>
      </c>
      <c r="H29" s="9">
        <v>902</v>
      </c>
      <c r="I29" s="9">
        <v>344</v>
      </c>
      <c r="J29" s="9">
        <v>702</v>
      </c>
      <c r="K29" s="9">
        <v>302</v>
      </c>
      <c r="L29" s="9">
        <v>768</v>
      </c>
      <c r="M29" s="9">
        <v>150</v>
      </c>
      <c r="N29" s="9">
        <v>692</v>
      </c>
      <c r="O29" s="9">
        <v>66</v>
      </c>
      <c r="P29" s="1">
        <f t="shared" si="2"/>
        <v>8016</v>
      </c>
      <c r="Q29" s="1" t="s">
        <v>16</v>
      </c>
      <c r="R29">
        <v>9149</v>
      </c>
      <c r="T29" s="1">
        <f t="shared" si="3"/>
        <v>8016</v>
      </c>
    </row>
    <row r="30" spans="1:20" x14ac:dyDescent="0.25">
      <c r="A30" s="1" t="s">
        <v>24</v>
      </c>
      <c r="B30" s="9">
        <v>616</v>
      </c>
      <c r="C30" s="9">
        <v>2656</v>
      </c>
      <c r="D30" s="9">
        <v>278</v>
      </c>
      <c r="E30" s="9">
        <v>890</v>
      </c>
      <c r="F30" s="9">
        <v>762</v>
      </c>
      <c r="G30" s="9">
        <v>164</v>
      </c>
      <c r="H30" s="9">
        <v>1348</v>
      </c>
      <c r="I30" s="9">
        <v>582</v>
      </c>
      <c r="J30" s="9">
        <v>952</v>
      </c>
      <c r="K30" s="9">
        <v>358</v>
      </c>
      <c r="L30" s="9">
        <v>1070</v>
      </c>
      <c r="M30" s="9">
        <v>190</v>
      </c>
      <c r="N30" s="9">
        <v>1120</v>
      </c>
      <c r="O30" s="9">
        <v>78</v>
      </c>
      <c r="P30" s="1">
        <f t="shared" si="2"/>
        <v>11064</v>
      </c>
      <c r="Q30" s="1" t="s">
        <v>16</v>
      </c>
      <c r="R30">
        <v>13292</v>
      </c>
      <c r="T30" s="1">
        <f t="shared" si="3"/>
        <v>11064</v>
      </c>
    </row>
    <row r="31" spans="1:20" x14ac:dyDescent="0.25">
      <c r="A31" s="1" t="s">
        <v>25</v>
      </c>
      <c r="B31" s="9">
        <v>450</v>
      </c>
      <c r="C31" s="9">
        <v>1310</v>
      </c>
      <c r="D31" s="9">
        <v>230</v>
      </c>
      <c r="E31" s="9">
        <v>460</v>
      </c>
      <c r="F31" s="9">
        <v>1030</v>
      </c>
      <c r="G31" s="9">
        <v>120</v>
      </c>
      <c r="H31" s="9">
        <v>638</v>
      </c>
      <c r="I31" s="9">
        <v>378</v>
      </c>
      <c r="J31" s="9">
        <v>792</v>
      </c>
      <c r="K31" s="9">
        <v>106</v>
      </c>
      <c r="L31" s="9">
        <v>854</v>
      </c>
      <c r="M31" s="9">
        <v>128</v>
      </c>
      <c r="N31" s="9">
        <v>872</v>
      </c>
      <c r="O31" s="9">
        <v>38</v>
      </c>
      <c r="P31" s="1">
        <f t="shared" si="2"/>
        <v>7406</v>
      </c>
      <c r="Q31" s="1" t="s">
        <v>16</v>
      </c>
      <c r="R31">
        <v>9902</v>
      </c>
      <c r="T31" s="1">
        <f t="shared" si="3"/>
        <v>7406</v>
      </c>
    </row>
    <row r="34" spans="1:15" x14ac:dyDescent="0.25">
      <c r="B34" s="1" t="s">
        <v>35</v>
      </c>
    </row>
    <row r="35" spans="1:15" x14ac:dyDescent="0.25">
      <c r="A35" s="1" t="s">
        <v>15</v>
      </c>
      <c r="B35" s="1">
        <f>B26-B4</f>
        <v>0</v>
      </c>
      <c r="C35" s="1">
        <f t="shared" ref="C35:O35" si="4">C26-C4</f>
        <v>0</v>
      </c>
      <c r="D35" s="1">
        <f t="shared" si="4"/>
        <v>0</v>
      </c>
      <c r="E35" s="1">
        <f t="shared" si="4"/>
        <v>0</v>
      </c>
      <c r="F35" s="1">
        <f t="shared" si="4"/>
        <v>0</v>
      </c>
      <c r="G35" s="1">
        <f t="shared" si="4"/>
        <v>0</v>
      </c>
      <c r="H35" s="1">
        <f t="shared" si="4"/>
        <v>0</v>
      </c>
      <c r="I35" s="1">
        <f t="shared" si="4"/>
        <v>0</v>
      </c>
      <c r="J35" s="1">
        <f t="shared" si="4"/>
        <v>0</v>
      </c>
      <c r="K35" s="1">
        <f t="shared" si="4"/>
        <v>0</v>
      </c>
      <c r="L35" s="1">
        <f t="shared" si="4"/>
        <v>0</v>
      </c>
      <c r="M35" s="1">
        <f t="shared" si="4"/>
        <v>0</v>
      </c>
      <c r="N35" s="1">
        <f t="shared" si="4"/>
        <v>-503</v>
      </c>
      <c r="O35" s="1">
        <f t="shared" si="4"/>
        <v>0</v>
      </c>
    </row>
    <row r="36" spans="1:15" x14ac:dyDescent="0.25">
      <c r="A36" s="1" t="s">
        <v>17</v>
      </c>
      <c r="B36" s="1">
        <f t="shared" ref="B36:O40" si="5">B27-B5</f>
        <v>0</v>
      </c>
      <c r="C36" s="1">
        <f t="shared" si="5"/>
        <v>0</v>
      </c>
      <c r="D36" s="1">
        <f t="shared" si="5"/>
        <v>0</v>
      </c>
      <c r="E36" s="1">
        <f t="shared" si="5"/>
        <v>0</v>
      </c>
      <c r="F36" s="1">
        <f t="shared" si="5"/>
        <v>0</v>
      </c>
      <c r="G36" s="1">
        <f t="shared" si="5"/>
        <v>0</v>
      </c>
      <c r="H36" s="1">
        <f t="shared" si="5"/>
        <v>0</v>
      </c>
      <c r="I36" s="1">
        <f t="shared" si="5"/>
        <v>0</v>
      </c>
      <c r="J36" s="1">
        <f t="shared" si="5"/>
        <v>0</v>
      </c>
      <c r="K36" s="1">
        <f t="shared" si="5"/>
        <v>0</v>
      </c>
      <c r="L36" s="1">
        <f t="shared" si="5"/>
        <v>0</v>
      </c>
      <c r="M36" s="1">
        <f t="shared" si="5"/>
        <v>0</v>
      </c>
      <c r="N36" s="1">
        <f t="shared" si="5"/>
        <v>0</v>
      </c>
      <c r="O36" s="1">
        <f t="shared" si="5"/>
        <v>0</v>
      </c>
    </row>
    <row r="37" spans="1:15" x14ac:dyDescent="0.25">
      <c r="A37" s="1" t="s">
        <v>18</v>
      </c>
      <c r="B37" s="1">
        <f t="shared" si="5"/>
        <v>0</v>
      </c>
      <c r="C37" s="1">
        <f t="shared" si="5"/>
        <v>0</v>
      </c>
      <c r="D37" s="1">
        <f t="shared" si="5"/>
        <v>0</v>
      </c>
      <c r="E37" s="1">
        <f t="shared" si="5"/>
        <v>0</v>
      </c>
      <c r="F37" s="1">
        <f t="shared" si="5"/>
        <v>0</v>
      </c>
      <c r="G37" s="1">
        <f t="shared" si="5"/>
        <v>0</v>
      </c>
      <c r="H37" s="1">
        <f t="shared" si="5"/>
        <v>0</v>
      </c>
      <c r="I37" s="1">
        <f t="shared" si="5"/>
        <v>0</v>
      </c>
      <c r="J37" s="1">
        <f t="shared" si="5"/>
        <v>0</v>
      </c>
      <c r="K37" s="1">
        <f t="shared" si="5"/>
        <v>0</v>
      </c>
      <c r="L37" s="1">
        <f t="shared" si="5"/>
        <v>0</v>
      </c>
      <c r="M37" s="1">
        <f t="shared" si="5"/>
        <v>0</v>
      </c>
      <c r="N37" s="1">
        <f t="shared" si="5"/>
        <v>0</v>
      </c>
      <c r="O37" s="1">
        <f t="shared" si="5"/>
        <v>0</v>
      </c>
    </row>
    <row r="38" spans="1:15" x14ac:dyDescent="0.25">
      <c r="A38" s="1" t="s">
        <v>19</v>
      </c>
      <c r="B38" s="1">
        <f t="shared" si="5"/>
        <v>0</v>
      </c>
      <c r="C38" s="1">
        <f t="shared" si="5"/>
        <v>0</v>
      </c>
      <c r="D38" s="1">
        <f t="shared" si="5"/>
        <v>0</v>
      </c>
      <c r="E38" s="1">
        <f t="shared" si="5"/>
        <v>0</v>
      </c>
      <c r="F38" s="1">
        <f t="shared" si="5"/>
        <v>0</v>
      </c>
      <c r="G38" s="1">
        <f t="shared" si="5"/>
        <v>0</v>
      </c>
      <c r="H38" s="1">
        <f t="shared" si="5"/>
        <v>0</v>
      </c>
      <c r="I38" s="1">
        <f t="shared" si="5"/>
        <v>0</v>
      </c>
      <c r="J38" s="1">
        <f t="shared" si="5"/>
        <v>0</v>
      </c>
      <c r="K38" s="1">
        <f t="shared" si="5"/>
        <v>0</v>
      </c>
      <c r="L38" s="1">
        <f t="shared" si="5"/>
        <v>0</v>
      </c>
      <c r="M38" s="1">
        <f t="shared" si="5"/>
        <v>0</v>
      </c>
      <c r="N38" s="1">
        <f t="shared" si="5"/>
        <v>0</v>
      </c>
      <c r="O38" s="1">
        <f t="shared" si="5"/>
        <v>0</v>
      </c>
    </row>
    <row r="39" spans="1:15" x14ac:dyDescent="0.25">
      <c r="A39" s="1" t="s">
        <v>24</v>
      </c>
      <c r="B39" s="1">
        <f t="shared" si="5"/>
        <v>0</v>
      </c>
      <c r="C39" s="1">
        <f t="shared" si="5"/>
        <v>0</v>
      </c>
      <c r="D39" s="1">
        <f t="shared" si="5"/>
        <v>0</v>
      </c>
      <c r="E39" s="1">
        <f t="shared" si="5"/>
        <v>0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1">
        <f t="shared" si="5"/>
        <v>0</v>
      </c>
      <c r="J39" s="1">
        <f t="shared" si="5"/>
        <v>0</v>
      </c>
      <c r="K39" s="1">
        <f t="shared" si="5"/>
        <v>0</v>
      </c>
      <c r="L39" s="1">
        <f t="shared" si="5"/>
        <v>0</v>
      </c>
      <c r="M39" s="1">
        <f t="shared" si="5"/>
        <v>0</v>
      </c>
      <c r="N39" s="1">
        <f t="shared" si="5"/>
        <v>0</v>
      </c>
      <c r="O39" s="1">
        <f t="shared" si="5"/>
        <v>0</v>
      </c>
    </row>
    <row r="40" spans="1:15" x14ac:dyDescent="0.25">
      <c r="A40" s="1" t="s">
        <v>25</v>
      </c>
      <c r="B40" s="1">
        <f t="shared" si="5"/>
        <v>0</v>
      </c>
      <c r="C40" s="1">
        <f t="shared" si="5"/>
        <v>0</v>
      </c>
      <c r="D40" s="1">
        <f t="shared" si="5"/>
        <v>0</v>
      </c>
      <c r="E40" s="1">
        <f t="shared" si="5"/>
        <v>0</v>
      </c>
      <c r="F40" s="1">
        <f t="shared" si="5"/>
        <v>0</v>
      </c>
      <c r="G40" s="1">
        <f t="shared" si="5"/>
        <v>0</v>
      </c>
      <c r="H40" s="1">
        <f t="shared" si="5"/>
        <v>0</v>
      </c>
      <c r="I40" s="1">
        <f t="shared" si="5"/>
        <v>0</v>
      </c>
      <c r="J40" s="1">
        <f t="shared" si="5"/>
        <v>0</v>
      </c>
      <c r="K40" s="1">
        <f t="shared" si="5"/>
        <v>0</v>
      </c>
      <c r="L40" s="1">
        <f t="shared" si="5"/>
        <v>0</v>
      </c>
      <c r="M40" s="1">
        <f t="shared" si="5"/>
        <v>0</v>
      </c>
      <c r="N40" s="1">
        <f t="shared" si="5"/>
        <v>0</v>
      </c>
      <c r="O40" s="1">
        <f t="shared" si="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5"/>
  <sheetViews>
    <sheetView workbookViewId="0">
      <selection activeCell="A3" sqref="A3"/>
    </sheetView>
  </sheetViews>
  <sheetFormatPr defaultRowHeight="15" x14ac:dyDescent="0.25"/>
  <cols>
    <col min="1" max="1" width="10" customWidth="1"/>
    <col min="2" max="2" width="8.140625" customWidth="1"/>
    <col min="3" max="5" width="8.140625" bestFit="1" customWidth="1"/>
    <col min="6" max="6" width="10.7109375" bestFit="1" customWidth="1"/>
    <col min="7" max="7" width="6.5703125" bestFit="1" customWidth="1"/>
    <col min="8" max="8" width="10.7109375" bestFit="1" customWidth="1"/>
    <col min="9" max="15" width="13.140625" bestFit="1" customWidth="1"/>
  </cols>
  <sheetData>
    <row r="3" spans="1:5" x14ac:dyDescent="0.25">
      <c r="B3" s="10" t="s">
        <v>1</v>
      </c>
      <c r="C3" s="10" t="s">
        <v>2</v>
      </c>
    </row>
    <row r="4" spans="1:5" x14ac:dyDescent="0.25">
      <c r="B4">
        <v>-355</v>
      </c>
      <c r="C4">
        <v>0</v>
      </c>
    </row>
    <row r="5" spans="1:5" x14ac:dyDescent="0.25">
      <c r="A5" s="10" t="s">
        <v>67</v>
      </c>
      <c r="B5">
        <v>-870</v>
      </c>
      <c r="C5">
        <v>-1430</v>
      </c>
      <c r="D5">
        <v>-508</v>
      </c>
      <c r="E5">
        <v>0</v>
      </c>
    </row>
    <row r="6" spans="1:5" x14ac:dyDescent="0.25">
      <c r="A6" t="s">
        <v>37</v>
      </c>
    </row>
    <row r="7" spans="1:5" x14ac:dyDescent="0.25">
      <c r="A7" t="s">
        <v>38</v>
      </c>
    </row>
    <row r="8" spans="1:5" x14ac:dyDescent="0.25">
      <c r="A8" t="s">
        <v>39</v>
      </c>
    </row>
    <row r="9" spans="1:5" x14ac:dyDescent="0.25">
      <c r="A9" t="s">
        <v>40</v>
      </c>
    </row>
    <row r="10" spans="1:5" x14ac:dyDescent="0.25">
      <c r="A10" t="s">
        <v>41</v>
      </c>
    </row>
    <row r="11" spans="1:5" x14ac:dyDescent="0.25">
      <c r="A11" t="s">
        <v>42</v>
      </c>
    </row>
    <row r="12" spans="1:5" x14ac:dyDescent="0.25">
      <c r="A12" t="s">
        <v>43</v>
      </c>
    </row>
    <row r="13" spans="1:5" x14ac:dyDescent="0.25">
      <c r="A13" t="s">
        <v>44</v>
      </c>
    </row>
    <row r="14" spans="1:5" x14ac:dyDescent="0.25">
      <c r="A14" t="s">
        <v>45</v>
      </c>
    </row>
    <row r="15" spans="1:5" x14ac:dyDescent="0.25">
      <c r="A15" t="s">
        <v>46</v>
      </c>
    </row>
    <row r="16" spans="1:5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R46"/>
  <sheetViews>
    <sheetView tabSelected="1" zoomScale="80" zoomScaleNormal="80" workbookViewId="0">
      <selection activeCell="P55" sqref="P55"/>
    </sheetView>
  </sheetViews>
  <sheetFormatPr defaultRowHeight="15" x14ac:dyDescent="0.25"/>
  <cols>
    <col min="1" max="1" width="1.5703125" style="1" customWidth="1"/>
    <col min="2" max="2" width="15.42578125" style="1" customWidth="1"/>
    <col min="3" max="3" width="0.28515625" customWidth="1"/>
    <col min="4" max="4" width="11" style="1" customWidth="1"/>
    <col min="5" max="5" width="11.42578125" style="1" customWidth="1"/>
    <col min="6" max="6" width="11.28515625" style="1" customWidth="1"/>
    <col min="7" max="7" width="11" style="1" customWidth="1"/>
    <col min="8" max="10" width="11.42578125" style="1" customWidth="1"/>
    <col min="11" max="11" width="12.28515625" style="1" customWidth="1"/>
    <col min="12" max="12" width="13.7109375" style="1" customWidth="1"/>
    <col min="13" max="13" width="12.42578125" style="1" customWidth="1"/>
    <col min="14" max="14" width="12.85546875" style="1" customWidth="1"/>
    <col min="15" max="15" width="12.140625" style="1" customWidth="1"/>
    <col min="16" max="16" width="13.140625" style="1" customWidth="1"/>
    <col min="17" max="17" width="13.42578125" style="1" customWidth="1"/>
    <col min="18" max="18" width="33.42578125" style="1" customWidth="1"/>
    <col min="19" max="16384" width="9.140625" style="1"/>
  </cols>
  <sheetData>
    <row r="2" spans="2:18" ht="18.75" x14ac:dyDescent="0.3">
      <c r="B2" s="13" t="s">
        <v>35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18.75" x14ac:dyDescent="0.3">
      <c r="B3" s="25"/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2:18" ht="18.75" x14ac:dyDescent="0.3">
      <c r="B4" s="26" t="s">
        <v>67</v>
      </c>
      <c r="C4" s="27" t="s">
        <v>68</v>
      </c>
      <c r="D4" s="26" t="s">
        <v>1</v>
      </c>
      <c r="E4" s="26" t="s">
        <v>2</v>
      </c>
      <c r="F4" s="26" t="s">
        <v>3</v>
      </c>
      <c r="G4" s="26" t="s">
        <v>4</v>
      </c>
      <c r="H4" s="26" t="s">
        <v>6</v>
      </c>
      <c r="I4" s="26" t="s">
        <v>7</v>
      </c>
      <c r="J4" s="26" t="s">
        <v>8</v>
      </c>
      <c r="K4" s="26" t="s">
        <v>9</v>
      </c>
      <c r="L4" s="26" t="s">
        <v>10</v>
      </c>
      <c r="M4" s="26" t="s">
        <v>11</v>
      </c>
      <c r="N4" s="26" t="s">
        <v>12</v>
      </c>
      <c r="O4" s="26" t="s">
        <v>13</v>
      </c>
      <c r="P4" s="26" t="s">
        <v>14</v>
      </c>
      <c r="Q4" s="26" t="s">
        <v>26</v>
      </c>
      <c r="R4" s="26" t="s">
        <v>86</v>
      </c>
    </row>
    <row r="5" spans="2:18" ht="18.75" x14ac:dyDescent="0.3">
      <c r="B5" s="28" t="s">
        <v>37</v>
      </c>
      <c r="C5" s="27" t="s">
        <v>15</v>
      </c>
      <c r="D5" s="29">
        <v>-355</v>
      </c>
      <c r="E5" s="29">
        <v>-870</v>
      </c>
      <c r="F5" s="29">
        <v>-600</v>
      </c>
      <c r="G5" s="29">
        <v>-140</v>
      </c>
      <c r="H5" s="29">
        <v>0</v>
      </c>
      <c r="I5" s="29">
        <v>0</v>
      </c>
      <c r="J5" s="29">
        <v>0</v>
      </c>
      <c r="K5" s="29">
        <v>-415</v>
      </c>
      <c r="L5" s="29">
        <v>-359</v>
      </c>
      <c r="M5" s="29">
        <v>-155</v>
      </c>
      <c r="N5" s="29">
        <v>-775</v>
      </c>
      <c r="O5" s="29">
        <v>-40</v>
      </c>
      <c r="P5" s="29">
        <v>-985</v>
      </c>
      <c r="Q5" s="29">
        <v>-25</v>
      </c>
      <c r="R5" s="28">
        <f>SUM(D5:Q5)</f>
        <v>-4719</v>
      </c>
    </row>
    <row r="6" spans="2:18" customFormat="1" hidden="1" x14ac:dyDescent="0.25">
      <c r="B6" t="s">
        <v>38</v>
      </c>
      <c r="C6" t="s">
        <v>17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f t="shared" ref="R6:R46" si="0">SUM(D6:Q6)</f>
        <v>0</v>
      </c>
    </row>
    <row r="7" spans="2:18" customFormat="1" hidden="1" x14ac:dyDescent="0.25">
      <c r="B7" t="s">
        <v>39</v>
      </c>
      <c r="C7" t="s">
        <v>18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f t="shared" si="0"/>
        <v>0</v>
      </c>
    </row>
    <row r="8" spans="2:18" customFormat="1" hidden="1" x14ac:dyDescent="0.25">
      <c r="B8" t="s">
        <v>40</v>
      </c>
      <c r="C8" t="s">
        <v>19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f t="shared" si="0"/>
        <v>0</v>
      </c>
    </row>
    <row r="9" spans="2:18" customFormat="1" hidden="1" x14ac:dyDescent="0.25">
      <c r="B9" t="s">
        <v>41</v>
      </c>
      <c r="C9" t="s">
        <v>24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f t="shared" si="0"/>
        <v>0</v>
      </c>
    </row>
    <row r="10" spans="2:18" ht="18.75" x14ac:dyDescent="0.3">
      <c r="B10" s="28" t="s">
        <v>42</v>
      </c>
      <c r="C10" s="27" t="s">
        <v>25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-290</v>
      </c>
      <c r="Q10" s="29">
        <v>-40</v>
      </c>
      <c r="R10" s="28">
        <f t="shared" si="0"/>
        <v>-330</v>
      </c>
    </row>
    <row r="11" spans="2:18" ht="18.75" x14ac:dyDescent="0.3">
      <c r="B11" s="28" t="s">
        <v>43</v>
      </c>
      <c r="C11" s="27" t="s">
        <v>15</v>
      </c>
      <c r="D11" s="29">
        <v>0</v>
      </c>
      <c r="E11" s="29">
        <v>-508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-397</v>
      </c>
      <c r="O11" s="29">
        <v>0</v>
      </c>
      <c r="P11" s="29">
        <v>-596</v>
      </c>
      <c r="Q11" s="29">
        <v>-8</v>
      </c>
      <c r="R11" s="28">
        <f t="shared" si="0"/>
        <v>-1509</v>
      </c>
    </row>
    <row r="12" spans="2:18" customFormat="1" hidden="1" x14ac:dyDescent="0.25">
      <c r="B12" t="s">
        <v>44</v>
      </c>
      <c r="C12" t="s">
        <v>17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f t="shared" si="0"/>
        <v>0</v>
      </c>
    </row>
    <row r="13" spans="2:18" customFormat="1" hidden="1" x14ac:dyDescent="0.25">
      <c r="B13" t="s">
        <v>45</v>
      </c>
      <c r="C13" t="s">
        <v>18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f t="shared" si="0"/>
        <v>0</v>
      </c>
    </row>
    <row r="14" spans="2:18" customFormat="1" hidden="1" x14ac:dyDescent="0.25">
      <c r="B14" t="s">
        <v>46</v>
      </c>
      <c r="C14" t="s">
        <v>19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f t="shared" si="0"/>
        <v>0</v>
      </c>
    </row>
    <row r="15" spans="2:18" customFormat="1" hidden="1" x14ac:dyDescent="0.25">
      <c r="B15" t="s">
        <v>47</v>
      </c>
      <c r="C15" t="s">
        <v>24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f t="shared" si="0"/>
        <v>0</v>
      </c>
    </row>
    <row r="16" spans="2:18" customFormat="1" hidden="1" x14ac:dyDescent="0.25">
      <c r="B16" t="s">
        <v>48</v>
      </c>
      <c r="C16" t="s">
        <v>25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f t="shared" si="0"/>
        <v>0</v>
      </c>
    </row>
    <row r="17" spans="2:18" customFormat="1" hidden="1" x14ac:dyDescent="0.25">
      <c r="B17" t="s">
        <v>49</v>
      </c>
      <c r="C17" t="s">
        <v>15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f t="shared" si="0"/>
        <v>0</v>
      </c>
    </row>
    <row r="18" spans="2:18" customFormat="1" hidden="1" x14ac:dyDescent="0.25">
      <c r="B18" t="s">
        <v>50</v>
      </c>
      <c r="C18" t="s">
        <v>17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f t="shared" si="0"/>
        <v>0</v>
      </c>
    </row>
    <row r="19" spans="2:18" customFormat="1" hidden="1" x14ac:dyDescent="0.25">
      <c r="B19" t="s">
        <v>51</v>
      </c>
      <c r="C19" t="s">
        <v>18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f t="shared" si="0"/>
        <v>0</v>
      </c>
    </row>
    <row r="20" spans="2:18" customFormat="1" hidden="1" x14ac:dyDescent="0.25">
      <c r="B20" t="s">
        <v>52</v>
      </c>
      <c r="C20" t="s">
        <v>19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f t="shared" si="0"/>
        <v>0</v>
      </c>
    </row>
    <row r="21" spans="2:18" customFormat="1" hidden="1" x14ac:dyDescent="0.25">
      <c r="B21" t="s">
        <v>53</v>
      </c>
      <c r="C21" t="s">
        <v>24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f t="shared" si="0"/>
        <v>0</v>
      </c>
    </row>
    <row r="22" spans="2:18" customFormat="1" hidden="1" x14ac:dyDescent="0.25">
      <c r="B22" t="s">
        <v>54</v>
      </c>
      <c r="C22" t="s">
        <v>25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f t="shared" si="0"/>
        <v>0</v>
      </c>
    </row>
    <row r="23" spans="2:18" customFormat="1" hidden="1" x14ac:dyDescent="0.25">
      <c r="B23" t="s">
        <v>55</v>
      </c>
      <c r="C23" t="s">
        <v>15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f t="shared" si="0"/>
        <v>0</v>
      </c>
    </row>
    <row r="24" spans="2:18" customFormat="1" hidden="1" x14ac:dyDescent="0.25">
      <c r="B24" t="s">
        <v>56</v>
      </c>
      <c r="C24" t="s">
        <v>17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f t="shared" si="0"/>
        <v>0</v>
      </c>
    </row>
    <row r="25" spans="2:18" customFormat="1" hidden="1" x14ac:dyDescent="0.25">
      <c r="B25" t="s">
        <v>57</v>
      </c>
      <c r="C25" t="s">
        <v>18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f t="shared" si="0"/>
        <v>0</v>
      </c>
    </row>
    <row r="26" spans="2:18" customFormat="1" hidden="1" x14ac:dyDescent="0.25">
      <c r="B26" t="s">
        <v>58</v>
      </c>
      <c r="C26" t="s">
        <v>19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f t="shared" si="0"/>
        <v>0</v>
      </c>
    </row>
    <row r="27" spans="2:18" customFormat="1" hidden="1" x14ac:dyDescent="0.25">
      <c r="B27" t="s">
        <v>59</v>
      </c>
      <c r="C27" t="s">
        <v>24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f t="shared" si="0"/>
        <v>0</v>
      </c>
    </row>
    <row r="28" spans="2:18" customFormat="1" hidden="1" x14ac:dyDescent="0.25">
      <c r="B28" t="s">
        <v>60</v>
      </c>
      <c r="C28" t="s">
        <v>25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f t="shared" si="0"/>
        <v>0</v>
      </c>
    </row>
    <row r="29" spans="2:18" customFormat="1" hidden="1" x14ac:dyDescent="0.25">
      <c r="B29" t="s">
        <v>61</v>
      </c>
      <c r="C29" t="s">
        <v>15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f t="shared" si="0"/>
        <v>0</v>
      </c>
    </row>
    <row r="30" spans="2:18" customFormat="1" hidden="1" x14ac:dyDescent="0.25">
      <c r="B30" t="s">
        <v>62</v>
      </c>
      <c r="C30" t="s">
        <v>17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f t="shared" si="0"/>
        <v>0</v>
      </c>
    </row>
    <row r="31" spans="2:18" ht="18.75" x14ac:dyDescent="0.3">
      <c r="B31" s="28" t="s">
        <v>63</v>
      </c>
      <c r="C31" s="27" t="s">
        <v>18</v>
      </c>
      <c r="D31" s="29">
        <v>0</v>
      </c>
      <c r="E31" s="29">
        <v>-1430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8">
        <f t="shared" si="0"/>
        <v>-1430</v>
      </c>
    </row>
    <row r="32" spans="2:18" customFormat="1" hidden="1" x14ac:dyDescent="0.25">
      <c r="B32" t="s">
        <v>64</v>
      </c>
      <c r="C32" t="s">
        <v>19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f t="shared" si="0"/>
        <v>0</v>
      </c>
    </row>
    <row r="33" spans="2:18" customFormat="1" hidden="1" x14ac:dyDescent="0.25">
      <c r="B33" t="s">
        <v>65</v>
      </c>
      <c r="C33" t="s">
        <v>24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f t="shared" si="0"/>
        <v>0</v>
      </c>
    </row>
    <row r="34" spans="2:18" customFormat="1" hidden="1" x14ac:dyDescent="0.25">
      <c r="B34" t="s">
        <v>66</v>
      </c>
      <c r="C34" t="s">
        <v>25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f t="shared" si="0"/>
        <v>0</v>
      </c>
    </row>
    <row r="35" spans="2:18" customFormat="1" hidden="1" x14ac:dyDescent="0.25">
      <c r="B35" t="s">
        <v>69</v>
      </c>
      <c r="C35" t="s">
        <v>15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f t="shared" si="0"/>
        <v>0</v>
      </c>
    </row>
    <row r="36" spans="2:18" customFormat="1" hidden="1" x14ac:dyDescent="0.25">
      <c r="B36" t="s">
        <v>70</v>
      </c>
      <c r="C36" t="s">
        <v>17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f t="shared" si="0"/>
        <v>0</v>
      </c>
    </row>
    <row r="37" spans="2:18" customFormat="1" hidden="1" x14ac:dyDescent="0.25">
      <c r="B37" t="s">
        <v>71</v>
      </c>
      <c r="C37" t="s">
        <v>18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f t="shared" si="0"/>
        <v>0</v>
      </c>
    </row>
    <row r="38" spans="2:18" customFormat="1" hidden="1" x14ac:dyDescent="0.25">
      <c r="B38" t="s">
        <v>72</v>
      </c>
      <c r="C38" t="s">
        <v>19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f t="shared" si="0"/>
        <v>0</v>
      </c>
    </row>
    <row r="39" spans="2:18" customFormat="1" hidden="1" x14ac:dyDescent="0.25">
      <c r="B39" t="s">
        <v>73</v>
      </c>
      <c r="C39" t="s">
        <v>24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f t="shared" si="0"/>
        <v>0</v>
      </c>
    </row>
    <row r="40" spans="2:18" ht="18.75" x14ac:dyDescent="0.3">
      <c r="B40" s="28" t="s">
        <v>74</v>
      </c>
      <c r="C40" s="27" t="s">
        <v>25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-63</v>
      </c>
      <c r="O40" s="29">
        <v>0</v>
      </c>
      <c r="P40" s="29">
        <v>-1076</v>
      </c>
      <c r="Q40" s="29">
        <v>-36</v>
      </c>
      <c r="R40" s="28">
        <f t="shared" si="0"/>
        <v>-1175</v>
      </c>
    </row>
    <row r="41" spans="2:18" ht="18.75" x14ac:dyDescent="0.3">
      <c r="B41" s="28" t="s">
        <v>75</v>
      </c>
      <c r="C41" s="27" t="s">
        <v>15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-503</v>
      </c>
      <c r="Q41" s="29">
        <v>0</v>
      </c>
      <c r="R41" s="28">
        <f t="shared" si="0"/>
        <v>-503</v>
      </c>
    </row>
    <row r="42" spans="2:18" customFormat="1" hidden="1" x14ac:dyDescent="0.25">
      <c r="B42" t="s">
        <v>76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0</v>
      </c>
    </row>
    <row r="43" spans="2:18" customFormat="1" hidden="1" x14ac:dyDescent="0.25">
      <c r="B43" t="s">
        <v>77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0</v>
      </c>
    </row>
    <row r="44" spans="2:18" customFormat="1" hidden="1" x14ac:dyDescent="0.25">
      <c r="B44" t="s">
        <v>78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0</v>
      </c>
    </row>
    <row r="45" spans="2:18" customFormat="1" hidden="1" x14ac:dyDescent="0.25">
      <c r="B45" t="s">
        <v>79</v>
      </c>
      <c r="C45" t="s">
        <v>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0</v>
      </c>
    </row>
    <row r="46" spans="2:18" customFormat="1" hidden="1" x14ac:dyDescent="0.25">
      <c r="B46" t="s">
        <v>80</v>
      </c>
      <c r="C46" t="s">
        <v>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0</v>
      </c>
    </row>
  </sheetData>
  <autoFilter ref="B4:R46">
    <filterColumn colId="16">
      <filters>
        <filter val="-1175"/>
        <filter val="-1430"/>
        <filter val="-1509"/>
        <filter val="-330"/>
        <filter val="-4719"/>
        <filter val="-503"/>
      </filters>
    </filterColumn>
  </autoFilter>
  <conditionalFormatting sqref="D5:R4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23" zoomScale="90" zoomScaleNormal="90" workbookViewId="0">
      <selection activeCell="A32" sqref="A32"/>
    </sheetView>
  </sheetViews>
  <sheetFormatPr defaultColWidth="9.140625" defaultRowHeight="15" x14ac:dyDescent="0.25"/>
  <cols>
    <col min="1" max="1" width="16.85546875" style="1" customWidth="1"/>
    <col min="2" max="2" width="12.85546875" style="1" customWidth="1"/>
    <col min="3" max="16384" width="9.140625" style="1"/>
  </cols>
  <sheetData>
    <row r="1" spans="1:18" x14ac:dyDescent="0.25">
      <c r="A1" s="1" t="s">
        <v>22</v>
      </c>
      <c r="B1" s="1" t="s">
        <v>23</v>
      </c>
    </row>
    <row r="2" spans="1:18" x14ac:dyDescent="0.25">
      <c r="A2" s="5"/>
      <c r="B2" s="1" t="s">
        <v>0</v>
      </c>
    </row>
    <row r="3" spans="1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26</v>
      </c>
      <c r="P3" s="1" t="s">
        <v>28</v>
      </c>
    </row>
    <row r="4" spans="1:18" x14ac:dyDescent="0.25">
      <c r="A4" s="1" t="s">
        <v>15</v>
      </c>
      <c r="B4" s="6">
        <v>365</v>
      </c>
      <c r="C4" s="6">
        <v>880</v>
      </c>
      <c r="D4" s="6">
        <v>610</v>
      </c>
      <c r="E4" s="6">
        <v>150</v>
      </c>
      <c r="F4" s="6">
        <v>2250</v>
      </c>
      <c r="G4" s="6">
        <v>105</v>
      </c>
      <c r="H4" s="6">
        <v>420</v>
      </c>
      <c r="I4" s="6">
        <v>425</v>
      </c>
      <c r="J4" s="6">
        <v>735</v>
      </c>
      <c r="K4" s="6">
        <v>165</v>
      </c>
      <c r="L4" s="6">
        <v>785</v>
      </c>
      <c r="M4" s="6">
        <v>50</v>
      </c>
      <c r="N4" s="6">
        <v>995</v>
      </c>
      <c r="O4" s="6">
        <v>35</v>
      </c>
      <c r="P4" s="1">
        <f>SUM(B4:O4)</f>
        <v>7970</v>
      </c>
      <c r="Q4" s="1">
        <v>7676</v>
      </c>
      <c r="R4" s="1">
        <f>P4/Q4</f>
        <v>1.0383011985409067</v>
      </c>
    </row>
    <row r="5" spans="1:18" x14ac:dyDescent="0.25">
      <c r="A5" s="1" t="s">
        <v>17</v>
      </c>
      <c r="B5" s="6">
        <v>80</v>
      </c>
      <c r="C5" s="6">
        <v>510</v>
      </c>
      <c r="D5" s="6">
        <v>160</v>
      </c>
      <c r="E5" s="6">
        <v>220</v>
      </c>
      <c r="F5" s="6">
        <v>445</v>
      </c>
      <c r="G5" s="6">
        <v>35</v>
      </c>
      <c r="H5" s="6">
        <v>150</v>
      </c>
      <c r="I5" s="6">
        <v>80</v>
      </c>
      <c r="J5" s="6">
        <v>220</v>
      </c>
      <c r="K5" s="6">
        <v>90</v>
      </c>
      <c r="L5" s="6">
        <v>260</v>
      </c>
      <c r="M5" s="6">
        <v>60</v>
      </c>
      <c r="N5" s="6">
        <v>310</v>
      </c>
      <c r="O5" s="6">
        <v>20</v>
      </c>
      <c r="P5" s="1">
        <f t="shared" ref="P5:P9" si="0">SUM(B5:O5)</f>
        <v>2640</v>
      </c>
      <c r="Q5" s="1">
        <v>7676</v>
      </c>
      <c r="R5" s="1">
        <f t="shared" ref="R5:R9" si="1">P5/Q5</f>
        <v>0.34392912975508078</v>
      </c>
    </row>
    <row r="6" spans="1:18" x14ac:dyDescent="0.25">
      <c r="A6" s="1" t="s">
        <v>18</v>
      </c>
      <c r="B6" s="6">
        <v>245</v>
      </c>
      <c r="C6" s="6">
        <v>1950</v>
      </c>
      <c r="D6" s="6">
        <v>195</v>
      </c>
      <c r="E6" s="6">
        <v>775</v>
      </c>
      <c r="F6" s="6">
        <v>415</v>
      </c>
      <c r="G6" s="6">
        <v>70</v>
      </c>
      <c r="H6" s="6">
        <v>775</v>
      </c>
      <c r="I6" s="6">
        <v>330</v>
      </c>
      <c r="J6" s="6">
        <v>590</v>
      </c>
      <c r="K6" s="6">
        <v>230</v>
      </c>
      <c r="L6" s="6">
        <v>605</v>
      </c>
      <c r="M6" s="6">
        <v>120</v>
      </c>
      <c r="N6" s="6">
        <v>480</v>
      </c>
      <c r="O6" s="6">
        <v>75</v>
      </c>
      <c r="P6" s="1">
        <f t="shared" si="0"/>
        <v>6855</v>
      </c>
      <c r="Q6" s="1">
        <v>7676</v>
      </c>
      <c r="R6" s="1">
        <f t="shared" si="1"/>
        <v>0.89304325169359045</v>
      </c>
    </row>
    <row r="7" spans="1:18" x14ac:dyDescent="0.25">
      <c r="A7" s="1" t="s">
        <v>19</v>
      </c>
      <c r="B7" s="6">
        <v>355</v>
      </c>
      <c r="C7" s="6">
        <v>2175</v>
      </c>
      <c r="D7" s="6">
        <v>180</v>
      </c>
      <c r="E7" s="6">
        <v>780</v>
      </c>
      <c r="F7" s="6">
        <v>355</v>
      </c>
      <c r="G7" s="6">
        <v>100</v>
      </c>
      <c r="H7" s="6">
        <v>890</v>
      </c>
      <c r="I7" s="6">
        <v>270</v>
      </c>
      <c r="J7" s="6">
        <v>705</v>
      </c>
      <c r="K7" s="6">
        <v>250</v>
      </c>
      <c r="L7" s="6">
        <v>690</v>
      </c>
      <c r="M7" s="6">
        <v>145</v>
      </c>
      <c r="N7" s="6">
        <v>600</v>
      </c>
      <c r="O7" s="6">
        <v>60</v>
      </c>
      <c r="P7" s="1">
        <f t="shared" si="0"/>
        <v>7555</v>
      </c>
      <c r="Q7" s="1">
        <v>7676</v>
      </c>
      <c r="R7" s="1">
        <f t="shared" si="1"/>
        <v>0.98423658155289218</v>
      </c>
    </row>
    <row r="8" spans="1:18" x14ac:dyDescent="0.25">
      <c r="A8" s="1" t="s">
        <v>24</v>
      </c>
      <c r="B8" s="6">
        <v>615</v>
      </c>
      <c r="C8" s="6">
        <v>2685</v>
      </c>
      <c r="D8" s="6">
        <v>265</v>
      </c>
      <c r="E8" s="6">
        <v>800</v>
      </c>
      <c r="F8" s="6">
        <v>700</v>
      </c>
      <c r="G8" s="6">
        <v>165</v>
      </c>
      <c r="H8" s="6">
        <v>1345</v>
      </c>
      <c r="I8" s="6">
        <v>585</v>
      </c>
      <c r="J8" s="6">
        <v>965</v>
      </c>
      <c r="K8" s="6">
        <v>275</v>
      </c>
      <c r="L8" s="6">
        <v>1090</v>
      </c>
      <c r="M8" s="6">
        <v>185</v>
      </c>
      <c r="N8" s="6">
        <v>1130</v>
      </c>
      <c r="O8" s="6">
        <v>80</v>
      </c>
      <c r="P8" s="1">
        <f t="shared" si="0"/>
        <v>10885</v>
      </c>
      <c r="Q8" s="1">
        <v>7676</v>
      </c>
      <c r="R8" s="1">
        <f t="shared" si="1"/>
        <v>1.4180562793121418</v>
      </c>
    </row>
    <row r="9" spans="1:18" x14ac:dyDescent="0.25">
      <c r="A9" s="1" t="s">
        <v>25</v>
      </c>
      <c r="B9" s="6">
        <v>560</v>
      </c>
      <c r="C9" s="6">
        <v>1795</v>
      </c>
      <c r="D9" s="6">
        <v>430</v>
      </c>
      <c r="E9" s="6">
        <v>695</v>
      </c>
      <c r="F9" s="6">
        <v>1530</v>
      </c>
      <c r="G9" s="6">
        <v>170</v>
      </c>
      <c r="H9" s="6">
        <v>985</v>
      </c>
      <c r="I9" s="6">
        <v>655</v>
      </c>
      <c r="J9" s="6">
        <v>1105</v>
      </c>
      <c r="K9" s="6">
        <v>225</v>
      </c>
      <c r="L9" s="6">
        <v>1270</v>
      </c>
      <c r="M9" s="6">
        <v>190</v>
      </c>
      <c r="N9" s="6">
        <v>1145</v>
      </c>
      <c r="O9" s="6">
        <v>50</v>
      </c>
      <c r="P9" s="1">
        <f t="shared" si="0"/>
        <v>10805</v>
      </c>
      <c r="Q9" s="1">
        <v>7676</v>
      </c>
      <c r="R9" s="1">
        <f t="shared" si="1"/>
        <v>1.4076341844710787</v>
      </c>
    </row>
    <row r="12" spans="1:18" x14ac:dyDescent="0.25">
      <c r="B12" s="1" t="s">
        <v>20</v>
      </c>
    </row>
    <row r="13" spans="1:18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26</v>
      </c>
    </row>
    <row r="14" spans="1:18" x14ac:dyDescent="0.25">
      <c r="A14" s="1" t="s">
        <v>15</v>
      </c>
      <c r="B14" s="1">
        <v>6</v>
      </c>
      <c r="C14" s="1">
        <v>6</v>
      </c>
      <c r="D14" s="1">
        <v>8</v>
      </c>
      <c r="E14" s="1">
        <v>6</v>
      </c>
      <c r="F14" s="1">
        <v>8</v>
      </c>
      <c r="G14" s="1">
        <v>6</v>
      </c>
      <c r="H14" s="1">
        <v>10</v>
      </c>
      <c r="I14" s="1">
        <v>8</v>
      </c>
      <c r="J14" s="1">
        <v>8</v>
      </c>
      <c r="K14" s="1">
        <v>6</v>
      </c>
      <c r="L14" s="1">
        <v>4</v>
      </c>
      <c r="M14" s="1">
        <v>8</v>
      </c>
      <c r="N14" s="1">
        <v>6</v>
      </c>
      <c r="O14" s="1">
        <v>4</v>
      </c>
    </row>
    <row r="15" spans="1:18" x14ac:dyDescent="0.25">
      <c r="A15" s="1" t="s">
        <v>17</v>
      </c>
      <c r="B15" s="1">
        <v>8</v>
      </c>
      <c r="C15" s="1">
        <v>8</v>
      </c>
      <c r="D15" s="1">
        <v>12</v>
      </c>
      <c r="E15" s="1">
        <v>8</v>
      </c>
      <c r="F15" s="1">
        <v>12</v>
      </c>
      <c r="G15" s="1">
        <v>10</v>
      </c>
      <c r="H15" s="1">
        <v>14</v>
      </c>
      <c r="I15" s="1">
        <v>12</v>
      </c>
      <c r="J15" s="1">
        <v>12</v>
      </c>
      <c r="K15" s="1">
        <v>10</v>
      </c>
      <c r="L15" s="1">
        <v>8</v>
      </c>
      <c r="M15" s="1">
        <v>14</v>
      </c>
      <c r="N15" s="1">
        <v>8</v>
      </c>
      <c r="O15" s="1">
        <v>6</v>
      </c>
    </row>
    <row r="16" spans="1:18" x14ac:dyDescent="0.25">
      <c r="A16" s="1" t="s">
        <v>18</v>
      </c>
      <c r="B16" s="1">
        <v>10</v>
      </c>
      <c r="C16" s="1">
        <v>8</v>
      </c>
      <c r="D16" s="1">
        <v>12</v>
      </c>
      <c r="E16" s="1">
        <v>8</v>
      </c>
      <c r="F16" s="1">
        <v>12</v>
      </c>
      <c r="G16" s="1">
        <v>10</v>
      </c>
      <c r="H16" s="1">
        <v>14</v>
      </c>
      <c r="I16" s="1">
        <v>12</v>
      </c>
      <c r="J16" s="1">
        <v>12</v>
      </c>
      <c r="K16" s="1">
        <v>8</v>
      </c>
      <c r="L16" s="1">
        <v>8</v>
      </c>
      <c r="M16" s="1">
        <v>14</v>
      </c>
      <c r="N16" s="1">
        <v>8</v>
      </c>
      <c r="O16" s="1">
        <v>6</v>
      </c>
    </row>
    <row r="17" spans="1:16" x14ac:dyDescent="0.25">
      <c r="A17" s="1" t="s">
        <v>19</v>
      </c>
      <c r="B17" s="1">
        <v>10</v>
      </c>
      <c r="C17" s="1">
        <v>8</v>
      </c>
      <c r="D17" s="1">
        <v>12</v>
      </c>
      <c r="E17" s="1">
        <v>10</v>
      </c>
      <c r="F17" s="1">
        <v>12</v>
      </c>
      <c r="G17" s="1">
        <v>12</v>
      </c>
      <c r="H17" s="1">
        <v>12</v>
      </c>
      <c r="I17" s="1">
        <v>10</v>
      </c>
      <c r="J17" s="1">
        <v>10</v>
      </c>
      <c r="K17" s="1">
        <v>10</v>
      </c>
      <c r="L17" s="1">
        <v>8</v>
      </c>
      <c r="M17" s="1">
        <v>14</v>
      </c>
      <c r="N17" s="1">
        <v>8</v>
      </c>
      <c r="O17" s="1">
        <v>8</v>
      </c>
    </row>
    <row r="18" spans="1:16" x14ac:dyDescent="0.25">
      <c r="A18" s="1" t="s">
        <v>24</v>
      </c>
      <c r="B18" s="1">
        <v>10</v>
      </c>
      <c r="C18" s="1">
        <v>8</v>
      </c>
      <c r="D18" s="1">
        <v>12</v>
      </c>
      <c r="E18" s="1">
        <v>10</v>
      </c>
      <c r="F18" s="1">
        <v>8</v>
      </c>
      <c r="G18" s="1">
        <v>10</v>
      </c>
      <c r="H18" s="1">
        <v>12</v>
      </c>
      <c r="I18" s="1">
        <v>10</v>
      </c>
      <c r="J18" s="1">
        <v>10</v>
      </c>
      <c r="K18" s="1">
        <v>10</v>
      </c>
      <c r="L18" s="1">
        <v>8</v>
      </c>
      <c r="M18" s="1">
        <v>12</v>
      </c>
      <c r="N18" s="1">
        <v>8</v>
      </c>
      <c r="O18" s="1">
        <v>6</v>
      </c>
    </row>
    <row r="19" spans="1:16" x14ac:dyDescent="0.25">
      <c r="A19" s="1" t="s">
        <v>25</v>
      </c>
      <c r="B19" s="1">
        <v>8</v>
      </c>
      <c r="C19" s="1">
        <v>6</v>
      </c>
      <c r="D19" s="1">
        <v>8</v>
      </c>
      <c r="E19" s="1">
        <v>8</v>
      </c>
      <c r="F19" s="1">
        <v>10</v>
      </c>
      <c r="G19" s="1">
        <v>8</v>
      </c>
      <c r="H19" s="1">
        <v>10</v>
      </c>
      <c r="I19" s="1">
        <v>8</v>
      </c>
      <c r="J19" s="1">
        <v>8</v>
      </c>
      <c r="K19" s="1">
        <v>8</v>
      </c>
      <c r="L19" s="1">
        <v>6</v>
      </c>
      <c r="M19" s="1">
        <v>10</v>
      </c>
      <c r="N19" s="1">
        <v>6</v>
      </c>
      <c r="O19" s="1">
        <v>4</v>
      </c>
    </row>
    <row r="21" spans="1:16" x14ac:dyDescent="0.25">
      <c r="B21" s="1" t="s">
        <v>27</v>
      </c>
    </row>
    <row r="22" spans="1:16" ht="15.75" thickBot="1" x14ac:dyDescent="0.3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</row>
    <row r="23" spans="1:16" ht="15.75" thickBot="1" x14ac:dyDescent="0.3">
      <c r="A23" s="1" t="s">
        <v>15</v>
      </c>
      <c r="B23" s="2">
        <f>FLOOR(B4/$R$4,2)</f>
        <v>350</v>
      </c>
      <c r="C23" s="2">
        <f t="shared" ref="C23:O23" si="2">FLOOR(C4/$R$4,2)</f>
        <v>846</v>
      </c>
      <c r="D23" s="2">
        <f t="shared" si="2"/>
        <v>586</v>
      </c>
      <c r="E23" s="2">
        <f t="shared" si="2"/>
        <v>144</v>
      </c>
      <c r="F23" s="2">
        <f t="shared" si="2"/>
        <v>2166</v>
      </c>
      <c r="G23" s="2">
        <f t="shared" si="2"/>
        <v>100</v>
      </c>
      <c r="H23" s="2">
        <f t="shared" si="2"/>
        <v>404</v>
      </c>
      <c r="I23" s="2">
        <f t="shared" si="2"/>
        <v>408</v>
      </c>
      <c r="J23" s="2">
        <f t="shared" si="2"/>
        <v>706</v>
      </c>
      <c r="K23" s="2">
        <f t="shared" si="2"/>
        <v>158</v>
      </c>
      <c r="L23" s="2">
        <f t="shared" si="2"/>
        <v>756</v>
      </c>
      <c r="M23" s="2">
        <f t="shared" si="2"/>
        <v>48</v>
      </c>
      <c r="N23" s="2">
        <f t="shared" si="2"/>
        <v>958</v>
      </c>
      <c r="O23" s="2">
        <f t="shared" si="2"/>
        <v>32</v>
      </c>
    </row>
    <row r="24" spans="1:16" ht="15.75" thickBot="1" x14ac:dyDescent="0.3">
      <c r="A24" s="1" t="s">
        <v>17</v>
      </c>
      <c r="B24" s="2">
        <f t="shared" ref="B24:O24" si="3">FLOOR(B5/B15,2)</f>
        <v>10</v>
      </c>
      <c r="C24" s="2">
        <f t="shared" si="3"/>
        <v>62</v>
      </c>
      <c r="D24" s="2">
        <f t="shared" si="3"/>
        <v>12</v>
      </c>
      <c r="E24" s="2">
        <f t="shared" si="3"/>
        <v>26</v>
      </c>
      <c r="F24" s="2">
        <f t="shared" si="3"/>
        <v>36</v>
      </c>
      <c r="G24" s="2">
        <f t="shared" si="3"/>
        <v>2</v>
      </c>
      <c r="H24" s="2">
        <f t="shared" si="3"/>
        <v>10</v>
      </c>
      <c r="I24" s="2">
        <f t="shared" si="3"/>
        <v>6</v>
      </c>
      <c r="J24" s="2">
        <f t="shared" si="3"/>
        <v>18</v>
      </c>
      <c r="K24" s="2">
        <f t="shared" si="3"/>
        <v>8</v>
      </c>
      <c r="L24" s="2">
        <f t="shared" si="3"/>
        <v>32</v>
      </c>
      <c r="M24" s="2">
        <f t="shared" si="3"/>
        <v>4</v>
      </c>
      <c r="N24" s="2">
        <f t="shared" si="3"/>
        <v>38</v>
      </c>
      <c r="O24" s="2">
        <f t="shared" si="3"/>
        <v>2</v>
      </c>
    </row>
    <row r="25" spans="1:16" ht="15.75" thickBot="1" x14ac:dyDescent="0.3">
      <c r="A25" s="1" t="s">
        <v>18</v>
      </c>
      <c r="B25" s="2">
        <f t="shared" ref="B25:O25" si="4">FLOOR(B6/B16,2)</f>
        <v>24</v>
      </c>
      <c r="C25" s="2">
        <f t="shared" si="4"/>
        <v>242</v>
      </c>
      <c r="D25" s="2">
        <f t="shared" si="4"/>
        <v>16</v>
      </c>
      <c r="E25" s="2">
        <f t="shared" si="4"/>
        <v>96</v>
      </c>
      <c r="F25" s="2">
        <f t="shared" si="4"/>
        <v>34</v>
      </c>
      <c r="G25" s="2">
        <f t="shared" si="4"/>
        <v>6</v>
      </c>
      <c r="H25" s="2">
        <f t="shared" si="4"/>
        <v>54</v>
      </c>
      <c r="I25" s="2">
        <f t="shared" si="4"/>
        <v>26</v>
      </c>
      <c r="J25" s="2">
        <f t="shared" si="4"/>
        <v>48</v>
      </c>
      <c r="K25" s="2">
        <f t="shared" si="4"/>
        <v>28</v>
      </c>
      <c r="L25" s="2">
        <f t="shared" si="4"/>
        <v>74</v>
      </c>
      <c r="M25" s="2">
        <f t="shared" si="4"/>
        <v>8</v>
      </c>
      <c r="N25" s="2">
        <f t="shared" si="4"/>
        <v>60</v>
      </c>
      <c r="O25" s="2">
        <f t="shared" si="4"/>
        <v>12</v>
      </c>
    </row>
    <row r="26" spans="1:16" ht="15.75" thickBot="1" x14ac:dyDescent="0.3">
      <c r="A26" s="1" t="s">
        <v>19</v>
      </c>
      <c r="B26" s="2">
        <f t="shared" ref="B26:O26" si="5">FLOOR(B7/B17,2)</f>
        <v>34</v>
      </c>
      <c r="C26" s="2">
        <f t="shared" si="5"/>
        <v>270</v>
      </c>
      <c r="D26" s="2">
        <f t="shared" si="5"/>
        <v>14</v>
      </c>
      <c r="E26" s="2">
        <f t="shared" si="5"/>
        <v>78</v>
      </c>
      <c r="F26" s="2">
        <f t="shared" si="5"/>
        <v>28</v>
      </c>
      <c r="G26" s="2">
        <f t="shared" si="5"/>
        <v>8</v>
      </c>
      <c r="H26" s="2">
        <f t="shared" si="5"/>
        <v>74</v>
      </c>
      <c r="I26" s="2">
        <f t="shared" si="5"/>
        <v>26</v>
      </c>
      <c r="J26" s="2">
        <f t="shared" si="5"/>
        <v>70</v>
      </c>
      <c r="K26" s="2">
        <f t="shared" si="5"/>
        <v>24</v>
      </c>
      <c r="L26" s="2">
        <f t="shared" si="5"/>
        <v>86</v>
      </c>
      <c r="M26" s="2">
        <f t="shared" si="5"/>
        <v>10</v>
      </c>
      <c r="N26" s="2">
        <f t="shared" si="5"/>
        <v>74</v>
      </c>
      <c r="O26" s="2">
        <f t="shared" si="5"/>
        <v>6</v>
      </c>
    </row>
    <row r="27" spans="1:16" ht="15.75" thickBot="1" x14ac:dyDescent="0.3">
      <c r="A27" s="1" t="s">
        <v>24</v>
      </c>
      <c r="B27" s="2">
        <f>FLOOR(B8/$R$8,2)</f>
        <v>432</v>
      </c>
      <c r="C27" s="2">
        <f t="shared" ref="C27:O27" si="6">FLOOR(C8/$R$8,2)</f>
        <v>1892</v>
      </c>
      <c r="D27" s="2">
        <f t="shared" si="6"/>
        <v>186</v>
      </c>
      <c r="E27" s="2">
        <f t="shared" si="6"/>
        <v>564</v>
      </c>
      <c r="F27" s="2">
        <f t="shared" si="6"/>
        <v>492</v>
      </c>
      <c r="G27" s="2">
        <f t="shared" si="6"/>
        <v>116</v>
      </c>
      <c r="H27" s="2">
        <f t="shared" si="6"/>
        <v>948</v>
      </c>
      <c r="I27" s="2">
        <f t="shared" si="6"/>
        <v>412</v>
      </c>
      <c r="J27" s="2">
        <f t="shared" si="6"/>
        <v>680</v>
      </c>
      <c r="K27" s="2">
        <f t="shared" si="6"/>
        <v>192</v>
      </c>
      <c r="L27" s="2">
        <f t="shared" si="6"/>
        <v>768</v>
      </c>
      <c r="M27" s="2">
        <f t="shared" si="6"/>
        <v>130</v>
      </c>
      <c r="N27" s="2">
        <f t="shared" si="6"/>
        <v>796</v>
      </c>
      <c r="O27" s="2">
        <f t="shared" si="6"/>
        <v>56</v>
      </c>
    </row>
    <row r="28" spans="1:16" x14ac:dyDescent="0.25">
      <c r="A28" s="1" t="s">
        <v>25</v>
      </c>
      <c r="B28" s="2">
        <f t="shared" ref="B28:O28" si="7">FLOOR(B9/B19,2)</f>
        <v>70</v>
      </c>
      <c r="C28" s="2">
        <f t="shared" si="7"/>
        <v>298</v>
      </c>
      <c r="D28" s="2">
        <f t="shared" si="7"/>
        <v>52</v>
      </c>
      <c r="E28" s="2">
        <f t="shared" si="7"/>
        <v>86</v>
      </c>
      <c r="F28" s="2">
        <f t="shared" si="7"/>
        <v>152</v>
      </c>
      <c r="G28" s="2">
        <f t="shared" si="7"/>
        <v>20</v>
      </c>
      <c r="H28" s="2">
        <f t="shared" si="7"/>
        <v>98</v>
      </c>
      <c r="I28" s="2">
        <f t="shared" si="7"/>
        <v>80</v>
      </c>
      <c r="J28" s="2">
        <f t="shared" si="7"/>
        <v>138</v>
      </c>
      <c r="K28" s="2">
        <f t="shared" si="7"/>
        <v>28</v>
      </c>
      <c r="L28" s="2">
        <f t="shared" si="7"/>
        <v>210</v>
      </c>
      <c r="M28" s="2">
        <f t="shared" si="7"/>
        <v>18</v>
      </c>
      <c r="N28" s="2">
        <f t="shared" si="7"/>
        <v>190</v>
      </c>
      <c r="O28" s="2">
        <f t="shared" si="7"/>
        <v>12</v>
      </c>
      <c r="P28" s="3"/>
    </row>
    <row r="30" spans="1:16" x14ac:dyDescent="0.25">
      <c r="B30" s="1" t="s">
        <v>29</v>
      </c>
    </row>
    <row r="31" spans="1:16" x14ac:dyDescent="0.25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</row>
    <row r="32" spans="1:16" x14ac:dyDescent="0.25">
      <c r="A32" s="1" t="s">
        <v>15</v>
      </c>
      <c r="B32" s="7">
        <v>9</v>
      </c>
      <c r="C32" s="7">
        <v>9</v>
      </c>
      <c r="D32" s="7">
        <v>10</v>
      </c>
      <c r="E32" s="7">
        <v>9</v>
      </c>
      <c r="F32" s="8">
        <v>11</v>
      </c>
      <c r="G32" s="8">
        <v>11</v>
      </c>
      <c r="H32" s="8">
        <v>11</v>
      </c>
      <c r="I32" s="8">
        <v>10</v>
      </c>
      <c r="J32" s="8">
        <v>11</v>
      </c>
      <c r="K32" s="8">
        <v>9</v>
      </c>
      <c r="L32" s="8">
        <v>9</v>
      </c>
      <c r="M32" s="8">
        <v>11</v>
      </c>
      <c r="N32" s="8">
        <v>8</v>
      </c>
      <c r="O32" s="8">
        <v>10</v>
      </c>
    </row>
    <row r="33" spans="1:18" x14ac:dyDescent="0.25">
      <c r="A33" s="1" t="s">
        <v>17</v>
      </c>
      <c r="B33" s="7">
        <v>12</v>
      </c>
      <c r="C33" s="7">
        <v>10</v>
      </c>
      <c r="D33" s="7">
        <v>14</v>
      </c>
      <c r="E33" s="7">
        <v>12</v>
      </c>
      <c r="F33" s="8">
        <v>13</v>
      </c>
      <c r="G33" s="8">
        <v>14</v>
      </c>
      <c r="H33" s="8">
        <v>15</v>
      </c>
      <c r="I33" s="8">
        <v>14</v>
      </c>
      <c r="J33" s="8">
        <v>14</v>
      </c>
      <c r="K33" s="8">
        <v>12</v>
      </c>
      <c r="L33" s="8">
        <v>11</v>
      </c>
      <c r="M33" s="8">
        <v>15</v>
      </c>
      <c r="N33" s="8">
        <v>10</v>
      </c>
      <c r="O33" s="8">
        <v>12</v>
      </c>
      <c r="R33" s="5"/>
    </row>
    <row r="34" spans="1:18" x14ac:dyDescent="0.25">
      <c r="A34" s="1" t="s">
        <v>18</v>
      </c>
      <c r="B34" s="7">
        <v>13</v>
      </c>
      <c r="C34" s="7">
        <v>10</v>
      </c>
      <c r="D34" s="7">
        <v>14</v>
      </c>
      <c r="E34" s="7">
        <v>11</v>
      </c>
      <c r="F34" s="8">
        <v>13</v>
      </c>
      <c r="G34" s="8">
        <v>13</v>
      </c>
      <c r="H34" s="8">
        <v>15</v>
      </c>
      <c r="I34" s="8">
        <v>14</v>
      </c>
      <c r="J34" s="8">
        <v>13</v>
      </c>
      <c r="K34" s="8">
        <v>11</v>
      </c>
      <c r="L34" s="8">
        <v>11</v>
      </c>
      <c r="M34" s="8">
        <v>15</v>
      </c>
      <c r="N34" s="8">
        <v>11</v>
      </c>
      <c r="O34" s="8">
        <v>11</v>
      </c>
    </row>
    <row r="35" spans="1:18" x14ac:dyDescent="0.25">
      <c r="A35" s="1" t="s">
        <v>19</v>
      </c>
      <c r="B35" s="7">
        <v>12</v>
      </c>
      <c r="C35" s="7">
        <v>11</v>
      </c>
      <c r="D35" s="7">
        <v>15</v>
      </c>
      <c r="E35" s="7">
        <v>12</v>
      </c>
      <c r="F35" s="8">
        <v>13</v>
      </c>
      <c r="G35" s="8">
        <v>16</v>
      </c>
      <c r="H35" s="8">
        <v>14</v>
      </c>
      <c r="I35" s="8">
        <v>12</v>
      </c>
      <c r="J35" s="8">
        <v>12</v>
      </c>
      <c r="K35" s="8">
        <v>12</v>
      </c>
      <c r="L35" s="8">
        <v>11</v>
      </c>
      <c r="M35" s="8">
        <v>16</v>
      </c>
      <c r="N35" s="8">
        <v>10</v>
      </c>
      <c r="O35" s="8">
        <v>14</v>
      </c>
    </row>
    <row r="36" spans="1:18" x14ac:dyDescent="0.25">
      <c r="A36" s="1" t="s">
        <v>24</v>
      </c>
      <c r="B36" s="7">
        <v>11</v>
      </c>
      <c r="C36" s="7">
        <v>10</v>
      </c>
      <c r="D36" s="7">
        <v>13</v>
      </c>
      <c r="E36" s="7">
        <v>12</v>
      </c>
      <c r="F36" s="8">
        <v>11</v>
      </c>
      <c r="G36" s="8">
        <v>14</v>
      </c>
      <c r="H36" s="8">
        <v>12</v>
      </c>
      <c r="I36" s="8">
        <v>11</v>
      </c>
      <c r="J36" s="8">
        <v>11</v>
      </c>
      <c r="K36" s="8">
        <v>11</v>
      </c>
      <c r="L36" s="8">
        <v>10</v>
      </c>
      <c r="M36" s="8">
        <v>15</v>
      </c>
      <c r="N36" s="8">
        <v>10</v>
      </c>
      <c r="O36" s="8">
        <v>10</v>
      </c>
    </row>
    <row r="37" spans="1:18" x14ac:dyDescent="0.25">
      <c r="A37" s="1" t="s">
        <v>25</v>
      </c>
      <c r="B37" s="7">
        <v>9</v>
      </c>
      <c r="C37" s="7">
        <v>10</v>
      </c>
      <c r="D37" s="7">
        <v>11</v>
      </c>
      <c r="E37" s="7">
        <v>10</v>
      </c>
      <c r="F37" s="8">
        <v>11</v>
      </c>
      <c r="G37" s="8">
        <v>11</v>
      </c>
      <c r="H37" s="8">
        <v>11</v>
      </c>
      <c r="I37" s="8">
        <v>10</v>
      </c>
      <c r="J37" s="8">
        <v>11</v>
      </c>
      <c r="K37" s="8">
        <v>10</v>
      </c>
      <c r="L37" s="8">
        <v>9</v>
      </c>
      <c r="M37" s="8">
        <v>12</v>
      </c>
      <c r="N37" s="8">
        <v>9</v>
      </c>
      <c r="O37" s="8">
        <v>8</v>
      </c>
    </row>
    <row r="41" spans="1:18" x14ac:dyDescent="0.25">
      <c r="B41" s="1" t="s">
        <v>21</v>
      </c>
      <c r="E41" s="4">
        <f>SUMPRODUCT(B44:O49,B32:O37)</f>
        <v>0</v>
      </c>
    </row>
    <row r="43" spans="1:18" x14ac:dyDescent="0.25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28</v>
      </c>
    </row>
    <row r="44" spans="1:18" x14ac:dyDescent="0.25">
      <c r="A44" s="1" t="s">
        <v>15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1">
        <f>SUM(B44:O44)</f>
        <v>0</v>
      </c>
      <c r="Q44" s="1" t="s">
        <v>16</v>
      </c>
      <c r="R44" s="1">
        <v>7676</v>
      </c>
    </row>
    <row r="45" spans="1:18" x14ac:dyDescent="0.25">
      <c r="A45" s="1" t="s">
        <v>17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1">
        <f t="shared" ref="P45:P49" si="8">SUM(B45:O45)</f>
        <v>0</v>
      </c>
      <c r="Q45" s="1" t="s">
        <v>16</v>
      </c>
      <c r="R45" s="1">
        <v>7676</v>
      </c>
    </row>
    <row r="46" spans="1:18" x14ac:dyDescent="0.25">
      <c r="A46" s="1" t="s">
        <v>18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1">
        <f t="shared" si="8"/>
        <v>0</v>
      </c>
      <c r="Q46" s="1" t="s">
        <v>16</v>
      </c>
      <c r="R46" s="1">
        <v>7676</v>
      </c>
    </row>
    <row r="47" spans="1:18" x14ac:dyDescent="0.25">
      <c r="A47" s="1" t="s">
        <v>19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1">
        <f t="shared" si="8"/>
        <v>0</v>
      </c>
      <c r="Q47" s="1" t="s">
        <v>16</v>
      </c>
      <c r="R47" s="1">
        <v>7676</v>
      </c>
    </row>
    <row r="48" spans="1:18" x14ac:dyDescent="0.25">
      <c r="A48" s="1" t="s">
        <v>24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1">
        <f t="shared" si="8"/>
        <v>0</v>
      </c>
      <c r="Q48" s="1" t="s">
        <v>16</v>
      </c>
      <c r="R48" s="1">
        <v>7676</v>
      </c>
    </row>
    <row r="49" spans="1:18" x14ac:dyDescent="0.25">
      <c r="A49" s="1" t="s">
        <v>25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1">
        <f t="shared" si="8"/>
        <v>0</v>
      </c>
      <c r="Q49" s="1" t="s">
        <v>16</v>
      </c>
      <c r="R49" s="1">
        <v>7676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Day1</vt:lpstr>
      <vt:lpstr>Day2</vt:lpstr>
      <vt:lpstr>Day3</vt:lpstr>
      <vt:lpstr>Day4</vt:lpstr>
      <vt:lpstr>Day5</vt:lpstr>
      <vt:lpstr>Day6</vt:lpstr>
      <vt:lpstr>Day7</vt:lpstr>
      <vt:lpstr>Sheet2</vt:lpstr>
      <vt:lpstr>Question 3</vt:lpstr>
      <vt:lpstr>Demand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2017-06-07T15:26:25Z</dcterms:created>
  <dcterms:modified xsi:type="dcterms:W3CDTF">2017-06-10T17:28:08Z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314d5a34-862b-4129-bdfe-437f0a196d08</vt:lpwstr>
  </property>
</Properties>
</file>