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3.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4.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EXCEL\Iphone Project\"/>
    </mc:Choice>
  </mc:AlternateContent>
  <xr:revisionPtr revIDLastSave="0" documentId="13_ncr:1_{76F2F375-2549-496F-9A6B-56C9F727C709}" xr6:coauthVersionLast="47" xr6:coauthVersionMax="47" xr10:uidLastSave="{00000000-0000-0000-0000-000000000000}"/>
  <bookViews>
    <workbookView xWindow="-108" yWindow="-108" windowWidth="23256" windowHeight="12456" tabRatio="881" firstSheet="3" activeTab="4" xr2:uid="{8C70B0C9-0BE0-44F9-8D35-F0637AFA6E32}"/>
  </bookViews>
  <sheets>
    <sheet name="Backmarket" sheetId="22" r:id="rId1"/>
    <sheet name="eBay" sheetId="21" r:id="rId2"/>
    <sheet name="Ecommerce iphone resale" sheetId="3" r:id="rId3"/>
    <sheet name="DASHBOARD" sheetId="10" r:id="rId4"/>
    <sheet name="Platform camparison" sheetId="27" r:id="rId5"/>
    <sheet name="Product counts" sheetId="2" r:id="rId6"/>
    <sheet name="Top 5 performing models " sheetId="5" r:id="rId7"/>
    <sheet name="Least 5 iphone models" sheetId="11" r:id="rId8"/>
    <sheet name="Price comparison" sheetId="6" r:id="rId9"/>
    <sheet name="Top 5 US states" sheetId="8" r:id="rId10"/>
    <sheet name="Least 10 US states" sheetId="16" r:id="rId11"/>
    <sheet name="Revenue by country" sheetId="7" r:id="rId12"/>
    <sheet name="Most sold st variant" sheetId="26" r:id="rId13"/>
    <sheet name="Most Sold condition" sheetId="12" r:id="rId14"/>
    <sheet name="Instock &amp; NA" sheetId="13" r:id="rId15"/>
    <sheet name="Most Sold Sellers" sheetId="14" r:id="rId16"/>
    <sheet name="Most sold platform" sheetId="19" r:id="rId17"/>
    <sheet name="Platform Revenue Comparison" sheetId="20" r:id="rId18"/>
  </sheets>
  <definedNames>
    <definedName name="_xlnm._FilterDatabase" localSheetId="2" hidden="1">'Ecommerce iphone resale'!$A$1:$V$1678</definedName>
    <definedName name="_xlcn.WorksheetConnection_ecommerce_iphone_resale_market_intelligence_usa_2026.xlsxTable1" hidden="1">Table1[]</definedName>
    <definedName name="_xlcn.WorksheetConnection_ecommerce_iphone_resale_market_intelligence_usa_2026.xlsxTable1_1" hidden="1">'Ecommerce iphone resale'!$B$1:$V$1678</definedName>
    <definedName name="_xlcn.WorksheetConnection_ecommerce_iphone_resale_market_intelligence_usa_2026.xlsxTable1_2" hidden="1">Table1_2[]</definedName>
    <definedName name="_xlcn.WorksheetConnection_ecommerce_iphone_resale_market_intelligence_usa_2026.xlsxTable1_4" hidden="1">Table1_4[]</definedName>
    <definedName name="_xlcn.WorksheetConnection_EcommerceiphoneresaleA1T1666" hidden="1">'Ecommerce iphone resale'!$A$1:$V$1666</definedName>
    <definedName name="ExternalData_2" localSheetId="2" hidden="1">'Ecommerce iphone resale'!$B$1:$V$1678</definedName>
    <definedName name="ExternalData_5" localSheetId="1" hidden="1">eBay!$A$1:$O$2034</definedName>
    <definedName name="ExternalData_6" localSheetId="0" hidden="1">Backmarket!$B$1:$F$69</definedName>
    <definedName name="Slicer_Condition">#N/A</definedName>
    <definedName name="Slicer_Model_family">#N/A</definedName>
    <definedName name="Slicer_Storage_gb_numeric">#N/A</definedName>
  </definedNames>
  <calcPr calcId="191029"/>
  <pivotCaches>
    <pivotCache cacheId="0" r:id="rId19"/>
    <pivotCache cacheId="1" r:id="rId20"/>
    <pivotCache cacheId="2" r:id="rId21"/>
    <pivotCache cacheId="3" r:id="rId22"/>
  </pivotCaches>
  <extLst>
    <ext xmlns:x14="http://schemas.microsoft.com/office/spreadsheetml/2009/9/main" uri="{876F7934-8845-4945-9796-88D515C7AA90}">
      <x14:pivotCaches>
        <pivotCache cacheId="4"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4" name="Table1_4" connection="WorksheetConnection_ecommerce_iphone_resale_market_intelligence_usa_2026.xlsx!Table1_4"/>
          <x15:modelTable id="Table1_2" name="Table1_2" connection="WorksheetConnection_ecommerce_iphone_resale_market_intelligence_usa_2026.xlsx!Table1_2"/>
          <x15:modelTable id="Table1_1" name="Table1_1" connection="WorksheetConnection_ecommerce_iphone_resale_market_intelligence_usa_2026.xlsx!Table1_1"/>
          <x15:modelTable id="Table1" name="Table1" connection="WorksheetConnection_ecommerce_iphone_resale_market_intelligence_usa_2026.xlsx!Table1"/>
          <x15:modelTable id="Range" name="Range" connection="WorksheetConnection_Ecommerce iphone resale!$A$1:$T$166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2" i="27" l="1"/>
  <c r="L12" i="27"/>
  <c r="I12" i="27"/>
  <c r="O9" i="27"/>
  <c r="L9" i="27"/>
  <c r="I9" i="27"/>
  <c r="D71" i="22"/>
  <c r="L2036" i="21"/>
  <c r="G60" i="22"/>
  <c r="R9" i="10"/>
  <c r="G69" i="22"/>
  <c r="G68" i="22"/>
  <c r="G67" i="22"/>
  <c r="G66" i="22"/>
  <c r="G65" i="22"/>
  <c r="G64" i="22"/>
  <c r="G63" i="22"/>
  <c r="G62" i="22"/>
  <c r="G61" i="22"/>
  <c r="G59" i="22"/>
  <c r="G58" i="22"/>
  <c r="G57" i="22"/>
  <c r="G56" i="22"/>
  <c r="G55" i="22"/>
  <c r="G54" i="22"/>
  <c r="G53" i="22"/>
  <c r="G52" i="22"/>
  <c r="G51" i="22"/>
  <c r="G50" i="22"/>
  <c r="G49" i="22"/>
  <c r="G48" i="22"/>
  <c r="G47"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G4" i="22"/>
  <c r="G3" i="22"/>
  <c r="G2" i="22"/>
  <c r="J2034" i="21"/>
  <c r="P2034" i="21" s="1"/>
  <c r="J2033" i="21"/>
  <c r="P2033" i="21" s="1"/>
  <c r="J2032" i="21"/>
  <c r="P2032" i="21" s="1"/>
  <c r="J2031" i="21"/>
  <c r="P2031" i="21" s="1"/>
  <c r="J2030" i="21"/>
  <c r="P2030" i="21" s="1"/>
  <c r="J2029" i="21"/>
  <c r="P2029" i="21" s="1"/>
  <c r="J2028" i="21"/>
  <c r="P2028" i="21" s="1"/>
  <c r="J2027" i="21"/>
  <c r="P2027" i="21" s="1"/>
  <c r="J2026" i="21"/>
  <c r="P2026" i="21" s="1"/>
  <c r="J2025" i="21"/>
  <c r="P2025" i="21" s="1"/>
  <c r="J2024" i="21"/>
  <c r="P2024" i="21" s="1"/>
  <c r="J2023" i="21"/>
  <c r="P2023" i="21" s="1"/>
  <c r="P2022" i="21"/>
  <c r="J2022" i="21"/>
  <c r="J2021" i="21"/>
  <c r="P2021" i="21" s="1"/>
  <c r="J2020" i="21"/>
  <c r="P2020" i="21" s="1"/>
  <c r="J2019" i="21"/>
  <c r="P2019" i="21" s="1"/>
  <c r="J2018" i="21"/>
  <c r="P2018" i="21" s="1"/>
  <c r="J2017" i="21"/>
  <c r="P2017" i="21" s="1"/>
  <c r="J2016" i="21"/>
  <c r="P2016" i="21" s="1"/>
  <c r="J2015" i="21"/>
  <c r="P2015" i="21" s="1"/>
  <c r="J2014" i="21"/>
  <c r="P2014" i="21" s="1"/>
  <c r="J2013" i="21"/>
  <c r="P2013" i="21" s="1"/>
  <c r="J2012" i="21"/>
  <c r="P2012" i="21" s="1"/>
  <c r="J2011" i="21"/>
  <c r="P2011" i="21" s="1"/>
  <c r="J2010" i="21"/>
  <c r="P2010" i="21" s="1"/>
  <c r="J2009" i="21"/>
  <c r="P2009" i="21" s="1"/>
  <c r="J2008" i="21"/>
  <c r="P2008" i="21" s="1"/>
  <c r="P2007" i="21"/>
  <c r="J2007" i="21"/>
  <c r="J2006" i="21"/>
  <c r="P2006" i="21" s="1"/>
  <c r="J2005" i="21"/>
  <c r="P2005" i="21" s="1"/>
  <c r="J2004" i="21"/>
  <c r="P2004" i="21" s="1"/>
  <c r="P2003" i="21"/>
  <c r="J2003" i="21"/>
  <c r="J2002" i="21"/>
  <c r="P2002" i="21" s="1"/>
  <c r="J2001" i="21"/>
  <c r="P2001" i="21" s="1"/>
  <c r="J2000" i="21"/>
  <c r="P2000" i="21" s="1"/>
  <c r="J1999" i="21"/>
  <c r="P1999" i="21" s="1"/>
  <c r="P1998" i="21"/>
  <c r="J1998" i="21"/>
  <c r="P1997" i="21"/>
  <c r="J1997" i="21"/>
  <c r="J1996" i="21"/>
  <c r="P1996" i="21" s="1"/>
  <c r="J1995" i="21"/>
  <c r="P1995" i="21" s="1"/>
  <c r="J1994" i="21"/>
  <c r="P1994" i="21" s="1"/>
  <c r="J1993" i="21"/>
  <c r="P1993" i="21" s="1"/>
  <c r="J1992" i="21"/>
  <c r="P1992" i="21" s="1"/>
  <c r="J1991" i="21"/>
  <c r="P1991" i="21" s="1"/>
  <c r="J1990" i="21"/>
  <c r="P1990" i="21" s="1"/>
  <c r="J1989" i="21"/>
  <c r="P1989" i="21" s="1"/>
  <c r="J1988" i="21"/>
  <c r="P1988" i="21" s="1"/>
  <c r="J1987" i="21"/>
  <c r="P1987" i="21" s="1"/>
  <c r="J1986" i="21"/>
  <c r="P1986" i="21" s="1"/>
  <c r="P1985" i="21"/>
  <c r="J1985" i="21"/>
  <c r="J1984" i="21"/>
  <c r="P1984" i="21" s="1"/>
  <c r="J1983" i="21"/>
  <c r="P1983" i="21" s="1"/>
  <c r="J1982" i="21"/>
  <c r="P1982" i="21" s="1"/>
  <c r="J1981" i="21"/>
  <c r="P1981" i="21" s="1"/>
  <c r="J1980" i="21"/>
  <c r="P1980" i="21" s="1"/>
  <c r="J1979" i="21"/>
  <c r="P1979" i="21" s="1"/>
  <c r="J1978" i="21"/>
  <c r="P1978" i="21" s="1"/>
  <c r="J1977" i="21"/>
  <c r="P1977" i="21" s="1"/>
  <c r="J1976" i="21"/>
  <c r="P1976" i="21" s="1"/>
  <c r="J1975" i="21"/>
  <c r="P1975" i="21" s="1"/>
  <c r="P1974" i="21"/>
  <c r="J1974" i="21"/>
  <c r="J1973" i="21"/>
  <c r="P1973" i="21" s="1"/>
  <c r="J1972" i="21"/>
  <c r="P1972" i="21" s="1"/>
  <c r="J1971" i="21"/>
  <c r="P1971" i="21" s="1"/>
  <c r="J1970" i="21"/>
  <c r="P1970" i="21" s="1"/>
  <c r="J1969" i="21"/>
  <c r="P1969" i="21" s="1"/>
  <c r="J1968" i="21"/>
  <c r="P1968" i="21" s="1"/>
  <c r="J1967" i="21"/>
  <c r="P1967" i="21" s="1"/>
  <c r="J1966" i="21"/>
  <c r="P1966" i="21" s="1"/>
  <c r="J1965" i="21"/>
  <c r="P1965" i="21" s="1"/>
  <c r="J1964" i="21"/>
  <c r="P1964" i="21" s="1"/>
  <c r="J1963" i="21"/>
  <c r="P1963" i="21" s="1"/>
  <c r="J1962" i="21"/>
  <c r="P1962" i="21" s="1"/>
  <c r="P1961" i="21"/>
  <c r="J1961" i="21"/>
  <c r="J1960" i="21"/>
  <c r="P1960" i="21" s="1"/>
  <c r="J1959" i="21"/>
  <c r="P1959" i="21" s="1"/>
  <c r="P1958" i="21"/>
  <c r="J1958" i="21"/>
  <c r="J1957" i="21"/>
  <c r="P1957" i="21" s="1"/>
  <c r="J1956" i="21"/>
  <c r="P1956" i="21" s="1"/>
  <c r="P1955" i="21"/>
  <c r="J1955" i="21"/>
  <c r="J1954" i="21"/>
  <c r="P1954" i="21" s="1"/>
  <c r="J1953" i="21"/>
  <c r="P1953" i="21" s="1"/>
  <c r="J1952" i="21"/>
  <c r="P1952" i="21" s="1"/>
  <c r="J1951" i="21"/>
  <c r="P1951" i="21" s="1"/>
  <c r="J1950" i="21"/>
  <c r="P1950" i="21" s="1"/>
  <c r="P1949" i="21"/>
  <c r="J1949" i="21"/>
  <c r="J1948" i="21"/>
  <c r="P1948" i="21" s="1"/>
  <c r="J1947" i="21"/>
  <c r="P1947" i="21" s="1"/>
  <c r="J1946" i="21"/>
  <c r="P1946" i="21" s="1"/>
  <c r="P1945" i="21"/>
  <c r="J1945" i="21"/>
  <c r="J1944" i="21"/>
  <c r="P1944" i="21" s="1"/>
  <c r="P1943" i="21"/>
  <c r="J1943" i="21"/>
  <c r="P1942" i="21"/>
  <c r="J1942" i="21"/>
  <c r="J1941" i="21"/>
  <c r="P1941" i="21" s="1"/>
  <c r="J1940" i="21"/>
  <c r="P1940" i="21" s="1"/>
  <c r="J1939" i="21"/>
  <c r="P1939" i="21" s="1"/>
  <c r="J1938" i="21"/>
  <c r="P1938" i="21" s="1"/>
  <c r="P1937" i="21"/>
  <c r="J1937" i="21"/>
  <c r="J1936" i="21"/>
  <c r="P1936" i="21" s="1"/>
  <c r="J1935" i="21"/>
  <c r="P1935" i="21" s="1"/>
  <c r="P1934" i="21"/>
  <c r="J1934" i="21"/>
  <c r="J1933" i="21"/>
  <c r="P1933" i="21" s="1"/>
  <c r="J1932" i="21"/>
  <c r="P1932" i="21" s="1"/>
  <c r="J1931" i="21"/>
  <c r="P1931" i="21" s="1"/>
  <c r="J1930" i="21"/>
  <c r="P1930" i="21" s="1"/>
  <c r="P1929" i="21"/>
  <c r="J1929" i="21"/>
  <c r="J1928" i="21"/>
  <c r="P1928" i="21" s="1"/>
  <c r="J1927" i="21"/>
  <c r="P1927" i="21" s="1"/>
  <c r="P1926" i="21"/>
  <c r="J1926" i="21"/>
  <c r="J1925" i="21"/>
  <c r="P1925" i="21" s="1"/>
  <c r="J1924" i="21"/>
  <c r="P1924" i="21" s="1"/>
  <c r="P1923" i="21"/>
  <c r="J1923" i="21"/>
  <c r="J1922" i="21"/>
  <c r="P1922" i="21" s="1"/>
  <c r="J1921" i="21"/>
  <c r="P1921" i="21" s="1"/>
  <c r="J1920" i="21"/>
  <c r="P1920" i="21" s="1"/>
  <c r="J1919" i="21"/>
  <c r="P1919" i="21" s="1"/>
  <c r="J1918" i="21"/>
  <c r="P1918" i="21" s="1"/>
  <c r="P1917" i="21"/>
  <c r="J1917" i="21"/>
  <c r="J1916" i="21"/>
  <c r="P1916" i="21" s="1"/>
  <c r="J1915" i="21"/>
  <c r="P1915" i="21" s="1"/>
  <c r="J1914" i="21"/>
  <c r="P1914" i="21" s="1"/>
  <c r="J1913" i="21"/>
  <c r="P1913" i="21" s="1"/>
  <c r="J1912" i="21"/>
  <c r="P1912" i="21" s="1"/>
  <c r="P1911" i="21"/>
  <c r="J1911" i="21"/>
  <c r="P1910" i="21"/>
  <c r="J1910" i="21"/>
  <c r="J1909" i="21"/>
  <c r="P1909" i="21" s="1"/>
  <c r="J1908" i="21"/>
  <c r="P1908" i="21" s="1"/>
  <c r="J1907" i="21"/>
  <c r="P1907" i="21" s="1"/>
  <c r="J1906" i="21"/>
  <c r="P1906" i="21" s="1"/>
  <c r="P1905" i="21"/>
  <c r="J1905" i="21"/>
  <c r="J1904" i="21"/>
  <c r="P1904" i="21" s="1"/>
  <c r="P1903" i="21"/>
  <c r="J1903" i="21"/>
  <c r="P1902" i="21"/>
  <c r="J1902" i="21"/>
  <c r="J1901" i="21"/>
  <c r="P1901" i="21" s="1"/>
  <c r="J1900" i="21"/>
  <c r="P1900" i="21" s="1"/>
  <c r="J1899" i="21"/>
  <c r="P1899" i="21" s="1"/>
  <c r="P1898" i="21"/>
  <c r="J1898" i="21"/>
  <c r="P1897" i="21"/>
  <c r="J1897" i="21"/>
  <c r="J1896" i="21"/>
  <c r="P1896" i="21" s="1"/>
  <c r="J1895" i="21"/>
  <c r="P1895" i="21" s="1"/>
  <c r="J1894" i="21"/>
  <c r="P1894" i="21" s="1"/>
  <c r="P1893" i="21"/>
  <c r="J1893" i="21"/>
  <c r="J1892" i="21"/>
  <c r="P1892" i="21" s="1"/>
  <c r="P1891" i="21"/>
  <c r="J1891" i="21"/>
  <c r="J1890" i="21"/>
  <c r="P1890" i="21" s="1"/>
  <c r="J1889" i="21"/>
  <c r="P1889" i="21" s="1"/>
  <c r="J1888" i="21"/>
  <c r="P1888" i="21" s="1"/>
  <c r="P1887" i="21"/>
  <c r="J1887" i="21"/>
  <c r="J1886" i="21"/>
  <c r="P1886" i="21" s="1"/>
  <c r="P1885" i="21"/>
  <c r="J1885" i="21"/>
  <c r="J1884" i="21"/>
  <c r="P1884" i="21" s="1"/>
  <c r="J1883" i="21"/>
  <c r="P1883" i="21" s="1"/>
  <c r="P1882" i="21"/>
  <c r="J1882" i="21"/>
  <c r="P1881" i="21"/>
  <c r="J1881" i="21"/>
  <c r="J1880" i="21"/>
  <c r="P1880" i="21" s="1"/>
  <c r="P1879" i="21"/>
  <c r="J1879" i="21"/>
  <c r="J1878" i="21"/>
  <c r="P1878" i="21" s="1"/>
  <c r="P1877" i="21"/>
  <c r="J1877" i="21"/>
  <c r="J1876" i="21"/>
  <c r="P1876" i="21" s="1"/>
  <c r="J1875" i="21"/>
  <c r="P1875" i="21" s="1"/>
  <c r="J1874" i="21"/>
  <c r="P1874" i="21" s="1"/>
  <c r="J1873" i="21"/>
  <c r="P1873" i="21" s="1"/>
  <c r="J1872" i="21"/>
  <c r="P1872" i="21" s="1"/>
  <c r="P1871" i="21"/>
  <c r="J1871" i="21"/>
  <c r="P1870" i="21"/>
  <c r="J1870" i="21"/>
  <c r="J1869" i="21"/>
  <c r="P1869" i="21" s="1"/>
  <c r="J1868" i="21"/>
  <c r="P1868" i="21" s="1"/>
  <c r="J1867" i="21"/>
  <c r="P1867" i="21" s="1"/>
  <c r="J1866" i="21"/>
  <c r="P1866" i="21" s="1"/>
  <c r="P1865" i="21"/>
  <c r="J1865" i="21"/>
  <c r="J1864" i="21"/>
  <c r="P1864" i="21" s="1"/>
  <c r="J1863" i="21"/>
  <c r="P1863" i="21" s="1"/>
  <c r="J1862" i="21"/>
  <c r="P1862" i="21" s="1"/>
  <c r="J1861" i="21"/>
  <c r="P1861" i="21" s="1"/>
  <c r="J1860" i="21"/>
  <c r="P1860" i="21" s="1"/>
  <c r="P1859" i="21"/>
  <c r="J1859" i="21"/>
  <c r="J1858" i="21"/>
  <c r="P1858" i="21" s="1"/>
  <c r="J1857" i="21"/>
  <c r="P1857" i="21" s="1"/>
  <c r="J1856" i="21"/>
  <c r="P1856" i="21" s="1"/>
  <c r="J1855" i="21"/>
  <c r="P1855" i="21" s="1"/>
  <c r="J1854" i="21"/>
  <c r="P1854" i="21" s="1"/>
  <c r="P1853" i="21"/>
  <c r="J1853" i="21"/>
  <c r="J1852" i="21"/>
  <c r="P1852" i="21" s="1"/>
  <c r="P1851" i="21"/>
  <c r="J1851" i="21"/>
  <c r="J1850" i="21"/>
  <c r="P1850" i="21" s="1"/>
  <c r="P1849" i="21"/>
  <c r="J1849" i="21"/>
  <c r="J1848" i="21"/>
  <c r="P1848" i="21" s="1"/>
  <c r="J1847" i="21"/>
  <c r="P1847" i="21" s="1"/>
  <c r="P1846" i="21"/>
  <c r="J1846" i="21"/>
  <c r="J1845" i="21"/>
  <c r="P1845" i="21" s="1"/>
  <c r="J1844" i="21"/>
  <c r="P1844" i="21" s="1"/>
  <c r="J1843" i="21"/>
  <c r="P1843" i="21" s="1"/>
  <c r="J1842" i="21"/>
  <c r="P1842" i="21" s="1"/>
  <c r="J1841" i="21"/>
  <c r="P1841" i="21" s="1"/>
  <c r="J1840" i="21"/>
  <c r="P1840" i="21" s="1"/>
  <c r="J1839" i="21"/>
  <c r="P1839" i="21" s="1"/>
  <c r="J1838" i="21"/>
  <c r="P1838" i="21" s="1"/>
  <c r="P1837" i="21"/>
  <c r="J1837" i="21"/>
  <c r="J1836" i="21"/>
  <c r="P1836" i="21" s="1"/>
  <c r="J1835" i="21"/>
  <c r="P1835" i="21" s="1"/>
  <c r="P1834" i="21"/>
  <c r="J1834" i="21"/>
  <c r="J1833" i="21"/>
  <c r="P1833" i="21" s="1"/>
  <c r="J1832" i="21"/>
  <c r="P1832" i="21" s="1"/>
  <c r="J1831" i="21"/>
  <c r="P1831" i="21" s="1"/>
  <c r="J1830" i="21"/>
  <c r="P1830" i="21" s="1"/>
  <c r="J1829" i="21"/>
  <c r="P1829" i="21" s="1"/>
  <c r="J1828" i="21"/>
  <c r="P1828" i="21" s="1"/>
  <c r="J1827" i="21"/>
  <c r="P1827" i="21" s="1"/>
  <c r="J1826" i="21"/>
  <c r="P1826" i="21" s="1"/>
  <c r="J1825" i="21"/>
  <c r="P1825" i="21" s="1"/>
  <c r="J1824" i="21"/>
  <c r="P1824" i="21" s="1"/>
  <c r="J1823" i="21"/>
  <c r="P1823" i="21" s="1"/>
  <c r="J1822" i="21"/>
  <c r="P1822" i="21" s="1"/>
  <c r="P1821" i="21"/>
  <c r="J1821" i="21"/>
  <c r="J1820" i="21"/>
  <c r="P1820" i="21" s="1"/>
  <c r="J1819" i="21"/>
  <c r="P1819" i="21" s="1"/>
  <c r="P1818" i="21"/>
  <c r="J1818" i="21"/>
  <c r="P1817" i="21"/>
  <c r="J1817" i="21"/>
  <c r="J1816" i="21"/>
  <c r="P1816" i="21" s="1"/>
  <c r="J1815" i="21"/>
  <c r="P1815" i="21" s="1"/>
  <c r="J1814" i="21"/>
  <c r="P1814" i="21" s="1"/>
  <c r="P1813" i="21"/>
  <c r="J1813" i="21"/>
  <c r="J1812" i="21"/>
  <c r="P1812" i="21" s="1"/>
  <c r="P1811" i="21"/>
  <c r="J1811" i="21"/>
  <c r="J1810" i="21"/>
  <c r="P1810" i="21" s="1"/>
  <c r="J1809" i="21"/>
  <c r="P1809" i="21" s="1"/>
  <c r="J1808" i="21"/>
  <c r="P1808" i="21" s="1"/>
  <c r="J1807" i="21"/>
  <c r="P1807" i="21" s="1"/>
  <c r="P1806" i="21"/>
  <c r="J1806" i="21"/>
  <c r="J1805" i="21"/>
  <c r="P1805" i="21" s="1"/>
  <c r="J1804" i="21"/>
  <c r="P1804" i="21" s="1"/>
  <c r="J1803" i="21"/>
  <c r="P1803" i="21" s="1"/>
  <c r="J1802" i="21"/>
  <c r="P1802" i="21" s="1"/>
  <c r="P1801" i="21"/>
  <c r="J1801" i="21"/>
  <c r="J1800" i="21"/>
  <c r="P1800" i="21" s="1"/>
  <c r="J1799" i="21"/>
  <c r="P1799" i="21" s="1"/>
  <c r="J1798" i="21"/>
  <c r="P1798" i="21" s="1"/>
  <c r="J1797" i="21"/>
  <c r="P1797" i="21" s="1"/>
  <c r="J1796" i="21"/>
  <c r="P1796" i="21" s="1"/>
  <c r="J1795" i="21"/>
  <c r="P1795" i="21" s="1"/>
  <c r="J1794" i="21"/>
  <c r="P1794" i="21" s="1"/>
  <c r="J1793" i="21"/>
  <c r="P1793" i="21" s="1"/>
  <c r="J1792" i="21"/>
  <c r="P1792" i="21" s="1"/>
  <c r="J1791" i="21"/>
  <c r="P1791" i="21" s="1"/>
  <c r="J1790" i="21"/>
  <c r="P1790" i="21" s="1"/>
  <c r="J1789" i="21"/>
  <c r="P1789" i="21" s="1"/>
  <c r="J1788" i="21"/>
  <c r="P1788" i="21" s="1"/>
  <c r="J1787" i="21"/>
  <c r="P1787" i="21" s="1"/>
  <c r="J1786" i="21"/>
  <c r="P1786" i="21" s="1"/>
  <c r="J1785" i="21"/>
  <c r="P1785" i="21" s="1"/>
  <c r="J1784" i="21"/>
  <c r="P1784" i="21" s="1"/>
  <c r="J1783" i="21"/>
  <c r="P1783" i="21" s="1"/>
  <c r="J1782" i="21"/>
  <c r="P1782" i="21" s="1"/>
  <c r="J1781" i="21"/>
  <c r="P1781" i="21" s="1"/>
  <c r="J1780" i="21"/>
  <c r="P1780" i="21" s="1"/>
  <c r="J1779" i="21"/>
  <c r="P1779" i="21" s="1"/>
  <c r="J1778" i="21"/>
  <c r="P1778" i="21" s="1"/>
  <c r="J1777" i="21"/>
  <c r="P1777" i="21" s="1"/>
  <c r="J1776" i="21"/>
  <c r="P1776" i="21" s="1"/>
  <c r="J1775" i="21"/>
  <c r="P1775" i="21" s="1"/>
  <c r="J1774" i="21"/>
  <c r="P1774" i="21" s="1"/>
  <c r="P1773" i="21"/>
  <c r="J1773" i="21"/>
  <c r="J1772" i="21"/>
  <c r="P1772" i="21" s="1"/>
  <c r="J1771" i="21"/>
  <c r="P1771" i="21" s="1"/>
  <c r="J1770" i="21"/>
  <c r="P1770" i="21" s="1"/>
  <c r="J1769" i="21"/>
  <c r="P1769" i="21" s="1"/>
  <c r="J1768" i="21"/>
  <c r="P1768" i="21" s="1"/>
  <c r="J1767" i="21"/>
  <c r="P1767" i="21" s="1"/>
  <c r="J1766" i="21"/>
  <c r="P1766" i="21" s="1"/>
  <c r="J1765" i="21"/>
  <c r="P1765" i="21" s="1"/>
  <c r="J1764" i="21"/>
  <c r="P1764" i="21" s="1"/>
  <c r="J1763" i="21"/>
  <c r="P1763" i="21" s="1"/>
  <c r="J1762" i="21"/>
  <c r="P1762" i="21" s="1"/>
  <c r="J1761" i="21"/>
  <c r="P1761" i="21" s="1"/>
  <c r="J1760" i="21"/>
  <c r="P1760" i="21" s="1"/>
  <c r="J1759" i="21"/>
  <c r="P1759" i="21" s="1"/>
  <c r="J1758" i="21"/>
  <c r="P1758" i="21" s="1"/>
  <c r="J1757" i="21"/>
  <c r="P1757" i="21" s="1"/>
  <c r="J1756" i="21"/>
  <c r="P1756" i="21" s="1"/>
  <c r="P1755" i="21"/>
  <c r="J1755" i="21"/>
  <c r="P1754" i="21"/>
  <c r="J1754" i="21"/>
  <c r="J1753" i="21"/>
  <c r="P1753" i="21" s="1"/>
  <c r="J1752" i="21"/>
  <c r="P1752" i="21" s="1"/>
  <c r="J1751" i="21"/>
  <c r="P1751" i="21" s="1"/>
  <c r="P1750" i="21"/>
  <c r="J1750" i="21"/>
  <c r="J1749" i="21"/>
  <c r="P1749" i="21" s="1"/>
  <c r="J1748" i="21"/>
  <c r="P1748" i="21" s="1"/>
  <c r="J1747" i="21"/>
  <c r="P1747" i="21" s="1"/>
  <c r="J1746" i="21"/>
  <c r="P1746" i="21" s="1"/>
  <c r="J1745" i="21"/>
  <c r="P1745" i="21" s="1"/>
  <c r="J1744" i="21"/>
  <c r="P1744" i="21" s="1"/>
  <c r="J1743" i="21"/>
  <c r="P1743" i="21" s="1"/>
  <c r="P1742" i="21"/>
  <c r="J1742" i="21"/>
  <c r="P1741" i="21"/>
  <c r="J1741" i="21"/>
  <c r="J1740" i="21"/>
  <c r="P1740" i="21" s="1"/>
  <c r="J1739" i="21"/>
  <c r="P1739" i="21" s="1"/>
  <c r="J1738" i="21"/>
  <c r="P1738" i="21" s="1"/>
  <c r="P1737" i="21"/>
  <c r="J1737" i="21"/>
  <c r="J1736" i="21"/>
  <c r="P1736" i="21" s="1"/>
  <c r="J1735" i="21"/>
  <c r="P1735" i="21" s="1"/>
  <c r="J1734" i="21"/>
  <c r="P1734" i="21" s="1"/>
  <c r="J1733" i="21"/>
  <c r="P1733" i="21" s="1"/>
  <c r="J1732" i="21"/>
  <c r="P1732" i="21" s="1"/>
  <c r="J1731" i="21"/>
  <c r="P1731" i="21" s="1"/>
  <c r="J1730" i="21"/>
  <c r="P1730" i="21" s="1"/>
  <c r="P1729" i="21"/>
  <c r="J1729" i="21"/>
  <c r="J1728" i="21"/>
  <c r="P1728" i="21" s="1"/>
  <c r="J1727" i="21"/>
  <c r="P1727" i="21" s="1"/>
  <c r="J1726" i="21"/>
  <c r="P1726" i="21" s="1"/>
  <c r="J1725" i="21"/>
  <c r="P1725" i="21" s="1"/>
  <c r="J1724" i="21"/>
  <c r="P1724" i="21" s="1"/>
  <c r="J1723" i="21"/>
  <c r="P1723" i="21" s="1"/>
  <c r="P1722" i="21"/>
  <c r="J1722" i="21"/>
  <c r="J1721" i="21"/>
  <c r="P1721" i="21" s="1"/>
  <c r="J1720" i="21"/>
  <c r="P1720" i="21" s="1"/>
  <c r="J1719" i="21"/>
  <c r="P1719" i="21" s="1"/>
  <c r="P1718" i="21"/>
  <c r="J1718" i="21"/>
  <c r="J1717" i="21"/>
  <c r="P1717" i="21" s="1"/>
  <c r="J1716" i="21"/>
  <c r="P1716" i="21" s="1"/>
  <c r="P1715" i="21"/>
  <c r="J1715" i="21"/>
  <c r="J1714" i="21"/>
  <c r="P1714" i="21" s="1"/>
  <c r="P1713" i="21"/>
  <c r="J1713" i="21"/>
  <c r="J1712" i="21"/>
  <c r="P1712" i="21" s="1"/>
  <c r="J1711" i="21"/>
  <c r="P1711" i="21" s="1"/>
  <c r="J1710" i="21"/>
  <c r="P1710" i="21" s="1"/>
  <c r="J1709" i="21"/>
  <c r="P1709" i="21" s="1"/>
  <c r="J1708" i="21"/>
  <c r="P1708" i="21" s="1"/>
  <c r="J1707" i="21"/>
  <c r="P1707" i="21" s="1"/>
  <c r="P1706" i="21"/>
  <c r="J1706" i="21"/>
  <c r="J1705" i="21"/>
  <c r="P1705" i="21" s="1"/>
  <c r="J1704" i="21"/>
  <c r="P1704" i="21" s="1"/>
  <c r="J1703" i="21"/>
  <c r="P1703" i="21" s="1"/>
  <c r="J1702" i="21"/>
  <c r="P1702" i="21" s="1"/>
  <c r="P1701" i="21"/>
  <c r="J1701" i="21"/>
  <c r="J1700" i="21"/>
  <c r="P1700" i="21" s="1"/>
  <c r="P1699" i="21"/>
  <c r="J1699" i="21"/>
  <c r="J1698" i="21"/>
  <c r="P1698" i="21" s="1"/>
  <c r="J1697" i="21"/>
  <c r="P1697" i="21" s="1"/>
  <c r="J1696" i="21"/>
  <c r="P1696" i="21" s="1"/>
  <c r="P1695" i="21"/>
  <c r="J1695" i="21"/>
  <c r="J1694" i="21"/>
  <c r="P1694" i="21" s="1"/>
  <c r="J1693" i="21"/>
  <c r="P1693" i="21" s="1"/>
  <c r="J1692" i="21"/>
  <c r="P1692" i="21" s="1"/>
  <c r="J1691" i="21"/>
  <c r="P1691" i="21" s="1"/>
  <c r="J1690" i="21"/>
  <c r="P1690" i="21" s="1"/>
  <c r="J1689" i="21"/>
  <c r="P1689" i="21" s="1"/>
  <c r="P1688" i="21"/>
  <c r="J1688" i="21"/>
  <c r="J1687" i="21"/>
  <c r="P1687" i="21" s="1"/>
  <c r="J1686" i="21"/>
  <c r="P1686" i="21" s="1"/>
  <c r="J1685" i="21"/>
  <c r="P1685" i="21" s="1"/>
  <c r="J1684" i="21"/>
  <c r="P1684" i="21" s="1"/>
  <c r="J1683" i="21"/>
  <c r="P1683" i="21" s="1"/>
  <c r="J1682" i="21"/>
  <c r="P1682" i="21" s="1"/>
  <c r="J1681" i="21"/>
  <c r="P1681" i="21" s="1"/>
  <c r="J1680" i="21"/>
  <c r="P1680" i="21" s="1"/>
  <c r="J1679" i="21"/>
  <c r="P1679" i="21" s="1"/>
  <c r="J1678" i="21"/>
  <c r="P1678" i="21" s="1"/>
  <c r="J1677" i="21"/>
  <c r="P1677" i="21" s="1"/>
  <c r="J1676" i="21"/>
  <c r="P1676" i="21" s="1"/>
  <c r="J1675" i="21"/>
  <c r="P1675" i="21" s="1"/>
  <c r="J1674" i="21"/>
  <c r="P1674" i="21" s="1"/>
  <c r="J1673" i="21"/>
  <c r="P1673" i="21" s="1"/>
  <c r="J1672" i="21"/>
  <c r="P1672" i="21" s="1"/>
  <c r="P1671" i="21"/>
  <c r="J1671" i="21"/>
  <c r="P1670" i="21"/>
  <c r="J1670" i="21"/>
  <c r="J1669" i="21"/>
  <c r="P1669" i="21" s="1"/>
  <c r="J1668" i="21"/>
  <c r="P1668" i="21" s="1"/>
  <c r="J1667" i="21"/>
  <c r="P1667" i="21" s="1"/>
  <c r="J1666" i="21"/>
  <c r="P1666" i="21" s="1"/>
  <c r="J1665" i="21"/>
  <c r="P1665" i="21" s="1"/>
  <c r="J1664" i="21"/>
  <c r="P1664" i="21" s="1"/>
  <c r="J1663" i="21"/>
  <c r="P1663" i="21" s="1"/>
  <c r="J1662" i="21"/>
  <c r="P1662" i="21" s="1"/>
  <c r="J1661" i="21"/>
  <c r="P1661" i="21" s="1"/>
  <c r="J1660" i="21"/>
  <c r="P1660" i="21" s="1"/>
  <c r="J1659" i="21"/>
  <c r="P1659" i="21" s="1"/>
  <c r="P1658" i="21"/>
  <c r="J1658" i="21"/>
  <c r="J1657" i="21"/>
  <c r="P1657" i="21" s="1"/>
  <c r="J1656" i="21"/>
  <c r="P1656" i="21" s="1"/>
  <c r="J1655" i="21"/>
  <c r="P1655" i="21" s="1"/>
  <c r="J1654" i="21"/>
  <c r="P1654" i="21" s="1"/>
  <c r="J1653" i="21"/>
  <c r="P1653" i="21" s="1"/>
  <c r="J1652" i="21"/>
  <c r="P1652" i="21" s="1"/>
  <c r="J1651" i="21"/>
  <c r="P1651" i="21" s="1"/>
  <c r="P1650" i="21"/>
  <c r="J1650" i="21"/>
  <c r="J1649" i="21"/>
  <c r="P1649" i="21" s="1"/>
  <c r="J1648" i="21"/>
  <c r="P1648" i="21" s="1"/>
  <c r="P1647" i="21"/>
  <c r="J1647" i="21"/>
  <c r="J1646" i="21"/>
  <c r="P1646" i="21" s="1"/>
  <c r="J1645" i="21"/>
  <c r="P1645" i="21" s="1"/>
  <c r="P1644" i="21"/>
  <c r="J1644" i="21"/>
  <c r="J1643" i="21"/>
  <c r="P1643" i="21" s="1"/>
  <c r="J1642" i="21"/>
  <c r="P1642" i="21" s="1"/>
  <c r="J1641" i="21"/>
  <c r="P1641" i="21" s="1"/>
  <c r="J1640" i="21"/>
  <c r="P1640" i="21" s="1"/>
  <c r="P1639" i="21"/>
  <c r="J1639" i="21"/>
  <c r="J1638" i="21"/>
  <c r="P1638" i="21" s="1"/>
  <c r="J1637" i="21"/>
  <c r="P1637" i="21" s="1"/>
  <c r="P1636" i="21"/>
  <c r="J1636" i="21"/>
  <c r="J1635" i="21"/>
  <c r="P1635" i="21" s="1"/>
  <c r="J1634" i="21"/>
  <c r="P1634" i="21" s="1"/>
  <c r="J1633" i="21"/>
  <c r="P1633" i="21" s="1"/>
  <c r="J1632" i="21"/>
  <c r="P1632" i="21" s="1"/>
  <c r="P1631" i="21"/>
  <c r="J1631" i="21"/>
  <c r="J1630" i="21"/>
  <c r="P1630" i="21" s="1"/>
  <c r="J1629" i="21"/>
  <c r="P1629" i="21" s="1"/>
  <c r="J1628" i="21"/>
  <c r="P1628" i="21" s="1"/>
  <c r="J1627" i="21"/>
  <c r="P1627" i="21" s="1"/>
  <c r="J1626" i="21"/>
  <c r="P1626" i="21" s="1"/>
  <c r="J1625" i="21"/>
  <c r="P1625" i="21" s="1"/>
  <c r="J1624" i="21"/>
  <c r="P1624" i="21" s="1"/>
  <c r="J1623" i="21"/>
  <c r="P1623" i="21" s="1"/>
  <c r="J1622" i="21"/>
  <c r="P1622" i="21" s="1"/>
  <c r="J1621" i="21"/>
  <c r="P1621" i="21" s="1"/>
  <c r="P1620" i="21"/>
  <c r="J1620" i="21"/>
  <c r="P1619" i="21"/>
  <c r="J1619" i="21"/>
  <c r="J1618" i="21"/>
  <c r="P1618" i="21" s="1"/>
  <c r="J1617" i="21"/>
  <c r="P1617" i="21" s="1"/>
  <c r="J1616" i="21"/>
  <c r="P1616" i="21" s="1"/>
  <c r="J1615" i="21"/>
  <c r="P1615" i="21" s="1"/>
  <c r="J1614" i="21"/>
  <c r="P1614" i="21" s="1"/>
  <c r="J1613" i="21"/>
  <c r="P1613" i="21" s="1"/>
  <c r="P1612" i="21"/>
  <c r="J1612" i="21"/>
  <c r="J1611" i="21"/>
  <c r="P1611" i="21" s="1"/>
  <c r="J1610" i="21"/>
  <c r="P1610" i="21" s="1"/>
  <c r="J1609" i="21"/>
  <c r="P1609" i="21" s="1"/>
  <c r="P1608" i="21"/>
  <c r="J1608" i="21"/>
  <c r="P1607" i="21"/>
  <c r="J1607" i="21"/>
  <c r="J1606" i="21"/>
  <c r="P1606" i="21" s="1"/>
  <c r="J1605" i="21"/>
  <c r="P1605" i="21" s="1"/>
  <c r="J1604" i="21"/>
  <c r="P1604" i="21" s="1"/>
  <c r="P1603" i="21"/>
  <c r="J1603" i="21"/>
  <c r="J1602" i="21"/>
  <c r="P1602" i="21" s="1"/>
  <c r="J1601" i="21"/>
  <c r="P1601" i="21" s="1"/>
  <c r="J1600" i="21"/>
  <c r="P1600" i="21" s="1"/>
  <c r="J1599" i="21"/>
  <c r="P1599" i="21" s="1"/>
  <c r="J1598" i="21"/>
  <c r="P1598" i="21" s="1"/>
  <c r="J1597" i="21"/>
  <c r="P1597" i="21" s="1"/>
  <c r="P1596" i="21"/>
  <c r="J1596" i="21"/>
  <c r="J1595" i="21"/>
  <c r="P1595" i="21" s="1"/>
  <c r="J1594" i="21"/>
  <c r="P1594" i="21" s="1"/>
  <c r="J1593" i="21"/>
  <c r="P1593" i="21" s="1"/>
  <c r="J1592" i="21"/>
  <c r="P1592" i="21" s="1"/>
  <c r="J1591" i="21"/>
  <c r="P1591" i="21" s="1"/>
  <c r="J1590" i="21"/>
  <c r="P1590" i="21" s="1"/>
  <c r="J1589" i="21"/>
  <c r="P1589" i="21" s="1"/>
  <c r="J1588" i="21"/>
  <c r="P1588" i="21" s="1"/>
  <c r="J1587" i="21"/>
  <c r="P1587" i="21" s="1"/>
  <c r="J1586" i="21"/>
  <c r="P1586" i="21" s="1"/>
  <c r="J1585" i="21"/>
  <c r="P1585" i="21" s="1"/>
  <c r="J1584" i="21"/>
  <c r="P1584" i="21" s="1"/>
  <c r="P1583" i="21"/>
  <c r="J1583" i="21"/>
  <c r="J1582" i="21"/>
  <c r="P1582" i="21" s="1"/>
  <c r="J1581" i="21"/>
  <c r="P1581" i="21" s="1"/>
  <c r="J1580" i="21"/>
  <c r="P1580" i="21" s="1"/>
  <c r="J1579" i="21"/>
  <c r="P1579" i="21" s="1"/>
  <c r="J1578" i="21"/>
  <c r="P1578" i="21" s="1"/>
  <c r="J1577" i="21"/>
  <c r="P1577" i="21" s="1"/>
  <c r="J1576" i="21"/>
  <c r="P1576" i="21" s="1"/>
  <c r="P1575" i="21"/>
  <c r="J1575" i="21"/>
  <c r="J1574" i="21"/>
  <c r="P1574" i="21" s="1"/>
  <c r="J1573" i="21"/>
  <c r="P1573" i="21" s="1"/>
  <c r="J1572" i="21"/>
  <c r="P1572" i="21" s="1"/>
  <c r="J1571" i="21"/>
  <c r="P1571" i="21" s="1"/>
  <c r="J1570" i="21"/>
  <c r="P1570" i="21" s="1"/>
  <c r="J1569" i="21"/>
  <c r="P1569" i="21" s="1"/>
  <c r="J1568" i="21"/>
  <c r="P1568" i="21" s="1"/>
  <c r="J1567" i="21"/>
  <c r="P1567" i="21" s="1"/>
  <c r="J1566" i="21"/>
  <c r="P1566" i="21" s="1"/>
  <c r="J1565" i="21"/>
  <c r="P1565" i="21" s="1"/>
  <c r="P1564" i="21"/>
  <c r="J1564" i="21"/>
  <c r="J1563" i="21"/>
  <c r="P1563" i="21" s="1"/>
  <c r="J1562" i="21"/>
  <c r="P1562" i="21" s="1"/>
  <c r="J1561" i="21"/>
  <c r="P1561" i="21" s="1"/>
  <c r="J1560" i="21"/>
  <c r="P1560" i="21" s="1"/>
  <c r="J1559" i="21"/>
  <c r="P1559" i="21" s="1"/>
  <c r="J1558" i="21"/>
  <c r="P1558" i="21" s="1"/>
  <c r="J1557" i="21"/>
  <c r="P1557" i="21" s="1"/>
  <c r="P1556" i="21"/>
  <c r="J1556" i="21"/>
  <c r="J1555" i="21"/>
  <c r="P1555" i="21" s="1"/>
  <c r="J1554" i="21"/>
  <c r="P1554" i="21" s="1"/>
  <c r="J1553" i="21"/>
  <c r="P1553" i="21" s="1"/>
  <c r="J1552" i="21"/>
  <c r="P1552" i="21" s="1"/>
  <c r="P1551" i="21"/>
  <c r="J1551" i="21"/>
  <c r="J1550" i="21"/>
  <c r="P1550" i="21" s="1"/>
  <c r="J1549" i="21"/>
  <c r="P1549" i="21" s="1"/>
  <c r="P1548" i="21"/>
  <c r="J1548" i="21"/>
  <c r="J1547" i="21"/>
  <c r="P1547" i="21" s="1"/>
  <c r="J1546" i="21"/>
  <c r="P1546" i="21" s="1"/>
  <c r="J1545" i="21"/>
  <c r="P1545" i="21" s="1"/>
  <c r="P1544" i="21"/>
  <c r="J1544" i="21"/>
  <c r="J1543" i="21"/>
  <c r="P1543" i="21" s="1"/>
  <c r="J1542" i="21"/>
  <c r="P1542" i="21" s="1"/>
  <c r="J1541" i="21"/>
  <c r="P1541" i="21" s="1"/>
  <c r="P1540" i="21"/>
  <c r="J1540" i="21"/>
  <c r="P1539" i="21"/>
  <c r="J1539" i="21"/>
  <c r="J1538" i="21"/>
  <c r="P1538" i="21" s="1"/>
  <c r="J1537" i="21"/>
  <c r="P1537" i="21" s="1"/>
  <c r="J1536" i="21"/>
  <c r="P1536" i="21" s="1"/>
  <c r="J1535" i="21"/>
  <c r="P1535" i="21" s="1"/>
  <c r="J1534" i="21"/>
  <c r="P1534" i="21" s="1"/>
  <c r="J1533" i="21"/>
  <c r="P1533" i="21" s="1"/>
  <c r="J1532" i="21"/>
  <c r="P1532" i="21" s="1"/>
  <c r="J1531" i="21"/>
  <c r="P1531" i="21" s="1"/>
  <c r="J1530" i="21"/>
  <c r="P1530" i="21" s="1"/>
  <c r="J1529" i="21"/>
  <c r="P1529" i="21" s="1"/>
  <c r="P1528" i="21"/>
  <c r="J1528" i="21"/>
  <c r="P1527" i="21"/>
  <c r="J1527" i="21"/>
  <c r="J1526" i="21"/>
  <c r="P1526" i="21" s="1"/>
  <c r="J1525" i="21"/>
  <c r="P1525" i="21" s="1"/>
  <c r="J1524" i="21"/>
  <c r="P1524" i="21" s="1"/>
  <c r="J1523" i="21"/>
  <c r="P1523" i="21" s="1"/>
  <c r="J1522" i="21"/>
  <c r="P1522" i="21" s="1"/>
  <c r="J1521" i="21"/>
  <c r="P1521" i="21" s="1"/>
  <c r="J1520" i="21"/>
  <c r="P1520" i="21" s="1"/>
  <c r="P1519" i="21"/>
  <c r="J1519" i="21"/>
  <c r="J1518" i="21"/>
  <c r="P1518" i="21" s="1"/>
  <c r="J1517" i="21"/>
  <c r="P1517" i="21" s="1"/>
  <c r="P1516" i="21"/>
  <c r="J1516" i="21"/>
  <c r="J1515" i="21"/>
  <c r="P1515" i="21" s="1"/>
  <c r="J1514" i="21"/>
  <c r="P1514" i="21" s="1"/>
  <c r="J1513" i="21"/>
  <c r="P1513" i="21" s="1"/>
  <c r="J1512" i="21"/>
  <c r="P1512" i="21" s="1"/>
  <c r="J1511" i="21"/>
  <c r="P1511" i="21" s="1"/>
  <c r="J1510" i="21"/>
  <c r="P1510" i="21" s="1"/>
  <c r="J1509" i="21"/>
  <c r="P1509" i="21" s="1"/>
  <c r="P1508" i="21"/>
  <c r="J1508" i="21"/>
  <c r="J1507" i="21"/>
  <c r="P1507" i="21" s="1"/>
  <c r="J1506" i="21"/>
  <c r="P1506" i="21" s="1"/>
  <c r="J1505" i="21"/>
  <c r="P1505" i="21" s="1"/>
  <c r="J1504" i="21"/>
  <c r="P1504" i="21" s="1"/>
  <c r="P1503" i="21"/>
  <c r="J1503" i="21"/>
  <c r="J1502" i="21"/>
  <c r="P1502" i="21" s="1"/>
  <c r="J1501" i="21"/>
  <c r="P1501" i="21" s="1"/>
  <c r="J1500" i="21"/>
  <c r="P1500" i="21" s="1"/>
  <c r="J1499" i="21"/>
  <c r="P1499" i="21" s="1"/>
  <c r="J1498" i="21"/>
  <c r="P1498" i="21" s="1"/>
  <c r="J1497" i="21"/>
  <c r="P1497" i="21" s="1"/>
  <c r="J1496" i="21"/>
  <c r="P1496" i="21" s="1"/>
  <c r="J1495" i="21"/>
  <c r="P1495" i="21" s="1"/>
  <c r="J1494" i="21"/>
  <c r="P1494" i="21" s="1"/>
  <c r="J1493" i="21"/>
  <c r="P1493" i="21" s="1"/>
  <c r="J1492" i="21"/>
  <c r="P1492" i="21" s="1"/>
  <c r="P1491" i="21"/>
  <c r="J1491" i="21"/>
  <c r="J1490" i="21"/>
  <c r="P1490" i="21" s="1"/>
  <c r="J1489" i="21"/>
  <c r="P1489" i="21" s="1"/>
  <c r="J1488" i="21"/>
  <c r="P1488" i="21" s="1"/>
  <c r="J1487" i="21"/>
  <c r="P1487" i="21" s="1"/>
  <c r="J1486" i="21"/>
  <c r="P1486" i="21" s="1"/>
  <c r="J1485" i="21"/>
  <c r="P1485" i="21" s="1"/>
  <c r="P1484" i="21"/>
  <c r="J1484" i="21"/>
  <c r="J1483" i="21"/>
  <c r="P1483" i="21" s="1"/>
  <c r="J1482" i="21"/>
  <c r="P1482" i="21" s="1"/>
  <c r="J1481" i="21"/>
  <c r="P1481" i="21" s="1"/>
  <c r="J1480" i="21"/>
  <c r="P1480" i="21" s="1"/>
  <c r="P1479" i="21"/>
  <c r="J1479" i="21"/>
  <c r="J1478" i="21"/>
  <c r="P1478" i="21" s="1"/>
  <c r="J1477" i="21"/>
  <c r="P1477" i="21" s="1"/>
  <c r="P1476" i="21"/>
  <c r="J1476" i="21"/>
  <c r="J1475" i="21"/>
  <c r="P1475" i="21" s="1"/>
  <c r="J1474" i="21"/>
  <c r="P1474" i="21" s="1"/>
  <c r="J1473" i="21"/>
  <c r="P1473" i="21" s="1"/>
  <c r="J1472" i="21"/>
  <c r="P1472" i="21" s="1"/>
  <c r="J1471" i="21"/>
  <c r="P1471" i="21" s="1"/>
  <c r="J1470" i="21"/>
  <c r="P1470" i="21" s="1"/>
  <c r="J1469" i="21"/>
  <c r="P1469" i="21" s="1"/>
  <c r="J1468" i="21"/>
  <c r="P1468" i="21" s="1"/>
  <c r="J1467" i="21"/>
  <c r="P1467" i="21" s="1"/>
  <c r="J1466" i="21"/>
  <c r="P1466" i="21" s="1"/>
  <c r="J1465" i="21"/>
  <c r="P1465" i="21" s="1"/>
  <c r="J1464" i="21"/>
  <c r="P1464" i="21" s="1"/>
  <c r="J1463" i="21"/>
  <c r="P1463" i="21" s="1"/>
  <c r="J1462" i="21"/>
  <c r="P1462" i="21" s="1"/>
  <c r="J1461" i="21"/>
  <c r="P1461" i="21" s="1"/>
  <c r="J1460" i="21"/>
  <c r="P1460" i="21" s="1"/>
  <c r="J1459" i="21"/>
  <c r="P1459" i="21" s="1"/>
  <c r="J1458" i="21"/>
  <c r="P1458" i="21" s="1"/>
  <c r="J1457" i="21"/>
  <c r="P1457" i="21" s="1"/>
  <c r="J1456" i="21"/>
  <c r="P1456" i="21" s="1"/>
  <c r="P1455" i="21"/>
  <c r="J1455" i="21"/>
  <c r="J1454" i="21"/>
  <c r="P1454" i="21" s="1"/>
  <c r="J1453" i="21"/>
  <c r="P1453" i="21" s="1"/>
  <c r="P1452" i="21"/>
  <c r="J1452" i="21"/>
  <c r="J1451" i="21"/>
  <c r="P1451" i="21" s="1"/>
  <c r="J1450" i="21"/>
  <c r="P1450" i="21" s="1"/>
  <c r="J1449" i="21"/>
  <c r="P1449" i="21" s="1"/>
  <c r="J1448" i="21"/>
  <c r="P1448" i="21" s="1"/>
  <c r="J1447" i="21"/>
  <c r="P1447" i="21" s="1"/>
  <c r="J1446" i="21"/>
  <c r="P1446" i="21" s="1"/>
  <c r="J1445" i="21"/>
  <c r="P1445" i="21" s="1"/>
  <c r="J1444" i="21"/>
  <c r="P1444" i="21" s="1"/>
  <c r="J1443" i="21"/>
  <c r="P1443" i="21" s="1"/>
  <c r="P1442" i="21"/>
  <c r="J1442" i="21"/>
  <c r="J1441" i="21"/>
  <c r="P1441" i="21" s="1"/>
  <c r="J1440" i="21"/>
  <c r="P1440" i="21" s="1"/>
  <c r="J1439" i="21"/>
  <c r="P1439" i="21" s="1"/>
  <c r="P1438" i="21"/>
  <c r="J1438" i="21"/>
  <c r="J1437" i="21"/>
  <c r="P1437" i="21" s="1"/>
  <c r="J1436" i="21"/>
  <c r="P1436" i="21" s="1"/>
  <c r="J1435" i="21"/>
  <c r="P1435" i="21" s="1"/>
  <c r="J1434" i="21"/>
  <c r="P1434" i="21" s="1"/>
  <c r="J1433" i="21"/>
  <c r="P1433" i="21" s="1"/>
  <c r="J1432" i="21"/>
  <c r="P1432" i="21" s="1"/>
  <c r="J1431" i="21"/>
  <c r="P1431" i="21" s="1"/>
  <c r="J1430" i="21"/>
  <c r="P1430" i="21" s="1"/>
  <c r="J1429" i="21"/>
  <c r="P1429" i="21" s="1"/>
  <c r="J1428" i="21"/>
  <c r="P1428" i="21" s="1"/>
  <c r="P1427" i="21"/>
  <c r="J1427" i="21"/>
  <c r="J1426" i="21"/>
  <c r="P1426" i="21" s="1"/>
  <c r="J1425" i="21"/>
  <c r="P1425" i="21" s="1"/>
  <c r="J1424" i="21"/>
  <c r="P1424" i="21" s="1"/>
  <c r="J1423" i="21"/>
  <c r="P1423" i="21" s="1"/>
  <c r="J1422" i="21"/>
  <c r="P1422" i="21" s="1"/>
  <c r="J1421" i="21"/>
  <c r="P1421" i="21" s="1"/>
  <c r="J1420" i="21"/>
  <c r="P1420" i="21" s="1"/>
  <c r="J1419" i="21"/>
  <c r="P1419" i="21" s="1"/>
  <c r="J1418" i="21"/>
  <c r="P1418" i="21" s="1"/>
  <c r="J1417" i="21"/>
  <c r="P1417" i="21" s="1"/>
  <c r="J1416" i="21"/>
  <c r="P1416" i="21" s="1"/>
  <c r="P1415" i="21"/>
  <c r="J1415" i="21"/>
  <c r="P1414" i="21"/>
  <c r="J1414" i="21"/>
  <c r="J1413" i="21"/>
  <c r="P1413" i="21" s="1"/>
  <c r="J1412" i="21"/>
  <c r="P1412" i="21" s="1"/>
  <c r="P1411" i="21"/>
  <c r="J1411" i="21"/>
  <c r="P1410" i="21"/>
  <c r="J1410" i="21"/>
  <c r="J1409" i="21"/>
  <c r="P1409" i="21" s="1"/>
  <c r="J1408" i="21"/>
  <c r="P1408" i="21" s="1"/>
  <c r="J1407" i="21"/>
  <c r="P1407" i="21" s="1"/>
  <c r="J1406" i="21"/>
  <c r="P1406" i="21" s="1"/>
  <c r="J1405" i="21"/>
  <c r="P1405" i="21" s="1"/>
  <c r="J1404" i="21"/>
  <c r="P1404" i="21" s="1"/>
  <c r="P1403" i="21"/>
  <c r="J1403" i="21"/>
  <c r="J1402" i="21"/>
  <c r="P1402" i="21" s="1"/>
  <c r="J1401" i="21"/>
  <c r="P1401" i="21" s="1"/>
  <c r="J1400" i="21"/>
  <c r="P1400" i="21" s="1"/>
  <c r="J1399" i="21"/>
  <c r="P1399" i="21" s="1"/>
  <c r="J1398" i="21"/>
  <c r="P1398" i="21" s="1"/>
  <c r="J1397" i="21"/>
  <c r="P1397" i="21" s="1"/>
  <c r="J1396" i="21"/>
  <c r="P1396" i="21" s="1"/>
  <c r="P1395" i="21"/>
  <c r="J1395" i="21"/>
  <c r="J1394" i="21"/>
  <c r="P1394" i="21" s="1"/>
  <c r="J1393" i="21"/>
  <c r="P1393" i="21" s="1"/>
  <c r="J1392" i="21"/>
  <c r="P1392" i="21" s="1"/>
  <c r="J1391" i="21"/>
  <c r="P1391" i="21" s="1"/>
  <c r="J1390" i="21"/>
  <c r="P1390" i="21" s="1"/>
  <c r="J1389" i="21"/>
  <c r="P1389" i="21" s="1"/>
  <c r="J1388" i="21"/>
  <c r="P1388" i="21" s="1"/>
  <c r="P1387" i="21"/>
  <c r="J1387" i="21"/>
  <c r="J1386" i="21"/>
  <c r="P1386" i="21" s="1"/>
  <c r="J1385" i="21"/>
  <c r="P1385" i="21" s="1"/>
  <c r="J1384" i="21"/>
  <c r="P1384" i="21" s="1"/>
  <c r="P1383" i="21"/>
  <c r="J1383" i="21"/>
  <c r="J1382" i="21"/>
  <c r="P1382" i="21" s="1"/>
  <c r="J1381" i="21"/>
  <c r="P1381" i="21" s="1"/>
  <c r="J1380" i="21"/>
  <c r="P1380" i="21" s="1"/>
  <c r="J1379" i="21"/>
  <c r="P1379" i="21" s="1"/>
  <c r="J1378" i="21"/>
  <c r="P1378" i="21" s="1"/>
  <c r="J1377" i="21"/>
  <c r="P1377" i="21" s="1"/>
  <c r="J1376" i="21"/>
  <c r="P1376" i="21" s="1"/>
  <c r="J1375" i="21"/>
  <c r="P1375" i="21" s="1"/>
  <c r="J1374" i="21"/>
  <c r="P1374" i="21" s="1"/>
  <c r="J1373" i="21"/>
  <c r="P1373" i="21" s="1"/>
  <c r="J1372" i="21"/>
  <c r="P1372" i="21" s="1"/>
  <c r="J1371" i="21"/>
  <c r="P1371" i="21" s="1"/>
  <c r="J1370" i="21"/>
  <c r="P1370" i="21" s="1"/>
  <c r="J1369" i="21"/>
  <c r="P1369" i="21" s="1"/>
  <c r="J1368" i="21"/>
  <c r="P1368" i="21" s="1"/>
  <c r="J1367" i="21"/>
  <c r="P1367" i="21" s="1"/>
  <c r="J1366" i="21"/>
  <c r="P1366" i="21" s="1"/>
  <c r="J1365" i="21"/>
  <c r="P1365" i="21" s="1"/>
  <c r="J1364" i="21"/>
  <c r="P1364" i="21" s="1"/>
  <c r="J1363" i="21"/>
  <c r="P1363" i="21" s="1"/>
  <c r="J1362" i="21"/>
  <c r="P1362" i="21" s="1"/>
  <c r="J1361" i="21"/>
  <c r="P1361" i="21" s="1"/>
  <c r="J1360" i="21"/>
  <c r="P1360" i="21" s="1"/>
  <c r="J1359" i="21"/>
  <c r="P1359" i="21" s="1"/>
  <c r="P1358" i="21"/>
  <c r="J1358" i="21"/>
  <c r="J1357" i="21"/>
  <c r="P1357" i="21" s="1"/>
  <c r="J1356" i="21"/>
  <c r="P1356" i="21" s="1"/>
  <c r="J1355" i="21"/>
  <c r="P1355" i="21" s="1"/>
  <c r="J1354" i="21"/>
  <c r="P1354" i="21" s="1"/>
  <c r="J1353" i="21"/>
  <c r="P1353" i="21" s="1"/>
  <c r="J1352" i="21"/>
  <c r="P1352" i="21" s="1"/>
  <c r="P1351" i="21"/>
  <c r="J1351" i="21"/>
  <c r="P1350" i="21"/>
  <c r="J1350" i="21"/>
  <c r="J1349" i="21"/>
  <c r="P1349" i="21" s="1"/>
  <c r="J1348" i="21"/>
  <c r="P1348" i="21" s="1"/>
  <c r="J1347" i="21"/>
  <c r="P1347" i="21" s="1"/>
  <c r="P1346" i="21"/>
  <c r="J1346" i="21"/>
  <c r="J1345" i="21"/>
  <c r="P1345" i="21" s="1"/>
  <c r="J1344" i="21"/>
  <c r="P1344" i="21" s="1"/>
  <c r="J1343" i="21"/>
  <c r="P1343" i="21" s="1"/>
  <c r="J1342" i="21"/>
  <c r="P1342" i="21" s="1"/>
  <c r="J1341" i="21"/>
  <c r="P1341" i="21" s="1"/>
  <c r="J1340" i="21"/>
  <c r="P1340" i="21" s="1"/>
  <c r="P1339" i="21"/>
  <c r="J1339" i="21"/>
  <c r="J1338" i="21"/>
  <c r="P1338" i="21" s="1"/>
  <c r="J1337" i="21"/>
  <c r="P1337" i="21" s="1"/>
  <c r="J1336" i="21"/>
  <c r="P1336" i="21" s="1"/>
  <c r="J1335" i="21"/>
  <c r="P1335" i="21" s="1"/>
  <c r="P1334" i="21"/>
  <c r="J1334" i="21"/>
  <c r="J1333" i="21"/>
  <c r="P1333" i="21" s="1"/>
  <c r="J1332" i="21"/>
  <c r="P1332" i="21" s="1"/>
  <c r="J1331" i="21"/>
  <c r="P1331" i="21" s="1"/>
  <c r="J1330" i="21"/>
  <c r="P1330" i="21" s="1"/>
  <c r="J1329" i="21"/>
  <c r="P1329" i="21" s="1"/>
  <c r="J1328" i="21"/>
  <c r="P1328" i="21" s="1"/>
  <c r="J1327" i="21"/>
  <c r="P1327" i="21" s="1"/>
  <c r="J1326" i="21"/>
  <c r="P1326" i="21" s="1"/>
  <c r="J1325" i="21"/>
  <c r="P1325" i="21" s="1"/>
  <c r="J1324" i="21"/>
  <c r="P1324" i="21" s="1"/>
  <c r="J1323" i="21"/>
  <c r="P1323" i="21" s="1"/>
  <c r="J1322" i="21"/>
  <c r="P1322" i="21" s="1"/>
  <c r="J1321" i="21"/>
  <c r="P1321" i="21" s="1"/>
  <c r="J1320" i="21"/>
  <c r="P1320" i="21" s="1"/>
  <c r="J1319" i="21"/>
  <c r="P1319" i="21" s="1"/>
  <c r="P1318" i="21"/>
  <c r="J1318" i="21"/>
  <c r="J1317" i="21"/>
  <c r="P1317" i="21" s="1"/>
  <c r="J1316" i="21"/>
  <c r="P1316" i="21" s="1"/>
  <c r="J1315" i="21"/>
  <c r="P1315" i="21" s="1"/>
  <c r="J1314" i="21"/>
  <c r="P1314" i="21" s="1"/>
  <c r="J1313" i="21"/>
  <c r="P1313" i="21" s="1"/>
  <c r="J1312" i="21"/>
  <c r="P1312" i="21" s="1"/>
  <c r="J1311" i="21"/>
  <c r="P1311" i="21" s="1"/>
  <c r="J1310" i="21"/>
  <c r="P1310" i="21" s="1"/>
  <c r="J1309" i="21"/>
  <c r="P1309" i="21" s="1"/>
  <c r="J1308" i="21"/>
  <c r="P1308" i="21" s="1"/>
  <c r="J1307" i="21"/>
  <c r="P1307" i="21" s="1"/>
  <c r="J1306" i="21"/>
  <c r="P1306" i="21" s="1"/>
  <c r="J1305" i="21"/>
  <c r="P1305" i="21" s="1"/>
  <c r="J1304" i="21"/>
  <c r="P1304" i="21" s="1"/>
  <c r="J1303" i="21"/>
  <c r="P1303" i="21" s="1"/>
  <c r="J1302" i="21"/>
  <c r="P1302" i="21" s="1"/>
  <c r="J1301" i="21"/>
  <c r="P1301" i="21" s="1"/>
  <c r="J1300" i="21"/>
  <c r="P1300" i="21" s="1"/>
  <c r="J1299" i="21"/>
  <c r="P1299" i="21" s="1"/>
  <c r="J1298" i="21"/>
  <c r="P1298" i="21" s="1"/>
  <c r="J1297" i="21"/>
  <c r="P1297" i="21" s="1"/>
  <c r="J1296" i="21"/>
  <c r="P1296" i="21" s="1"/>
  <c r="J1295" i="21"/>
  <c r="P1295" i="21" s="1"/>
  <c r="J1294" i="21"/>
  <c r="P1294" i="21" s="1"/>
  <c r="J1293" i="21"/>
  <c r="P1293" i="21" s="1"/>
  <c r="J1292" i="21"/>
  <c r="P1292" i="21" s="1"/>
  <c r="J1291" i="21"/>
  <c r="P1291" i="21" s="1"/>
  <c r="J1290" i="21"/>
  <c r="P1290" i="21" s="1"/>
  <c r="J1289" i="21"/>
  <c r="P1289" i="21" s="1"/>
  <c r="J1288" i="21"/>
  <c r="P1288" i="21" s="1"/>
  <c r="J1287" i="21"/>
  <c r="P1287" i="21" s="1"/>
  <c r="P1286" i="21"/>
  <c r="J1286" i="21"/>
  <c r="J1285" i="21"/>
  <c r="P1285" i="21" s="1"/>
  <c r="J1284" i="21"/>
  <c r="P1284" i="21" s="1"/>
  <c r="P1283" i="21"/>
  <c r="J1283" i="21"/>
  <c r="J1282" i="21"/>
  <c r="P1282" i="21" s="1"/>
  <c r="J1281" i="21"/>
  <c r="P1281" i="21" s="1"/>
  <c r="J1280" i="21"/>
  <c r="P1280" i="21" s="1"/>
  <c r="J1279" i="21"/>
  <c r="P1279" i="21" s="1"/>
  <c r="J1278" i="21"/>
  <c r="P1278" i="21" s="1"/>
  <c r="J1277" i="21"/>
  <c r="P1277" i="21" s="1"/>
  <c r="J1276" i="21"/>
  <c r="P1276" i="21" s="1"/>
  <c r="J1275" i="21"/>
  <c r="P1275" i="21" s="1"/>
  <c r="J1274" i="21"/>
  <c r="P1274" i="21" s="1"/>
  <c r="J1273" i="21"/>
  <c r="P1273" i="21" s="1"/>
  <c r="J1272" i="21"/>
  <c r="P1272" i="21" s="1"/>
  <c r="J1271" i="21"/>
  <c r="P1271" i="21" s="1"/>
  <c r="J1270" i="21"/>
  <c r="P1270" i="21" s="1"/>
  <c r="J1269" i="21"/>
  <c r="P1269" i="21" s="1"/>
  <c r="J1268" i="21"/>
  <c r="P1268" i="21" s="1"/>
  <c r="J1267" i="21"/>
  <c r="P1267" i="21" s="1"/>
  <c r="J1266" i="21"/>
  <c r="P1266" i="21" s="1"/>
  <c r="J1265" i="21"/>
  <c r="P1265" i="21" s="1"/>
  <c r="J1264" i="21"/>
  <c r="P1264" i="21" s="1"/>
  <c r="J1263" i="21"/>
  <c r="P1263" i="21" s="1"/>
  <c r="J1262" i="21"/>
  <c r="P1262" i="21" s="1"/>
  <c r="J1261" i="21"/>
  <c r="P1261" i="21" s="1"/>
  <c r="J1260" i="21"/>
  <c r="P1260" i="21" s="1"/>
  <c r="J1259" i="21"/>
  <c r="P1259" i="21" s="1"/>
  <c r="J1258" i="21"/>
  <c r="P1258" i="21" s="1"/>
  <c r="J1257" i="21"/>
  <c r="P1257" i="21" s="1"/>
  <c r="J1256" i="21"/>
  <c r="P1256" i="21" s="1"/>
  <c r="J1255" i="21"/>
  <c r="P1255" i="21" s="1"/>
  <c r="P1254" i="21"/>
  <c r="J1254" i="21"/>
  <c r="J1253" i="21"/>
  <c r="P1253" i="21" s="1"/>
  <c r="J1252" i="21"/>
  <c r="P1252" i="21" s="1"/>
  <c r="J1251" i="21"/>
  <c r="P1251" i="21" s="1"/>
  <c r="J1250" i="21"/>
  <c r="P1250" i="21" s="1"/>
  <c r="J1249" i="21"/>
  <c r="P1249" i="21" s="1"/>
  <c r="J1248" i="21"/>
  <c r="P1248" i="21" s="1"/>
  <c r="J1247" i="21"/>
  <c r="P1247" i="21" s="1"/>
  <c r="J1246" i="21"/>
  <c r="P1246" i="21" s="1"/>
  <c r="J1245" i="21"/>
  <c r="P1245" i="21" s="1"/>
  <c r="J1244" i="21"/>
  <c r="P1244" i="21" s="1"/>
  <c r="P1243" i="21"/>
  <c r="J1243" i="21"/>
  <c r="J1242" i="21"/>
  <c r="P1242" i="21" s="1"/>
  <c r="J1241" i="21"/>
  <c r="P1241" i="21" s="1"/>
  <c r="J1240" i="21"/>
  <c r="P1240" i="21" s="1"/>
  <c r="J1239" i="21"/>
  <c r="P1239" i="21" s="1"/>
  <c r="J1238" i="21"/>
  <c r="P1238" i="21" s="1"/>
  <c r="J1237" i="21"/>
  <c r="P1237" i="21" s="1"/>
  <c r="J1236" i="21"/>
  <c r="P1236" i="21" s="1"/>
  <c r="J1235" i="21"/>
  <c r="P1235" i="21" s="1"/>
  <c r="J1234" i="21"/>
  <c r="P1234" i="21" s="1"/>
  <c r="J1233" i="21"/>
  <c r="P1233" i="21" s="1"/>
  <c r="J1232" i="21"/>
  <c r="P1232" i="21" s="1"/>
  <c r="J1231" i="21"/>
  <c r="P1231" i="21" s="1"/>
  <c r="J1230" i="21"/>
  <c r="P1230" i="21" s="1"/>
  <c r="J1229" i="21"/>
  <c r="P1229" i="21" s="1"/>
  <c r="J1228" i="21"/>
  <c r="P1228" i="21" s="1"/>
  <c r="J1227" i="21"/>
  <c r="P1227" i="21" s="1"/>
  <c r="J1226" i="21"/>
  <c r="P1226" i="21" s="1"/>
  <c r="J1225" i="21"/>
  <c r="P1225" i="21" s="1"/>
  <c r="J1224" i="21"/>
  <c r="P1224" i="21" s="1"/>
  <c r="J1223" i="21"/>
  <c r="P1223" i="21" s="1"/>
  <c r="P1222" i="21"/>
  <c r="J1222" i="21"/>
  <c r="J1221" i="21"/>
  <c r="P1221" i="21" s="1"/>
  <c r="J1220" i="21"/>
  <c r="P1220" i="21" s="1"/>
  <c r="J1219" i="21"/>
  <c r="P1219" i="21" s="1"/>
  <c r="J1218" i="21"/>
  <c r="P1218" i="21" s="1"/>
  <c r="J1217" i="21"/>
  <c r="P1217" i="21" s="1"/>
  <c r="J1216" i="21"/>
  <c r="P1216" i="21" s="1"/>
  <c r="J1215" i="21"/>
  <c r="P1215" i="21" s="1"/>
  <c r="P1214" i="21"/>
  <c r="J1214" i="21"/>
  <c r="J1213" i="21"/>
  <c r="P1213" i="21" s="1"/>
  <c r="J1212" i="21"/>
  <c r="P1212" i="21" s="1"/>
  <c r="J1211" i="21"/>
  <c r="P1211" i="21" s="1"/>
  <c r="J1210" i="21"/>
  <c r="P1210" i="21" s="1"/>
  <c r="J1209" i="21"/>
  <c r="P1209" i="21" s="1"/>
  <c r="J1208" i="21"/>
  <c r="P1208" i="21" s="1"/>
  <c r="J1207" i="21"/>
  <c r="P1207" i="21" s="1"/>
  <c r="J1206" i="21"/>
  <c r="P1206" i="21" s="1"/>
  <c r="J1205" i="21"/>
  <c r="P1205" i="21" s="1"/>
  <c r="J1204" i="21"/>
  <c r="P1204" i="21" s="1"/>
  <c r="P1203" i="21"/>
  <c r="J1203" i="21"/>
  <c r="J1202" i="21"/>
  <c r="P1202" i="21" s="1"/>
  <c r="J1201" i="21"/>
  <c r="P1201" i="21" s="1"/>
  <c r="J1200" i="21"/>
  <c r="P1200" i="21" s="1"/>
  <c r="J1199" i="21"/>
  <c r="P1199" i="21" s="1"/>
  <c r="J1198" i="21"/>
  <c r="P1198" i="21" s="1"/>
  <c r="J1197" i="21"/>
  <c r="P1197" i="21" s="1"/>
  <c r="P1196" i="21"/>
  <c r="J1196" i="21"/>
  <c r="J1195" i="21"/>
  <c r="P1195" i="21" s="1"/>
  <c r="J1194" i="21"/>
  <c r="P1194" i="21" s="1"/>
  <c r="J1193" i="21"/>
  <c r="P1193" i="21" s="1"/>
  <c r="J1192" i="21"/>
  <c r="P1192" i="21" s="1"/>
  <c r="J1191" i="21"/>
  <c r="P1191" i="21" s="1"/>
  <c r="P1190" i="21"/>
  <c r="J1190" i="21"/>
  <c r="J1189" i="21"/>
  <c r="P1189" i="21" s="1"/>
  <c r="J1188" i="21"/>
  <c r="P1188" i="21" s="1"/>
  <c r="P1187" i="21"/>
  <c r="J1187" i="21"/>
  <c r="J1186" i="21"/>
  <c r="P1186" i="21" s="1"/>
  <c r="J1185" i="21"/>
  <c r="P1185" i="21" s="1"/>
  <c r="P1184" i="21"/>
  <c r="J1184" i="21"/>
  <c r="J1183" i="21"/>
  <c r="P1183" i="21" s="1"/>
  <c r="J1182" i="21"/>
  <c r="P1182" i="21" s="1"/>
  <c r="J1181" i="21"/>
  <c r="P1181" i="21" s="1"/>
  <c r="J1180" i="21"/>
  <c r="P1180" i="21" s="1"/>
  <c r="P1179" i="21"/>
  <c r="J1179" i="21"/>
  <c r="J1178" i="21"/>
  <c r="P1178" i="21" s="1"/>
  <c r="J1177" i="21"/>
  <c r="P1177" i="21" s="1"/>
  <c r="J1176" i="21"/>
  <c r="P1176" i="21" s="1"/>
  <c r="J1175" i="21"/>
  <c r="P1175" i="21" s="1"/>
  <c r="P1174" i="21"/>
  <c r="J1174" i="21"/>
  <c r="J1173" i="21"/>
  <c r="P1173" i="21" s="1"/>
  <c r="J1172" i="21"/>
  <c r="P1172" i="21" s="1"/>
  <c r="J1171" i="21"/>
  <c r="P1171" i="21" s="1"/>
  <c r="J1170" i="21"/>
  <c r="P1170" i="21" s="1"/>
  <c r="J1169" i="21"/>
  <c r="P1169" i="21" s="1"/>
  <c r="J1168" i="21"/>
  <c r="P1168" i="21" s="1"/>
  <c r="J1167" i="21"/>
  <c r="P1167" i="21" s="1"/>
  <c r="P1166" i="21"/>
  <c r="J1166" i="21"/>
  <c r="J1165" i="21"/>
  <c r="P1165" i="21" s="1"/>
  <c r="J1164" i="21"/>
  <c r="P1164" i="21" s="1"/>
  <c r="J1163" i="21"/>
  <c r="P1163" i="21" s="1"/>
  <c r="J1162" i="21"/>
  <c r="P1162" i="21" s="1"/>
  <c r="J1161" i="21"/>
  <c r="P1161" i="21" s="1"/>
  <c r="P1160" i="21"/>
  <c r="J1160" i="21"/>
  <c r="J1159" i="21"/>
  <c r="P1159" i="21" s="1"/>
  <c r="J1158" i="21"/>
  <c r="P1158" i="21" s="1"/>
  <c r="J1157" i="21"/>
  <c r="P1157" i="21" s="1"/>
  <c r="P1156" i="21"/>
  <c r="J1156" i="21"/>
  <c r="J1155" i="21"/>
  <c r="P1155" i="21" s="1"/>
  <c r="P1154" i="21"/>
  <c r="J1154" i="21"/>
  <c r="J1153" i="21"/>
  <c r="P1153" i="21" s="1"/>
  <c r="J1152" i="21"/>
  <c r="P1152" i="21" s="1"/>
  <c r="J1151" i="21"/>
  <c r="P1151" i="21" s="1"/>
  <c r="P1150" i="21"/>
  <c r="J1150" i="21"/>
  <c r="J1149" i="21"/>
  <c r="P1149" i="21" s="1"/>
  <c r="J1148" i="21"/>
  <c r="P1148" i="21" s="1"/>
  <c r="J1147" i="21"/>
  <c r="P1147" i="21" s="1"/>
  <c r="P1146" i="21"/>
  <c r="J1146" i="21"/>
  <c r="J1145" i="21"/>
  <c r="P1145" i="21" s="1"/>
  <c r="J1144" i="21"/>
  <c r="P1144" i="21" s="1"/>
  <c r="J1143" i="21"/>
  <c r="P1143" i="21" s="1"/>
  <c r="P1142" i="21"/>
  <c r="J1142" i="21"/>
  <c r="P1141" i="21"/>
  <c r="J1141" i="21"/>
  <c r="J1140" i="21"/>
  <c r="P1140" i="21" s="1"/>
  <c r="J1139" i="21"/>
  <c r="P1139" i="21" s="1"/>
  <c r="J1138" i="21"/>
  <c r="P1138" i="21" s="1"/>
  <c r="P1137" i="21"/>
  <c r="J1137" i="21"/>
  <c r="J1136" i="21"/>
  <c r="P1136" i="21" s="1"/>
  <c r="J1135" i="21"/>
  <c r="P1135" i="21" s="1"/>
  <c r="J1134" i="21"/>
  <c r="P1134" i="21" s="1"/>
  <c r="J1133" i="21"/>
  <c r="P1133" i="21" s="1"/>
  <c r="P1132" i="21"/>
  <c r="J1132" i="21"/>
  <c r="J1131" i="21"/>
  <c r="P1131" i="21" s="1"/>
  <c r="J1130" i="21"/>
  <c r="P1130" i="21" s="1"/>
  <c r="J1129" i="21"/>
  <c r="P1129" i="21" s="1"/>
  <c r="J1128" i="21"/>
  <c r="P1128" i="21" s="1"/>
  <c r="J1127" i="21"/>
  <c r="P1127" i="21" s="1"/>
  <c r="J1126" i="21"/>
  <c r="P1126" i="21" s="1"/>
  <c r="J1125" i="21"/>
  <c r="P1125" i="21" s="1"/>
  <c r="J1124" i="21"/>
  <c r="P1124" i="21" s="1"/>
  <c r="J1123" i="21"/>
  <c r="P1123" i="21" s="1"/>
  <c r="P1122" i="21"/>
  <c r="J1122" i="21"/>
  <c r="J1121" i="21"/>
  <c r="P1121" i="21" s="1"/>
  <c r="J1120" i="21"/>
  <c r="P1120" i="21" s="1"/>
  <c r="J1119" i="21"/>
  <c r="P1119" i="21" s="1"/>
  <c r="J1118" i="21"/>
  <c r="P1118" i="21" s="1"/>
  <c r="J1117" i="21"/>
  <c r="P1117" i="21" s="1"/>
  <c r="P1116" i="21"/>
  <c r="J1116" i="21"/>
  <c r="J1115" i="21"/>
  <c r="P1115" i="21" s="1"/>
  <c r="P1114" i="21"/>
  <c r="J1114" i="21"/>
  <c r="J1113" i="21"/>
  <c r="P1113" i="21" s="1"/>
  <c r="P1112" i="21"/>
  <c r="J1112" i="21"/>
  <c r="J1111" i="21"/>
  <c r="P1111" i="21" s="1"/>
  <c r="P1110" i="21"/>
  <c r="J1110" i="21"/>
  <c r="J1109" i="21"/>
  <c r="P1109" i="21" s="1"/>
  <c r="J1108" i="21"/>
  <c r="P1108" i="21" s="1"/>
  <c r="J1107" i="21"/>
  <c r="P1107" i="21" s="1"/>
  <c r="P1106" i="21"/>
  <c r="J1106" i="21"/>
  <c r="P1105" i="21"/>
  <c r="J1105" i="21"/>
  <c r="J1104" i="21"/>
  <c r="P1104" i="21" s="1"/>
  <c r="J1103" i="21"/>
  <c r="P1103" i="21" s="1"/>
  <c r="J1102" i="21"/>
  <c r="P1102" i="21" s="1"/>
  <c r="J1101" i="21"/>
  <c r="P1101" i="21" s="1"/>
  <c r="P1100" i="21"/>
  <c r="J1100" i="21"/>
  <c r="J1099" i="21"/>
  <c r="P1099" i="21" s="1"/>
  <c r="P1098" i="21"/>
  <c r="J1098" i="21"/>
  <c r="J1097" i="21"/>
  <c r="P1097" i="21" s="1"/>
  <c r="P1096" i="21"/>
  <c r="J1096" i="21"/>
  <c r="J1095" i="21"/>
  <c r="P1095" i="21" s="1"/>
  <c r="J1094" i="21"/>
  <c r="P1094" i="21" s="1"/>
  <c r="P1093" i="21"/>
  <c r="J1093" i="21"/>
  <c r="J1092" i="21"/>
  <c r="P1092" i="21" s="1"/>
  <c r="J1091" i="21"/>
  <c r="P1091" i="21" s="1"/>
  <c r="P1090" i="21"/>
  <c r="J1090" i="21"/>
  <c r="J1089" i="21"/>
  <c r="P1089" i="21" s="1"/>
  <c r="P1088" i="21"/>
  <c r="J1088" i="21"/>
  <c r="J1087" i="21"/>
  <c r="P1087" i="21" s="1"/>
  <c r="J1086" i="21"/>
  <c r="P1086" i="21" s="1"/>
  <c r="J1085" i="21"/>
  <c r="P1085" i="21" s="1"/>
  <c r="J1084" i="21"/>
  <c r="P1084" i="21" s="1"/>
  <c r="J1083" i="21"/>
  <c r="P1083" i="21" s="1"/>
  <c r="P1082" i="21"/>
  <c r="J1082" i="21"/>
  <c r="J1081" i="21"/>
  <c r="P1081" i="21" s="1"/>
  <c r="J1080" i="21"/>
  <c r="P1080" i="21" s="1"/>
  <c r="J1079" i="21"/>
  <c r="P1079" i="21" s="1"/>
  <c r="J1078" i="21"/>
  <c r="P1078" i="21" s="1"/>
  <c r="P1077" i="21"/>
  <c r="J1077" i="21"/>
  <c r="J1076" i="21"/>
  <c r="P1076" i="21" s="1"/>
  <c r="J1075" i="21"/>
  <c r="P1075" i="21" s="1"/>
  <c r="J1074" i="21"/>
  <c r="P1074" i="21" s="1"/>
  <c r="P1073" i="21"/>
  <c r="J1073" i="21"/>
  <c r="P1072" i="21"/>
  <c r="J1072" i="21"/>
  <c r="J1071" i="21"/>
  <c r="P1071" i="21" s="1"/>
  <c r="J1070" i="21"/>
  <c r="P1070" i="21" s="1"/>
  <c r="J1069" i="21"/>
  <c r="P1069" i="21" s="1"/>
  <c r="P1068" i="21"/>
  <c r="J1068" i="21"/>
  <c r="J1067" i="21"/>
  <c r="P1067" i="21" s="1"/>
  <c r="P1066" i="21"/>
  <c r="J1066" i="21"/>
  <c r="J1065" i="21"/>
  <c r="P1065" i="21" s="1"/>
  <c r="J1064" i="21"/>
  <c r="P1064" i="21" s="1"/>
  <c r="J1063" i="21"/>
  <c r="P1063" i="21" s="1"/>
  <c r="J1062" i="21"/>
  <c r="P1062" i="21" s="1"/>
  <c r="P1061" i="21"/>
  <c r="J1061" i="21"/>
  <c r="P1060" i="21"/>
  <c r="J1060" i="21"/>
  <c r="J1059" i="21"/>
  <c r="P1059" i="21" s="1"/>
  <c r="J1058" i="21"/>
  <c r="P1058" i="21" s="1"/>
  <c r="J1057" i="21"/>
  <c r="P1057" i="21" s="1"/>
  <c r="J1056" i="21"/>
  <c r="P1056" i="21" s="1"/>
  <c r="J1055" i="21"/>
  <c r="P1055" i="21" s="1"/>
  <c r="P1054" i="21"/>
  <c r="J1054" i="21"/>
  <c r="J1053" i="21"/>
  <c r="P1053" i="21" s="1"/>
  <c r="J1052" i="21"/>
  <c r="P1052" i="21" s="1"/>
  <c r="J1051" i="21"/>
  <c r="P1051" i="21" s="1"/>
  <c r="J1050" i="21"/>
  <c r="P1050" i="21" s="1"/>
  <c r="P1049" i="21"/>
  <c r="J1049" i="21"/>
  <c r="J1048" i="21"/>
  <c r="P1048" i="21" s="1"/>
  <c r="J1047" i="21"/>
  <c r="P1047" i="21" s="1"/>
  <c r="J1046" i="21"/>
  <c r="P1046" i="21" s="1"/>
  <c r="J1045" i="21"/>
  <c r="P1045" i="21" s="1"/>
  <c r="J1044" i="21"/>
  <c r="P1044" i="21" s="1"/>
  <c r="J1043" i="21"/>
  <c r="P1043" i="21" s="1"/>
  <c r="J1042" i="21"/>
  <c r="P1042" i="21" s="1"/>
  <c r="P1041" i="21"/>
  <c r="J1041" i="21"/>
  <c r="P1040" i="21"/>
  <c r="J1040" i="21"/>
  <c r="J1039" i="21"/>
  <c r="P1039" i="21" s="1"/>
  <c r="J1038" i="21"/>
  <c r="P1038" i="21" s="1"/>
  <c r="P1037" i="21"/>
  <c r="J1037" i="21"/>
  <c r="P1036" i="21"/>
  <c r="J1036" i="21"/>
  <c r="J1035" i="21"/>
  <c r="P1035" i="21" s="1"/>
  <c r="J1034" i="21"/>
  <c r="P1034" i="21" s="1"/>
  <c r="J1033" i="21"/>
  <c r="P1033" i="21" s="1"/>
  <c r="J1032" i="21"/>
  <c r="P1032" i="21" s="1"/>
  <c r="J1031" i="21"/>
  <c r="P1031" i="21" s="1"/>
  <c r="J1030" i="21"/>
  <c r="P1030" i="21" s="1"/>
  <c r="P1029" i="21"/>
  <c r="J1029" i="21"/>
  <c r="J1028" i="21"/>
  <c r="P1028" i="21" s="1"/>
  <c r="J1027" i="21"/>
  <c r="P1027" i="21" s="1"/>
  <c r="P1026" i="21"/>
  <c r="J1026" i="21"/>
  <c r="P1025" i="21"/>
  <c r="J1025" i="21"/>
  <c r="J1024" i="21"/>
  <c r="P1024" i="21" s="1"/>
  <c r="J1023" i="21"/>
  <c r="P1023" i="21" s="1"/>
  <c r="P1022" i="21"/>
  <c r="J1022" i="21"/>
  <c r="J1021" i="21"/>
  <c r="P1021" i="21" s="1"/>
  <c r="J1020" i="21"/>
  <c r="P1020" i="21" s="1"/>
  <c r="J1019" i="21"/>
  <c r="P1019" i="21" s="1"/>
  <c r="J1018" i="21"/>
  <c r="P1018" i="21" s="1"/>
  <c r="J1017" i="21"/>
  <c r="P1017" i="21" s="1"/>
  <c r="J1016" i="21"/>
  <c r="P1016" i="21" s="1"/>
  <c r="J1015" i="21"/>
  <c r="P1015" i="21" s="1"/>
  <c r="P1014" i="21"/>
  <c r="J1014" i="21"/>
  <c r="P1013" i="21"/>
  <c r="J1013" i="21"/>
  <c r="J1012" i="21"/>
  <c r="P1012" i="21" s="1"/>
  <c r="J1011" i="21"/>
  <c r="P1011" i="21" s="1"/>
  <c r="J1010" i="21"/>
  <c r="P1010" i="21" s="1"/>
  <c r="P1009" i="21"/>
  <c r="J1009" i="21"/>
  <c r="J1008" i="21"/>
  <c r="P1008" i="21" s="1"/>
  <c r="J1007" i="21"/>
  <c r="P1007" i="21" s="1"/>
  <c r="J1006" i="21"/>
  <c r="P1006" i="21" s="1"/>
  <c r="J1005" i="21"/>
  <c r="P1005" i="21" s="1"/>
  <c r="J1004" i="21"/>
  <c r="P1004" i="21" s="1"/>
  <c r="J1003" i="21"/>
  <c r="P1003" i="21" s="1"/>
  <c r="J1002" i="21"/>
  <c r="P1002" i="21" s="1"/>
  <c r="J1001" i="21"/>
  <c r="P1001" i="21" s="1"/>
  <c r="J1000" i="21"/>
  <c r="P1000" i="21" s="1"/>
  <c r="J999" i="21"/>
  <c r="P999" i="21" s="1"/>
  <c r="J998" i="21"/>
  <c r="P998" i="21" s="1"/>
  <c r="P997" i="21"/>
  <c r="J997" i="21"/>
  <c r="P996" i="21"/>
  <c r="J996" i="21"/>
  <c r="J995" i="21"/>
  <c r="P995" i="21" s="1"/>
  <c r="J994" i="21"/>
  <c r="P994" i="21" s="1"/>
  <c r="J993" i="21"/>
  <c r="P993" i="21" s="1"/>
  <c r="J992" i="21"/>
  <c r="P992" i="21" s="1"/>
  <c r="J991" i="21"/>
  <c r="P991" i="21" s="1"/>
  <c r="P990" i="21"/>
  <c r="J990" i="21"/>
  <c r="J989" i="21"/>
  <c r="P989" i="21" s="1"/>
  <c r="J988" i="21"/>
  <c r="P988" i="21" s="1"/>
  <c r="J987" i="21"/>
  <c r="P987" i="21" s="1"/>
  <c r="J986" i="21"/>
  <c r="P986" i="21" s="1"/>
  <c r="J985" i="21"/>
  <c r="P985" i="21" s="1"/>
  <c r="P984" i="21"/>
  <c r="J984" i="21"/>
  <c r="J983" i="21"/>
  <c r="P983" i="21" s="1"/>
  <c r="J982" i="21"/>
  <c r="P982" i="21" s="1"/>
  <c r="J981" i="21"/>
  <c r="P981" i="21" s="1"/>
  <c r="J980" i="21"/>
  <c r="P980" i="21" s="1"/>
  <c r="J979" i="21"/>
  <c r="P979" i="21" s="1"/>
  <c r="J978" i="21"/>
  <c r="P978" i="21" s="1"/>
  <c r="J977" i="21"/>
  <c r="P977" i="21" s="1"/>
  <c r="J976" i="21"/>
  <c r="P976" i="21" s="1"/>
  <c r="J975" i="21"/>
  <c r="P975" i="21" s="1"/>
  <c r="J974" i="21"/>
  <c r="P974" i="21" s="1"/>
  <c r="P973" i="21"/>
  <c r="J973" i="21"/>
  <c r="J972" i="21"/>
  <c r="P972" i="21" s="1"/>
  <c r="J971" i="21"/>
  <c r="P971" i="21" s="1"/>
  <c r="J970" i="21"/>
  <c r="P970" i="21" s="1"/>
  <c r="J969" i="21"/>
  <c r="P969" i="21" s="1"/>
  <c r="P968" i="21"/>
  <c r="J968" i="21"/>
  <c r="J967" i="21"/>
  <c r="P967" i="21" s="1"/>
  <c r="J966" i="21"/>
  <c r="P966" i="21" s="1"/>
  <c r="J965" i="21"/>
  <c r="P965" i="21" s="1"/>
  <c r="J964" i="21"/>
  <c r="P964" i="21" s="1"/>
  <c r="J963" i="21"/>
  <c r="P963" i="21" s="1"/>
  <c r="J962" i="21"/>
  <c r="P962" i="21" s="1"/>
  <c r="J961" i="21"/>
  <c r="P961" i="21" s="1"/>
  <c r="J960" i="21"/>
  <c r="P960" i="21" s="1"/>
  <c r="J959" i="21"/>
  <c r="P959" i="21" s="1"/>
  <c r="J958" i="21"/>
  <c r="P958" i="21" s="1"/>
  <c r="J957" i="21"/>
  <c r="P957" i="21" s="1"/>
  <c r="P956" i="21"/>
  <c r="J956" i="21"/>
  <c r="J955" i="21"/>
  <c r="P955" i="21" s="1"/>
  <c r="J954" i="21"/>
  <c r="P954" i="21" s="1"/>
  <c r="J953" i="21"/>
  <c r="P953" i="21" s="1"/>
  <c r="J952" i="21"/>
  <c r="P952" i="21" s="1"/>
  <c r="J951" i="21"/>
  <c r="P951" i="21" s="1"/>
  <c r="P950" i="21"/>
  <c r="J950" i="21"/>
  <c r="P949" i="21"/>
  <c r="J949" i="21"/>
  <c r="J948" i="21"/>
  <c r="P948" i="21" s="1"/>
  <c r="J947" i="21"/>
  <c r="P947" i="21" s="1"/>
  <c r="J946" i="21"/>
  <c r="P946" i="21" s="1"/>
  <c r="J945" i="21"/>
  <c r="P945" i="21" s="1"/>
  <c r="J944" i="21"/>
  <c r="P944" i="21" s="1"/>
  <c r="J943" i="21"/>
  <c r="P943" i="21" s="1"/>
  <c r="J942" i="21"/>
  <c r="P942" i="21" s="1"/>
  <c r="P941" i="21"/>
  <c r="J941" i="21"/>
  <c r="J940" i="21"/>
  <c r="P940" i="21" s="1"/>
  <c r="J939" i="21"/>
  <c r="P939" i="21" s="1"/>
  <c r="P938" i="21"/>
  <c r="J938" i="21"/>
  <c r="J937" i="21"/>
  <c r="P937" i="21" s="1"/>
  <c r="P936" i="21"/>
  <c r="J936" i="21"/>
  <c r="J935" i="21"/>
  <c r="P935" i="21" s="1"/>
  <c r="J934" i="21"/>
  <c r="P934" i="21" s="1"/>
  <c r="J933" i="21"/>
  <c r="P933" i="21" s="1"/>
  <c r="P932" i="21"/>
  <c r="J932" i="21"/>
  <c r="J931" i="21"/>
  <c r="P931" i="21" s="1"/>
  <c r="J930" i="21"/>
  <c r="P930" i="21" s="1"/>
  <c r="J929" i="21"/>
  <c r="P929" i="21" s="1"/>
  <c r="P928" i="21"/>
  <c r="J928" i="21"/>
  <c r="J927" i="21"/>
  <c r="P927" i="21" s="1"/>
  <c r="P926" i="21"/>
  <c r="J926" i="21"/>
  <c r="J925" i="21"/>
  <c r="P925" i="21" s="1"/>
  <c r="J924" i="21"/>
  <c r="P924" i="21" s="1"/>
  <c r="J923" i="21"/>
  <c r="P923" i="21" s="1"/>
  <c r="P922" i="21"/>
  <c r="J922" i="21"/>
  <c r="J921" i="21"/>
  <c r="P921" i="21" s="1"/>
  <c r="P920" i="21"/>
  <c r="J920" i="21"/>
  <c r="J919" i="21"/>
  <c r="P919" i="21" s="1"/>
  <c r="P918" i="21"/>
  <c r="J918" i="21"/>
  <c r="P917" i="21"/>
  <c r="J917" i="21"/>
  <c r="J916" i="21"/>
  <c r="P916" i="21" s="1"/>
  <c r="J915" i="21"/>
  <c r="P915" i="21" s="1"/>
  <c r="J914" i="21"/>
  <c r="P914" i="21" s="1"/>
  <c r="J913" i="21"/>
  <c r="P913" i="21" s="1"/>
  <c r="J912" i="21"/>
  <c r="P912" i="21" s="1"/>
  <c r="J911" i="21"/>
  <c r="P911" i="21" s="1"/>
  <c r="J910" i="21"/>
  <c r="P910" i="21" s="1"/>
  <c r="J909" i="21"/>
  <c r="P909" i="21" s="1"/>
  <c r="J908" i="21"/>
  <c r="P908" i="21" s="1"/>
  <c r="J907" i="21"/>
  <c r="P907" i="21" s="1"/>
  <c r="J906" i="21"/>
  <c r="P906" i="21" s="1"/>
  <c r="P905" i="21"/>
  <c r="J905" i="21"/>
  <c r="J904" i="21"/>
  <c r="P904" i="21" s="1"/>
  <c r="J903" i="21"/>
  <c r="P903" i="21" s="1"/>
  <c r="J902" i="21"/>
  <c r="P902" i="21" s="1"/>
  <c r="J901" i="21"/>
  <c r="P901" i="21" s="1"/>
  <c r="P900" i="21"/>
  <c r="J900" i="21"/>
  <c r="J899" i="21"/>
  <c r="P899" i="21" s="1"/>
  <c r="J898" i="21"/>
  <c r="P898" i="21" s="1"/>
  <c r="P897" i="21"/>
  <c r="J897" i="21"/>
  <c r="J896" i="21"/>
  <c r="P896" i="21" s="1"/>
  <c r="J895" i="21"/>
  <c r="P895" i="21" s="1"/>
  <c r="P894" i="21"/>
  <c r="J894" i="21"/>
  <c r="J893" i="21"/>
  <c r="P893" i="21" s="1"/>
  <c r="P892" i="21"/>
  <c r="J892" i="21"/>
  <c r="J891" i="21"/>
  <c r="P891" i="21" s="1"/>
  <c r="J890" i="21"/>
  <c r="P890" i="21" s="1"/>
  <c r="J889" i="21"/>
  <c r="P889" i="21" s="1"/>
  <c r="J888" i="21"/>
  <c r="P888" i="21" s="1"/>
  <c r="J887" i="21"/>
  <c r="P887" i="21" s="1"/>
  <c r="P886" i="21"/>
  <c r="J886" i="21"/>
  <c r="J885" i="21"/>
  <c r="P885" i="21" s="1"/>
  <c r="J884" i="21"/>
  <c r="P884" i="21" s="1"/>
  <c r="J883" i="21"/>
  <c r="P883" i="21" s="1"/>
  <c r="P882" i="21"/>
  <c r="J882" i="21"/>
  <c r="P881" i="21"/>
  <c r="J881" i="21"/>
  <c r="J880" i="21"/>
  <c r="P880" i="21" s="1"/>
  <c r="J879" i="21"/>
  <c r="P879" i="21" s="1"/>
  <c r="J878" i="21"/>
  <c r="P878" i="21" s="1"/>
  <c r="J877" i="21"/>
  <c r="P877" i="21" s="1"/>
  <c r="J876" i="21"/>
  <c r="P876" i="21" s="1"/>
  <c r="J875" i="21"/>
  <c r="P875" i="21" s="1"/>
  <c r="J874" i="21"/>
  <c r="P874" i="21" s="1"/>
  <c r="J873" i="21"/>
  <c r="P873" i="21" s="1"/>
  <c r="J872" i="21"/>
  <c r="P872" i="21" s="1"/>
  <c r="J871" i="21"/>
  <c r="P871" i="21" s="1"/>
  <c r="P870" i="21"/>
  <c r="J870" i="21"/>
  <c r="J869" i="21"/>
  <c r="P869" i="21" s="1"/>
  <c r="J868" i="21"/>
  <c r="P868" i="21" s="1"/>
  <c r="J867" i="21"/>
  <c r="P867" i="21" s="1"/>
  <c r="J866" i="21"/>
  <c r="P866" i="21" s="1"/>
  <c r="J865" i="21"/>
  <c r="P865" i="21" s="1"/>
  <c r="J864" i="21"/>
  <c r="P864" i="21" s="1"/>
  <c r="J863" i="21"/>
  <c r="P863" i="21" s="1"/>
  <c r="P862" i="21"/>
  <c r="J862" i="21"/>
  <c r="J861" i="21"/>
  <c r="P861" i="21" s="1"/>
  <c r="J860" i="21"/>
  <c r="P860" i="21" s="1"/>
  <c r="J859" i="21"/>
  <c r="P859" i="21" s="1"/>
  <c r="J858" i="21"/>
  <c r="P858" i="21" s="1"/>
  <c r="J857" i="21"/>
  <c r="P857" i="21" s="1"/>
  <c r="J856" i="21"/>
  <c r="P856" i="21" s="1"/>
  <c r="J855" i="21"/>
  <c r="P855" i="21" s="1"/>
  <c r="J854" i="21"/>
  <c r="P854" i="21" s="1"/>
  <c r="J853" i="21"/>
  <c r="P853" i="21" s="1"/>
  <c r="J852" i="21"/>
  <c r="P852" i="21" s="1"/>
  <c r="J851" i="21"/>
  <c r="P851" i="21" s="1"/>
  <c r="J850" i="21"/>
  <c r="P850" i="21" s="1"/>
  <c r="P849" i="21"/>
  <c r="J849" i="21"/>
  <c r="J848" i="21"/>
  <c r="P848" i="21" s="1"/>
  <c r="J847" i="21"/>
  <c r="P847" i="21" s="1"/>
  <c r="J846" i="21"/>
  <c r="P846" i="21" s="1"/>
  <c r="J845" i="21"/>
  <c r="P845" i="21" s="1"/>
  <c r="J844" i="21"/>
  <c r="P844" i="21" s="1"/>
  <c r="J843" i="21"/>
  <c r="P843" i="21" s="1"/>
  <c r="J842" i="21"/>
  <c r="P842" i="21" s="1"/>
  <c r="J841" i="21"/>
  <c r="P841" i="21" s="1"/>
  <c r="J840" i="21"/>
  <c r="P840" i="21" s="1"/>
  <c r="J839" i="21"/>
  <c r="P839" i="21" s="1"/>
  <c r="J838" i="21"/>
  <c r="P838" i="21" s="1"/>
  <c r="J837" i="21"/>
  <c r="P837" i="21" s="1"/>
  <c r="J836" i="21"/>
  <c r="P836" i="21" s="1"/>
  <c r="J835" i="21"/>
  <c r="P835" i="21" s="1"/>
  <c r="J834" i="21"/>
  <c r="P834" i="21" s="1"/>
  <c r="J833" i="21"/>
  <c r="P833" i="21" s="1"/>
  <c r="J832" i="21"/>
  <c r="P832" i="21" s="1"/>
  <c r="J831" i="21"/>
  <c r="P831" i="21" s="1"/>
  <c r="J830" i="21"/>
  <c r="P830" i="21" s="1"/>
  <c r="P829" i="21"/>
  <c r="J829" i="21"/>
  <c r="J828" i="21"/>
  <c r="P828" i="21" s="1"/>
  <c r="J827" i="21"/>
  <c r="P827" i="21" s="1"/>
  <c r="P826" i="21"/>
  <c r="J826" i="21"/>
  <c r="J825" i="21"/>
  <c r="P825" i="21" s="1"/>
  <c r="J824" i="21"/>
  <c r="P824" i="21" s="1"/>
  <c r="J823" i="21"/>
  <c r="P823" i="21" s="1"/>
  <c r="P822" i="21"/>
  <c r="J822" i="21"/>
  <c r="P821" i="21"/>
  <c r="J821" i="21"/>
  <c r="J820" i="21"/>
  <c r="P820" i="21" s="1"/>
  <c r="J819" i="21"/>
  <c r="P819" i="21" s="1"/>
  <c r="J818" i="21"/>
  <c r="P818" i="21" s="1"/>
  <c r="P817" i="21"/>
  <c r="J817" i="21"/>
  <c r="J816" i="21"/>
  <c r="P816" i="21" s="1"/>
  <c r="J815" i="21"/>
  <c r="P815" i="21" s="1"/>
  <c r="P814" i="21"/>
  <c r="J814" i="21"/>
  <c r="J813" i="21"/>
  <c r="P813" i="21" s="1"/>
  <c r="P812" i="21"/>
  <c r="J812" i="21"/>
  <c r="J811" i="21"/>
  <c r="P811" i="21" s="1"/>
  <c r="P810" i="21"/>
  <c r="J810" i="21"/>
  <c r="J809" i="21"/>
  <c r="P809" i="21" s="1"/>
  <c r="J808" i="21"/>
  <c r="P808" i="21" s="1"/>
  <c r="J807" i="21"/>
  <c r="P807" i="21" s="1"/>
  <c r="J806" i="21"/>
  <c r="P806" i="21" s="1"/>
  <c r="P805" i="21"/>
  <c r="J805" i="21"/>
  <c r="J804" i="21"/>
  <c r="P804" i="21" s="1"/>
  <c r="J803" i="21"/>
  <c r="P803" i="21" s="1"/>
  <c r="J802" i="21"/>
  <c r="P802" i="21" s="1"/>
  <c r="J801" i="21"/>
  <c r="P801" i="21" s="1"/>
  <c r="J800" i="21"/>
  <c r="P800" i="21" s="1"/>
  <c r="J799" i="21"/>
  <c r="P799" i="21" s="1"/>
  <c r="J798" i="21"/>
  <c r="P798" i="21" s="1"/>
  <c r="J797" i="21"/>
  <c r="P797" i="21" s="1"/>
  <c r="J796" i="21"/>
  <c r="P796" i="21" s="1"/>
  <c r="J795" i="21"/>
  <c r="P795" i="21" s="1"/>
  <c r="J794" i="21"/>
  <c r="P794" i="21" s="1"/>
  <c r="J793" i="21"/>
  <c r="P793" i="21" s="1"/>
  <c r="J792" i="21"/>
  <c r="P792" i="21" s="1"/>
  <c r="J791" i="21"/>
  <c r="P791" i="21" s="1"/>
  <c r="P790" i="21"/>
  <c r="J790" i="21"/>
  <c r="J789" i="21"/>
  <c r="P789" i="21" s="1"/>
  <c r="J788" i="21"/>
  <c r="P788" i="21" s="1"/>
  <c r="J787" i="21"/>
  <c r="P787" i="21" s="1"/>
  <c r="P786" i="21"/>
  <c r="J786" i="21"/>
  <c r="P785" i="21"/>
  <c r="J785" i="21"/>
  <c r="J784" i="21"/>
  <c r="P784" i="21" s="1"/>
  <c r="J783" i="21"/>
  <c r="P783" i="21" s="1"/>
  <c r="J782" i="21"/>
  <c r="P782" i="21" s="1"/>
  <c r="J781" i="21"/>
  <c r="P781" i="21" s="1"/>
  <c r="P780" i="21"/>
  <c r="J780" i="21"/>
  <c r="J779" i="21"/>
  <c r="P779" i="21" s="1"/>
  <c r="J778" i="21"/>
  <c r="P778" i="21" s="1"/>
  <c r="P777" i="21"/>
  <c r="J777" i="21"/>
  <c r="J776" i="21"/>
  <c r="P776" i="21" s="1"/>
  <c r="J775" i="21"/>
  <c r="P775" i="21" s="1"/>
  <c r="J774" i="21"/>
  <c r="P774" i="21" s="1"/>
  <c r="J773" i="21"/>
  <c r="P773" i="21" s="1"/>
  <c r="J772" i="21"/>
  <c r="P772" i="21" s="1"/>
  <c r="J771" i="21"/>
  <c r="P771" i="21" s="1"/>
  <c r="J770" i="21"/>
  <c r="P770" i="21" s="1"/>
  <c r="J769" i="21"/>
  <c r="P769" i="21" s="1"/>
  <c r="J768" i="21"/>
  <c r="P768" i="21" s="1"/>
  <c r="J767" i="21"/>
  <c r="P767" i="21" s="1"/>
  <c r="J766" i="21"/>
  <c r="P766" i="21" s="1"/>
  <c r="J765" i="21"/>
  <c r="P765" i="21" s="1"/>
  <c r="J764" i="21"/>
  <c r="P764" i="21" s="1"/>
  <c r="J763" i="21"/>
  <c r="P763" i="21" s="1"/>
  <c r="P762" i="21"/>
  <c r="J762" i="21"/>
  <c r="J761" i="21"/>
  <c r="P761" i="21" s="1"/>
  <c r="J760" i="21"/>
  <c r="P760" i="21" s="1"/>
  <c r="J759" i="21"/>
  <c r="P759" i="21" s="1"/>
  <c r="J758" i="21"/>
  <c r="P758" i="21" s="1"/>
  <c r="J757" i="21"/>
  <c r="P757" i="21" s="1"/>
  <c r="P756" i="21"/>
  <c r="J756" i="21"/>
  <c r="J755" i="21"/>
  <c r="P755" i="21" s="1"/>
  <c r="P754" i="21"/>
  <c r="J754" i="21"/>
  <c r="J753" i="21"/>
  <c r="P753" i="21" s="1"/>
  <c r="J752" i="21"/>
  <c r="P752" i="21" s="1"/>
  <c r="J751" i="21"/>
  <c r="P751" i="21" s="1"/>
  <c r="J750" i="21"/>
  <c r="P750" i="21" s="1"/>
  <c r="P749" i="21"/>
  <c r="J749" i="21"/>
  <c r="J748" i="21"/>
  <c r="P748" i="21" s="1"/>
  <c r="J747" i="21"/>
  <c r="P747" i="21" s="1"/>
  <c r="J746" i="21"/>
  <c r="P746" i="21" s="1"/>
  <c r="J745" i="21"/>
  <c r="P745" i="21" s="1"/>
  <c r="J744" i="21"/>
  <c r="P744" i="21" s="1"/>
  <c r="J743" i="21"/>
  <c r="P743" i="21" s="1"/>
  <c r="P742" i="21"/>
  <c r="J742" i="21"/>
  <c r="J741" i="21"/>
  <c r="P741" i="21" s="1"/>
  <c r="J740" i="21"/>
  <c r="P740" i="21" s="1"/>
  <c r="J739" i="21"/>
  <c r="P739" i="21" s="1"/>
  <c r="J738" i="21"/>
  <c r="P738" i="21" s="1"/>
  <c r="J737" i="21"/>
  <c r="P737" i="21" s="1"/>
  <c r="J736" i="21"/>
  <c r="P736" i="21" s="1"/>
  <c r="J735" i="21"/>
  <c r="P735" i="21" s="1"/>
  <c r="J734" i="21"/>
  <c r="P734" i="21" s="1"/>
  <c r="J733" i="21"/>
  <c r="P733" i="21" s="1"/>
  <c r="P732" i="21"/>
  <c r="J732" i="21"/>
  <c r="J731" i="21"/>
  <c r="P731" i="21" s="1"/>
  <c r="P730" i="21"/>
  <c r="J730" i="21"/>
  <c r="J729" i="21"/>
  <c r="P729" i="21" s="1"/>
  <c r="J728" i="21"/>
  <c r="P728" i="21" s="1"/>
  <c r="J727" i="21"/>
  <c r="P727" i="21" s="1"/>
  <c r="P726" i="21"/>
  <c r="J726" i="21"/>
  <c r="J725" i="21"/>
  <c r="P725" i="21" s="1"/>
  <c r="J724" i="21"/>
  <c r="P724" i="21" s="1"/>
  <c r="J723" i="21"/>
  <c r="P723" i="21" s="1"/>
  <c r="J722" i="21"/>
  <c r="P722" i="21" s="1"/>
  <c r="P721" i="21"/>
  <c r="J721" i="21"/>
  <c r="J720" i="21"/>
  <c r="P720" i="21" s="1"/>
  <c r="J719" i="21"/>
  <c r="P719" i="21" s="1"/>
  <c r="J718" i="21"/>
  <c r="P718" i="21" s="1"/>
  <c r="J717" i="21"/>
  <c r="P717" i="21" s="1"/>
  <c r="P716" i="21"/>
  <c r="J716" i="21"/>
  <c r="J715" i="21"/>
  <c r="P715" i="21" s="1"/>
  <c r="J714" i="21"/>
  <c r="P714" i="21" s="1"/>
  <c r="J713" i="21"/>
  <c r="P713" i="21" s="1"/>
  <c r="J712" i="21"/>
  <c r="P712" i="21" s="1"/>
  <c r="J711" i="21"/>
  <c r="P711" i="21" s="1"/>
  <c r="J710" i="21"/>
  <c r="P710" i="21" s="1"/>
  <c r="J709" i="21"/>
  <c r="P709" i="21" s="1"/>
  <c r="J708" i="21"/>
  <c r="P708" i="21" s="1"/>
  <c r="J707" i="21"/>
  <c r="P707" i="21" s="1"/>
  <c r="J706" i="21"/>
  <c r="P706" i="21" s="1"/>
  <c r="J705" i="21"/>
  <c r="P705" i="21" s="1"/>
  <c r="J704" i="21"/>
  <c r="P704" i="21" s="1"/>
  <c r="J703" i="21"/>
  <c r="P703" i="21" s="1"/>
  <c r="J702" i="21"/>
  <c r="P702" i="21" s="1"/>
  <c r="J701" i="21"/>
  <c r="P701" i="21" s="1"/>
  <c r="P700" i="21"/>
  <c r="J700" i="21"/>
  <c r="J699" i="21"/>
  <c r="P699" i="21" s="1"/>
  <c r="P698" i="21"/>
  <c r="J698" i="21"/>
  <c r="J697" i="21"/>
  <c r="P697" i="21" s="1"/>
  <c r="J696" i="21"/>
  <c r="P696" i="21" s="1"/>
  <c r="J695" i="21"/>
  <c r="P695" i="21" s="1"/>
  <c r="P694" i="21"/>
  <c r="J694" i="21"/>
  <c r="P693" i="21"/>
  <c r="J693" i="21"/>
  <c r="J692" i="21"/>
  <c r="P692" i="21" s="1"/>
  <c r="J691" i="21"/>
  <c r="P691" i="21" s="1"/>
  <c r="J690" i="21"/>
  <c r="P690" i="21" s="1"/>
  <c r="J689" i="21"/>
  <c r="P689" i="21" s="1"/>
  <c r="J688" i="21"/>
  <c r="P688" i="21" s="1"/>
  <c r="J687" i="21"/>
  <c r="P687" i="21" s="1"/>
  <c r="J686" i="21"/>
  <c r="P686" i="21" s="1"/>
  <c r="P685" i="21"/>
  <c r="J685" i="21"/>
  <c r="J684" i="21"/>
  <c r="P684" i="21" s="1"/>
  <c r="J683" i="21"/>
  <c r="P683" i="21" s="1"/>
  <c r="J682" i="21"/>
  <c r="P682" i="21" s="1"/>
  <c r="J681" i="21"/>
  <c r="P681" i="21" s="1"/>
  <c r="P680" i="21"/>
  <c r="J680" i="21"/>
  <c r="J679" i="21"/>
  <c r="P679" i="21" s="1"/>
  <c r="J678" i="21"/>
  <c r="P678" i="21" s="1"/>
  <c r="J677" i="21"/>
  <c r="P677" i="21" s="1"/>
  <c r="P676" i="21"/>
  <c r="J676" i="21"/>
  <c r="J675" i="21"/>
  <c r="P675" i="21" s="1"/>
  <c r="J674" i="21"/>
  <c r="P674" i="21" s="1"/>
  <c r="J673" i="21"/>
  <c r="P673" i="21" s="1"/>
  <c r="J672" i="21"/>
  <c r="P672" i="21" s="1"/>
  <c r="J671" i="21"/>
  <c r="P671" i="21" s="1"/>
  <c r="P670" i="21"/>
  <c r="J670" i="21"/>
  <c r="P669" i="21"/>
  <c r="J669" i="21"/>
  <c r="J668" i="21"/>
  <c r="P668" i="21" s="1"/>
  <c r="J667" i="21"/>
  <c r="P667" i="21" s="1"/>
  <c r="J666" i="21"/>
  <c r="P666" i="21" s="1"/>
  <c r="J665" i="21"/>
  <c r="P665" i="21" s="1"/>
  <c r="J664" i="21"/>
  <c r="P664" i="21" s="1"/>
  <c r="J663" i="21"/>
  <c r="P663" i="21" s="1"/>
  <c r="P662" i="21"/>
  <c r="J662" i="21"/>
  <c r="J661" i="21"/>
  <c r="P661" i="21" s="1"/>
  <c r="P660" i="21"/>
  <c r="J660" i="21"/>
  <c r="J659" i="21"/>
  <c r="P659" i="21" s="1"/>
  <c r="J658" i="21"/>
  <c r="P658" i="21" s="1"/>
  <c r="P657" i="21"/>
  <c r="J657" i="21"/>
  <c r="J656" i="21"/>
  <c r="P656" i="21" s="1"/>
  <c r="J655" i="21"/>
  <c r="P655" i="21" s="1"/>
  <c r="P654" i="21"/>
  <c r="J654" i="21"/>
  <c r="P653" i="21"/>
  <c r="J653" i="21"/>
  <c r="P652" i="21"/>
  <c r="J652" i="21"/>
  <c r="J651" i="21"/>
  <c r="P651" i="21" s="1"/>
  <c r="J650" i="21"/>
  <c r="P650" i="21" s="1"/>
  <c r="J649" i="21"/>
  <c r="P649" i="21" s="1"/>
  <c r="P648" i="21"/>
  <c r="J648" i="21"/>
  <c r="J647" i="21"/>
  <c r="P647" i="21" s="1"/>
  <c r="J646" i="21"/>
  <c r="P646" i="21" s="1"/>
  <c r="J645" i="21"/>
  <c r="P645" i="21" s="1"/>
  <c r="P644" i="21"/>
  <c r="J644" i="21"/>
  <c r="J643" i="21"/>
  <c r="P643" i="21" s="1"/>
  <c r="J642" i="21"/>
  <c r="P642" i="21" s="1"/>
  <c r="J641" i="21"/>
  <c r="P641" i="21" s="1"/>
  <c r="J640" i="21"/>
  <c r="P640" i="21" s="1"/>
  <c r="J639" i="21"/>
  <c r="P639" i="21" s="1"/>
  <c r="P638" i="21"/>
  <c r="J638" i="21"/>
  <c r="P637" i="21"/>
  <c r="J637" i="21"/>
  <c r="P636" i="21"/>
  <c r="J636" i="21"/>
  <c r="J635" i="21"/>
  <c r="P635" i="21" s="1"/>
  <c r="J634" i="21"/>
  <c r="P634" i="21" s="1"/>
  <c r="J633" i="21"/>
  <c r="P633" i="21" s="1"/>
  <c r="P632" i="21"/>
  <c r="J632" i="21"/>
  <c r="J631" i="21"/>
  <c r="P631" i="21" s="1"/>
  <c r="J630" i="21"/>
  <c r="P630" i="21" s="1"/>
  <c r="J629" i="21"/>
  <c r="P629" i="21" s="1"/>
  <c r="J628" i="21"/>
  <c r="P628" i="21" s="1"/>
  <c r="J627" i="21"/>
  <c r="P627" i="21" s="1"/>
  <c r="J626" i="21"/>
  <c r="P626" i="21" s="1"/>
  <c r="J625" i="21"/>
  <c r="P625" i="21" s="1"/>
  <c r="J624" i="21"/>
  <c r="P624" i="21" s="1"/>
  <c r="J623" i="21"/>
  <c r="P623" i="21" s="1"/>
  <c r="J622" i="21"/>
  <c r="P622" i="21" s="1"/>
  <c r="P621" i="21"/>
  <c r="J621" i="21"/>
  <c r="P620" i="21"/>
  <c r="J620" i="21"/>
  <c r="J619" i="21"/>
  <c r="P619" i="21" s="1"/>
  <c r="J618" i="21"/>
  <c r="P618" i="21" s="1"/>
  <c r="J617" i="21"/>
  <c r="P617" i="21" s="1"/>
  <c r="J616" i="21"/>
  <c r="P616" i="21" s="1"/>
  <c r="J615" i="21"/>
  <c r="P615" i="21" s="1"/>
  <c r="J614" i="21"/>
  <c r="P614" i="21" s="1"/>
  <c r="J613" i="21"/>
  <c r="P613" i="21" s="1"/>
  <c r="P612" i="21"/>
  <c r="J612" i="21"/>
  <c r="J611" i="21"/>
  <c r="P611" i="21" s="1"/>
  <c r="J610" i="21"/>
  <c r="P610" i="21" s="1"/>
  <c r="J609" i="21"/>
  <c r="P609" i="21" s="1"/>
  <c r="P608" i="21"/>
  <c r="J608" i="21"/>
  <c r="J607" i="21"/>
  <c r="P607" i="21" s="1"/>
  <c r="J606" i="21"/>
  <c r="P606" i="21" s="1"/>
  <c r="J605" i="21"/>
  <c r="P605" i="21" s="1"/>
  <c r="P604" i="21"/>
  <c r="J604" i="21"/>
  <c r="J603" i="21"/>
  <c r="P603" i="21" s="1"/>
  <c r="J602" i="21"/>
  <c r="P602" i="21" s="1"/>
  <c r="J601" i="21"/>
  <c r="P601" i="21" s="1"/>
  <c r="P600" i="21"/>
  <c r="J600" i="21"/>
  <c r="J599" i="21"/>
  <c r="P599" i="21" s="1"/>
  <c r="J598" i="21"/>
  <c r="P598" i="21" s="1"/>
  <c r="J597" i="21"/>
  <c r="P597" i="21" s="1"/>
  <c r="P596" i="21"/>
  <c r="J596" i="21"/>
  <c r="J595" i="21"/>
  <c r="P595" i="21" s="1"/>
  <c r="J594" i="21"/>
  <c r="P594" i="21" s="1"/>
  <c r="J593" i="21"/>
  <c r="P593" i="21" s="1"/>
  <c r="P592" i="21"/>
  <c r="J592" i="21"/>
  <c r="P591" i="21"/>
  <c r="J591" i="21"/>
  <c r="J590" i="21"/>
  <c r="P590" i="21" s="1"/>
  <c r="J589" i="21"/>
  <c r="P589" i="21" s="1"/>
  <c r="P588" i="21"/>
  <c r="J588" i="21"/>
  <c r="J587" i="21"/>
  <c r="P587" i="21" s="1"/>
  <c r="J586" i="21"/>
  <c r="P586" i="21" s="1"/>
  <c r="J585" i="21"/>
  <c r="P585" i="21" s="1"/>
  <c r="P584" i="21"/>
  <c r="J584" i="21"/>
  <c r="J583" i="21"/>
  <c r="P583" i="21" s="1"/>
  <c r="J582" i="21"/>
  <c r="P582" i="21" s="1"/>
  <c r="J581" i="21"/>
  <c r="P581" i="21" s="1"/>
  <c r="P580" i="21"/>
  <c r="J580" i="21"/>
  <c r="J579" i="21"/>
  <c r="P579" i="21" s="1"/>
  <c r="J578" i="21"/>
  <c r="P578" i="21" s="1"/>
  <c r="J577" i="21"/>
  <c r="P577" i="21" s="1"/>
  <c r="P576" i="21"/>
  <c r="J576" i="21"/>
  <c r="P575" i="21"/>
  <c r="J575" i="21"/>
  <c r="J574" i="21"/>
  <c r="P574" i="21" s="1"/>
  <c r="J573" i="21"/>
  <c r="P573" i="21" s="1"/>
  <c r="P572" i="21"/>
  <c r="J572" i="21"/>
  <c r="J571" i="21"/>
  <c r="P571" i="21" s="1"/>
  <c r="J570" i="21"/>
  <c r="P570" i="21" s="1"/>
  <c r="J569" i="21"/>
  <c r="P569" i="21" s="1"/>
  <c r="P568" i="21"/>
  <c r="J568" i="21"/>
  <c r="J567" i="21"/>
  <c r="P567" i="21" s="1"/>
  <c r="J566" i="21"/>
  <c r="P566" i="21" s="1"/>
  <c r="J565" i="21"/>
  <c r="P565" i="21" s="1"/>
  <c r="P564" i="21"/>
  <c r="J564" i="21"/>
  <c r="J563" i="21"/>
  <c r="P563" i="21" s="1"/>
  <c r="J562" i="21"/>
  <c r="P562" i="21" s="1"/>
  <c r="J561" i="21"/>
  <c r="P561" i="21" s="1"/>
  <c r="P560" i="21"/>
  <c r="J560" i="21"/>
  <c r="P559" i="21"/>
  <c r="J559" i="21"/>
  <c r="J558" i="21"/>
  <c r="P558" i="21" s="1"/>
  <c r="J557" i="21"/>
  <c r="P557" i="21" s="1"/>
  <c r="P556" i="21"/>
  <c r="J556" i="21"/>
  <c r="J555" i="21"/>
  <c r="P555" i="21" s="1"/>
  <c r="J554" i="21"/>
  <c r="P554" i="21" s="1"/>
  <c r="J553" i="21"/>
  <c r="P553" i="21" s="1"/>
  <c r="P552" i="21"/>
  <c r="J552" i="21"/>
  <c r="J551" i="21"/>
  <c r="P551" i="21" s="1"/>
  <c r="J550" i="21"/>
  <c r="P550" i="21" s="1"/>
  <c r="J549" i="21"/>
  <c r="P549" i="21" s="1"/>
  <c r="P548" i="21"/>
  <c r="J548" i="21"/>
  <c r="J547" i="21"/>
  <c r="P547" i="21" s="1"/>
  <c r="J546" i="21"/>
  <c r="P546" i="21" s="1"/>
  <c r="J545" i="21"/>
  <c r="P545" i="21" s="1"/>
  <c r="P544" i="21"/>
  <c r="J544" i="21"/>
  <c r="P543" i="21"/>
  <c r="J543" i="21"/>
  <c r="J542" i="21"/>
  <c r="P542" i="21" s="1"/>
  <c r="J541" i="21"/>
  <c r="P541" i="21" s="1"/>
  <c r="P540" i="21"/>
  <c r="J540" i="21"/>
  <c r="J539" i="21"/>
  <c r="P539" i="21" s="1"/>
  <c r="J538" i="21"/>
  <c r="P538" i="21" s="1"/>
  <c r="J537" i="21"/>
  <c r="P537" i="21" s="1"/>
  <c r="J536" i="21"/>
  <c r="P536" i="21" s="1"/>
  <c r="J535" i="21"/>
  <c r="P535" i="21" s="1"/>
  <c r="J534" i="21"/>
  <c r="P534" i="21" s="1"/>
  <c r="J533" i="21"/>
  <c r="P533" i="21" s="1"/>
  <c r="J532" i="21"/>
  <c r="P532" i="21" s="1"/>
  <c r="J531" i="21"/>
  <c r="P531" i="21" s="1"/>
  <c r="P530" i="21"/>
  <c r="J530" i="21"/>
  <c r="J529" i="21"/>
  <c r="P529" i="21" s="1"/>
  <c r="J528" i="21"/>
  <c r="P528" i="21" s="1"/>
  <c r="J527" i="21"/>
  <c r="P527" i="21" s="1"/>
  <c r="J526" i="21"/>
  <c r="P526" i="21" s="1"/>
  <c r="J525" i="21"/>
  <c r="P525" i="21" s="1"/>
  <c r="J524" i="21"/>
  <c r="P524" i="21" s="1"/>
  <c r="J523" i="21"/>
  <c r="P523" i="21" s="1"/>
  <c r="J522" i="21"/>
  <c r="P522" i="21" s="1"/>
  <c r="J521" i="21"/>
  <c r="P521" i="21" s="1"/>
  <c r="J520" i="21"/>
  <c r="P520" i="21" s="1"/>
  <c r="J519" i="21"/>
  <c r="P519" i="21" s="1"/>
  <c r="J518" i="21"/>
  <c r="P518" i="21" s="1"/>
  <c r="J517" i="21"/>
  <c r="P517" i="21" s="1"/>
  <c r="J516" i="21"/>
  <c r="P516" i="21" s="1"/>
  <c r="J515" i="21"/>
  <c r="P515" i="21" s="1"/>
  <c r="J514" i="21"/>
  <c r="P514" i="21" s="1"/>
  <c r="J513" i="21"/>
  <c r="P513" i="21" s="1"/>
  <c r="J512" i="21"/>
  <c r="P512" i="21" s="1"/>
  <c r="J511" i="21"/>
  <c r="P511" i="21" s="1"/>
  <c r="J510" i="21"/>
  <c r="P510" i="21" s="1"/>
  <c r="P509" i="21"/>
  <c r="J509" i="21"/>
  <c r="J508" i="21"/>
  <c r="P508" i="21" s="1"/>
  <c r="J507" i="21"/>
  <c r="P507" i="21" s="1"/>
  <c r="J506" i="21"/>
  <c r="P506" i="21" s="1"/>
  <c r="J505" i="21"/>
  <c r="P505" i="21" s="1"/>
  <c r="J504" i="21"/>
  <c r="P504" i="21" s="1"/>
  <c r="J503" i="21"/>
  <c r="P503" i="21" s="1"/>
  <c r="J502" i="21"/>
  <c r="P502" i="21" s="1"/>
  <c r="J501" i="21"/>
  <c r="P501" i="21" s="1"/>
  <c r="J500" i="21"/>
  <c r="P500" i="21" s="1"/>
  <c r="J499" i="21"/>
  <c r="P499" i="21" s="1"/>
  <c r="P498" i="21"/>
  <c r="J498" i="21"/>
  <c r="J497" i="21"/>
  <c r="P497" i="21" s="1"/>
  <c r="J496" i="21"/>
  <c r="P496" i="21" s="1"/>
  <c r="J495" i="21"/>
  <c r="P495" i="21" s="1"/>
  <c r="J494" i="21"/>
  <c r="P494" i="21" s="1"/>
  <c r="J493" i="21"/>
  <c r="P493" i="21" s="1"/>
  <c r="J492" i="21"/>
  <c r="P492" i="21" s="1"/>
  <c r="J491" i="21"/>
  <c r="P491" i="21" s="1"/>
  <c r="J490" i="21"/>
  <c r="P490" i="21" s="1"/>
  <c r="J489" i="21"/>
  <c r="P489" i="21" s="1"/>
  <c r="J488" i="21"/>
  <c r="P488" i="21" s="1"/>
  <c r="J487" i="21"/>
  <c r="P487" i="21" s="1"/>
  <c r="J486" i="21"/>
  <c r="P486" i="21" s="1"/>
  <c r="P485" i="21"/>
  <c r="J485" i="21"/>
  <c r="J484" i="21"/>
  <c r="P484" i="21" s="1"/>
  <c r="J483" i="21"/>
  <c r="P483" i="21" s="1"/>
  <c r="J482" i="21"/>
  <c r="P482" i="21" s="1"/>
  <c r="J481" i="21"/>
  <c r="P481" i="21" s="1"/>
  <c r="J480" i="21"/>
  <c r="P480" i="21" s="1"/>
  <c r="J479" i="21"/>
  <c r="P479" i="21" s="1"/>
  <c r="J478" i="21"/>
  <c r="P478" i="21" s="1"/>
  <c r="J477" i="21"/>
  <c r="P477" i="21" s="1"/>
  <c r="J476" i="21"/>
  <c r="P476" i="21" s="1"/>
  <c r="J475" i="21"/>
  <c r="P475" i="21" s="1"/>
  <c r="J474" i="21"/>
  <c r="P474" i="21" s="1"/>
  <c r="P473" i="21"/>
  <c r="J473" i="21"/>
  <c r="J472" i="21"/>
  <c r="P472" i="21" s="1"/>
  <c r="J471" i="21"/>
  <c r="P471" i="21" s="1"/>
  <c r="J470" i="21"/>
  <c r="P470" i="21" s="1"/>
  <c r="J469" i="21"/>
  <c r="P469" i="21" s="1"/>
  <c r="J468" i="21"/>
  <c r="P468" i="21" s="1"/>
  <c r="J467" i="21"/>
  <c r="P467" i="21" s="1"/>
  <c r="J466" i="21"/>
  <c r="P466" i="21" s="1"/>
  <c r="J465" i="21"/>
  <c r="P465" i="21" s="1"/>
  <c r="J464" i="21"/>
  <c r="P464" i="21" s="1"/>
  <c r="J463" i="21"/>
  <c r="P463" i="21" s="1"/>
  <c r="J462" i="21"/>
  <c r="P462" i="21" s="1"/>
  <c r="J461" i="21"/>
  <c r="P461" i="21" s="1"/>
  <c r="J460" i="21"/>
  <c r="P460" i="21" s="1"/>
  <c r="J459" i="21"/>
  <c r="P459" i="21" s="1"/>
  <c r="J458" i="21"/>
  <c r="P458" i="21" s="1"/>
  <c r="P457" i="21"/>
  <c r="J457" i="21"/>
  <c r="J456" i="21"/>
  <c r="P456" i="21" s="1"/>
  <c r="J455" i="21"/>
  <c r="P455" i="21" s="1"/>
  <c r="J454" i="21"/>
  <c r="P454" i="21" s="1"/>
  <c r="J453" i="21"/>
  <c r="P453" i="21" s="1"/>
  <c r="J452" i="21"/>
  <c r="P452" i="21" s="1"/>
  <c r="J451" i="21"/>
  <c r="P451" i="21" s="1"/>
  <c r="J450" i="21"/>
  <c r="P450" i="21" s="1"/>
  <c r="J449" i="21"/>
  <c r="P449" i="21" s="1"/>
  <c r="J448" i="21"/>
  <c r="P448" i="21" s="1"/>
  <c r="J447" i="21"/>
  <c r="P447" i="21" s="1"/>
  <c r="P446" i="21"/>
  <c r="J446" i="21"/>
  <c r="P445" i="21"/>
  <c r="J445" i="21"/>
  <c r="J444" i="21"/>
  <c r="P444" i="21" s="1"/>
  <c r="J443" i="21"/>
  <c r="P443" i="21" s="1"/>
  <c r="J442" i="21"/>
  <c r="P442" i="21" s="1"/>
  <c r="J441" i="21"/>
  <c r="P441" i="21" s="1"/>
  <c r="J440" i="21"/>
  <c r="P440" i="21" s="1"/>
  <c r="J439" i="21"/>
  <c r="P439" i="21" s="1"/>
  <c r="J438" i="21"/>
  <c r="P438" i="21" s="1"/>
  <c r="J437" i="21"/>
  <c r="P437" i="21" s="1"/>
  <c r="J436" i="21"/>
  <c r="P436" i="21" s="1"/>
  <c r="J435" i="21"/>
  <c r="P435" i="21" s="1"/>
  <c r="P434" i="21"/>
  <c r="J434" i="21"/>
  <c r="J433" i="21"/>
  <c r="P433" i="21" s="1"/>
  <c r="J432" i="21"/>
  <c r="P432" i="21" s="1"/>
  <c r="J431" i="21"/>
  <c r="P431" i="21" s="1"/>
  <c r="J430" i="21"/>
  <c r="P430" i="21" s="1"/>
  <c r="J429" i="21"/>
  <c r="P429" i="21" s="1"/>
  <c r="P428" i="21"/>
  <c r="J428" i="21"/>
  <c r="J427" i="21"/>
  <c r="P427" i="21" s="1"/>
  <c r="J426" i="21"/>
  <c r="P426" i="21" s="1"/>
  <c r="J425" i="21"/>
  <c r="P425" i="21" s="1"/>
  <c r="J424" i="21"/>
  <c r="P424" i="21" s="1"/>
  <c r="J423" i="21"/>
  <c r="P423" i="21" s="1"/>
  <c r="J422" i="21"/>
  <c r="P422" i="21" s="1"/>
  <c r="J421" i="21"/>
  <c r="P421" i="21" s="1"/>
  <c r="J420" i="21"/>
  <c r="P420" i="21" s="1"/>
  <c r="J419" i="21"/>
  <c r="P419" i="21" s="1"/>
  <c r="J418" i="21"/>
  <c r="P418" i="21" s="1"/>
  <c r="P417" i="21"/>
  <c r="J417" i="21"/>
  <c r="P416" i="21"/>
  <c r="J416" i="21"/>
  <c r="J415" i="21"/>
  <c r="P415" i="21" s="1"/>
  <c r="J414" i="21"/>
  <c r="P414" i="21" s="1"/>
  <c r="J413" i="21"/>
  <c r="P413" i="21" s="1"/>
  <c r="P412" i="21"/>
  <c r="J412" i="21"/>
  <c r="J411" i="21"/>
  <c r="P411" i="21" s="1"/>
  <c r="J410" i="21"/>
  <c r="P410" i="21" s="1"/>
  <c r="J409" i="21"/>
  <c r="P409" i="21" s="1"/>
  <c r="J408" i="21"/>
  <c r="P408" i="21" s="1"/>
  <c r="J407" i="21"/>
  <c r="P407" i="21" s="1"/>
  <c r="J406" i="21"/>
  <c r="P406" i="21" s="1"/>
  <c r="J405" i="21"/>
  <c r="P405" i="21" s="1"/>
  <c r="J404" i="21"/>
  <c r="P404" i="21" s="1"/>
  <c r="J403" i="21"/>
  <c r="P403" i="21" s="1"/>
  <c r="P402" i="21"/>
  <c r="J402" i="21"/>
  <c r="J401" i="21"/>
  <c r="P401" i="21" s="1"/>
  <c r="J400" i="21"/>
  <c r="P400" i="21" s="1"/>
  <c r="J399" i="21"/>
  <c r="P399" i="21" s="1"/>
  <c r="J398" i="21"/>
  <c r="P398" i="21" s="1"/>
  <c r="J397" i="21"/>
  <c r="P397" i="21" s="1"/>
  <c r="P396" i="21"/>
  <c r="J396" i="21"/>
  <c r="J395" i="21"/>
  <c r="P395" i="21" s="1"/>
  <c r="P394" i="21"/>
  <c r="J394" i="21"/>
  <c r="J393" i="21"/>
  <c r="P393" i="21" s="1"/>
  <c r="J392" i="21"/>
  <c r="P392" i="21" s="1"/>
  <c r="J391" i="21"/>
  <c r="P391" i="21" s="1"/>
  <c r="J390" i="21"/>
  <c r="P390" i="21" s="1"/>
  <c r="P389" i="21"/>
  <c r="J389" i="21"/>
  <c r="J388" i="21"/>
  <c r="P388" i="21" s="1"/>
  <c r="J387" i="21"/>
  <c r="P387" i="21" s="1"/>
  <c r="J386" i="21"/>
  <c r="P386" i="21" s="1"/>
  <c r="J385" i="21"/>
  <c r="P385" i="21" s="1"/>
  <c r="J384" i="21"/>
  <c r="P384" i="21" s="1"/>
  <c r="J383" i="21"/>
  <c r="P383" i="21" s="1"/>
  <c r="J382" i="21"/>
  <c r="P382" i="21" s="1"/>
  <c r="J381" i="21"/>
  <c r="P381" i="21" s="1"/>
  <c r="J380" i="21"/>
  <c r="P380" i="21" s="1"/>
  <c r="J379" i="21"/>
  <c r="P379" i="21" s="1"/>
  <c r="J378" i="21"/>
  <c r="P378" i="21" s="1"/>
  <c r="J377" i="21"/>
  <c r="P377" i="21" s="1"/>
  <c r="J376" i="21"/>
  <c r="P376" i="21" s="1"/>
  <c r="J375" i="21"/>
  <c r="P375" i="21" s="1"/>
  <c r="P374" i="21"/>
  <c r="J374" i="21"/>
  <c r="P373" i="21"/>
  <c r="J373" i="21"/>
  <c r="J372" i="21"/>
  <c r="P372" i="21" s="1"/>
  <c r="J371" i="21"/>
  <c r="P371" i="21" s="1"/>
  <c r="J370" i="21"/>
  <c r="P370" i="21" s="1"/>
  <c r="J369" i="21"/>
  <c r="P369" i="21" s="1"/>
  <c r="J368" i="21"/>
  <c r="P368" i="21" s="1"/>
  <c r="J367" i="21"/>
  <c r="P367" i="21" s="1"/>
  <c r="J366" i="21"/>
  <c r="P366" i="21" s="1"/>
  <c r="J365" i="21"/>
  <c r="P365" i="21" s="1"/>
  <c r="J364" i="21"/>
  <c r="P364" i="21" s="1"/>
  <c r="J363" i="21"/>
  <c r="P363" i="21" s="1"/>
  <c r="J362" i="21"/>
  <c r="P362" i="21" s="1"/>
  <c r="J361" i="21"/>
  <c r="P361" i="21" s="1"/>
  <c r="J360" i="21"/>
  <c r="P360" i="21" s="1"/>
  <c r="J359" i="21"/>
  <c r="P359" i="21" s="1"/>
  <c r="J358" i="21"/>
  <c r="P358" i="21" s="1"/>
  <c r="J357" i="21"/>
  <c r="P357" i="21" s="1"/>
  <c r="J356" i="21"/>
  <c r="P356" i="21" s="1"/>
  <c r="J355" i="21"/>
  <c r="P355" i="21" s="1"/>
  <c r="J354" i="21"/>
  <c r="P354" i="21" s="1"/>
  <c r="J353" i="21"/>
  <c r="P353" i="21" s="1"/>
  <c r="J352" i="21"/>
  <c r="P352" i="21" s="1"/>
  <c r="J351" i="21"/>
  <c r="P351" i="21" s="1"/>
  <c r="P350" i="21"/>
  <c r="J350" i="21"/>
  <c r="P349" i="21"/>
  <c r="J349" i="21"/>
  <c r="J348" i="21"/>
  <c r="P348" i="21" s="1"/>
  <c r="J347" i="21"/>
  <c r="P347" i="21" s="1"/>
  <c r="J346" i="21"/>
  <c r="P346" i="21" s="1"/>
  <c r="J345" i="21"/>
  <c r="P345" i="21" s="1"/>
  <c r="J344" i="21"/>
  <c r="P344" i="21" s="1"/>
  <c r="J343" i="21"/>
  <c r="P343" i="21" s="1"/>
  <c r="J342" i="21"/>
  <c r="P342" i="21" s="1"/>
  <c r="J341" i="21"/>
  <c r="P341" i="21" s="1"/>
  <c r="J340" i="21"/>
  <c r="P340" i="21" s="1"/>
  <c r="J339" i="21"/>
  <c r="P339" i="21" s="1"/>
  <c r="P338" i="21"/>
  <c r="J338" i="21"/>
  <c r="J337" i="21"/>
  <c r="P337" i="21" s="1"/>
  <c r="J336" i="21"/>
  <c r="P336" i="21" s="1"/>
  <c r="J335" i="21"/>
  <c r="P335" i="21" s="1"/>
  <c r="J334" i="21"/>
  <c r="P334" i="21" s="1"/>
  <c r="J333" i="21"/>
  <c r="P333" i="21" s="1"/>
  <c r="P332" i="21"/>
  <c r="J332" i="21"/>
  <c r="J331" i="21"/>
  <c r="P331" i="21" s="1"/>
  <c r="J330" i="21"/>
  <c r="P330" i="21" s="1"/>
  <c r="J329" i="21"/>
  <c r="P329" i="21" s="1"/>
  <c r="J328" i="21"/>
  <c r="P328" i="21" s="1"/>
  <c r="J327" i="21"/>
  <c r="P327" i="21" s="1"/>
  <c r="J326" i="21"/>
  <c r="P326" i="21" s="1"/>
  <c r="J325" i="21"/>
  <c r="P325" i="21" s="1"/>
  <c r="J324" i="21"/>
  <c r="P324" i="21" s="1"/>
  <c r="J323" i="21"/>
  <c r="P323" i="21" s="1"/>
  <c r="J322" i="21"/>
  <c r="P322" i="21" s="1"/>
  <c r="P321" i="21"/>
  <c r="J321" i="21"/>
  <c r="P320" i="21"/>
  <c r="J320" i="21"/>
  <c r="J319" i="21"/>
  <c r="P319" i="21" s="1"/>
  <c r="J318" i="21"/>
  <c r="P318" i="21" s="1"/>
  <c r="J317" i="21"/>
  <c r="P317" i="21" s="1"/>
  <c r="J316" i="21"/>
  <c r="P316" i="21" s="1"/>
  <c r="J315" i="21"/>
  <c r="P315" i="21" s="1"/>
  <c r="J314" i="21"/>
  <c r="P314" i="21" s="1"/>
  <c r="J313" i="21"/>
  <c r="P313" i="21" s="1"/>
  <c r="J312" i="21"/>
  <c r="P312" i="21" s="1"/>
  <c r="J311" i="21"/>
  <c r="P311" i="21" s="1"/>
  <c r="J310" i="21"/>
  <c r="P310" i="21" s="1"/>
  <c r="J309" i="21"/>
  <c r="P309" i="21" s="1"/>
  <c r="J308" i="21"/>
  <c r="P308" i="21" s="1"/>
  <c r="J307" i="21"/>
  <c r="P307" i="21" s="1"/>
  <c r="J306" i="21"/>
  <c r="P306" i="21" s="1"/>
  <c r="J305" i="21"/>
  <c r="P305" i="21" s="1"/>
  <c r="J304" i="21"/>
  <c r="P304" i="21" s="1"/>
  <c r="J303" i="21"/>
  <c r="P303" i="21" s="1"/>
  <c r="P302" i="21"/>
  <c r="J302" i="21"/>
  <c r="J301" i="21"/>
  <c r="P301" i="21" s="1"/>
  <c r="J300" i="21"/>
  <c r="P300" i="21" s="1"/>
  <c r="J299" i="21"/>
  <c r="P299" i="21" s="1"/>
  <c r="J298" i="21"/>
  <c r="P298" i="21" s="1"/>
  <c r="J297" i="21"/>
  <c r="P297" i="21" s="1"/>
  <c r="J296" i="21"/>
  <c r="P296" i="21" s="1"/>
  <c r="J295" i="21"/>
  <c r="P295" i="21" s="1"/>
  <c r="J294" i="21"/>
  <c r="P294" i="21" s="1"/>
  <c r="J293" i="21"/>
  <c r="P293" i="21" s="1"/>
  <c r="J292" i="21"/>
  <c r="P292" i="21" s="1"/>
  <c r="J291" i="21"/>
  <c r="P291" i="21" s="1"/>
  <c r="J290" i="21"/>
  <c r="P290" i="21" s="1"/>
  <c r="J289" i="21"/>
  <c r="P289" i="21" s="1"/>
  <c r="J288" i="21"/>
  <c r="P288" i="21" s="1"/>
  <c r="J287" i="21"/>
  <c r="P287" i="21" s="1"/>
  <c r="J286" i="21"/>
  <c r="P286" i="21" s="1"/>
  <c r="J285" i="21"/>
  <c r="P285" i="21" s="1"/>
  <c r="P284" i="21"/>
  <c r="J284" i="21"/>
  <c r="J283" i="21"/>
  <c r="P283" i="21" s="1"/>
  <c r="J282" i="21"/>
  <c r="P282" i="21" s="1"/>
  <c r="J281" i="21"/>
  <c r="P281" i="21" s="1"/>
  <c r="J280" i="21"/>
  <c r="P280" i="21" s="1"/>
  <c r="J279" i="21"/>
  <c r="P279" i="21" s="1"/>
  <c r="P278" i="21"/>
  <c r="J278" i="21"/>
  <c r="J277" i="21"/>
  <c r="P277" i="21" s="1"/>
  <c r="J276" i="21"/>
  <c r="P276" i="21" s="1"/>
  <c r="J275" i="21"/>
  <c r="P275" i="21" s="1"/>
  <c r="J274" i="21"/>
  <c r="P274" i="21" s="1"/>
  <c r="J273" i="21"/>
  <c r="P273" i="21" s="1"/>
  <c r="J272" i="21"/>
  <c r="P272" i="21" s="1"/>
  <c r="J271" i="21"/>
  <c r="P271" i="21" s="1"/>
  <c r="J270" i="21"/>
  <c r="P270" i="21" s="1"/>
  <c r="J269" i="21"/>
  <c r="P269" i="21" s="1"/>
  <c r="J268" i="21"/>
  <c r="P268" i="21" s="1"/>
  <c r="J267" i="21"/>
  <c r="P267" i="21" s="1"/>
  <c r="J266" i="21"/>
  <c r="P266" i="21" s="1"/>
  <c r="P265" i="21"/>
  <c r="J265" i="21"/>
  <c r="J264" i="21"/>
  <c r="P264" i="21" s="1"/>
  <c r="J263" i="21"/>
  <c r="P263" i="21" s="1"/>
  <c r="J262" i="21"/>
  <c r="P262" i="21" s="1"/>
  <c r="J261" i="21"/>
  <c r="P261" i="21" s="1"/>
  <c r="J260" i="21"/>
  <c r="P260" i="21" s="1"/>
  <c r="J259" i="21"/>
  <c r="P259" i="21" s="1"/>
  <c r="J258" i="21"/>
  <c r="P258" i="21" s="1"/>
  <c r="J257" i="21"/>
  <c r="P257" i="21" s="1"/>
  <c r="J256" i="21"/>
  <c r="P256" i="21" s="1"/>
  <c r="J255" i="21"/>
  <c r="P255" i="21" s="1"/>
  <c r="P254" i="21"/>
  <c r="J254" i="21"/>
  <c r="J253" i="21"/>
  <c r="P253" i="21" s="1"/>
  <c r="J252" i="21"/>
  <c r="P252" i="21" s="1"/>
  <c r="J251" i="21"/>
  <c r="P251" i="21" s="1"/>
  <c r="J250" i="21"/>
  <c r="P250" i="21" s="1"/>
  <c r="J249" i="21"/>
  <c r="P249" i="21" s="1"/>
  <c r="J248" i="21"/>
  <c r="P248" i="21" s="1"/>
  <c r="J247" i="21"/>
  <c r="P247" i="21" s="1"/>
  <c r="J246" i="21"/>
  <c r="P246" i="21" s="1"/>
  <c r="J245" i="21"/>
  <c r="P245" i="21" s="1"/>
  <c r="J244" i="21"/>
  <c r="P244" i="21" s="1"/>
  <c r="J243" i="21"/>
  <c r="P243" i="21" s="1"/>
  <c r="J242" i="21"/>
  <c r="P242" i="21" s="1"/>
  <c r="J241" i="21"/>
  <c r="P241" i="21" s="1"/>
  <c r="J240" i="21"/>
  <c r="P240" i="21" s="1"/>
  <c r="J239" i="21"/>
  <c r="P239" i="21" s="1"/>
  <c r="J238" i="21"/>
  <c r="P238" i="21" s="1"/>
  <c r="J237" i="21"/>
  <c r="P237" i="21" s="1"/>
  <c r="J236" i="21"/>
  <c r="P236" i="21" s="1"/>
  <c r="J235" i="21"/>
  <c r="P235" i="21" s="1"/>
  <c r="J234" i="21"/>
  <c r="P234" i="21" s="1"/>
  <c r="J233" i="21"/>
  <c r="P233" i="21" s="1"/>
  <c r="J232" i="21"/>
  <c r="P232" i="21" s="1"/>
  <c r="J231" i="21"/>
  <c r="P231" i="21" s="1"/>
  <c r="J230" i="21"/>
  <c r="P230" i="21" s="1"/>
  <c r="J229" i="21"/>
  <c r="P229" i="21" s="1"/>
  <c r="J228" i="21"/>
  <c r="P228" i="21" s="1"/>
  <c r="J227" i="21"/>
  <c r="P227" i="21" s="1"/>
  <c r="J226" i="21"/>
  <c r="P226" i="21" s="1"/>
  <c r="J225" i="21"/>
  <c r="P225" i="21" s="1"/>
  <c r="P224" i="21"/>
  <c r="J224" i="21"/>
  <c r="J223" i="21"/>
  <c r="P223" i="21" s="1"/>
  <c r="J222" i="21"/>
  <c r="P222" i="21" s="1"/>
  <c r="J221" i="21"/>
  <c r="P221" i="21" s="1"/>
  <c r="P220" i="21"/>
  <c r="J220" i="21"/>
  <c r="J219" i="21"/>
  <c r="P219" i="21" s="1"/>
  <c r="J218" i="21"/>
  <c r="P218" i="21" s="1"/>
  <c r="J217" i="21"/>
  <c r="P217" i="21" s="1"/>
  <c r="J216" i="21"/>
  <c r="P216" i="21" s="1"/>
  <c r="J215" i="21"/>
  <c r="P215" i="21" s="1"/>
  <c r="J214" i="21"/>
  <c r="P214" i="21" s="1"/>
  <c r="J213" i="21"/>
  <c r="P213" i="21" s="1"/>
  <c r="J212" i="21"/>
  <c r="P212" i="21" s="1"/>
  <c r="J211" i="21"/>
  <c r="P211" i="21" s="1"/>
  <c r="J210" i="21"/>
  <c r="P210" i="21" s="1"/>
  <c r="J209" i="21"/>
  <c r="P209" i="21" s="1"/>
  <c r="J208" i="21"/>
  <c r="P208" i="21" s="1"/>
  <c r="J207" i="21"/>
  <c r="P207" i="21" s="1"/>
  <c r="J206" i="21"/>
  <c r="P206" i="21" s="1"/>
  <c r="J205" i="21"/>
  <c r="P205" i="21" s="1"/>
  <c r="J204" i="21"/>
  <c r="P204" i="21" s="1"/>
  <c r="J203" i="21"/>
  <c r="P203" i="21" s="1"/>
  <c r="P202" i="21"/>
  <c r="J202" i="21"/>
  <c r="J201" i="21"/>
  <c r="P201" i="21" s="1"/>
  <c r="J200" i="21"/>
  <c r="P200" i="21" s="1"/>
  <c r="J199" i="21"/>
  <c r="P199" i="21" s="1"/>
  <c r="J198" i="21"/>
  <c r="P198" i="21" s="1"/>
  <c r="J197" i="21"/>
  <c r="P197" i="21" s="1"/>
  <c r="J196" i="21"/>
  <c r="P196" i="21" s="1"/>
  <c r="J195" i="21"/>
  <c r="P195" i="21" s="1"/>
  <c r="J194" i="21"/>
  <c r="P194" i="21" s="1"/>
  <c r="J193" i="21"/>
  <c r="P193" i="21" s="1"/>
  <c r="J192" i="21"/>
  <c r="P192" i="21" s="1"/>
  <c r="J191" i="21"/>
  <c r="P191" i="21" s="1"/>
  <c r="P190" i="21"/>
  <c r="J190" i="21"/>
  <c r="J189" i="21"/>
  <c r="P189" i="21" s="1"/>
  <c r="J188" i="21"/>
  <c r="P188" i="21" s="1"/>
  <c r="J187" i="21"/>
  <c r="P187" i="21" s="1"/>
  <c r="J186" i="21"/>
  <c r="P186" i="21" s="1"/>
  <c r="J185" i="21"/>
  <c r="P185" i="21" s="1"/>
  <c r="J184" i="21"/>
  <c r="P184" i="21" s="1"/>
  <c r="J183" i="21"/>
  <c r="P183" i="21" s="1"/>
  <c r="P182" i="21"/>
  <c r="J182" i="21"/>
  <c r="J181" i="21"/>
  <c r="P181" i="21" s="1"/>
  <c r="J180" i="21"/>
  <c r="P180" i="21" s="1"/>
  <c r="J179" i="21"/>
  <c r="P179" i="21" s="1"/>
  <c r="J178" i="21"/>
  <c r="P178" i="21" s="1"/>
  <c r="J177" i="21"/>
  <c r="P177" i="21" s="1"/>
  <c r="J176" i="21"/>
  <c r="P176" i="21" s="1"/>
  <c r="J175" i="21"/>
  <c r="P175" i="21" s="1"/>
  <c r="J174" i="21"/>
  <c r="P174" i="21" s="1"/>
  <c r="J173" i="21"/>
  <c r="P173" i="21" s="1"/>
  <c r="J172" i="21"/>
  <c r="P172" i="21" s="1"/>
  <c r="J171" i="21"/>
  <c r="P171" i="21" s="1"/>
  <c r="P170" i="21"/>
  <c r="J170" i="21"/>
  <c r="J169" i="21"/>
  <c r="P169" i="21" s="1"/>
  <c r="J168" i="21"/>
  <c r="P168" i="21" s="1"/>
  <c r="J167" i="21"/>
  <c r="P167" i="21" s="1"/>
  <c r="J166" i="21"/>
  <c r="P166" i="21" s="1"/>
  <c r="P165" i="21"/>
  <c r="J165" i="21"/>
  <c r="J164" i="21"/>
  <c r="P164" i="21" s="1"/>
  <c r="J163" i="21"/>
  <c r="P163" i="21" s="1"/>
  <c r="J162" i="21"/>
  <c r="P162" i="21" s="1"/>
  <c r="J161" i="21"/>
  <c r="P161" i="21" s="1"/>
  <c r="J160" i="21"/>
  <c r="P160" i="21" s="1"/>
  <c r="J159" i="21"/>
  <c r="P159" i="21" s="1"/>
  <c r="P158" i="21"/>
  <c r="J158" i="21"/>
  <c r="J157" i="21"/>
  <c r="P157" i="21" s="1"/>
  <c r="J156" i="21"/>
  <c r="P156" i="21" s="1"/>
  <c r="J155" i="21"/>
  <c r="P155" i="21" s="1"/>
  <c r="J154" i="21"/>
  <c r="P154" i="21" s="1"/>
  <c r="J153" i="21"/>
  <c r="P153" i="21" s="1"/>
  <c r="J152" i="21"/>
  <c r="P152" i="21" s="1"/>
  <c r="J151" i="21"/>
  <c r="P151" i="21" s="1"/>
  <c r="J150" i="21"/>
  <c r="P150" i="21" s="1"/>
  <c r="J149" i="21"/>
  <c r="P149" i="21" s="1"/>
  <c r="P148" i="21"/>
  <c r="J148" i="21"/>
  <c r="J147" i="21"/>
  <c r="P147" i="21" s="1"/>
  <c r="J146" i="21"/>
  <c r="P146" i="21" s="1"/>
  <c r="J145" i="21"/>
  <c r="P145" i="21" s="1"/>
  <c r="J144" i="21"/>
  <c r="P144" i="21" s="1"/>
  <c r="J143" i="21"/>
  <c r="P143" i="21" s="1"/>
  <c r="P142" i="21"/>
  <c r="J142" i="21"/>
  <c r="J141" i="21"/>
  <c r="P141" i="21" s="1"/>
  <c r="J140" i="21"/>
  <c r="P140" i="21" s="1"/>
  <c r="J139" i="21"/>
  <c r="P139" i="21" s="1"/>
  <c r="J138" i="21"/>
  <c r="P138" i="21" s="1"/>
  <c r="P137" i="21"/>
  <c r="J137" i="21"/>
  <c r="J136" i="21"/>
  <c r="P136" i="21" s="1"/>
  <c r="J135" i="21"/>
  <c r="P135" i="21" s="1"/>
  <c r="J134" i="21"/>
  <c r="P134" i="21" s="1"/>
  <c r="J133" i="21"/>
  <c r="P133" i="21" s="1"/>
  <c r="J132" i="21"/>
  <c r="P132" i="21" s="1"/>
  <c r="J131" i="21"/>
  <c r="P131" i="21" s="1"/>
  <c r="J130" i="21"/>
  <c r="P130" i="21" s="1"/>
  <c r="J129" i="21"/>
  <c r="P129" i="21" s="1"/>
  <c r="J128" i="21"/>
  <c r="P128" i="21" s="1"/>
  <c r="J127" i="21"/>
  <c r="P127" i="21" s="1"/>
  <c r="J126" i="21"/>
  <c r="P126" i="21" s="1"/>
  <c r="J125" i="21"/>
  <c r="P125" i="21" s="1"/>
  <c r="P124" i="21"/>
  <c r="J124" i="21"/>
  <c r="J123" i="21"/>
  <c r="P123" i="21" s="1"/>
  <c r="J122" i="21"/>
  <c r="P122" i="21" s="1"/>
  <c r="J121" i="21"/>
  <c r="P121" i="21" s="1"/>
  <c r="J120" i="21"/>
  <c r="P120" i="21" s="1"/>
  <c r="J119" i="21"/>
  <c r="P119" i="21" s="1"/>
  <c r="J118" i="21"/>
  <c r="P118" i="21" s="1"/>
  <c r="J117" i="21"/>
  <c r="P117" i="21" s="1"/>
  <c r="J116" i="21"/>
  <c r="P116" i="21" s="1"/>
  <c r="J115" i="21"/>
  <c r="P115" i="21" s="1"/>
  <c r="P114" i="21"/>
  <c r="J114" i="21"/>
  <c r="J113" i="21"/>
  <c r="P113" i="21" s="1"/>
  <c r="J112" i="21"/>
  <c r="P112" i="21" s="1"/>
  <c r="J111" i="21"/>
  <c r="P111" i="21" s="1"/>
  <c r="J110" i="21"/>
  <c r="P110" i="21" s="1"/>
  <c r="J109" i="21"/>
  <c r="P109" i="21" s="1"/>
  <c r="P108" i="21"/>
  <c r="J108" i="21"/>
  <c r="J107" i="21"/>
  <c r="P107" i="21" s="1"/>
  <c r="J106" i="21"/>
  <c r="P106" i="21" s="1"/>
  <c r="J105" i="21"/>
  <c r="P105" i="21" s="1"/>
  <c r="J104" i="21"/>
  <c r="P104" i="21" s="1"/>
  <c r="J103" i="21"/>
  <c r="P103" i="21" s="1"/>
  <c r="J102" i="21"/>
  <c r="P102" i="21" s="1"/>
  <c r="P101" i="21"/>
  <c r="J101" i="21"/>
  <c r="J100" i="21"/>
  <c r="P100" i="21" s="1"/>
  <c r="J99" i="21"/>
  <c r="P99" i="21" s="1"/>
  <c r="J98" i="21"/>
  <c r="P98" i="21" s="1"/>
  <c r="J97" i="21"/>
  <c r="P97" i="21" s="1"/>
  <c r="P96" i="21"/>
  <c r="J96" i="21"/>
  <c r="J95" i="21"/>
  <c r="P95" i="21" s="1"/>
  <c r="J94" i="21"/>
  <c r="P94" i="21" s="1"/>
  <c r="J93" i="21"/>
  <c r="P93" i="21" s="1"/>
  <c r="J92" i="21"/>
  <c r="P92" i="21" s="1"/>
  <c r="J91" i="21"/>
  <c r="P91" i="21" s="1"/>
  <c r="J90" i="21"/>
  <c r="P90" i="21" s="1"/>
  <c r="J89" i="21"/>
  <c r="P89" i="21" s="1"/>
  <c r="J88" i="21"/>
  <c r="P88" i="21" s="1"/>
  <c r="J87" i="21"/>
  <c r="P87" i="21" s="1"/>
  <c r="J86" i="21"/>
  <c r="P86" i="21" s="1"/>
  <c r="J85" i="21"/>
  <c r="P85" i="21" s="1"/>
  <c r="J84" i="21"/>
  <c r="P84" i="21" s="1"/>
  <c r="J83" i="21"/>
  <c r="P83" i="21" s="1"/>
  <c r="J82" i="21"/>
  <c r="P82" i="21" s="1"/>
  <c r="J81" i="21"/>
  <c r="P81" i="21" s="1"/>
  <c r="J80" i="21"/>
  <c r="P80" i="21" s="1"/>
  <c r="J79" i="21"/>
  <c r="P79" i="21" s="1"/>
  <c r="J78" i="21"/>
  <c r="P78" i="21" s="1"/>
  <c r="J77" i="21"/>
  <c r="P77" i="21" s="1"/>
  <c r="P76" i="21"/>
  <c r="J76" i="21"/>
  <c r="J75" i="21"/>
  <c r="P75" i="21" s="1"/>
  <c r="J74" i="21"/>
  <c r="P74" i="21" s="1"/>
  <c r="J73" i="21"/>
  <c r="P73" i="21" s="1"/>
  <c r="J72" i="21"/>
  <c r="P72" i="21" s="1"/>
  <c r="J71" i="21"/>
  <c r="P71" i="21" s="1"/>
  <c r="J70" i="21"/>
  <c r="P70" i="21" s="1"/>
  <c r="J69" i="21"/>
  <c r="P69" i="21" s="1"/>
  <c r="J68" i="21"/>
  <c r="P68" i="21" s="1"/>
  <c r="J67" i="21"/>
  <c r="P67" i="21" s="1"/>
  <c r="J66" i="21"/>
  <c r="P66" i="21" s="1"/>
  <c r="J65" i="21"/>
  <c r="P65" i="21" s="1"/>
  <c r="J64" i="21"/>
  <c r="P64" i="21" s="1"/>
  <c r="J63" i="21"/>
  <c r="P63" i="21" s="1"/>
  <c r="J62" i="21"/>
  <c r="P62" i="21" s="1"/>
  <c r="J61" i="21"/>
  <c r="P61" i="21" s="1"/>
  <c r="J60" i="21"/>
  <c r="P60" i="21" s="1"/>
  <c r="J59" i="21"/>
  <c r="P59" i="21" s="1"/>
  <c r="J58" i="21"/>
  <c r="P58" i="21" s="1"/>
  <c r="J57" i="21"/>
  <c r="P57" i="21" s="1"/>
  <c r="J56" i="21"/>
  <c r="P56" i="21" s="1"/>
  <c r="J55" i="21"/>
  <c r="P55" i="21" s="1"/>
  <c r="J54" i="21"/>
  <c r="P54" i="21" s="1"/>
  <c r="J53" i="21"/>
  <c r="P53" i="21" s="1"/>
  <c r="J52" i="21"/>
  <c r="P52" i="21" s="1"/>
  <c r="J51" i="21"/>
  <c r="P51" i="21" s="1"/>
  <c r="J50" i="21"/>
  <c r="P50" i="21" s="1"/>
  <c r="J49" i="21"/>
  <c r="P49" i="21" s="1"/>
  <c r="J48" i="21"/>
  <c r="P48" i="21" s="1"/>
  <c r="J47" i="21"/>
  <c r="P47" i="21" s="1"/>
  <c r="J46" i="21"/>
  <c r="P46" i="21" s="1"/>
  <c r="J45" i="21"/>
  <c r="P45" i="21" s="1"/>
  <c r="J44" i="21"/>
  <c r="P44" i="21" s="1"/>
  <c r="J43" i="21"/>
  <c r="P43" i="21" s="1"/>
  <c r="J42" i="21"/>
  <c r="P42" i="21" s="1"/>
  <c r="J41" i="21"/>
  <c r="P41" i="21" s="1"/>
  <c r="J40" i="21"/>
  <c r="P40" i="21" s="1"/>
  <c r="J39" i="21"/>
  <c r="P39" i="21" s="1"/>
  <c r="J38" i="21"/>
  <c r="P38" i="21" s="1"/>
  <c r="J37" i="21"/>
  <c r="P37" i="21" s="1"/>
  <c r="J36" i="21"/>
  <c r="P36" i="21" s="1"/>
  <c r="J35" i="21"/>
  <c r="P35" i="21" s="1"/>
  <c r="J34" i="21"/>
  <c r="P34" i="21" s="1"/>
  <c r="P33" i="21"/>
  <c r="J33" i="21"/>
  <c r="P32" i="21"/>
  <c r="J32" i="21"/>
  <c r="J31" i="21"/>
  <c r="P31" i="21" s="1"/>
  <c r="J30" i="21"/>
  <c r="P30" i="21" s="1"/>
  <c r="J29" i="21"/>
  <c r="P29" i="21" s="1"/>
  <c r="P28" i="21"/>
  <c r="J28" i="21"/>
  <c r="J27" i="21"/>
  <c r="P27" i="21" s="1"/>
  <c r="J26" i="21"/>
  <c r="P26" i="21" s="1"/>
  <c r="J25" i="21"/>
  <c r="P25" i="21" s="1"/>
  <c r="J24" i="21"/>
  <c r="P24" i="21" s="1"/>
  <c r="J23" i="21"/>
  <c r="P23" i="21" s="1"/>
  <c r="J22" i="21"/>
  <c r="P22" i="21" s="1"/>
  <c r="J21" i="21"/>
  <c r="P21" i="21" s="1"/>
  <c r="J20" i="21"/>
  <c r="P20" i="21" s="1"/>
  <c r="J19" i="21"/>
  <c r="P19" i="21" s="1"/>
  <c r="J18" i="21"/>
  <c r="P18" i="21" s="1"/>
  <c r="J17" i="21"/>
  <c r="P17" i="21" s="1"/>
  <c r="J16" i="21"/>
  <c r="P16" i="21" s="1"/>
  <c r="J15" i="21"/>
  <c r="P15" i="21" s="1"/>
  <c r="J14" i="21"/>
  <c r="P14" i="21" s="1"/>
  <c r="P13" i="21"/>
  <c r="J13" i="21"/>
  <c r="J12" i="21"/>
  <c r="P12" i="21" s="1"/>
  <c r="J11" i="21"/>
  <c r="P11" i="21" s="1"/>
  <c r="J10" i="21"/>
  <c r="P10" i="21" s="1"/>
  <c r="J9" i="21"/>
  <c r="P9" i="21" s="1"/>
  <c r="J8" i="21"/>
  <c r="P8" i="21" s="1"/>
  <c r="J7" i="21"/>
  <c r="P7" i="21" s="1"/>
  <c r="J6" i="21"/>
  <c r="P6" i="21" s="1"/>
  <c r="J5" i="21"/>
  <c r="P5" i="21" s="1"/>
  <c r="J4" i="21"/>
  <c r="P4" i="21" s="1"/>
  <c r="J3" i="21"/>
  <c r="P3" i="21" s="1"/>
  <c r="J2" i="21"/>
  <c r="P2" i="21" s="1"/>
  <c r="D29" i="6"/>
  <c r="D30" i="6"/>
  <c r="D31" i="6"/>
  <c r="D32" i="6"/>
  <c r="D33" i="6"/>
  <c r="D34" i="6"/>
  <c r="D35" i="6"/>
  <c r="D36" i="6"/>
  <c r="D37" i="6"/>
  <c r="D38" i="6"/>
  <c r="D39" i="6"/>
  <c r="D40" i="6"/>
  <c r="D41" i="6"/>
  <c r="D42" i="6"/>
  <c r="D43" i="6"/>
  <c r="D44" i="6"/>
  <c r="D28" i="6"/>
  <c r="C29" i="6"/>
  <c r="C30" i="6"/>
  <c r="C31" i="6"/>
  <c r="C32" i="6"/>
  <c r="C33" i="6"/>
  <c r="C34" i="6"/>
  <c r="C35" i="6"/>
  <c r="C36" i="6"/>
  <c r="C37" i="6"/>
  <c r="C38" i="6"/>
  <c r="C39" i="6"/>
  <c r="C40" i="6"/>
  <c r="C41" i="6"/>
  <c r="C42" i="6"/>
  <c r="C43" i="6"/>
  <c r="C44" i="6"/>
  <c r="C28" i="6"/>
  <c r="C22" i="5"/>
  <c r="E28" i="6"/>
  <c r="E29" i="6"/>
  <c r="E30" i="6"/>
  <c r="E31" i="6"/>
  <c r="E32" i="6"/>
  <c r="E33" i="6"/>
  <c r="E34" i="6"/>
  <c r="E35" i="6"/>
  <c r="E36" i="6"/>
  <c r="E37" i="6"/>
  <c r="E38" i="6"/>
  <c r="E39" i="6"/>
  <c r="E40" i="6"/>
  <c r="E41" i="6"/>
  <c r="E42" i="6"/>
  <c r="E43" i="6"/>
  <c r="E44" i="6"/>
  <c r="X9" i="10"/>
  <c r="T3" i="3"/>
  <c r="T4" i="3"/>
  <c r="T5" i="3"/>
  <c r="T6" i="3"/>
  <c r="T7" i="3"/>
  <c r="T8" i="3"/>
  <c r="T9" i="3"/>
  <c r="T10" i="3"/>
  <c r="T11" i="3"/>
  <c r="T12" i="3"/>
  <c r="T13" i="3"/>
  <c r="T14" i="3"/>
  <c r="T17"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7" i="3"/>
  <c r="T58" i="3"/>
  <c r="T59" i="3"/>
  <c r="T60" i="3"/>
  <c r="T61" i="3"/>
  <c r="T62" i="3"/>
  <c r="T63" i="3"/>
  <c r="T64" i="3"/>
  <c r="T65" i="3"/>
  <c r="T66" i="3"/>
  <c r="T67" i="3"/>
  <c r="T68" i="3"/>
  <c r="T69" i="3"/>
  <c r="T70" i="3"/>
  <c r="T71" i="3"/>
  <c r="T73" i="3"/>
  <c r="T74" i="3"/>
  <c r="T75"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1" i="3"/>
  <c r="T222" i="3"/>
  <c r="T223" i="3"/>
  <c r="T224" i="3"/>
  <c r="T225" i="3"/>
  <c r="T226" i="3"/>
  <c r="T227" i="3"/>
  <c r="T228" i="3"/>
  <c r="T229" i="3"/>
  <c r="T231" i="3"/>
  <c r="T232" i="3"/>
  <c r="T233" i="3"/>
  <c r="T234" i="3"/>
  <c r="T235" i="3"/>
  <c r="T236" i="3"/>
  <c r="T237" i="3"/>
  <c r="T238" i="3"/>
  <c r="T239" i="3"/>
  <c r="T240" i="3"/>
  <c r="T241" i="3"/>
  <c r="T242" i="3"/>
  <c r="T243" i="3"/>
  <c r="T244" i="3"/>
  <c r="T245" i="3"/>
  <c r="T246" i="3"/>
  <c r="T247" i="3"/>
  <c r="T248" i="3"/>
  <c r="T250"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4" i="3"/>
  <c r="T446" i="3"/>
  <c r="T447" i="3"/>
  <c r="T448" i="3"/>
  <c r="T449" i="3"/>
  <c r="T450" i="3"/>
  <c r="T451" i="3"/>
  <c r="T452" i="3"/>
  <c r="T453" i="3"/>
  <c r="T454" i="3"/>
  <c r="T455"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90" i="3"/>
  <c r="T491"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5" i="3"/>
  <c r="T616" i="3"/>
  <c r="T617" i="3"/>
  <c r="T618" i="3"/>
  <c r="T619" i="3"/>
  <c r="T620" i="3"/>
  <c r="T621" i="3"/>
  <c r="T622" i="3"/>
  <c r="T623" i="3"/>
  <c r="T624" i="3"/>
  <c r="T625" i="3"/>
  <c r="T626" i="3"/>
  <c r="T627" i="3"/>
  <c r="T628" i="3"/>
  <c r="T629" i="3"/>
  <c r="T630" i="3"/>
  <c r="T631" i="3"/>
  <c r="T633" i="3"/>
  <c r="T634" i="3"/>
  <c r="T635" i="3"/>
  <c r="T636" i="3"/>
  <c r="T637" i="3"/>
  <c r="T639" i="3"/>
  <c r="T640" i="3"/>
  <c r="T641" i="3"/>
  <c r="T642" i="3"/>
  <c r="T643" i="3"/>
  <c r="T644" i="3"/>
  <c r="T645" i="3"/>
  <c r="T646" i="3"/>
  <c r="T647" i="3"/>
  <c r="T648" i="3"/>
  <c r="T649" i="3"/>
  <c r="T650" i="3"/>
  <c r="T651" i="3"/>
  <c r="T652" i="3"/>
  <c r="T653" i="3"/>
  <c r="T654" i="3"/>
  <c r="T655" i="3"/>
  <c r="T656"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4" i="3"/>
  <c r="T735" i="3"/>
  <c r="T736" i="3"/>
  <c r="T737" i="3"/>
  <c r="T738" i="3"/>
  <c r="T739" i="3"/>
  <c r="T740" i="3"/>
  <c r="T741" i="3"/>
  <c r="T742" i="3"/>
  <c r="T744" i="3"/>
  <c r="T745" i="3"/>
  <c r="T746" i="3"/>
  <c r="T747" i="3"/>
  <c r="T748" i="3"/>
  <c r="T749" i="3"/>
  <c r="T750" i="3"/>
  <c r="T751" i="3"/>
  <c r="T752" i="3"/>
  <c r="T753" i="3"/>
  <c r="T754" i="3"/>
  <c r="T756"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7" i="3"/>
  <c r="T808" i="3"/>
  <c r="T809" i="3"/>
  <c r="T810" i="3"/>
  <c r="T811" i="3"/>
  <c r="T812" i="3"/>
  <c r="T813" i="3"/>
  <c r="T814" i="3"/>
  <c r="T815" i="3"/>
  <c r="T816" i="3"/>
  <c r="T817" i="3"/>
  <c r="T818" i="3"/>
  <c r="T819" i="3"/>
  <c r="T820" i="3"/>
  <c r="T821" i="3"/>
  <c r="T822" i="3"/>
  <c r="T823" i="3"/>
  <c r="T825" i="3"/>
  <c r="T826" i="3"/>
  <c r="T827" i="3"/>
  <c r="T828" i="3"/>
  <c r="T829" i="3"/>
  <c r="T830" i="3"/>
  <c r="T831" i="3"/>
  <c r="T832" i="3"/>
  <c r="T833" i="3"/>
  <c r="T834" i="3"/>
  <c r="T835" i="3"/>
  <c r="T836" i="3"/>
  <c r="T837" i="3"/>
  <c r="T840" i="3"/>
  <c r="T841"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9" i="3"/>
  <c r="T911" i="3"/>
  <c r="T912" i="3"/>
  <c r="T915" i="3"/>
  <c r="T916" i="3"/>
  <c r="T917" i="3"/>
  <c r="T918" i="3"/>
  <c r="T919" i="3"/>
  <c r="T920" i="3"/>
  <c r="T921" i="3"/>
  <c r="T922" i="3"/>
  <c r="T923" i="3"/>
  <c r="T924" i="3"/>
  <c r="T925" i="3"/>
  <c r="T926" i="3"/>
  <c r="T927" i="3"/>
  <c r="T928" i="3"/>
  <c r="T929" i="3"/>
  <c r="T930" i="3"/>
  <c r="T931" i="3"/>
  <c r="T932" i="3"/>
  <c r="T933" i="3"/>
  <c r="T934" i="3"/>
  <c r="T935" i="3"/>
  <c r="T936" i="3"/>
  <c r="T937" i="3"/>
  <c r="T940" i="3"/>
  <c r="T941" i="3"/>
  <c r="T942" i="3"/>
  <c r="T943" i="3"/>
  <c r="T944" i="3"/>
  <c r="T947"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8" i="3"/>
  <c r="T1559" i="3"/>
  <c r="T1560"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3" i="3"/>
  <c r="T1624" i="3"/>
  <c r="T1625" i="3"/>
  <c r="T1626" i="3"/>
  <c r="T1628"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5" i="3"/>
  <c r="T1666" i="3"/>
  <c r="T1667" i="3"/>
  <c r="T1668" i="3"/>
  <c r="T1670" i="3"/>
  <c r="T1673" i="3"/>
  <c r="T1674" i="3"/>
  <c r="T2" i="3"/>
  <c r="AA9" i="10"/>
  <c r="AD9" i="10"/>
  <c r="O9" i="10"/>
  <c r="L9" i="10"/>
  <c r="I9" i="10"/>
  <c r="L12" i="2"/>
  <c r="H12" i="2"/>
  <c r="F9" i="10"/>
  <c r="C9" i="10"/>
  <c r="H8" i="2"/>
  <c r="L8" i="2"/>
  <c r="U1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2B9014-121C-424D-BD24-D7004F880C3F}" keepAlive="1" name="Query - Backmarket" description="Connection to the 'Backmarket' query in the workbook." type="5" refreshedVersion="0" background="1">
    <dbPr connection="Provider=Microsoft.Mashup.OleDb.1;Data Source=$Workbook$;Location=Backmarket;Extended Properties=&quot;&quot;" command="SELECT * FROM [Backmarket]"/>
  </connection>
  <connection id="2" xr16:uid="{8D0B857A-9F2B-4AA9-9286-215D50B45753}" keepAlive="1" name="Query - eBay" description="Connection to the 'eBay' query in the workbook." type="5" refreshedVersion="0" background="1">
    <dbPr connection="Provider=Microsoft.Mashup.OleDb.1;Data Source=$Workbook$;Location=eBay;Extended Properties=&quot;&quot;" command="SELECT * FROM [eBay]"/>
  </connection>
  <connection id="3" xr16:uid="{251065DB-8437-43A1-AE42-F7F7408CC6F5}" keepAlive="1" name="Query - Kaggle E-com" description="Connection to the 'Kaggle E-com' query in the workbook." type="5" refreshedVersion="8" background="1" saveData="1">
    <dbPr connection="Provider=Microsoft.Mashup.OleDb.1;Data Source=$Workbook$;Location=&quot;Kaggle E-com&quot;;Extended Properties=&quot;&quot;" command="SELECT * FROM [Kaggle E-com]"/>
  </connection>
  <connection id="4" xr16:uid="{89927B4E-DB34-47AC-A315-BCF2894FCC30}" keepAlive="1" name="Query - Kaggle_E-com" description="Connection to the 'Kaggle_E-com' query in the workbook." type="5" refreshedVersion="0" background="1">
    <dbPr connection="Provider=Microsoft.Mashup.OleDb.1;Data Source=$Workbook$;Location=Kaggle_E-com;Extended Properties=&quot;&quot;" command="SELECT * FROM [Kaggle_E-com]"/>
  </connection>
  <connection id="5" xr16:uid="{743BBB82-D78D-4999-ABF8-414B816EF8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D8D7732B-5074-43DF-A815-18B27EF24E9D}" name="WorksheetConnection_Ecommerce iphone resale!$A$1:$T$1666" type="102" refreshedVersion="8" minRefreshableVersion="5">
    <extLst>
      <ext xmlns:x15="http://schemas.microsoft.com/office/spreadsheetml/2010/11/main" uri="{DE250136-89BD-433C-8126-D09CA5730AF9}">
        <x15:connection id="Range" autoDelete="1">
          <x15:rangePr sourceName="_xlcn.WorksheetConnection_EcommerceiphoneresaleA1T1666"/>
        </x15:connection>
      </ext>
    </extLst>
  </connection>
  <connection id="7" xr16:uid="{6DFAE0BB-401F-4E17-B656-2C9A612CF88F}" name="WorksheetConnection_ecommerce_iphone_resale_market_intelligence_usa_2026.xlsx!Table1" type="102" refreshedVersion="8" minRefreshableVersion="5">
    <extLst>
      <ext xmlns:x15="http://schemas.microsoft.com/office/spreadsheetml/2010/11/main" uri="{DE250136-89BD-433C-8126-D09CA5730AF9}">
        <x15:connection id="Table1" autoDelete="1">
          <x15:rangePr sourceName="_xlcn.WorksheetConnection_ecommerce_iphone_resale_market_intelligence_usa_2026.xlsxTable1"/>
        </x15:connection>
      </ext>
    </extLst>
  </connection>
  <connection id="8" xr16:uid="{C1EDDB6B-EFC1-4BC1-B43C-6FDE4E28987D}" name="WorksheetConnection_ecommerce_iphone_resale_market_intelligence_usa_2026.xlsx!Table1_1" type="102" refreshedVersion="8" minRefreshableVersion="5">
    <extLst>
      <ext xmlns:x15="http://schemas.microsoft.com/office/spreadsheetml/2010/11/main" uri="{DE250136-89BD-433C-8126-D09CA5730AF9}">
        <x15:connection id="Table1_1">
          <x15:rangePr sourceName="_xlcn.WorksheetConnection_ecommerce_iphone_resale_market_intelligence_usa_2026.xlsxTable1_1"/>
        </x15:connection>
      </ext>
    </extLst>
  </connection>
  <connection id="9" xr16:uid="{45EC3DA0-DA3B-43FC-8ABC-FCC33F7891F4}" name="WorksheetConnection_ecommerce_iphone_resale_market_intelligence_usa_2026.xlsx!Table1_2" type="102" refreshedVersion="8" minRefreshableVersion="5">
    <extLst>
      <ext xmlns:x15="http://schemas.microsoft.com/office/spreadsheetml/2010/11/main" uri="{DE250136-89BD-433C-8126-D09CA5730AF9}">
        <x15:connection id="Table1_2">
          <x15:rangePr sourceName="_xlcn.WorksheetConnection_ecommerce_iphone_resale_market_intelligence_usa_2026.xlsxTable1_2"/>
        </x15:connection>
      </ext>
    </extLst>
  </connection>
  <connection id="10" xr16:uid="{0069E0A3-DC8F-4F15-8D73-E91BCA3F70D2}" name="WorksheetConnection_ecommerce_iphone_resale_market_intelligence_usa_2026.xlsx!Table1_4" type="102" refreshedVersion="8" minRefreshableVersion="5">
    <extLst>
      <ext xmlns:x15="http://schemas.microsoft.com/office/spreadsheetml/2010/11/main" uri="{DE250136-89BD-433C-8126-D09CA5730AF9}">
        <x15:connection id="Table1_4">
          <x15:rangePr sourceName="_xlcn.WorksheetConnection_ecommerce_iphone_resale_market_intelligence_usa_2026.xlsxTable1_4"/>
        </x15:connection>
      </ext>
    </extLst>
  </connection>
</connections>
</file>

<file path=xl/sharedStrings.xml><?xml version="1.0" encoding="utf-8"?>
<sst xmlns="http://schemas.openxmlformats.org/spreadsheetml/2006/main" count="37499" uniqueCount="4516">
  <si>
    <t>is_pro</t>
  </si>
  <si>
    <t>itemLocation</t>
  </si>
  <si>
    <t>lastUpdated</t>
  </si>
  <si>
    <t>iPhone 14</t>
  </si>
  <si>
    <t>128GB</t>
  </si>
  <si>
    <t>Used</t>
  </si>
  <si>
    <t>Seller 019</t>
  </si>
  <si>
    <t>Granada Hills, California, United States</t>
  </si>
  <si>
    <t>iPhone 12 Pro</t>
  </si>
  <si>
    <t>Seller 332</t>
  </si>
  <si>
    <t>Apple iPhone 14 Pro MAX 128GB FULLY Unlocked</t>
  </si>
  <si>
    <t>iPhone 14 Pro Max</t>
  </si>
  <si>
    <t>256GB</t>
  </si>
  <si>
    <t>Apple iPhone 14 Pro MAX 512gb Deep purple (Factory Unlocked)</t>
  </si>
  <si>
    <t>512GB</t>
  </si>
  <si>
    <t>Apple iPhone 14 Pro MAX 1 TB Deep purple (Factory Unlocked)</t>
  </si>
  <si>
    <t>1024GB</t>
  </si>
  <si>
    <t>Apple iPhone 14 Pro MAX 128gb GOLD (Factory Unlocked)</t>
  </si>
  <si>
    <t>Apple iPhone 14 Pro Max - 128 GB - ALL COLORS (Unlocked)- Very Good Refurb</t>
  </si>
  <si>
    <t>Seller 063</t>
  </si>
  <si>
    <t>Stafford, Texas, United States</t>
  </si>
  <si>
    <t>open box Apple iPhone 14 Pro MAX 256GB FULLY Unlocked</t>
  </si>
  <si>
    <t>Open Box</t>
  </si>
  <si>
    <t>iPhone 12 Pro Max</t>
  </si>
  <si>
    <t>Apple iPhone 14+ plus 128gb BLACK color Factory Unlocked 1year ex warranty</t>
  </si>
  <si>
    <t>Apple iPhone 14 -5G - 512GB Factory Unlocked GSM + CDMA - EXCELLENT</t>
  </si>
  <si>
    <t>Seller 064</t>
  </si>
  <si>
    <t>Southfield, Michigan, United States</t>
  </si>
  <si>
    <t>iPhone 12</t>
  </si>
  <si>
    <t>For Parts Or Not Working</t>
  </si>
  <si>
    <t>open box Apple iPhone 14+ plus 128gb RED color Factory Unlocked</t>
  </si>
  <si>
    <t>open box Apple iPhone 14 128gb RED color Factory Unlocked</t>
  </si>
  <si>
    <t>OPEN BOX Apple iPhone 17 A3258 256GB 512GB BLACK SAGE LAVENDER BLUE (Unlocked)</t>
  </si>
  <si>
    <t>iPhone 17</t>
  </si>
  <si>
    <t>256GB|512GB</t>
  </si>
  <si>
    <t>Seller 038</t>
  </si>
  <si>
    <t>Dallas, Texas, United States</t>
  </si>
  <si>
    <t>open box Apple iPhone 13 128GB Black color Unlocked battery</t>
  </si>
  <si>
    <t>iPhone 13</t>
  </si>
  <si>
    <t>Apple iPhone 13 128GB Unlocked FACTORY UNLOCKED - EXCELLENT</t>
  </si>
  <si>
    <t>Apple iPhone 12 128GB Unlocked MODEL A2172 Blue color open box</t>
  </si>
  <si>
    <t>iPhone 16</t>
  </si>
  <si>
    <t>Apple iPhone 12 128GB Unlocked MODEL A2172 Blue color</t>
  </si>
  <si>
    <t>open box Apple iPhone 17 pro max 512GB Unlocked Deep Blue</t>
  </si>
  <si>
    <t>iPhone 17 Pro Max</t>
  </si>
  <si>
    <t>open box Apple iPhone 13 128GB Blue Unlocked 1 year ex warranty</t>
  </si>
  <si>
    <t>NEW open box Apple iPhone 17 pro max 512GB Unlocked all colors</t>
  </si>
  <si>
    <t>New</t>
  </si>
  <si>
    <t>Houston, Texas, United States</t>
  </si>
  <si>
    <t>Apple iPhone 12 64GB 128GB 256GB - Unlocked - All Colors - GOOD CONDITION</t>
  </si>
  <si>
    <t>64GB|128GB|256GB</t>
  </si>
  <si>
    <t>Seller 109</t>
  </si>
  <si>
    <t>Bolton, United Kingdom</t>
  </si>
  <si>
    <t>Apple iPhone 14 Pro Max 256GB/512GB/1TB -Deep Purple UNLOCKED</t>
  </si>
  <si>
    <t>256GB|512GB|1024GB</t>
  </si>
  <si>
    <t>Seller 082</t>
  </si>
  <si>
    <t>Washington, District Of Columbia, United States</t>
  </si>
  <si>
    <t>Brand new factory sealed Apple iPhone 14 Pro Max - 256GB - Gold (Unlocked)</t>
  </si>
  <si>
    <t>Seller 638</t>
  </si>
  <si>
    <t>Atlanta, Georgia, United States</t>
  </si>
  <si>
    <t>Lot of 10 Apple iPhone 12 Unlocked 64gb Mixed Colors</t>
  </si>
  <si>
    <t>64GB</t>
  </si>
  <si>
    <t>Winter Garden, Florida, United States</t>
  </si>
  <si>
    <t>Apple iPhone 14 Pro MAX 256GB FULLY Unlocked</t>
  </si>
  <si>
    <t>Apple iPhone 12 Pro MAX 128gb Factory Unlocked 1 year ex warranty Graphite color</t>
  </si>
  <si>
    <t>Apple iPhone 14 Pro MAX 512gb black color (Factory Unlocked)</t>
  </si>
  <si>
    <t>open box Apple iPhone 14 Pro MAX 128gb Deep purple Factory Unlocked</t>
  </si>
  <si>
    <t>Apple iPhone 14 128gb white color Factory Unlocked</t>
  </si>
  <si>
    <t>Apple iPhone 14 - 128GB fully Unlocked open box</t>
  </si>
  <si>
    <t>Apple iPhone 14 A2649 iOS Smartphone 128GB/ 256GB-UNLOCKED/AT&amp;T/T-Mobile/Verizon</t>
  </si>
  <si>
    <t>128GB|256GB</t>
  </si>
  <si>
    <t>Seller 186</t>
  </si>
  <si>
    <t>Chicago, Illinois, United States</t>
  </si>
  <si>
    <t>New Sealed Apple iPhone 14 Pro Max/13 ProMax/SE 3rd/14/13/13 Mini/12 Mini 5G LOT</t>
  </si>
  <si>
    <t>Seller 291</t>
  </si>
  <si>
    <t>Whippany, New Jersey, United States</t>
  </si>
  <si>
    <t>iPhone 13 Mini</t>
  </si>
  <si>
    <t>Apple iPhone 15 256GB Factory Unlocked CDMA + GSM - Excellent</t>
  </si>
  <si>
    <t>iPhone 15</t>
  </si>
  <si>
    <t>💯New Sealed Apple iPhone 13 MINI A2481 128GB /256GB Factory Unlocked Smartphone</t>
  </si>
  <si>
    <t>Apple iPhone 15 128GB Factory Unlocked CDMA + GSM - OPEN BOX</t>
  </si>
  <si>
    <t>New Apple iPhone 13/14/12 Mini/13 Mini /14 Pro Max/SE 3rd Unlocked 2yr-wty LOT</t>
  </si>
  <si>
    <t>Brooklyn, New York, United States</t>
  </si>
  <si>
    <t>New Sealed Unlocked Apple iPhone 17 Pro Max 6.9-inch A3257 Deep Blue 2TB</t>
  </si>
  <si>
    <t>2048GB</t>
  </si>
  <si>
    <t>Fairfax, Virginia, United States</t>
  </si>
  <si>
    <t>Apple iPhone 14+ plus 128GB A2632 Unlocked open box</t>
  </si>
  <si>
    <t>Apple iPhone 14 Pro Max, 128/256GB - Grade B - All Colors</t>
  </si>
  <si>
    <t>Seller 099</t>
  </si>
  <si>
    <t>Scottsdale, Arizona, United States</t>
  </si>
  <si>
    <t>Apple iPhone 14 Pro Max, 128/256GB - Grade B+ All Colors ✅ Ships Today!</t>
  </si>
  <si>
    <t>Apple iPhone 14 Pro Max, 128/256GB - Grade A- All Colors ✅ Ships Today!</t>
  </si>
  <si>
    <t>Apple iPhone 14, iPhone 14 Plus, 128GB/256GB, Grade A, All Colors, Ships Today!</t>
  </si>
  <si>
    <t>iPhone 14 Plus</t>
  </si>
  <si>
    <t>O'Fallon, Missouri, United States</t>
  </si>
  <si>
    <t>open box Apple iPhone 13 128GB Unlocked 1 year ex warranty RED color</t>
  </si>
  <si>
    <t>New Unlocked Apple iPhone 17 Pro Max 6.9-inch A3257 Cosmic Orange 256GB</t>
  </si>
  <si>
    <t>Apple iPhone 15 128/256/512GB Unlocked Very Good All Colors</t>
  </si>
  <si>
    <t>Seller 195</t>
  </si>
  <si>
    <t>Fort Worth, Texas, United States</t>
  </si>
  <si>
    <t>Apple iPhone 15 128/256/512GB Unlocked Excellent All Colors</t>
  </si>
  <si>
    <t>Apple iPhone 12 64GB Unlocked all colors MODEL A2172 used good</t>
  </si>
  <si>
    <t>Apple iPhone 14 128gb BLUE Factory Unlocked open box battery health</t>
  </si>
  <si>
    <t>New Apple iPhone 13 Mini 256GB/128GB 5G Fully Factory Unlocked for All Carrier！</t>
  </si>
  <si>
    <t>Factory New Apple iPhone 14 Pro Max/13 Pro /SE 3rd/14/12 Pro/12 Mini/13 Mini LOT</t>
  </si>
  <si>
    <t>Factory New Apple iPhone 13 Mini /12 Mini /14 Pro Max /14/13/SE 3rd Unlocked LOT</t>
  </si>
  <si>
    <t>open box Apple iPhone 13 128GB pink color Unlocked</t>
  </si>
  <si>
    <t>open box Apple iPhone 12 64GB Unlocked MODEL A2172 all colors</t>
  </si>
  <si>
    <t>open box Apple iPhone 12 256GB Unlocked MODEL A2172 RED color</t>
  </si>
  <si>
    <t>Apple iPhone 12 Pro Max - 256 GB - Pacific Blue - Unlocked - Good Refurbished</t>
  </si>
  <si>
    <t>Seller 545</t>
  </si>
  <si>
    <t>Apple iPhone 12 64GB Unlocked MODEL A2172 Blue color open box</t>
  </si>
  <si>
    <t>Apple iPhone 14 - 128GB fully Unlocked</t>
  </si>
  <si>
    <t>Apple iPhone 14 Plus - 128GB 256GB 512GB - Unlocked AT&amp;T Verizon T-Mobile</t>
  </si>
  <si>
    <t>128GB|256GB|512GB</t>
  </si>
  <si>
    <t>Seller 152</t>
  </si>
  <si>
    <t>Baltimore, Maryland, United States</t>
  </si>
  <si>
    <t>Apple iPhone 14 128GB 256GB - Unlocked AT&amp;T Verizon T-Mobile - All Colors</t>
  </si>
  <si>
    <t>Apple iPhone 17 256GB Unlocked Excellent All Colors</t>
  </si>
  <si>
    <t>Apple iPhone 17 256GB Unlocked Very Good All Colors</t>
  </si>
  <si>
    <t>Apple iPhone 17 256GB Unlocked Good All Colors</t>
  </si>
  <si>
    <t>Apple iPhone 17 512GB Unlocked Very Good All Colors</t>
  </si>
  <si>
    <t>Apple iPhone 17 512GB Unlocked Good All Colors</t>
  </si>
  <si>
    <t>Apple iPhone 17 Pro Max 512GB Unlocked Very Good All Colors</t>
  </si>
  <si>
    <t>Apple iPhone 17 Pro Max 512GB Unlocked Good All Colors</t>
  </si>
  <si>
    <t>Apple iPhone 17 Pro Max 256GB Unlocked Very Good All Colors</t>
  </si>
  <si>
    <t>Factory New Apple iPhone 13 MINI (5G) 128GB/256GB Unlocked Smartphone 2-YRS-WTY</t>
  </si>
  <si>
    <t>New Sealed Apple iPhone 13 MINI 5G A2481 128GB 256GB Factory Unlocked Smartphone</t>
  </si>
  <si>
    <t>Brand New Apple iPhone 13 MINI 128GB/256GB A2481 Factory Unlocked Smartphone USA</t>
  </si>
  <si>
    <t>New Apple iPhone 13 MINI 128/256/512GB A2481 Factory Unlocked Smartphone US SHIP</t>
  </si>
  <si>
    <t>New Apple iPhone 13 MINI A2481 128GB 256GB 512GB 5.4" Unlocked Smartphone US LOT</t>
  </si>
  <si>
    <t>Seller 166</t>
  </si>
  <si>
    <t>Harrisville, Pennsylvania, United States</t>
  </si>
  <si>
    <t>Apple iPhone 12 128GB Unlocked MODEL A2172 Green color</t>
  </si>
  <si>
    <t>Apple iPhone 13 128GB SIM Unlocked Midnight - Excellent Condition ✅ Ships Today!</t>
  </si>
  <si>
    <t>Factory New Sealed Apple iPhone 13 MINI A2481 128/256GB Unlocked 2-Year Warranty</t>
  </si>
  <si>
    <t>New Sealed Apple iPhone 13 MINI A2481 128GB 256GB 512GB 5.4" Unlocked Smartphone</t>
  </si>
  <si>
    <t>Apple iPhone 16 - 128GB - Black (Unlocked) - NEW &amp; SEALED</t>
  </si>
  <si>
    <t>Apple iPhone 17e 256GB Factory Unlocked Physical SIM Card A3634 - New</t>
  </si>
  <si>
    <t>Seller 660</t>
  </si>
  <si>
    <t>Miami, Florida, United States</t>
  </si>
  <si>
    <t>Seller 183</t>
  </si>
  <si>
    <t>Johnson City, Tennessee, United States</t>
  </si>
  <si>
    <t>New Sealed Apple iPhone 13 Mini/12 Mini/14 Pro max/14/13/SE 3rd 5G Unlocked LOT</t>
  </si>
  <si>
    <t>NEW Sealed Apple iPhone 14/14Pro max/13/SE/12 Mini/13 Mini Factory Unlocked LOT</t>
  </si>
  <si>
    <t>NEW Sealed Apple iPhone 14/13/12 Mini/13 Mini 5G Factory Unlocked SmartPhone LOT</t>
  </si>
  <si>
    <t>New Apple iPhone 13 Mini/12 Mini/14 Pro max/14/13/SE 3rd Unlocked in Sealed Box</t>
  </si>
  <si>
    <t>Apple iPhone 14 128GB - Fully Unlocked - VERY GOOD Condition</t>
  </si>
  <si>
    <t>Apple iPhone 13 Mini - Fully Unlocked - 5.4" - 128GB - Excellent</t>
  </si>
  <si>
    <t>Seller 387</t>
  </si>
  <si>
    <t>Linden, New Jersey, United States</t>
  </si>
  <si>
    <t>Apple iPhone 12, Unlocked Smartphone, 64GB, 128GB, 256GB - SYDNEY STOCK</t>
  </si>
  <si>
    <t>Seller 548</t>
  </si>
  <si>
    <t>Sydney, NSW, Australia</t>
  </si>
  <si>
    <t>Apple iPhone 13 Mini - Fully Unlocked - 5.4" - 128GB - Good</t>
  </si>
  <si>
    <t>Apple iPhone 13 Unlocked Smartphone, 128GB, 256GB, SYDNEY STOCK</t>
  </si>
  <si>
    <t>Apple iPhone 12 - 128gb - Blue fully unlocked works over seas only - Excellent</t>
  </si>
  <si>
    <t>Apple iPhone 14 Physical SIM Tray 128GB 256GB 512GB Fast Shipping✈️</t>
  </si>
  <si>
    <t>Seller 079</t>
  </si>
  <si>
    <t>Calgary, Alberta, Canada</t>
  </si>
  <si>
    <t>Apple iPhone 14 Plus Physical SIM Tray 128GB 256GB 512GB - Fast Shipping✈️</t>
  </si>
  <si>
    <t>Sanborn, NY, United States</t>
  </si>
  <si>
    <t>Apple iPhone 12 Pro Max 5G 256GB Factory Unlocked / TMOBILE / XFINITY / METRO</t>
  </si>
  <si>
    <t>iPhone 12 Pro Max, Unlocked Smartphone, 128GB, 256GB, 512GB - SYDNEY STOCK</t>
  </si>
  <si>
    <t>New Sealed Apple iPhone 13 MINI A2481 128GB/256GB Unlocked GSM CDMA Smartphone</t>
  </si>
  <si>
    <t>Seller 574</t>
  </si>
  <si>
    <t>Apple iPhone 13 Mini, Unlocked Smartphone, 128GB, 256GB, 512GB, SYDNEY STOCK</t>
  </si>
  <si>
    <t>New Apple iPhone 13 MINI/13 PRO MAX 512GB 256GB 128GB A2176 A2484 USA Unlocked</t>
  </si>
  <si>
    <t>NEW SEALED iPhone 13 mini (5G) 128GB/256GB Factory Unlocked Smartphone US A2481</t>
  </si>
  <si>
    <t>Bronx, New York, United States</t>
  </si>
  <si>
    <t>Akron, Ohio, United States</t>
  </si>
  <si>
    <t>New Sealed Apple iPhone 13 MINI 5G 128GB 256GB A2481 Factory Unlocked US Stock</t>
  </si>
  <si>
    <t>Lot Of 5 Apple iPhone 14 Plus 128GB (Unlocked)</t>
  </si>
  <si>
    <t>Seller 017</t>
  </si>
  <si>
    <t>North Miami Beach, Florida, United States</t>
  </si>
  <si>
    <t>Factory New Sealed Apple iPhone 14/iPhone 14 Pro Max 128G 256 512GB Unlocked LOT</t>
  </si>
  <si>
    <t>NEW SEALED APPLE IPHONE 14 5G 128GB~512GB FACTORY UNLOCKED ALL CARRIERS &amp; COLORS</t>
  </si>
  <si>
    <t>128GB|512GB</t>
  </si>
  <si>
    <t>Apple iPhone 15 128GB Factory Unlocked CDMA + GSM - EXCELLENT</t>
  </si>
  <si>
    <t>Apple iPhone 13 Mini - Fully Unlocked - 128GB - 5.4" - Good</t>
  </si>
  <si>
    <t>Apple iPhone 14, Unlocked Smartphone, 128GB, 256GB, 512GB - SYDNEY STOCK</t>
  </si>
  <si>
    <t>New Apple iPhone 14 Pro Max 5G 128GB/256GB/512GB Factory Unlocked 2 YRS WARRANTY</t>
  </si>
  <si>
    <t>Apple iPhone 17 (6.3-in) Smartphone (A3258) Unlocked - 256GB / Mist Blue</t>
  </si>
  <si>
    <t>Seller 150</t>
  </si>
  <si>
    <t>Sykesville, Maryland, United States</t>
  </si>
  <si>
    <t>Los Angeles, California, United States</t>
  </si>
  <si>
    <t>Apple iPhone 14 Pro Max, Unlocked Smartphone, 128GB, 256GB - SYDNEY STOCK</t>
  </si>
  <si>
    <t>NEW SEALED BOX APPLE IPHONE 14 PRO MAX 128G/256G/512GB FACTORY UNLOCKED GSM+CDMA</t>
  </si>
  <si>
    <t>New in Sealed Box Apple iPhone 13 MINI 5G A2481 128GB 256GB Unlocked Smartphone</t>
  </si>
  <si>
    <t>New Sealed Apple iPhone 13 A2482 128/256/512GB 6.1" FACTORY UNLOCKED 2 YR WARNTY</t>
  </si>
  <si>
    <t>Apple iPhone 13 128GB Unlocked FACTORY UNLOCKED - OPEN BOX</t>
  </si>
  <si>
    <t>Apple iPhone 13 Mini Fully Unlocked Green 128GB - Very Good</t>
  </si>
  <si>
    <t>New Apple iPhone 14 Pro Max 5G 128GB/256GB/512GB Factory Unlocked All Carrier US</t>
  </si>
  <si>
    <t>New Apple iPhone 13 MINI A2481 128/256 Factory Unlocked Smartphone in Sealed Box</t>
  </si>
  <si>
    <t>NEW SEALED APPLE IPHONE 14 5G 128/256/512GB FACTORY UNLOCKED GSM+CDMA SMARTPHONE</t>
  </si>
  <si>
    <t>NEW SEALED APPLE IPHONE 14 5G 128GB 256GB 512GB FACTORY UNLOCKED 2 YRS WARRANTY</t>
  </si>
  <si>
    <t>NEW SEALED BOX APPLE IPHONE 14 128GB/256GB FACTORY UNLOCKED GSM+CDMA ALL COLORS</t>
  </si>
  <si>
    <t>Factory New Apple iPhone 13 MINI A2481 128G/256GB Unlocked 2 YR WARRANTY US SHIP</t>
  </si>
  <si>
    <t>NEW SEALED APPLE IPHONE 14 PRO MAX 128GB 256GB 512GB FACTORY UNLOCKED ALL COLORS</t>
  </si>
  <si>
    <t>Apple iPhone 14 Plus A2632 (Unlocked) - 128GB All Colors - OPEN BOX</t>
  </si>
  <si>
    <t>Seller 178</t>
  </si>
  <si>
    <t>La Puente, California, United States</t>
  </si>
  <si>
    <t>Apple iPhone 12 /12 Mini/12 Pro/12 Pro Max 64GB 128GB 256GB 512GB - 90% N ew</t>
  </si>
  <si>
    <t>64GB|128GB|256GB|512GB</t>
  </si>
  <si>
    <t>Seller 639</t>
  </si>
  <si>
    <t>Apple iPhone 17 Pro Max 6.9" 256GB 512GB 1TB 2TB Unlocked - Brand New (Sealed)</t>
  </si>
  <si>
    <t>256GB|512GB|1024GB|2048GB</t>
  </si>
  <si>
    <t>Seller 185</t>
  </si>
  <si>
    <t>Seattle, Washington, United States</t>
  </si>
  <si>
    <t>Apple iPhone 14 Pro Max A2651 - 256GB Factory Unlocked - All Colors - A GRADE</t>
  </si>
  <si>
    <t>FACTORY UNLOCKED - Apple iPhone 14 Plus 128GB - Black Purple Blue Red - A GRADE</t>
  </si>
  <si>
    <t>Apple iPhone 14 Pro Max A2651 - Factory Unlocked - 1TB - Space Black - A GRADE</t>
  </si>
  <si>
    <t>Apple iPhone 14 Pro Max Fully Unlocked - 128GB - 6.7in</t>
  </si>
  <si>
    <t>iPhone 14 Pro Max - 128 GB Unlocked Good Condition - Aftermarket Screen Message</t>
  </si>
  <si>
    <t>Seller 557</t>
  </si>
  <si>
    <t>Inglewood, California, United States</t>
  </si>
  <si>
    <t>Factory Unlocked - Apple iPhone 14 Plus A2632 Midnight Black 128GB - A GRADE</t>
  </si>
  <si>
    <t>Apple iPhone 14 - 128 GB - Midnight (CA)</t>
  </si>
  <si>
    <t>Seller 142</t>
  </si>
  <si>
    <t>UNLOCKED - Apple iPhone 14 Pro Max A2651 512GB Space Black - Good Condition</t>
  </si>
  <si>
    <t>Apple iPhone 14 Plus A2632 - Factory Unlocked - 128GB - Yellow - OPEN BOX</t>
  </si>
  <si>
    <t>Apple iPhone 14 Pro Max - Factory Unlocked - 1TB - Space Black - Good Condition</t>
  </si>
  <si>
    <t>Apple iPhone 14 - 128 GB - Midnight (Unlocked)</t>
  </si>
  <si>
    <t>Louisville, Kentucky, United States</t>
  </si>
  <si>
    <t>Apple iPhone 17 Pro Max - 1 TB - Cosmic Orange (Unlocked)</t>
  </si>
  <si>
    <t>New in box Apple iPhone 13 Mini/12 Mini/12 Pro 5G Factory Unlocked All Carriers</t>
  </si>
  <si>
    <t>Seller 024</t>
  </si>
  <si>
    <t>Apple iPhone 12 64 GB Factory Unlocked | Excellent Condition</t>
  </si>
  <si>
    <t>Seller 631</t>
  </si>
  <si>
    <t>Euless, Texas, United States</t>
  </si>
  <si>
    <t>NEW IN BOX Apple Iphone 13 Mini A2481 128GB 256GB Unlocked GSM CDMA All Carrier</t>
  </si>
  <si>
    <t>NEW Apple Iphone 13 Mini A2481 128GB 256GB Unlocked AT&amp;T T-MOBILE VERIZON</t>
  </si>
  <si>
    <t>New Sealed Apple iPhone 13 MINI A2481 128GB/256GB US Factory Unlocked GSM CDMA</t>
  </si>
  <si>
    <t>Brand New Apple iPhone 13 Mini 64GB/128GB/256GB Unlocked for All Carriers Colors</t>
  </si>
  <si>
    <t>New sealed Apple iPhone 13 MINI A2481 128/256/512GB 5.4" US Unlocked Smartphone</t>
  </si>
  <si>
    <t>Apple iPhone 12 Pro Max 128GB 256GB 512GB Unlocked Smartphone - All Colors</t>
  </si>
  <si>
    <t>Seller 089</t>
  </si>
  <si>
    <t>Moonachie, New Jersey, United States</t>
  </si>
  <si>
    <t>Apple iPhone 14 128GB 256GB 512GB Unlocked Smartphone - Very Good</t>
  </si>
  <si>
    <t>New Apple iPhone 13 MINI A2481 128GB/256GB/512GB Fully Unlocked US Version</t>
  </si>
  <si>
    <t>Apple iPhone 14 128GB 256GB 512GB Unlocked Smartphone - Heavy Scratch</t>
  </si>
  <si>
    <t>Apple iPhone 14 Plus A2632 128GB 256GB 512GB Unlocked Smartphone - Heavy Scratch</t>
  </si>
  <si>
    <t>Apple Iphone 13 Mini A2481 128GB 256 512GB Factory Unlocked GSM CDMA Smartphones</t>
  </si>
  <si>
    <t>Apple Iphone 13 Mini 5G A2481 128GB 512GB Factory Unlocked GSM CDMA Smartphones</t>
  </si>
  <si>
    <t>Apple Iphone 13 Mini 5G 512GB 256GB 128GB Factory Unlocked GSM CDMA Smartphones</t>
  </si>
  <si>
    <t>Apple iPhone 13 -128GB- Black – Unlocked – Premium Condition 100% Battery Health</t>
  </si>
  <si>
    <t>Seller 112</t>
  </si>
  <si>
    <t>Eatontown, New Jersey, United States</t>
  </si>
  <si>
    <t>FACTORY NEW SEALED APPLE IPHONE 14 128GB 256G/512 FULLY UNLOCKED ALL GSM CDMA</t>
  </si>
  <si>
    <t>Seller 509</t>
  </si>
  <si>
    <t>Apple iPhone 14 – Unlocked – 128GB – Blue – Excellent Condition</t>
  </si>
  <si>
    <t>NEW SEALED APPLE IPHONE 14 PRO MAX 128GB 256G 512G FACTORY UNLOCKED 2 YEAR WARR</t>
  </si>
  <si>
    <t>NEW APPLE IPHONE 14 PRO MAX 128GB-512G AT&amp;T T-Mobile Verizon Factory Unlocked</t>
  </si>
  <si>
    <t>New Apple iPhone 13 Mini 128GB/256/512B A2626 Factory Unlocked for All Carriers</t>
  </si>
  <si>
    <t>NEW SEALEDAPPLE IPHONE 14 PRO MAX 128GB 256G 512G 1TB FACTORY UNLOCKED COLORS</t>
  </si>
  <si>
    <t>128GB|1024GB</t>
  </si>
  <si>
    <t>FACTORY NEW SEALED APPLE IPHONE 14 PRO MAX 128G/256G/512 UNLOCKED 2 YRS WARRANTY</t>
  </si>
  <si>
    <t>New Apple iPhone 14/14 Pro Max /13/13 MINI/12 MINI 5G Factory Unlocked GSM CDMA</t>
  </si>
  <si>
    <t>Apple iPhone 17 - 256gb - Unlocked - New/Sealed - Factory Warranty - All Colors</t>
  </si>
  <si>
    <t>Seller 011</t>
  </si>
  <si>
    <t>Plaistow, New Hampshire, United States</t>
  </si>
  <si>
    <t>Apple iPhone 16 128GB 256GB Unlocked Smartphone - All Colors - Good</t>
  </si>
  <si>
    <t>Seller 162</t>
  </si>
  <si>
    <t>Encino, California, United States</t>
  </si>
  <si>
    <t>Apple iPhone 14 Pro Max 128GB 256GB 512GB Unlocked Smartphone - Heavy Scratch</t>
  </si>
  <si>
    <t>Apple iPhone 14 128GB Black Unlocked Smartphone - Heavy Scratch</t>
  </si>
  <si>
    <t>Apple iPhone 17 US Version 256GB Black - Unlocked - Excellent</t>
  </si>
  <si>
    <t>Seller 018</t>
  </si>
  <si>
    <t>Addison, Texas, United States</t>
  </si>
  <si>
    <t>New Sealed Box Apple iPhone 13 Mini Factory Unlocked Fully ALL carrier FAST SHIP</t>
  </si>
  <si>
    <t>Apple iPhone 17 256GB E -SIM US Version - Unlocked - Very Good</t>
  </si>
  <si>
    <t>Seller 432</t>
  </si>
  <si>
    <t>New Apple Iphone 13 Mini 5G Midnight 512GB/4GB Single Sim Unlocked Sim Free IOS</t>
  </si>
  <si>
    <t>Seller 143</t>
  </si>
  <si>
    <t>Apple iPhone 14 128 GB Midnight (Unlocked) NEW OTHER RESEALED OPEN BOX</t>
  </si>
  <si>
    <t>Burbank, California, United States</t>
  </si>
  <si>
    <t>Apple iPhone 12 Smartphone Verizon AT&amp;T T-Mobile GSM Factory Unlocked Phone</t>
  </si>
  <si>
    <t>Seller 045</t>
  </si>
  <si>
    <t>Harriman, New York, United States</t>
  </si>
  <si>
    <t>Apple iPhone 13 Verizon AT&amp;T T-Mobile GSM Factory Fully Unlocked Phone 5G Good</t>
  </si>
  <si>
    <t>apple iPhone 13 Mini - Verizon AT&amp;T T-Mobile GSM Factory Unlocked Phone - parts</t>
  </si>
  <si>
    <t>apple iPhone 12 Verizon AT&amp;T T-Mobile 256GB BLK Unlock Cell Phone -SHTRD/BSTD BT</t>
  </si>
  <si>
    <t>Apple iPhone 13 Fully Unlocked - All Colors - 128GB - 6.1"</t>
  </si>
  <si>
    <t>Apple iPhone 13 - At&amp;t - 128GB - 6.1" -Very Good</t>
  </si>
  <si>
    <t>Apple iPhone 13 - T-Mobile - 6.1in - 128GB - Very Good</t>
  </si>
  <si>
    <t>apple iPhone 14 Pro MAX 6.7" Verizon AT&amp;T T-Mobile GSM Unlocked Phone 5G crck</t>
  </si>
  <si>
    <t>apple iPhone 14 Pro MAX 6.7" Verizon AT&amp;T T-Mobile GSM Unlocked Phone 5G crak</t>
  </si>
  <si>
    <t>apple iPhone 14 Pro MAX 6.7" Verizon AT&amp;T T-Mobile GSM Unlocked Phone 5G lcd</t>
  </si>
  <si>
    <t>apple iPhone 14 Pro MAX 6.7" Verizon AT&amp;T T-Mobile GSM Factory Unlocked READ! ck</t>
  </si>
  <si>
    <t>New in Sealed Apple iPhone 13 MINI A2481 128/256GB Fully Unlocked Fast shipping⚡</t>
  </si>
  <si>
    <t>Seller 538</t>
  </si>
  <si>
    <t>apple iPhone 14 Pro MAX 6.7" Verizon AT&amp;T T-Mobile GSM Factory Unlocked READ cam</t>
  </si>
  <si>
    <t>New Sealed Apple iPhone 13 MINI A2481 128/256/512GB Fully Unlocked 2 YR WARRANTY</t>
  </si>
  <si>
    <t>Seller 135</t>
  </si>
  <si>
    <t>✅New in box Apple iPhone 13 MINI A2481 128/256/512GB Unlocked 5.4''Free Shipping</t>
  </si>
  <si>
    <t>New sealed Apple iPhone 13 MINI A2481 128/256/512GB Unlocked 5.4''12MPAll colors</t>
  </si>
  <si>
    <t>New sealed Apple iPhone 13 MINI A2481 128/256GB Unlocked 5.4'' All colors+memory</t>
  </si>
  <si>
    <t>New Sealed Apple iPhone 13 MINI 5G A2481 128GB/256GB Factory Unlocked GSM CDMA</t>
  </si>
  <si>
    <t>New Apple iPhone 13 Mini / iphone 12Mini 256GB 128GB Unlocked All Carriers Lot</t>
  </si>
  <si>
    <t>New 2026 Apple - iPhone 17e A3575 USA eSIM Unlocked</t>
  </si>
  <si>
    <t>Seller 618</t>
  </si>
  <si>
    <t>Richardson, Texas, United States</t>
  </si>
  <si>
    <t>New-Sealed Apple iPhone 13 MINI A2481 128 256GB 5.4''Unlocked ALL COLOR MEMORY</t>
  </si>
  <si>
    <t>New Sealed Box Apple iPhone 13 MINI A2481 128GB/256GB US Unlocked Smartphones</t>
  </si>
  <si>
    <t>New in Box Apple iPhone 13 MINI A2481 128/256GB USA Unlocked Smartphone</t>
  </si>
  <si>
    <t>New Apple iPhone 13 PRO MAX/13 MINI 128GB 256GB A2176 A2484 US Factory Unlocked</t>
  </si>
  <si>
    <t>iPhone 13 Pro Max</t>
  </si>
  <si>
    <t>apple iPhone 14 Pro MAX 6.7 Verizon AT&amp;T T-Mobile GSM Factory Unlocked touch</t>
  </si>
  <si>
    <t>Factory New Sealed Apple iPhone 13 MINI A2481 128/256GB Fully Unlocked GSM+CDMA</t>
  </si>
  <si>
    <t>Apple iPhone 13 MINI A2481 128/256/512GB Factory Unlocked T-Mobile AT&amp;T Verizon</t>
  </si>
  <si>
    <t>apple iPhone 14 Pro MAX 6.7" Verizon AT&amp;T T-Mobile GSM Unlocked Phone 5G pop</t>
  </si>
  <si>
    <t>New in Sealed Box Apple iPhone 14 PRO MAX A2651 128/256GB Unlocked Smartphone US</t>
  </si>
  <si>
    <t>New Apple iPhone 13/iPhone 14/14 Pro Max Factory Unlocked GSM CDMA Smartphones</t>
  </si>
  <si>
    <t>NEW SEALED APPLE IPHONE 14 PRO MAX 128-512GB FACTORY UNLOCKED GSM+CDMA US SHIP</t>
  </si>
  <si>
    <t>Apple iPhone 12 Pro Max, 128/256/512GB - Unlocked - Good</t>
  </si>
  <si>
    <t>Apple iPhone 12 Pro Max 512GB – Unlocked – Good Condition – Fast Shipping</t>
  </si>
  <si>
    <t>New Sealed Apple iPhone 13 Mini (128/256GB) 5G ,Factory Unlocked (USA Model)</t>
  </si>
  <si>
    <t>Factory New Sealed Apple iPhone 14 5G 128/256GB Unlocked AT&amp;T Verizon T-Mobile</t>
  </si>
  <si>
    <t>apple iPhone 14 Verizon AT&amp;T T-Mobile GSM Factory Fully Unlocked Phone scrn jump</t>
  </si>
  <si>
    <t>New 2025 Apple - iPhone 17 6.3-inch A3258 USA eSIM Unlocked</t>
  </si>
  <si>
    <t>New 2025 Apple - iPhone 17 Air 6.5-inch A3260 USA eSIM Unlocked</t>
  </si>
  <si>
    <t>NEW SEALED SEALEDAPPLE IPHONE 14 PRO MAX 128-512GB FACTORY UNLOCKED GSM CDMA USA</t>
  </si>
  <si>
    <t>New Sealed in Box Apple iPhone 13/13 Pro Max 5G Factory Unlocked 2 YEAR WARRANTY</t>
  </si>
  <si>
    <t>New 2025 Apple - iPhone 17 Pro Max 6.9-inch A3257 USA eSIM Unlocked</t>
  </si>
  <si>
    <t>New Apple iPhone 13 128GB 256GB Unlocked, Verizon, AT&amp;T, T-Mobile -Free Shipping</t>
  </si>
  <si>
    <t>Factory New Sealed Apple iPhone 14 PRO MAX 128/256/512GB UNLOCKED 2 YEAR WARRANT</t>
  </si>
  <si>
    <t>New Sealed Apple iPhone 13 Mini Factory Unlocked 256G/128 ALL Carrier Fast Ship</t>
  </si>
  <si>
    <t>Genuine Apple iPhone 17 Pro Max 6.9" DUAL NANO SIM China Model A3527 Unlocked</t>
  </si>
  <si>
    <t>Seller 115</t>
  </si>
  <si>
    <t>Genuine Apple iPhone 17 Pro Max 6.9" One NANO SIM + eSIM China A3526 Unlocked</t>
  </si>
  <si>
    <t>Brand New in Sealed Box Apple iPhone 13 MINI A2481 128GB USA Unlocked Smartphone</t>
  </si>
  <si>
    <t>North Brunswick, New Jersey, United States</t>
  </si>
  <si>
    <t>Factory New Sealed Apple iPhone 13 A2482 128GB 256GB 512GB Unlocked US SHIPPING</t>
  </si>
  <si>
    <t>Austin, Texas, United States</t>
  </si>
  <si>
    <t>Apple iPhone 14 Pro Max 1TB Unlocked Fair - All Colors- Used Excellent</t>
  </si>
  <si>
    <t>Seller 207</t>
  </si>
  <si>
    <t>Apple iPhone 17 256GB E -SIM US Version - Unlocked - Good</t>
  </si>
  <si>
    <t>Apple iPhone 17 256GB E -SIM US Version - Unlocked - Excellent</t>
  </si>
  <si>
    <t>GENUINE Apple iPhone 17 6.3" Physical NANO SIM + eSIM A3520 Unlocked 256GB/512GB</t>
  </si>
  <si>
    <t>New Sealed Box Apple iPhone 13 MINI 128G/256GB Factory Unlocked GSM+CDMA US SHIP</t>
  </si>
  <si>
    <t>Seller 651</t>
  </si>
  <si>
    <t>Apple iPhone 17 256GB Lavender Open Box A3258 Unlocked (100% Battery) OPEN BOX</t>
  </si>
  <si>
    <t>Seller 027</t>
  </si>
  <si>
    <t>Kapolei, Hawaii, United States</t>
  </si>
  <si>
    <t>New &amp;Sealed Apple iPhone 13 MINI 128/256GB Factory Unlocked ALL GSM CDMA US SHIP</t>
  </si>
  <si>
    <t>New Sealed Apple iPhone 13 A2482 128-512GB Factory Unlocked All Mobile Carriers</t>
  </si>
  <si>
    <t>New Sealed Apple iPhone 13 MINI 128GB/256GB 5G Factory Unlocked GSM CDMA US SHIP</t>
  </si>
  <si>
    <t>New &amp; Sealed | Apple iPhone 17 Pro Max - 256 GB - Silver (Unlocked)</t>
  </si>
  <si>
    <t>Seller 524</t>
  </si>
  <si>
    <t>Silver Spring, Maryland, United States</t>
  </si>
  <si>
    <t>NEW Apple iPhone 13 Mini 128GB 256GB 5.4" Unlocked in SEALED BOX US Fast Ship 5G</t>
  </si>
  <si>
    <t>Apple iPhone 15 Plus 128GB Blue (Unlocked) SmartPhone - Excellent</t>
  </si>
  <si>
    <t>iPhone 15 Plus</t>
  </si>
  <si>
    <t>Seller 182</t>
  </si>
  <si>
    <t>Prospect Heights, Illinois, United States</t>
  </si>
  <si>
    <t>New &amp; Sealed Apple iPhone 14 (128GB/256GB) Factory Unlocked, All Mobile Carriers</t>
  </si>
  <si>
    <t>Factory New Sealed Apple iPhone 14 A2649 128GB 256GB 512GB Unlocked US SHIPPING</t>
  </si>
  <si>
    <t>NEW SEALED APPLE IPHONE 14 PRO MAX 128GB/256/512GB 1TB UNLOCKED GSM CDMA US SHIP</t>
  </si>
  <si>
    <t>128GB|512GB|1024GB</t>
  </si>
  <si>
    <t>Pompano Beach, Florida, United States</t>
  </si>
  <si>
    <t>Apple iPhone 16 A3081 Unlocked 256GB Pink Good</t>
  </si>
  <si>
    <t>Seller 208</t>
  </si>
  <si>
    <t>Clive, Iowa, United States</t>
  </si>
  <si>
    <t>Apple iPhone 13 mini 128GB Factory Unlocked Red Very Good Condition</t>
  </si>
  <si>
    <t>Seller 081</t>
  </si>
  <si>
    <t>Owings Mills, Maryland, United States</t>
  </si>
  <si>
    <t>Apple iPhone 14 Plus 128GB l 256GB l 512GB Unlocked Dual eSIM) -Refurbished-GOOD</t>
  </si>
  <si>
    <t>Seller 031</t>
  </si>
  <si>
    <t>Hauppauge, New York, United States</t>
  </si>
  <si>
    <t>Apple IPhone 17 Pro Max 5G (Unlocked) 512GB Dual SIM 6.9in 48MP OLED Display</t>
  </si>
  <si>
    <t>Seller 187</t>
  </si>
  <si>
    <t>Taiwan, Taiwan</t>
  </si>
  <si>
    <t>Seller 330</t>
  </si>
  <si>
    <t>Paramount, California, United States</t>
  </si>
  <si>
    <t>Apple iPhone 17 A3258 Unlocked 256GB Mist Blue Good</t>
  </si>
  <si>
    <t>Apple iPhone 17 A3258 Unlocked 256GB Sage Excellent</t>
  </si>
  <si>
    <t>Apple iPhone 17 A3258 Unlocked 256GB Lavender Good</t>
  </si>
  <si>
    <t>Apple iPhone 12 - 64GB | 128GB - A2172 (Unlocked) Smartphone - Very Good</t>
  </si>
  <si>
    <t>64GB|128GB</t>
  </si>
  <si>
    <t>Seller 083</t>
  </si>
  <si>
    <t>Spartanburg, South Carolina, United States</t>
  </si>
  <si>
    <t>Apple iPhone 15 A2846 Unlocked 128GB Black Good</t>
  </si>
  <si>
    <t>Apple iPhone 13 - 128GB | 256GB - (Unlocked) AT&amp;T Verizon T-Mobile Metro Cricket</t>
  </si>
  <si>
    <t>Apple iPhone 13 - 128GB | 256GB - (Unlocked) AT&amp;T Verizon T-Mobile Cricket Metro</t>
  </si>
  <si>
    <t>Apple iPhone 14 | 14 Plus 128GB | 256GB | 512GB - Unlocked AT&amp;T Verizon T-Mobile</t>
  </si>
  <si>
    <t>Apple iPhone 14 | 14 Plus - 128GB | 256GB | 512GB Unlocked AT&amp;T Metro T-mobile</t>
  </si>
  <si>
    <t>Apple iPhone 12 Pro Max Unlocked | 128GB | Pacific Blue | A2342 - USED</t>
  </si>
  <si>
    <t>Seller 154</t>
  </si>
  <si>
    <t>Apple iPhone 16 A3081 Unlocked 256GB Black Good</t>
  </si>
  <si>
    <t>Apple iPhone 12 | 12 mini - 64GB 128GB 256GB - Unlocked T-Mobile AT&amp;T Verizon</t>
  </si>
  <si>
    <t>Apple iPhone 12 64GB / 128GB / 256GB –Unlocked - VERY GOOD CONDITION #3</t>
  </si>
  <si>
    <t>Seller 465</t>
  </si>
  <si>
    <t>Kissimmee, Florida, United States</t>
  </si>
  <si>
    <t>Apple iPhone 17 Pro Max A3526 Unlocked New Sealed Physical SIM Card Tray -FedEX</t>
  </si>
  <si>
    <t>Seller 144</t>
  </si>
  <si>
    <t>Seoul, South Korea</t>
  </si>
  <si>
    <t>Indianapolis, Indiana, United States</t>
  </si>
  <si>
    <t>Apple iPhone 13 mini 128GB A2628 Fully Unlocked All colors C stock Cosmetic Wear</t>
  </si>
  <si>
    <t>Seller 649</t>
  </si>
  <si>
    <t>Apple iPhone 13 mini 512 GB All colors Unlocked AT&amp;T T-Mobile Verizon Good</t>
  </si>
  <si>
    <t>Apple iPhone 17 A3258 Unlocked 256GB Mist Blue Very Good</t>
  </si>
  <si>
    <t>Apple iPhone 17 A3258 Unlocked 256GB Mist Blue Excellent</t>
  </si>
  <si>
    <t>Apple iPhone 12 Pro Max - 512 GB - All colors (Unlocked) used with cosmetic wear</t>
  </si>
  <si>
    <t>Apple iPhone 17e A3634 Unlocked New Sealed Physical SIM Card Tray - FedEX</t>
  </si>
  <si>
    <t>Apple iPhone 14 Plus 128 GB unlocked all colors fully working with cosmetic wear</t>
  </si>
  <si>
    <t>Apple iPhone 14 Plus - 512 GB - All colors (Unlocked) used tested cosmetic wear</t>
  </si>
  <si>
    <t>Seller 111</t>
  </si>
  <si>
    <t>Apple iPhone 14 Pro Max 1tb unlocked all colors fully working with cosmetic wear</t>
  </si>
  <si>
    <t>Apple iPhone 17 Pro Max - 1 TB - Deep Blue (Unlocked)</t>
  </si>
  <si>
    <t>Apple iPhone 17 - 256 GB - Mist Blue (Unlocked) - Brand New &amp; Sealed</t>
  </si>
  <si>
    <t>Portland, Oregon, United States</t>
  </si>
  <si>
    <t>Apple IPhone 17 Pro Max Orange 1TB</t>
  </si>
  <si>
    <t>Seller 653</t>
  </si>
  <si>
    <t>Bridge City, Texas, United States</t>
  </si>
  <si>
    <t>Apple iPhone 12 128GB Unlocked Smartphone</t>
  </si>
  <si>
    <t>Seller 407</t>
  </si>
  <si>
    <t>Apple iPhone 15 Plus A2847 Unlocked 128GB Black Good</t>
  </si>
  <si>
    <t>95%Ne w Apple iPhone 12 - 64 GB/128GB/256GB 4GB RAM-Multicolor Factory Unlocked</t>
  </si>
  <si>
    <t>Seller 065</t>
  </si>
  <si>
    <t>Full working Apple iPhone 14 Plus-128 GB -(Unlocked) With Face ID 4323mAh 90%+BH</t>
  </si>
  <si>
    <t>hongkong, China</t>
  </si>
  <si>
    <t>Good Apple iPhone 13 mini-128GB/256GB - all colors (Unlocked) IOS Worth buying</t>
  </si>
  <si>
    <t>Excellent condition Apple iPhone 14 - 128GB/256GB-6.1" Multicolor (Unlocked)</t>
  </si>
  <si>
    <t>Apple iPhone 12 Pro Max - 128/256/512GB- Unlocked IOS GOOD CONDITION SMARTOHONE</t>
  </si>
  <si>
    <t>Good Condition Apple iPhone 14 Pro Max - 128GB /256GB/1TB- (Unlocked)</t>
  </si>
  <si>
    <t>128GB|256GB|1024GB</t>
  </si>
  <si>
    <t>Apple iPhone 12ProMax/13ProMax/14ProMax-128GB/256GB-NO FACE ID(Unlocked) SO GOOD</t>
  </si>
  <si>
    <t>EXCELLENT Apple iPhone 12 Pro Max - 128/256/512GB- Unlocked IOS SMARTOHONE</t>
  </si>
  <si>
    <t>Good Apple iPhone 13 -128GB/256GB -Multicolor Unlocked IOS Smartphone</t>
  </si>
  <si>
    <t>Optional Colors Apple iPhone 12 Pro Max - 128/256/512GB- Unlocked With face ID</t>
  </si>
  <si>
    <t>San Francisco, California, United States</t>
  </si>
  <si>
    <t>Apple iPhone 15 A2846 MTLV3LL/A 128GB Unlocked Clean ESN Good (DSM)</t>
  </si>
  <si>
    <t>Seller 020</t>
  </si>
  <si>
    <t>Jacksonville, Florida, United States</t>
  </si>
  <si>
    <t>APPLE IPHONE 13 MINI 128/256GB FACTORY UNLOCKED GSM+CDMA RE-SEALED - EXCELLENT</t>
  </si>
  <si>
    <t>Seller 193</t>
  </si>
  <si>
    <t>Apple iPhone 12 256GB Factory Unlocked AT&amp;T T-Mobile Verizon Very Good Refurbish</t>
  </si>
  <si>
    <t>Seller 037</t>
  </si>
  <si>
    <t>Vernon Hills, Illinois, United States</t>
  </si>
  <si>
    <t>NEW SEALED Apple iPhone 13 MINI A2481 128/256GB Unlocked GSM CDMA All Colors</t>
  </si>
  <si>
    <t>Seller 666</t>
  </si>
  <si>
    <t>New Sealed Apple iPhone 13 MINI 5G 128/256/512GB A2481 Unlocked 2 year warranty⚡</t>
  </si>
  <si>
    <t>Apple iPhone 12 - 128GB - Fully Unlocked - ALL CARRIERS - VERY GOOD Condition</t>
  </si>
  <si>
    <t>Seller 170</t>
  </si>
  <si>
    <t>Apple iPhone 12 64GB - Fully Unlocked - GOOD Condition</t>
  </si>
  <si>
    <t>Apple iPhone 12 Pro Max A2342 256GB Pacific Blue Unlocked Fair</t>
  </si>
  <si>
    <t>Seller 047</t>
  </si>
  <si>
    <t>Apple iPhone 13 mini - (Unlocked) - 128GB 256GB 512GB - A2481 - Excellent</t>
  </si>
  <si>
    <t>Apple iPhone 14 Plus 128GB Fully Unlocked - ALL CARRIERS - VERY GOOD Condition</t>
  </si>
  <si>
    <t>Apple iPhone 12 Pro Max 128GB - Fully Unlocked - VERY GOOD Condition</t>
  </si>
  <si>
    <t>FACTORY NEW SEALED APPLE IPHONE 14 512-128GB FULLY UNLOCKED CDMA+GSM SMARTPHONES</t>
  </si>
  <si>
    <t>New Sealed Apple iPhone 14 PRO MAX A2651 128/256GB Factory Unlocked Smartphone</t>
  </si>
  <si>
    <t>New in Box Apple iPhone 14 PRO MAX 5G 128/256/512GB 1TB Unlocked Smartphone USA</t>
  </si>
  <si>
    <t>512GB|1024GB</t>
  </si>
  <si>
    <t>NEW SEALED APPLE IPHONE 13/IPHONE 14/14 PRO MAX 128GB 256G 512G FACTORY UNLOCKED</t>
  </si>
  <si>
    <t>NEW SEALED APPLE IPHONE 14 PRO MAX 128GB 256G 512G FACTORY UNLOCKED ALL CARRIERS</t>
  </si>
  <si>
    <t>NEW APPLE IPHONE 14 5G 128GB 256GB FACTORY UNLOCKED ✅2 YEAR WARANTY✅⚫⚪✤SEALED✤</t>
  </si>
  <si>
    <t>NEW IN Apple iPhone 14/14 Pro max 5G GSM CDMA FACTORY UNLOCKED 2 YEAR WARRANTY</t>
  </si>
  <si>
    <t>New Sealed Apple iPhone 13 MINI 5G 128/256/512GB A2481 Unlocked for All Carrier⚡</t>
  </si>
  <si>
    <t>NewApple iPhone 17 Pro Max UNLOCKED 256GB Deep Blue 📱 Sealed ✅ FREE SHIPPING</t>
  </si>
  <si>
    <t>Seller 002</t>
  </si>
  <si>
    <t>Kent, Washington, United States</t>
  </si>
  <si>
    <t>NEW SEALED Apple iPhone 13 MINI A2481 128~256G Unlocked GSM CDMA Free shipping</t>
  </si>
  <si>
    <t>New Sealed Apple iPhone 12 Pro/12 Mini/13 Mini/13 Pro max Unlocked ALL Carrier</t>
  </si>
  <si>
    <t>New in Box Apple iPhone 14 PRO MAX 5G 128/256/512G 1TB Fully Unlocked All Colors</t>
  </si>
  <si>
    <t>New in Box Apple iPhone 14 PRO MAX 5G 128/256/512G 1TB Unlocked Fast Delivery</t>
  </si>
  <si>
    <t>New SEALD Apple iPhone 13 Mini/12 Mini Factory Unlocked All Carriers Smartphone</t>
  </si>
  <si>
    <t>New in Sealed Apple iPhone 13 MINI 5G 128/256GB Factory Unlocked for All Carrier</t>
  </si>
  <si>
    <t>Toronto, Ontario, Canada</t>
  </si>
  <si>
    <t>NEW Sealed IPhone 13 mini 5G 128GB/256GB Unlocked Smartphone All Colors US Stock</t>
  </si>
  <si>
    <t>Seller 360</t>
  </si>
  <si>
    <t>Edison, New Jersey, United States</t>
  </si>
  <si>
    <t>Coppell, Texas, United States</t>
  </si>
  <si>
    <t>New Apple iPhone 14 128GB 256GB 512GB USA Unlocked Verizon AT&amp;T T-Mobile A2649</t>
  </si>
  <si>
    <t>New Sealed Apple iPhone 14 128/256/512GB 6.1" USA Factory Unlocked SmartPhone</t>
  </si>
  <si>
    <t>Factory New Apple iPhone 14 5G 128-512GB Unlocked Us stock Att T-Mobile Verizon</t>
  </si>
  <si>
    <t>New in Sealed BoxSealed Apple iPhone 13 MINI 5G Factory Unlocked for All Carrier</t>
  </si>
  <si>
    <t>New in Sealed Apple iPhone 13 MINI 5G Factory Unlocked for All Carrier USA SHIP</t>
  </si>
  <si>
    <t>Apple iPhone 12 PRO MAX 128GB │256GB│512GB (UNLOCKED) 🔋100% BATTERY🔋 ✤SEALED✤</t>
  </si>
  <si>
    <t>Seller 146</t>
  </si>
  <si>
    <t>Apple iPhone 13 - 128GB 256GB 512GB (UNLOCKED) ✅1 YEAR WARRANTY ✅ ⚫⚪🔴🔵 ✤O/B✤</t>
  </si>
  <si>
    <t>Apple iPhone 13 - 128GB (FACTORY UNLOCKED) ✅ 1 YEAR WARRANTY ✅ BLUE ❖SEALED❖</t>
  </si>
  <si>
    <t>APPLE IPHONE 14 - 128GB 256GB (FACTORY UNLOCKED) 100% BATTERY ⚫⚪🔴🔵 ✤SEALED✤</t>
  </si>
  <si>
    <t>APPLE IPHONE 14 - 128GB (FACTORY UNLOCKED) MIDNIGHT ⚫️ ✅1 YEAR WARANTY✅ ✤SEALED✤</t>
  </si>
  <si>
    <t>Apple iPhone 12 - 64GB-256GB - Fully Unlocked - VERY Good Condition</t>
  </si>
  <si>
    <t>64GB|256GB</t>
  </si>
  <si>
    <t>Seller 114</t>
  </si>
  <si>
    <t>Apple iPhone 12 64GB-256GB - Fully Unlocked - EXCELLENT Condition</t>
  </si>
  <si>
    <t>Apple iPhone 12 Pro Max A2411 GSM Unlocked Excellent A Condition.</t>
  </si>
  <si>
    <t>Seller 145</t>
  </si>
  <si>
    <t>Apple iPhone 12 Pro Max 128GB Fully Unlocked - EXCELLENT Condition</t>
  </si>
  <si>
    <t>Apple iPhone 12, 64/128/256GB - Unlocked - Used Very Good - All colors</t>
  </si>
  <si>
    <t>Seller 061</t>
  </si>
  <si>
    <t>APPLE IPHONE 14 PLUS 128GB 256GB (FACTORY UNLOCKED) ✅1 YEAR WARANTY✅⚫⚪🔴✤SEALED✤</t>
  </si>
  <si>
    <t>APPLE IPHONE 15 128GB 256GB 512GB (FACTORY UNLOCKED) 🔋 100% BATTERY 🔋 ❖SEALED❖</t>
  </si>
  <si>
    <t>Apple iPhone 14 Plus, 128- 256-512GB - Unlocked All Colors -Used Excellent</t>
  </si>
  <si>
    <t>Apple iPhone 14 Plus, 128- 256-512GB - Unlocked All Colors -Used Good</t>
  </si>
  <si>
    <t>Apple iPhone 13, 128/256/512GB - Unlocked - Used Good - All colors</t>
  </si>
  <si>
    <t>New Apple iPhone 13 MINI A2481 128/256/512GB 5.4" FullyUnlocked ALL COLOR&amp;MEMORY</t>
  </si>
  <si>
    <t>Seller 151</t>
  </si>
  <si>
    <t>New Apple iPhone 13 MINI 5G A2481 128/256/512GB Unlocked AT&amp;T T-Mobile Verizon</t>
  </si>
  <si>
    <t>Apple iPhone 14 Plus 128GB - Fully Unlocked - FAIR Condition</t>
  </si>
  <si>
    <t>APPLE IPHONE 16 - 128GB 256GB 512GB (FACTORY UNLOCKED) ✅APPLE WARRANTY✅ ❖SEALED❖</t>
  </si>
  <si>
    <t>Apple iPhone 15 128GB - Fully Unlocked- VERY GOOD Condition</t>
  </si>
  <si>
    <t>Apple iPhone 14 Plus Fully Unlocked (Any Carrier) SmartPhone 128GB/256GB</t>
  </si>
  <si>
    <t>Seller 625</t>
  </si>
  <si>
    <t>Seller 560</t>
  </si>
  <si>
    <t>New Sealed Apple iPhone 13 Mini/13/12 Mini Factory Unlocked 256G/128 ALL Carrier</t>
  </si>
  <si>
    <t>FACTORY NEW SEALED Apple iPhone 13 MINI 512GB-128G FULLY UNLOCKED 2Yr Warranty</t>
  </si>
  <si>
    <t>New Sealed Apple iPhone 13 Mini/12 Mini Factory Unlocked Smartphones ALL Carrier</t>
  </si>
  <si>
    <t>New Sealed Apple iPhone 14 Pro Max 5G 128GB/256GB/512G Factory Unlocked GSM+CDMA</t>
  </si>
  <si>
    <t>NEW Apple iPhone 14 PRO MAX A2651 128/256/512GB Factory Unlocked 2 YEAR WARRANTY</t>
  </si>
  <si>
    <t>Apple iPhone 13 Mini, 128/256/512GB - Unlocked - Refurbished Excellent</t>
  </si>
  <si>
    <t>Apple iPhone 12, 64/128/256GB - Unlocked - Refurbished Excellent</t>
  </si>
  <si>
    <t>Factory New Sealed Box Apple iPhone 14 Pro Max 128GB 256G 512G Unlocked GSM+CDMA</t>
  </si>
  <si>
    <t>New Sealed Apple iPhone 14/14 Pro Max 128GB 256GB Factory Unlocked GSM+CDMA USA</t>
  </si>
  <si>
    <t>New Apple iPhone 14 Pro Max 128/256GB/512 Unlocked T-Mobile AT&amp;T Verizon phone</t>
  </si>
  <si>
    <t>New Apple iPhone 14 5G Unlocked - 128GB, 256GB, 512GB Factory Sealed in Box, US</t>
  </si>
  <si>
    <t>New In Sealed Box Apple iPhone 14 128-512GB Factory Unlocked GSM+CDMA Smartphone</t>
  </si>
  <si>
    <t>New Apple iPhone 13 Pro Max/14 Pro Max 128/256 Factory Unlocked GSM+CDMA 2-YR-WT</t>
  </si>
  <si>
    <t>New Apple iPhone 13 MINI A2481 128/256GB Factory Unlocked Sealed Box Smartphone</t>
  </si>
  <si>
    <t>🔥 New Sealed Apple iPhone 13 (128/256GB) 5G, Factory Unlocked for All Carriers</t>
  </si>
  <si>
    <t>Apple iPhone 16 128GB Unlocked Excellent Condition</t>
  </si>
  <si>
    <t>Seller 472</t>
  </si>
  <si>
    <t>Bloomington, Indiana, United States</t>
  </si>
  <si>
    <t>APPLE IPHONE 13 128GB 256GB 512GB (UNLOCKED) ✅ 1 YEAR ALLSTATE WARRANTY ✅❖GOOD❖</t>
  </si>
  <si>
    <t>Apple iPhone 16 128GB Unlocked Smartphone A3081 Good Condition</t>
  </si>
  <si>
    <t>Apple iPhone 17 Pro Max Model A3526.A19. 256GB/512GB/1TB/2TB - 3 colors=</t>
  </si>
  <si>
    <t>Seller 197</t>
  </si>
  <si>
    <t>New in Sealed Box Apple iPhone 13 Mini/12 Mini 128/256GB USA Unlocked Smartphone</t>
  </si>
  <si>
    <t>NEW SEALED APPLE IPHONE 14 PRO MAX 128GB 256G 512G FACTORY UNLOCKED USA STOCK</t>
  </si>
  <si>
    <t>Apple iPhone 14 Pro Max 1TB Unlocked ✨6GB RAM 4 Colors A2651 6.7'' - Excellent</t>
  </si>
  <si>
    <t>Seller 467</t>
  </si>
  <si>
    <t>Alhambra, California, United States</t>
  </si>
  <si>
    <t>Factory Unlocked ✨ Apple iPhone 14 Pro Max 1TB 6GB RAM 4 Colors 6.7'' - FLAWLESS</t>
  </si>
  <si>
    <t>APPLE IPHONE 17 PRO MAX 256GB DEEP BLUE (UNLOCKED) ✅PHYSICAL SIM CARD ✅❖SEALED❖</t>
  </si>
  <si>
    <t>APPLE IPHONE 17 256GB (FACTORY UNLOCKED) ✅DUAL PHYSICAL SIM CARD✅ A3521 ❖SEALED❖</t>
  </si>
  <si>
    <t>APPLE IPHONE 14 128GB 256GB 512GB (FACTORY UNLOCKED) ✅PHYSICAL SIM TRAY✅ ✤GOOD✤</t>
  </si>
  <si>
    <t>Apple iPhone 13, 256 GB - Unlocked - Excellent</t>
  </si>
  <si>
    <t>Seller 599</t>
  </si>
  <si>
    <t>Farmingdale, New York, United States</t>
  </si>
  <si>
    <t>New Apple iPhone 13 MINI 128/256GB Factory Unlocked US IN STOCK 🚚 Fast Delivery</t>
  </si>
  <si>
    <t>Apple iPhone 12 PRO MAX 128GB BLUE (UNLOCKED) 🔋 100% BATTERY🔋 ✤SEALED✤</t>
  </si>
  <si>
    <t>Apple iPhone 16 - T-Mobile - 128GB - 95%+ Battery - Pink - Excellent</t>
  </si>
  <si>
    <t>Seller 098</t>
  </si>
  <si>
    <t>Lutherville-Timonium, Maryland, United States</t>
  </si>
  <si>
    <t>New Sealed Apple iPhone 13 Mini 5G 128GB/256/512GB UNLOCKED GSM CDMA All Carrier</t>
  </si>
  <si>
    <t>New Sealed Apple iPhone 13 Mini/12 Mini Factory Unlocked 512-128GB ALL Carrier</t>
  </si>
  <si>
    <t>Apple iPhone 17 Pro Max 12GB+256GB ORANGE Dual SIM Unlocked iOS Cell Phone</t>
  </si>
  <si>
    <t>Seller 578</t>
  </si>
  <si>
    <t>Selangor, Malaysia</t>
  </si>
  <si>
    <t>(New) Apple iPhone 17 5G 8GB+256GB BLACK Dual SIM Unlocked iOS Cell Phone</t>
  </si>
  <si>
    <t>(New) Apple iPhone 17 5G 8GB+256GB SAGE Dual SIM Unlocked iOS Cell Phone</t>
  </si>
  <si>
    <t>Apple iPhone 12 - 128GB WHITE (FACTORY UNLOCKED) 🔋 100% BATTERY🔋 ✤SEALED✤</t>
  </si>
  <si>
    <t>Apple iPhone 12 - 128GB BLUE (FACTORY UNLOCKED) 🔋 100% BATTERY🔋 ✤SEALED✤</t>
  </si>
  <si>
    <t>Apple iPhone 16 256GB Unlocked Good Condition</t>
  </si>
  <si>
    <t>Seller 643</t>
  </si>
  <si>
    <t>Saratoga Springs, Utah, United States</t>
  </si>
  <si>
    <t>APPLE IPHONE 16 - 128GB BLACK (FACTORY UNLOCKED) ✅APPLE WARRANTY✅ ❖SEALED❖</t>
  </si>
  <si>
    <t>Apple iPhone 17 256 GB Lavender Factory Unlocked Brand New Sealed Box</t>
  </si>
  <si>
    <t>Seller 199</t>
  </si>
  <si>
    <t>Greenlawn, New York, United States</t>
  </si>
  <si>
    <t>iPhone 17 256GB Verizon Only Clean IMEI - Brand New Sealed In Box + Warranty</t>
  </si>
  <si>
    <t>Seller 479</t>
  </si>
  <si>
    <t>Mason, Ohio, United States</t>
  </si>
  <si>
    <t>New Sealed Box Factory Unlocked Apple iPhone 16 128GB Pink</t>
  </si>
  <si>
    <t>NEW SEALED BOX Factory Unlocked Apple iPhone 17 256GB Black MG464LL/A</t>
  </si>
  <si>
    <t>Seller 032</t>
  </si>
  <si>
    <t>Factory Unlocked ✨Apple iPhone 14 Plus A2632 128GB 6GB RAM Red 6.7'' - FLAWLESS</t>
  </si>
  <si>
    <t>New Sealed Box Apple iPhone 14 5G 128GB 256GB Factory Unlocked 2 YEAR WARRANTY</t>
  </si>
  <si>
    <t>New Sealed Box Apple iPhone 14 5G A2649 512GB-128GB Factory Unlocked All Carrier</t>
  </si>
  <si>
    <t>Factory Unlocked - Apple iPhone 14 Plus A2632 128GB Red 6.7'' 12MP - Excellent</t>
  </si>
  <si>
    <t>Allentown, Pennsylvania, United States</t>
  </si>
  <si>
    <t>FACTORY NEW SEALED APPLE IPHONE 14 PRO MAX 128/256/512GB 1TB UNLOCKED GSM CDMA</t>
  </si>
  <si>
    <t>NEW SEALED APPLE IPHONE 14 PRO MAX 128/256/512GB 1TB FACTORY UNLOCKED SMARTPHONE</t>
  </si>
  <si>
    <t>Apple iPhone 12 Pro Max, 128/256/512GB - Unlocked - Used Good (NO FACE ID)</t>
  </si>
  <si>
    <t>Apple iPhone 12 64/128/256GB Unlocked -All colors - Used Good (NO FACE ID)</t>
  </si>
  <si>
    <t>Apple iPhone 12 Pro Max, 128/256/512GB - Unlocked - Used Condition - All colors</t>
  </si>
  <si>
    <t>Apple iPhone 12, 64/128/256GB - Unlocked - Used Good - All colors</t>
  </si>
  <si>
    <t>Apple iPhone 14 Plus, 256/512GB - Unlocked All Colors - Used Condition</t>
  </si>
  <si>
    <t>Apple iPhone 13, 128/256/512GB - Unlocked - Used Excellent - All colors</t>
  </si>
  <si>
    <t>Apple iPhone 12 Pro Max, 128/256/512GB - Unlocked - Used Excellent</t>
  </si>
  <si>
    <t>Apple iPhone 13, 128/256/512GB - Unlocked - Used Very Good - All colors</t>
  </si>
  <si>
    <t>Apple iPhone 14, 128/256/512GB, Unlocked - Refurbished Excellent</t>
  </si>
  <si>
    <t>Apple iPhone 14 Plus, 128- 256-512GB - Unlocked - Refurbished B Grade</t>
  </si>
  <si>
    <t>Apple iPhone 14, 128GB-256GB-512GB, Unlocked - Refurbished B Grade</t>
  </si>
  <si>
    <t>Apple iPhone 13 Mini, 128/256/512GB - Unlocked - Refurbished B Grade</t>
  </si>
  <si>
    <t>Apple iPhone 12 Pro Max, 128/256/512GB - Unlocked - Refurbished B Grade</t>
  </si>
  <si>
    <t>Apple iPhone 14 Pro Max - 1 TB - (Unlocked) - A2651 - Black - Excellent</t>
  </si>
  <si>
    <t>Seller 450</t>
  </si>
  <si>
    <t>New Hyde Park, New York, United States</t>
  </si>
  <si>
    <t>Apple iPhone 13 mini - 128 GB/256GB - All colors(Unlocked)✅1 YEAR WARRANTY</t>
  </si>
  <si>
    <t>Seller 511</t>
  </si>
  <si>
    <t>Sealed in Box Apple iPhone 13 Unlocked 128GB 256GB All colors Good Condition</t>
  </si>
  <si>
    <t>Apple iPhone 13 - 128GB 256GB Network Unlocked All colors Very Good Condition</t>
  </si>
  <si>
    <t>Apple iPhone 12 Pro Max - 128GB * 3 - (Unlocked) with FACE ID</t>
  </si>
  <si>
    <t>Apple iPhone 14 Pro Max ( Unlocked ) 5G - 1TB - 6.7" Smartphone - Boxed</t>
  </si>
  <si>
    <t>Boxed - Apple iPhone 12 Pro Max 512GB (Unlocked) 5G withFACE ID</t>
  </si>
  <si>
    <t>Apple iPhone 13 mini - 128 GB (Unlocked) Smartphone</t>
  </si>
  <si>
    <t>BOXED - Apple iPhone 14 Plus - 128GB 256GB 512GB - Unlocked Good Working</t>
  </si>
  <si>
    <t>Apple iPhone 12 Pro Max 256GB (Unlocked) with FACE ID Sealed in box</t>
  </si>
  <si>
    <t>Apple iPhone 14 Plus - 128GB 256GB 512GB - Unlocked Good Working</t>
  </si>
  <si>
    <t>Sealed in Box Apple iPhone 13 *10 unit - Unlocked 128GB Smartphone Good Gift</t>
  </si>
  <si>
    <t>Apple iPhone 12 - (Unlocked) 64GB/128GB/256GB 6.1" - All colors - Free Shipping</t>
  </si>
  <si>
    <t>95%N ew Apple iPhone 14 Pro Max - 128GB 256 GB (Unlocked) Smartphone</t>
  </si>
  <si>
    <t>Apple iPhone 12 - (Unlocked) 64GB/128GB/256GB 6.1" - All colors - Smartphone</t>
  </si>
  <si>
    <t>Apple iPhone 12 Pro Max 128GB/256GB/512GB (Unlocked) with FACE ID Sealed in box</t>
  </si>
  <si>
    <t>Apple iPhone 17 - 512 GB - Lavender (Unlocked)</t>
  </si>
  <si>
    <t>Seller 431</t>
  </si>
  <si>
    <t>Apple iPhone 17 Pro Max - 256 GB - Silver (Unlocked)</t>
  </si>
  <si>
    <t>Seller 233</t>
  </si>
  <si>
    <t>Sandy, Utah, United States</t>
  </si>
  <si>
    <t>Apple iPhone 14 Blue 128GB Unlocked 5G Prestige A+ 100% Battery1Yr Warranty</t>
  </si>
  <si>
    <t>Seller 556</t>
  </si>
  <si>
    <t>Reading, United Kingdom</t>
  </si>
  <si>
    <t>Apple iPhone 13 Mini 128GB Blue - Factory Unlocked - Good Condition</t>
  </si>
  <si>
    <t>Seller 167</t>
  </si>
  <si>
    <t>Seller 190</t>
  </si>
  <si>
    <t>Apple iPhone 14 | 14 Plus - 128GB | 256GB | 512GB (Unlocked) Smartphone</t>
  </si>
  <si>
    <t>Apple iPhone 14 | 14 Plus 128GB | 256GB | 512GB (Unlocked) Smartphone Excellent</t>
  </si>
  <si>
    <t>Apple iPhone 12 | 12 mini 64GB | 128GB | 256GB (Unlocked AT&amp;T Verizon T-Mobile)</t>
  </si>
  <si>
    <t>In-Box Apple iPhone 13 Mini A2481 512GB 256GB 128GB Factory Unlocked- Excellent</t>
  </si>
  <si>
    <t>Seller 306</t>
  </si>
  <si>
    <t>Allen, Texas, United States</t>
  </si>
  <si>
    <t>Apple iPhone 12 Pro Max 128GB Graphite Unlocked - Very Good Condition</t>
  </si>
  <si>
    <t>Apple iPhone 13 Mini - 128GB - Midnight Factory Unlocked - Very Good Condition</t>
  </si>
  <si>
    <t>Apple iPhone 14 Plus 6.7" 5G Factory 🔓 Unlocked 128/256/512GB 1 Year Warranty</t>
  </si>
  <si>
    <t>Seller 023</t>
  </si>
  <si>
    <t>Apple iPhone 14 Plus (Product) Red 128GB - Unlocked - Very Good Condition</t>
  </si>
  <si>
    <t>NEW Apple iPhone 14 5G Factory 🔓 Unlocked 100% 🔋 Battery 🛡️ 1 Year Warranty</t>
  </si>
  <si>
    <t>Apple iPhone 14 Plus - Red - 128GB Unlocked - Good Condition</t>
  </si>
  <si>
    <t>Apple iPhone 14 | 14 Plus - 128GB | 256GB | 512GB Unlocked T-Mobile AT&amp;T - Good</t>
  </si>
  <si>
    <t>Apple iPhone 14 - Red 128GB - Fully Unlocked - Good Condition</t>
  </si>
  <si>
    <t>Apple iPhone 12 Blue 64GB Fully Unlocked - Good Condition</t>
  </si>
  <si>
    <t>Apple iPhone 14 Plus - 128GB - Blue (Fully Unlocked) - Very Good Condition</t>
  </si>
  <si>
    <t>Seller 685</t>
  </si>
  <si>
    <t>Apple iPhone 13 Mini A2481 256GB Unlocked Excellent In-Box- 100% Battery Health</t>
  </si>
  <si>
    <t>Apple iPhone 14 Plus 512GB Factory Unlocked Any Carrier GSM CDMA - Excellent</t>
  </si>
  <si>
    <t>Apple iPhone 14 - 128GB - Black - Fully Unlocked 5G E-Sim - Visible Scratches</t>
  </si>
  <si>
    <t>Seller 209</t>
  </si>
  <si>
    <t>Apple iPhone 14 - 128 GB - Blue - Fully Unlocked 5G Smartphone (Heavy Scratches)</t>
  </si>
  <si>
    <t>Apple iPhone 14 Plus - 128GB - Blue - Fully Unlocked 5G E-Sim (Heavy Scratches)</t>
  </si>
  <si>
    <t>Apple iPhone 14 Plus - 128 GB - Black - Fully Unlocked (Heavy Scratches)</t>
  </si>
  <si>
    <t>Apple iPhone 14 Pro Max - 128GB Deep Purple (Unlocked) - Very Good Condition</t>
  </si>
  <si>
    <t>Apple iPhone 14 Pro Max - 128GB Deep Purple (Unlocked) - Good Condition</t>
  </si>
  <si>
    <t>Apple iPhone 15 128GB Unlocked - Very Good</t>
  </si>
  <si>
    <t>Seller 029</t>
  </si>
  <si>
    <t>Astoria, New York, United States</t>
  </si>
  <si>
    <t>Apple iPhone 15 128GB Unlocked - Good</t>
  </si>
  <si>
    <t>Apple iPhone 15 Pro 128GB Unlocked - Excellent</t>
  </si>
  <si>
    <t>iPhone 15 Pro</t>
  </si>
  <si>
    <t>Apple iPhone 13 Mini - 128GB - Pink (Factory Unlocked) - Good Condition</t>
  </si>
  <si>
    <t>Apple iPhone 15 128GB Unlocked - Excellent</t>
  </si>
  <si>
    <t>Apple iPhone 14 512GB Factory Unlocked All A2649 All Colors In-Box Excellent</t>
  </si>
  <si>
    <t>Seller 180</t>
  </si>
  <si>
    <t>Apple iPhone 15 Plus 128GB Unlocked - Excellent</t>
  </si>
  <si>
    <t>Apple iPhone 14 256GB Factory Unlocked A2649 Open Box All Colors All Networks 5G</t>
  </si>
  <si>
    <t>Apple iPhone 13 - 256GB - Blue - Factory Unlocked - Very Good Condition</t>
  </si>
  <si>
    <t>Apple iPhone 13 Mini 128GB Blue - Factory Unlocked - Very Good Condition</t>
  </si>
  <si>
    <t>Apple iPhone 15 128GB Unlocked - Open Box</t>
  </si>
  <si>
    <t>Apple iPhone 13 128GB Factory Unlocked GSM+CDMA Excellent (Read Desc) Blue</t>
  </si>
  <si>
    <t>New Apple iPhone 17 256GB Black Unlocked *Never Used* 1-Yr Apple Warranty</t>
  </si>
  <si>
    <t>Seller 348</t>
  </si>
  <si>
    <t>Oakland Gardens, New York, United States</t>
  </si>
  <si>
    <t>Apple iPhone 13 A2482 256GB CDMA/GSM Unlocked 70%+ Battery - Excellent</t>
  </si>
  <si>
    <t>Seller 048</t>
  </si>
  <si>
    <t>Apple iPhone 13 - 256GB - Midnight Factory Unlocked - Good Condition</t>
  </si>
  <si>
    <t>New Open Box Apple iPhone 17 256GB Black Unlocked Apple Warranty *Never Used*</t>
  </si>
  <si>
    <t>New Apple iPhone 17 256GB Black Unlocked Apple Warranty *Never Used*</t>
  </si>
  <si>
    <t>Apple iPhone 13 A248 128GB - Unlocked -70%+ battery - Used Poor</t>
  </si>
  <si>
    <t>Apple iPhone 13 Mini 128GB A2481 Unlocked 70%+ Battery Very Good, No Face ID</t>
  </si>
  <si>
    <t>Apple iPhone 13 A2482 256GB CDMA/GSM Unlocked Smartphone - Heavy Scratch</t>
  </si>
  <si>
    <t>New Apple iPhone 16 128GB Black (Verizon Only) 1-Year Apple Warranty</t>
  </si>
  <si>
    <t>Flushing, New York, United States</t>
  </si>
  <si>
    <t>New Apple iPhone 17 256GB White (Verizon ONLY) *Never Used* Battery cycle: 0</t>
  </si>
  <si>
    <t>Apple iPhone 14 - 128GB - Midnight (Unlocked) A2649 Brand New Sealed A15 5G</t>
  </si>
  <si>
    <t>Seller 174</t>
  </si>
  <si>
    <t>Broken Arrow, Oklahoma, United States</t>
  </si>
  <si>
    <t>Seller 205</t>
  </si>
  <si>
    <t>Mahwah, New Jersey, United States</t>
  </si>
  <si>
    <t>New Sealed Apple iPhone 17 256GB Black Unlocked 1-Year Apple Warranty *Sealed*</t>
  </si>
  <si>
    <t>New Apple iPhone 17 256GB Black (Verizon ONLY) Never Used 1-Yr Apple Warranty</t>
  </si>
  <si>
    <t>New *Sealed* Apple iPhone 17 Pro Max 1TB Silver Unlocked 1-Year Apple Warranty</t>
  </si>
  <si>
    <t>New Apple iPhone 16 128GB Black Unlocked (Never Used) 1-Year Apple Warranty</t>
  </si>
  <si>
    <t>Apple iPhone 13 - 128GB | 256GB - (Unlocked) T-Mobile Verizon AT&amp;T - Excellent</t>
  </si>
  <si>
    <t>Apple iPhone 14 256GB Factory Unlocked All A2649 All Colors In-Box Excellent</t>
  </si>
  <si>
    <t>NEW Apple iPhone 14 PLUS 6.7" Factory Unlocked 🔓 100% 🔋 Battery 256GB / 512GB</t>
  </si>
  <si>
    <t>✅ Apple iPhone 14 PLUS 6.7" 5G Factory 🔓 Unlocked with 1 Year Warranty 128/256</t>
  </si>
  <si>
    <t>Apple iPhone 14 6.1" Factory 🔓 Unlocked with 100% 🔋 Battery (1 Year Warranty)</t>
  </si>
  <si>
    <t>Apple iPhone 14 Factory Unlocked 128GB A2649 New OPN Box 1Y Extended Warranty</t>
  </si>
  <si>
    <t>Seller 058</t>
  </si>
  <si>
    <t>Apple iPhone 14 PRO MAX A2651 Factory Unlocked 128GB purple Black colors</t>
  </si>
  <si>
    <t>Apple iPhone 14 Plus Factory Unlocked 128GB A2632 1Y Extended Warranty OPEN Box</t>
  </si>
  <si>
    <t>Apple iPhone 14 Plus 14+ Factory Unlocked 128GB A2632 1Y Extended W Great Used</t>
  </si>
  <si>
    <t>Apple iPhone 14 PRO MAX A2651 Factory Unlocked 512GB GSM CDMA Phone Used Great</t>
  </si>
  <si>
    <t>Apple iPhone 13 - 128GB | 256GB - Unlocked AT&amp;T Verizon T-Mobile Cricket - Good</t>
  </si>
  <si>
    <t>Apple iPhone 13 Mini A2481 256GB 128GB Unlocked Excellent - 100% Battery Health</t>
  </si>
  <si>
    <t>Apple iphone 14 PRO MAX A2651 Factory Unlocked 128GB gold color</t>
  </si>
  <si>
    <t>Apple iPhone 14 Plus 14+ Factory Unlocked 128GB A2632 1Y Warranty Open Box 76%</t>
  </si>
  <si>
    <t>Apple iPhone 14 PRO MAX A2651 Factory Unlocked 256GB GSM CDMA Phone Used Great</t>
  </si>
  <si>
    <t>Apple iPhone 14 Factory Unlocked 128GB A2649 Blue Yellow Red OEM Box Very Good</t>
  </si>
  <si>
    <t>Apple iPhone 14 Plus 14+ Factory Unlocked 128GB A2632 1Y Warranty Open Box</t>
  </si>
  <si>
    <t>Apple iPhone 14 PRO MAX A2651 Factory Unlocked 1TB GSM CDMA Phone Great B+</t>
  </si>
  <si>
    <t>Apple iPhone 14 PRO MAX 512GB Factory Unlocked A2651 Open Box</t>
  </si>
  <si>
    <t>Apple iPhone 14 Plus 512GB Factory Unlocked GSM CDMA Excellent In Box All Colors</t>
  </si>
  <si>
    <t>Open Box Apple iPhone 13 128GB A2631 Factory Unlocked black White colors</t>
  </si>
  <si>
    <t>Apple iPhone 12 128GB - Black - Fully Unlocked 5G Smartphone (Heavy Scratches)</t>
  </si>
  <si>
    <t>Apple iPhone 14 - 128GB - Midnight - Fully Unlocked (Heavy Scratches)</t>
  </si>
  <si>
    <t>Apple iPhone 13 Mini A2481 256GB Factory Unlocked 100% Battery -Open Box</t>
  </si>
  <si>
    <t>Apple iPhone 13 Mini A2481 256GB Factory Unlocked In-Box Blue (Read Desc)</t>
  </si>
  <si>
    <t>NEW OB Apple iPhone 16 128GB Black UNLOCKED w/Apple Warr thru Dec 2026!</t>
  </si>
  <si>
    <t>Seller 136</t>
  </si>
  <si>
    <t>Hackensack, New Jersey, United States</t>
  </si>
  <si>
    <t>Apple iPhone 14 256GB Factory Unlocked A2649 Excellent In-Box All Colors</t>
  </si>
  <si>
    <t>Apple iPhone 14 128GB Factory Unlocked GSM + CDMA EXCELLENT 100% Battery</t>
  </si>
  <si>
    <t>Apple iPhone 14 128GB Factory Unlocked All Networks A2649 Open Box, All Colors</t>
  </si>
  <si>
    <t>Apple iPhone 14 256GB A2649 Unlocked Smartphone - Excellent</t>
  </si>
  <si>
    <t>Apple iPhone 17 Model A3520.A19. 512GB- Mist Blue No Tariffs In US</t>
  </si>
  <si>
    <t>Seller 001</t>
  </si>
  <si>
    <t>Seongnam, South Korea</t>
  </si>
  <si>
    <t>New Sealed Apple iPhone 17 256GB White Unlocked 1-Year Apple Warranty *Sealed*</t>
  </si>
  <si>
    <t>Apple iPhone 13 A2482 128GB CDMA/GSM Unlocked Smartphone - Used Poor</t>
  </si>
  <si>
    <t>New Open Box Apple iPhone 16 128GB Black Unlocked *Never Used* Battery cycle 0</t>
  </si>
  <si>
    <t>New Open Box Apple iPhone 17 256GB White Unlocked Never Used *Never Activated*</t>
  </si>
  <si>
    <t>New Apple iPhone 17 Pro Max 256GB Silver Unlocked Direct From Apple *Sealed*</t>
  </si>
  <si>
    <t>New Sealed Apple iPhone 17 Pro Max 256GB Blue Unlocked Worldwide *Sealed*</t>
  </si>
  <si>
    <t>Apple iPhone 15 128GB Unlocked Excellent Condition - All Colors</t>
  </si>
  <si>
    <t>Seller 084</t>
  </si>
  <si>
    <t>Sanford, Florida, United States</t>
  </si>
  <si>
    <t>Apple iPhone 13 - 128GB | 256GB - Unlocked AT&amp;T T-Mobile Verizon Metro Cricket</t>
  </si>
  <si>
    <t>Seller 176</t>
  </si>
  <si>
    <t>Apple iPhone 13 - 128GB | 256GB - Unlocked AT&amp;T Verizon T-Mobile Cricket Metro</t>
  </si>
  <si>
    <t>Apple iPhone 12 | 12 mini 64GB | 128GB | 256GB - Unlocked AT&amp;T Verizon T-Mobile</t>
  </si>
  <si>
    <t>Apple iPhone 12 | 12 mini - 64GB 128GB 256GB - Unlocked AT&amp;T T-Mobile Verizon</t>
  </si>
  <si>
    <t>Apple iPhone 16 128GB Black Unlocked - NEW &amp; SEALED</t>
  </si>
  <si>
    <t>Apple iPhone 16 - Unlocked - Ultramarine - 128GB - Excellent</t>
  </si>
  <si>
    <t>Seller 028</t>
  </si>
  <si>
    <t>Chandler, Arizona, United States</t>
  </si>
  <si>
    <t>Apple iPhone 16 128GB Unlocked Excellent Condition - All Colors</t>
  </si>
  <si>
    <t>Apple iPhone 16 128GB Unlocked Very Good Condition - All Colors</t>
  </si>
  <si>
    <t>Apple iPhone 14 | 14 Plus - 128GB 256GB 512GB - Unlocked Verizon T-Mobile AT&amp;T</t>
  </si>
  <si>
    <t>Apple iPhone 13 Unlocked | AT&amp;T | T-Mobile Verizon 256 GB/ 512 GB Good Condition</t>
  </si>
  <si>
    <t>Seller 033</t>
  </si>
  <si>
    <t>Apple iPhone 12 | 12 Pro | 12 Pro Max | 12 mini - Unlocked AT&amp;T T-Mobile Verizon</t>
  </si>
  <si>
    <t>Apple iPhone 16 128GB Pink Unlocked - NEW &amp; SEALED</t>
  </si>
  <si>
    <t>Apple iPhone 16 - 128GB 256GB 512GB - All Colors - Good Condition</t>
  </si>
  <si>
    <t>Tempe, Arizona, United States</t>
  </si>
  <si>
    <t>Apple iPhone 13 mini A2481 - 128GB - Unlocked AT&amp;T Verizon T-Mobile Metro</t>
  </si>
  <si>
    <t>Apple iPhone 13 mini A2481 - 128GB - Unlocked AT&amp;T Cricket T-Mobile Verizon</t>
  </si>
  <si>
    <t>Apple iPhone 17 6.3" Physical SIM + eSIM A3520 Unlocked 256GB/512GB FedEx/UPS</t>
  </si>
  <si>
    <t>Seller 153</t>
  </si>
  <si>
    <t>Hong Kong, Hong Kong</t>
  </si>
  <si>
    <t>Apple iPhone 17 - Unlocked - 256GB - Mist Blue - Excellent</t>
  </si>
  <si>
    <t>Apple iPhone 17 Pro Max 6.9" Dual Physical SIM China A3527 Unlocked Free UPS</t>
  </si>
  <si>
    <t>Apple iPhone 17 Pro Max 6.9" Physical SIM + eSIM A3526 Unlocked FedEx/UPS</t>
  </si>
  <si>
    <t>Apple iPhone 17 256GB Unlocked Excellent Condition - All Colors</t>
  </si>
  <si>
    <t>Apple iPhone 17 Pro Max 256GB Unlocked Excellent Condition - All Colors</t>
  </si>
  <si>
    <t>Apple iPhone 17 Pro Max 1TB Deep Blue Unlocked - NEW &amp; SEALED</t>
  </si>
  <si>
    <t>Apple iPhone 17 Pro Max 256GB Cosmic Orange Unlocked - NEW &amp; SEALED</t>
  </si>
  <si>
    <t>Apple iPhone 15 128/256/512GB Unlocked Excellent Condition</t>
  </si>
  <si>
    <t>Seller 091</t>
  </si>
  <si>
    <t>Rochester, New York, United States</t>
  </si>
  <si>
    <t>Apple iPhone 17 - Unlocked 512GB Black - Excellent</t>
  </si>
  <si>
    <t>Apple iPhone 12 [A2172] 128GB - Fully Unlocked - 100% Battery - Blue - Fair</t>
  </si>
  <si>
    <t>Apple iPhone 17 Pro Max 2TB Unlocked Very Good Condition - All Colors</t>
  </si>
  <si>
    <t>Apple iPhone 15 128GB Unlocked Very Good Condition - All Colors</t>
  </si>
  <si>
    <t>Apple iPhone 12 Pro Max 256GB Unlocked Very Good Condition - All Colors</t>
  </si>
  <si>
    <t>Apple iPhone 12 Pro Max 256GB Unlocked Excellent Condition - All Colors</t>
  </si>
  <si>
    <t>Apple iPhone 13 (5G) GSM/CDMA Factory Unlocked 512GB | 256GB | 128GB</t>
  </si>
  <si>
    <t>Seller 192</t>
  </si>
  <si>
    <t>⚫Sealed Apple iPhone 12 Pro/12 Mini/13 Mini USA Fully Unlocked Phone 1-yr-wty</t>
  </si>
  <si>
    <t>Seller 559</t>
  </si>
  <si>
    <t>New in Sealed Box Apple iPhone 13 Mini /12 Mini /12 Pro 64/128/256GB UNLOCKED US</t>
  </si>
  <si>
    <t>New Unlocked Apple iPhone 12 Mini/13 Mini/12 Pro/13 Pro Max All Memory&amp; Color US</t>
  </si>
  <si>
    <t>iPhone 12 Mini</t>
  </si>
  <si>
    <t>Factory Sealed New Apple iPhone 13 Mini 256/128G Fully Unlocked for All Carrier</t>
  </si>
  <si>
    <t>Seller 510</t>
  </si>
  <si>
    <t>New Sealed Box Apple iPhone 13 MINI A2481 128/256GB Factory Unlocked Smartphone</t>
  </si>
  <si>
    <t>New Apple iPhone 13 Mini 128GB 256GB A2481 Factory Unlocked for All Carriers USA</t>
  </si>
  <si>
    <t>New Apple iPhone 13 Mini /12 Mini A2176 A2481 64GB/128GB/256GB Factory Unlocked</t>
  </si>
  <si>
    <t>Seller 265</t>
  </si>
  <si>
    <t>Apple iPhone 12 64GB - Black - Fully Unlocked- Excellent Condition</t>
  </si>
  <si>
    <t>Seller 451</t>
  </si>
  <si>
    <t>New Sealed Apple iPhone 13 MINI A2481 128GB/256GB Factory Unlocked Smartphone US</t>
  </si>
  <si>
    <t>Apple iPhone 16 256GB Unlocked Very Good Condition - All Colors</t>
  </si>
  <si>
    <t>New Sealed Apple iPhone 12 Mini13 Mini iPhone 13 Unlocked GSM+CDMA ALL Carri</t>
  </si>
  <si>
    <t>New Sealed Apple iPhone 13 128GB/256GB/512GB FACTORY UNLOCKED GSM CDMA ✅2-YR-WAR</t>
  </si>
  <si>
    <t>New in Sealed Box Apple iPhone 13 128/256/512GB FACTORY UNLOCKED 2 YR WARNTY USA</t>
  </si>
  <si>
    <t>Apple iPhone 13/13 Mini/12 Mini/13 Pro Max 64/128/256GB Unlocked RE-SEALED A+</t>
  </si>
  <si>
    <t>Apple iPhone 14 PRO MAX A2651 Factory Unlocked 1TB GSM CDMA Phone Used Great B+</t>
  </si>
  <si>
    <t>Apple iPhone 14 PRO MAX Factory Unlocked 128GB GSM CDMA A Condition New OPN Box</t>
  </si>
  <si>
    <t>Apple iPhone 14 PRO MAX Factory Unlocked 256GB GSM CDMA All colors OPEN Box</t>
  </si>
  <si>
    <t>Apple iPhone 16 128GB A3081 Teal Black Ultramarine Factory Unlocked New Open Box</t>
  </si>
  <si>
    <t>Apple iPhone 14 PRO MAX A2651 Factory Unlocked 128GB GSM CDMA Phone Open Box</t>
  </si>
  <si>
    <t>New Apple iPhone 13/12 Mini/13 Mini /SE 3rd (2022) Factory Unlocked All Carrier</t>
  </si>
  <si>
    <t>New Sealed Apple iPhone 12 Mini/13 Mini/SE (2022)/13 Pro Max Factory Unlocked</t>
  </si>
  <si>
    <t>New in Sealed Apple iPhone 13 MINI A2481 128GB 256GB Factory Unlocked Smartphone</t>
  </si>
  <si>
    <t>New Apple iPhone 14 Pro Max 5G 128GB/256GB/512GB Unlocked All Carrier Sealed Box</t>
  </si>
  <si>
    <t>Apple iPhone 13 128/256/512GB FACTORY UNLOCKED 2 YRS WARNTY RE-SEALED BOX A++ US</t>
  </si>
  <si>
    <t>NEW SEALED APPLE IPHONE 14 PRO MAX 128GB 256G 512 1TB FACTORY UNLOCKED FAST SHIP</t>
  </si>
  <si>
    <t>Apple iPhone 16 - Unlocked - Black - 256GB - Good</t>
  </si>
  <si>
    <t>New Sealed Apple iPhone 13 Mini 5G - 128/256/512GB, Unlocked, 2-Year Warranty US</t>
  </si>
  <si>
    <t>NEW IN SEALED APPLE IPHONE 14 128G/256/512 FACTORY UNLOCKED T-MOBILE ATT VERIZON</t>
  </si>
  <si>
    <t>Factory New Sealed Apple iPhone 14 5G 128GB/256GB Unlocked 2-Yr Warranty US SHIP</t>
  </si>
  <si>
    <t>Apple iPhone 14 PRO MAX A2651 Purple Factory Unlocked 1TB GSM CDMA Phone Refurb</t>
  </si>
  <si>
    <t>New Apple iPhone 14/14 Pro Max/13/13MINI/12MINI/SE Factory Unlocked GSM CDMA LOT</t>
  </si>
  <si>
    <t>NEW APPLE IPHONE 14 PRO MAX 6.7" 512G/256/128G FACTORY UNLOCKED 2 YEAR WARRANT</t>
  </si>
  <si>
    <t>New Apple iPhone 14/14 Pro Max /13 /13MINI /13 pro max /12 MINI Factory Unlocked</t>
  </si>
  <si>
    <t>FACTORY NEW SEALED APPLE IPHONE 14 5G 128G/256/512GB UNLOCKED GSM+CDMA ALL COLOR</t>
  </si>
  <si>
    <t>Apple iPhone 12 - 128 GB - Blue (All Carriers) Fair Refurbished</t>
  </si>
  <si>
    <t>Seller 108</t>
  </si>
  <si>
    <t>Long Island City, New York, United States</t>
  </si>
  <si>
    <t>Apple iPhone 16 - 128GB 256GB 512GB - All Colors - Excellent Condition</t>
  </si>
  <si>
    <t>Apple iPhone 16 - 128GB 256GB 512GB - All Colors - Very Good Condition</t>
  </si>
  <si>
    <t>Apple iPhone 14 PRO MAX Factory Unlocked 128GB GSM CDMA A Condition Excellent</t>
  </si>
  <si>
    <t>iPhone 15 128GB 256GB 512GB Verizon AT&amp;T T-Mobile Unlocked (Excellent)</t>
  </si>
  <si>
    <t>Seller 203</t>
  </si>
  <si>
    <t>iPhone 15 Pro 128GB 256GB 512GB 1TB Verizon AT&amp;T T-Mobile Unlocked (Excellent)</t>
  </si>
  <si>
    <t>128GB|256GB|512GB|1024GB</t>
  </si>
  <si>
    <t>iPhone 16 128GB 256GB 512GB Verizon AT&amp;T T-Mobile Unlocked (Excellent)</t>
  </si>
  <si>
    <t>iPhone 15 128GB 256GB 512GB Verizon AT&amp;T T-Mobile Unlocked (Very Good)</t>
  </si>
  <si>
    <t>Apple iPhone 13 MINI 512GB-128GB FACTORY UNLOCKED GSM CDMA【NEW US 2yr warranty】</t>
  </si>
  <si>
    <t>Apple iPhone 17 - Unlocked 256GB Black - New</t>
  </si>
  <si>
    <t>Apple iPhone 17 - Unlocked 256GB White - Excellent</t>
  </si>
  <si>
    <t>Factory New Sealed Apple iPhone 13 MINI A2481 128GB 256GB Unlocked US SHIPPING</t>
  </si>
  <si>
    <t>Apple iPhone 13 128GB A2631 Factory Unlocked GSM CDMA All Color New Open Box</t>
  </si>
  <si>
    <t>Apple iPhone 17 Pro Max | US Version | 512GB | eSIM | Deep Blue | Unlocked</t>
  </si>
  <si>
    <t>Seller 067</t>
  </si>
  <si>
    <t>Apple iPhone 17 Pro Max | US Version | 512GB | eSIM | Cosmic Orange | Unlocked</t>
  </si>
  <si>
    <t>Apple iPhone 17 Pro Max | US Version | 256GB | eSIM | Deep Blue | Unlocked</t>
  </si>
  <si>
    <t>New Sealed Apple iPhone 13 Mini 5G 128G/256GB/512GB Factory Unlocked GSM CDMA US</t>
  </si>
  <si>
    <t>Apple iPhone 14+ Plus Factory Unlocked 128GB A2632 Open Box GSM CDMA</t>
  </si>
  <si>
    <t>Apple iPhone 17 - Unlocked 256GB Black - Excellent</t>
  </si>
  <si>
    <t>Apple iPhone 17 Pro Max 6.9" Dual Physical SIM A3527 Unlocked FedEx/UPS</t>
  </si>
  <si>
    <t>Apple iPhone 17 Pro Max 6.9" Physical SIM + eSIM A3526 Unlocked Free UPS</t>
  </si>
  <si>
    <t>Apple iPhone 17 - Unlocked 256GB Lavender - Excellent</t>
  </si>
  <si>
    <t>Apple iPhone 17 6.3" Physical SIM + eSIM A3520 Unlocked 256GB/512GB UPS</t>
  </si>
  <si>
    <t>Apple iPhone 14 A2649 (Fully Unlocked) 128GB Purple (Excellent)</t>
  </si>
  <si>
    <t>Apple iPhone 15 A2846 (Unlocked) 128GB Black (Very Good)</t>
  </si>
  <si>
    <t>Apple iPhone 15 A2846 Fully Unlocked 128GB Black (Excellent)</t>
  </si>
  <si>
    <t>Apple iPhone 15 A2846 (Unlocked) 128GB Black (Good)</t>
  </si>
  <si>
    <t>Apple iPhone 15 A2846 (Fully Unlocked) 128GB Blue (Very Good)</t>
  </si>
  <si>
    <t>Apple iPhone 15 Plus A2847 (Unlocked) 128GB Black (Good)</t>
  </si>
  <si>
    <t>FACTORY NEW APPLE IPHONE 14 PRO MAX 5G 128G 256G 512GB UNLOCKED GSM CDMA US SHIP</t>
  </si>
  <si>
    <t>New Sealed Apple iPhone 13 Mini Factory Unlocked 128GB/256GB ALL Carrier 2Yr Wty</t>
  </si>
  <si>
    <t>New Sealed Apple iPhone 13 128/256/512GB FACTORY UNLOCKED ALL COLOR 2 YRS WARNTY</t>
  </si>
  <si>
    <t>New in Sealed Box Apple iPhone 14 PRO MAX A2651 512G 1TB Unlocked Smartphone USA</t>
  </si>
  <si>
    <t>New Apple iPhone 13 A2482 128GB Factory Unlocked All Mobile Carriers All Colors</t>
  </si>
  <si>
    <t>New Sealed Apple iPhone 13 5G A2482 128GB Factory Unlocked All Carriers US SHIP</t>
  </si>
  <si>
    <t>New Apple iPhone 13 A2482 128GB 256GB Factory Unlocked All Carriers All Colors</t>
  </si>
  <si>
    <t>Factory New Sealed Apple iPhone 13 A2482 128GB 256GB 5G Unlocked US FREE SHIP!</t>
  </si>
  <si>
    <t>✅New Sealed Apple iPhone 13 MINI 5G A2481 128/256/512GB 5.4" Unlocked ALL COLORS</t>
  </si>
  <si>
    <t>New Apple iPhone 13 MINI A2481 128/256GB Factory Unlocked All Carrier &amp;Color LOT</t>
  </si>
  <si>
    <t>New Sealed Apple iPhone 13 Mini 5G 128GB/256GB Factory Unlocked 2Yr Wty US STOCK</t>
  </si>
  <si>
    <t>New in Sealed Box Apple iPhone 13 MINI A2481 128/256GB USA Unlocked Smartphone</t>
  </si>
  <si>
    <t>Apple iPhone 12 Factory Unlocked 128GB A2172 GSM 1 Year Ext Warranty OPEN Box</t>
  </si>
  <si>
    <t>Apple iPhone 17 Pro Max 1TB Unlocked Very Good Condition - All Colors</t>
  </si>
  <si>
    <t>Apple iPhone 17 Pro Max 256GB Silver Unlocked - NEW &amp; SEALED</t>
  </si>
  <si>
    <t>Apple iPhone 17 Pro Max 512GB Silver Unlocked - NEW &amp; SEALED</t>
  </si>
  <si>
    <t>Apple iPhone 17 Pro Max 512GB Unlocked Very Good Condition - All Colors</t>
  </si>
  <si>
    <t>Apple iPhone 17 Pro Max 1TB Silver Unlocked - NEW &amp; SEALED</t>
  </si>
  <si>
    <t>Apple iPhone 12 Factory Unlocked 64GB A2172 red color</t>
  </si>
  <si>
    <t>New Apple iPhone 13 MINI 5G A2481 128GB/256GB Factory Unlocked Sealed in Box US</t>
  </si>
  <si>
    <t>New in Sealed Apple iPhone 13 MINI A2481 128GB/256GB Factory Unlocked Smartphone</t>
  </si>
  <si>
    <t>New Apple iPhone 13 MINI 128GB 256GB Factory Unlocked Smartphone in Sealed Box</t>
  </si>
  <si>
    <t>New in Sealed Apple iPhone 13 MINI 5G 128GB/256GB Factory Unlocked Smartphone US</t>
  </si>
  <si>
    <t>Apple iPhone 17 Pro Max 256GB Unlocked Very Good Condition - All Colors</t>
  </si>
  <si>
    <t>New Sealed Box Apple iPhone 13 MINI 128/256GB Factory Unlocked GSM+CDMA USA SHIP</t>
  </si>
  <si>
    <t>New Sealed Box Apple iPhone 13 MINI 128GB 256GB Factory Unlocked 2 YEAR WARRANTY</t>
  </si>
  <si>
    <t>New Sealed Apple iPhone 13 MINI A2481 128/256GB USA Factory Unlocked Smartphone</t>
  </si>
  <si>
    <t>Apple iPhone 17e 6.1" Physical SIM + eSIM A3634 Unlocked 256GB/512GB FedEx/UPS</t>
  </si>
  <si>
    <t>New Sealed Apple iPhone 13 MINI A2481 128GB 256GB FACTORY Unlocked Smartphone US</t>
  </si>
  <si>
    <t>Tampa, Florida, United States</t>
  </si>
  <si>
    <t>NEW APPLE IPHONE 14 PRO MAX 128GB 256GB FACTORY UNLOCKED ALL COLORS US FREE SHIP</t>
  </si>
  <si>
    <t>New in Sealed Apple iPhone 13 MINI A2481 128/256GB Factory Unlocked Smartphone</t>
  </si>
  <si>
    <t>NEW SEALED APPLE IPHONE 14 5G 128G/256GB/512GB FACTORY UNLOCKED GSM+CDMA US SHIP</t>
  </si>
  <si>
    <t>NEW SEALED APPLE IPHONE 14 5G 128GB 256GB 512GB FACTORY UNLOCKED ALL CARRIER US</t>
  </si>
  <si>
    <t>NEW SEALED APPLE IPHONE 14 128GB 256GB/512GB FACTORY UNLOCKED GSM+CDMA 6.1 in US</t>
  </si>
  <si>
    <t>Apple iPhone 14 Plus 14+ Factory Unlocked 128GB A2885 sim card phone Open Box</t>
  </si>
  <si>
    <t>Apple iPhone 15 128GB Unlocked Very Good Refurbished</t>
  </si>
  <si>
    <t>NEW SEALED APPLE IPHONE 14 PRO MAX 5G 128GB 256GB 512GB FACTORY UNLOCKED US SHIP</t>
  </si>
  <si>
    <t>Factory New Apple iPhone 13 MINI A2481 128GB 256GB Unlocked Sealed Smartphone US</t>
  </si>
  <si>
    <t>Apple iPhone 15 256GB (Unlocked) Very Good Condition</t>
  </si>
  <si>
    <t>New &amp; Sealed Apple iPhone 14 pro max 128GB/256GB 5G Factory UNlocked (GSM+CDMA)</t>
  </si>
  <si>
    <t>NEW SEALED APPLE IPHONE 14 PRO MAX 128/256/512GB UNLOCKED GSM+CDMA 2 YR WARRANTY</t>
  </si>
  <si>
    <t>Apple iPhone 13 mini 256GB Factory Unlocked AT&amp;T T-Mobile Verizon Good Condition</t>
  </si>
  <si>
    <t>Seller 165</t>
  </si>
  <si>
    <t>Lawrence, Kansas, United States</t>
  </si>
  <si>
    <t>Apple iPhone 14 256GB Factory Unlocked AT&amp;T T-Mobile Verizon Fair Condition</t>
  </si>
  <si>
    <t>Apple iPhone 12 Pro Max 256GB Unlocked Good Condition - All Colors</t>
  </si>
  <si>
    <t>Apple iPhone 15 256GB Factory Unlocked AT&amp;T T-Mobile Verizon Excellent Condition</t>
  </si>
  <si>
    <t>Apple iPhone 15 256GB Factory Unlocked AT&amp;T T-Mobile Verizon Very Good Condition</t>
  </si>
  <si>
    <t>Apple iPhone 15 128GB Factory Unlocked AT&amp;T T-Mobile Verizon Very Good Condition</t>
  </si>
  <si>
    <t>Apple iPhone 15 128GB Factory Unlocked AT&amp;T T-Mobile Verizon Good Condition</t>
  </si>
  <si>
    <t>Apple iPhone 15 Pro 128GB Unlocked AT&amp;T T-Mobile Verizon Excellent Condition</t>
  </si>
  <si>
    <t>Apple iPhone 15 Plus 128GB Unlocked AT&amp;T T-Mobile Verizon Very Good Condition</t>
  </si>
  <si>
    <t>Apple iPhone 15 256GB Factory Unlocked AT&amp;T T-Mobile Verizon Good Condition</t>
  </si>
  <si>
    <t>Apple iPhone 14 Pro Max 512GB No Face ID Factory Unlocked Very Good Condition</t>
  </si>
  <si>
    <t>Apple iPhone 14 Pro Max 1TB No Face ID Factory Unlocked Very Good Condition</t>
  </si>
  <si>
    <t>Apple iPhone 16 256GB Factory Unlocked AT&amp;T T-Mobile Verizon Very Good Condition</t>
  </si>
  <si>
    <t>Apple iPhone 12 Pro Max 256GB Unlocked | Comes with Original Box &amp; Accessories</t>
  </si>
  <si>
    <t>Seller 034</t>
  </si>
  <si>
    <t>Apple iPhone 14 Pro Max 512GB Unlocked with Apple Box - Excellent Condition</t>
  </si>
  <si>
    <t>Apple iPhone 16 128GB Factory Unlocked AT&amp;T T-Mobile Verizon Excellent Condition</t>
  </si>
  <si>
    <t>Apple iPhone 16 512GB Factory Unlocked AT&amp;T T-Mobile Verizon Very Good Condition</t>
  </si>
  <si>
    <t>Apple iPhone 16 256GB Unlocked Good Condition - All Colors</t>
  </si>
  <si>
    <t>Apple iPhone 13 - 128GB - Red - Verizon Carrier - C grade - C Grade</t>
  </si>
  <si>
    <t>Seller 396</t>
  </si>
  <si>
    <t>Apple iPhone 16 128GB Factory Unlocked Open Box Mint Smartphone A3081</t>
  </si>
  <si>
    <t>Excellent A+ 9/10 Apple iPhone 12 A2172 64 GB 5G Unlocked Pick your color</t>
  </si>
  <si>
    <t>Seller 201</t>
  </si>
  <si>
    <t>Apple iPhone 16 128GB Unlocked Good Condition - All Colors</t>
  </si>
  <si>
    <t>Apple iPhone 14 Midnight 128GB Unlocked - Very Good Condition</t>
  </si>
  <si>
    <t>Apple iPhone 14 (5G) 512GB | 256GB | 128GB | GSM+CDMA Factory Unlocked Good</t>
  </si>
  <si>
    <t>Seller 110</t>
  </si>
  <si>
    <t>NEW OEM SEALED Apple iPhone 16 Hexa-core (2x4.04 GHz + 4x2.20 GHz)</t>
  </si>
  <si>
    <t>Apple iPhone 15 (5G) 512GB | 256GB | 128GB | GSM+CDMA Factory Unlocked Excellent</t>
  </si>
  <si>
    <t>iPhone 14 Pro Max 256GB Unlocked Deep Purple MQ8W3LL/A EXCELLENT CONDITION!</t>
  </si>
  <si>
    <t>Seller 604</t>
  </si>
  <si>
    <t>Chesterfield, Missouri, United States</t>
  </si>
  <si>
    <t>Apple iPhone 12 - 64GB - Black - Fully Unlocked MGH63LL/A A2172 • Poor Condition</t>
  </si>
  <si>
    <t>Seller 074</t>
  </si>
  <si>
    <t>Warminster, Pennsylvania, United States</t>
  </si>
  <si>
    <t>Apple iPhone 12 - 64GB - Black - Unlocked MGH63LL/A A2172 • Fair Cond.</t>
  </si>
  <si>
    <t>Apple iPhone 17 Pro Max 1TB Unlocked Excellent Condition - All Colors</t>
  </si>
  <si>
    <t>Apple iPhone 13- 128GB/256GB-Unlocked Excellent Condition - Random Color</t>
  </si>
  <si>
    <t>Seller 412</t>
  </si>
  <si>
    <t>Apple iPhone 17 Pro Max | US Version | 256GB | eSIM | Cosmic Orange | Unlocked</t>
  </si>
  <si>
    <t>Apple iPhone 17 256GB Black Unlocked - NEW &amp; SEALED</t>
  </si>
  <si>
    <t>Apple iPhone 17 Pro Max 512GB Unlocked Excellent Condition - All Colors</t>
  </si>
  <si>
    <t>Apple iPhone 13 (5G) 512GB | 256GB | 128GB | GSM+CDMA Factory Unlocked Very Good</t>
  </si>
  <si>
    <t>Good condition Apple iPhone 12 pro max 128/256GB Factory UNLOCKED(any carrier)</t>
  </si>
  <si>
    <t>Seller 285</t>
  </si>
  <si>
    <t>Apple iPhone 12 Pro Max 128GB 256GB - Fully Unlocked - VERY GOOD Condition</t>
  </si>
  <si>
    <t>Apple iPhone 17 Pro Max 512GB Cosmic Orange Unlocked - NEW &amp; SEALED</t>
  </si>
  <si>
    <t>Apple iPhone 13 128GB The battery is great, really good quality.</t>
  </si>
  <si>
    <t>Seller 541</t>
  </si>
  <si>
    <t>Brea, California, United States</t>
  </si>
  <si>
    <t>Apple iPhone 12 • 64GB • Black • Fully Unlocked MGH63LL/A A2172 • Good Cond.</t>
  </si>
  <si>
    <t>Apple iPhone 13 - 128GB /256GB/512GB All Colors IOS Smartphone (Unlocked)</t>
  </si>
  <si>
    <t>US, China</t>
  </si>
  <si>
    <t>Apple iPhone 17 Pro Max – 1TB – Cosmic Orange – AT&amp;T (Clean IMEI) – Brand New</t>
  </si>
  <si>
    <t>Seller 552</t>
  </si>
  <si>
    <t>Apple iPhone 17 512GB Factory Unlocked AT&amp;T T-Mobile Verizon Excellent Condition</t>
  </si>
  <si>
    <t>Apple iPhone 13 Mini 128GB No Face ID Factory Unlocked Very Good Condition</t>
  </si>
  <si>
    <t>Apple iPhone 14 128GB Factory Unlocked AT&amp;T T-Mobile Verizon Fair Condition</t>
  </si>
  <si>
    <t>Apple iPhone 14 Plus 512GB Unlocked AT&amp;T T-Mobile Verizon Very Good Condition</t>
  </si>
  <si>
    <t>Apple iPhone 14 512GB Factory Unlocked AT&amp;T T-Mobile Verizon Very Good Condition</t>
  </si>
  <si>
    <t>Apple iPhone 14 512GB Factory Unlocked AT&amp;T T-Mobile Verizon Fair Condition</t>
  </si>
  <si>
    <t>Apple iPhone 15 Pro 256GB Unlocked AT&amp;T T-Mobile Verizon Excellent Condition</t>
  </si>
  <si>
    <t>Apple iPhone 15 Pro 128GB Unlocked AT&amp;T T-Mobile Verizon Very Good Condition</t>
  </si>
  <si>
    <t>Apple iPhone 14 Plus - 128GB - Midnight - New</t>
  </si>
  <si>
    <t>Seller 052</t>
  </si>
  <si>
    <t>Reisterstown, Maryland, United States</t>
  </si>
  <si>
    <t>Apple iPhone 14 Pro Max 256GB No Face ID Factory Unlocked Very Good Condition</t>
  </si>
  <si>
    <t>Apple iPhone 16 512GB Factory Unlocked AT&amp;T T-Mobile Verizon Excellent Condition</t>
  </si>
  <si>
    <t>Apple iPhone 16 128GB Factory Unlocked AT&amp;T T-Mobile Verizon Very Good Condition</t>
  </si>
  <si>
    <t>Apple iPhone 14 Plus 128GB No Face ID Factory Unlocked Good Condition</t>
  </si>
  <si>
    <t>New Sealed Apple iPhone 13 5G FACTORY UNLOCKED 128/256/512GB 2 YR WARNTY US SHIP</t>
  </si>
  <si>
    <t>Seller 347</t>
  </si>
  <si>
    <t>New Apple iPhone 13 Mini/13/12 Mini/SE 3rd 2022/13 PRO MAX Factory Unlocked LOT</t>
  </si>
  <si>
    <t>New Sealed Apple iPhone 12 Pro/12 Mini/13 Mini/13/SE 2022 Factory Unlocked LOT</t>
  </si>
  <si>
    <t>New Sealed Apple iPhone 12 Mini/13 Mini/SE 2022/14 Pro Max Unlocked Memory LOT</t>
  </si>
  <si>
    <t>NEW APPLE IPHONE 14 PRO MAX 128GB 256GB 512GB FACTORY UNLOCKED SEALED IN BOX USA</t>
  </si>
  <si>
    <t>New Sealed Apple iPhone 13 128GB/256GB/512GB FACTORY UNLOCKED GSM CDMA 2-YR-WAR✅</t>
  </si>
  <si>
    <t>Factory New Sealed Apple iPhone 14 5G 128GB/256GB Unlocked All Color GSM+CDMA US</t>
  </si>
  <si>
    <t>Factory New Sealed Apple iPhone 14 5G 128/256GB Unlocked All Color 2-Yr Warranty</t>
  </si>
  <si>
    <t>NEW SEALED APPLE IPHONE 14 PRO MAX 128/256/512GB FACTORY UNLOCKED 2 YRS WARRANTY</t>
  </si>
  <si>
    <t>NEW APPLE IPHONE 14 5G 128GB 256GB FACTORY UNLOCKED IN SEALED BOX 2 YRS WARRANTY</t>
  </si>
  <si>
    <t>FACTORY NEW SEALED APPLE IPHONE 14 PRO MAX 128/256/512GB UNLOCKED 2 YRS WARRANTY</t>
  </si>
  <si>
    <t>Apple iPhone 12 256GB A2172 Factory Unlocked All Mobile Carriers 1 Yr Warranty</t>
  </si>
  <si>
    <t>Seller 505</t>
  </si>
  <si>
    <t>Dunellen, New Jersey, United States</t>
  </si>
  <si>
    <t>New Sealed Apple iPhone 17 256GB A3520 Unlocked include Physical SIM and ESIM</t>
  </si>
  <si>
    <t>Seller 016</t>
  </si>
  <si>
    <t>Rowland Heights, California, United States</t>
  </si>
  <si>
    <t>New Sealed Apple iPhone 17 512GB A3520 Unlocked include Physical SIM and ESIM</t>
  </si>
  <si>
    <t>Apple iPhone 17 Pro Max 6.9" with Physical Sim A3526 256GB Orange Color Unlocked</t>
  </si>
  <si>
    <t>New Apple iPhone 17 Pro Max 1TB A3526 with Physical SIM+ESIM Pick Color Unlocked</t>
  </si>
  <si>
    <t>New Apple iPhone 13 mini (5G) 128GB Fully Unlocked GSM+CDMA Smartphone 5.4" US</t>
  </si>
  <si>
    <t>Seller 092</t>
  </si>
  <si>
    <t>Apple iPhone 17 Pro Max 6.9" with Physical Sim A3526 512GB Blue Color Unlocked</t>
  </si>
  <si>
    <t>Apple iPhone 16 128GB GSM Unlocked AT&amp;T T-Mobile Very Good Condition</t>
  </si>
  <si>
    <t>New Apple iPhone 14 128GB Yellow A2649 128GB Factory Unlocked All Carriers</t>
  </si>
  <si>
    <t>New Apple iPhone 14 Plus White A2632 128GB Factory Unlocked All Mobile Carriers</t>
  </si>
  <si>
    <t>✔️ Apple iPhone 14 - 512GB Midnight Black【Factory Unlocked】All CARRIERS E-SIM</t>
  </si>
  <si>
    <t>Seller 523</t>
  </si>
  <si>
    <t>NEW SEALED Apple iPhone 13 MINI 128GB A2481 FACTORY UNLOCKED GSM CDMA US STOCK</t>
  </si>
  <si>
    <t>Apple iPhone 17 Pro Max 6.9" with Physical Sim A3526 256GB Silver Color Unlocked</t>
  </si>
  <si>
    <t>New Apple iPhone 13 5G 128/256/512GB Unlocked Sealed Box 2 YR WARRANTY US Stock</t>
  </si>
  <si>
    <t>New Sealed Apple iPhone 13 5G, 128-512GB, Unlocked, All Colors, 2-Year Warranty</t>
  </si>
  <si>
    <t>Apple iPhone 17 Pro Max 2 TB Cosmic Orange Service Unlocked 12gb RAM (INSURANCE)</t>
  </si>
  <si>
    <t>Seller 452</t>
  </si>
  <si>
    <t>New Apple iPhone 13 MINI 5G 128GB/256GB Factory Unlocked Sealed Box 2 YRS WARNTY</t>
  </si>
  <si>
    <t>New in Box Apple iPhone 13 MINI A2481 128/256/512GB Unlocked Smartphone US STOCK</t>
  </si>
  <si>
    <t>Seller 071</t>
  </si>
  <si>
    <t>Oldsmar, Florida, United States</t>
  </si>
  <si>
    <t>Apple iPhone 16 - 128GB - Black (Unlocked) - Open Box</t>
  </si>
  <si>
    <t>New Sealed Apple iPhone 17 Pro Max 6.9-inch A3257 USA eSIM Only Mfr. Unlocked</t>
  </si>
  <si>
    <t>New Sealed Apple iPhone 13 MINI A2481 128GB /256GB Factory Unlocked Smartphone</t>
  </si>
  <si>
    <t>New in Sealed Box Apple iPhone 13 MINI A2481 128/256 Factory Unlocked Smartphone</t>
  </si>
  <si>
    <t>Factory New Apple iPhone 13 MINI A2481 128G/256GB Unlocked Sealed Box Smartphone</t>
  </si>
  <si>
    <t>New Apple iPhone 17 Pro Max 2TB A3526 with Physical SIM+ESIM Pick Color unlocked</t>
  </si>
  <si>
    <t>NEW SEALED APPLE IPHONE 14 PRO MAX 5G 128/256/512GB FACTORY UNLOCKED ALL COLORS</t>
  </si>
  <si>
    <t>Apple iPhone 16 - 128GB - Ultramarine (Unlocked) - Open Box</t>
  </si>
  <si>
    <t>Apple iPhone 17 Pro Max - 256GB - Cosmic Orange (Unlocked) - Open Box</t>
  </si>
  <si>
    <t>New Apple iPhone 17e 512GB 6.1" A3634 Unlocked with Physical SIM+ESIM Any Color</t>
  </si>
  <si>
    <t>FACTORY NEW SEALED APPLE IPHONE 14 5G 128/256/512GB UNLOCKED GSM+CDMA 2 YRS WTY</t>
  </si>
  <si>
    <t>FACTORY NEW SEALED APPLE IPHONE 14 PRO MAX 128GB /256GB 512GB UNLOCKED 2 YRS WTY</t>
  </si>
  <si>
    <t>NEW APPLE IPHONE 14 PRO MAX 128GB 256GB 512GB (FACTORY UNLOCKED) ALL COLORS USA</t>
  </si>
  <si>
    <t>NEW SEALED APPLE IPHONE 14 PRO MAX 128~512GB GSM+CDMA FACTORY UNLOCKED ALL COLOR</t>
  </si>
  <si>
    <t>Factory New in Sealed Apple iPhone 13 MINI A2481 128G/256GB Unlocked US Shipping</t>
  </si>
  <si>
    <t>FACTORY NEW SEALED APPLE IPHONE 14 PRO MAX 128~512GB UNLOCKED GSM+CDMA 2 YRS WTY</t>
  </si>
  <si>
    <t>FACTORY NEW SEALED APPLE IPHONE 14 PRO MAX 5G 128GB 256GB UNLOCKED 2 YR WARRANTY</t>
  </si>
  <si>
    <t>NEW APPLE IPHONE 14 PRO MAX 128GB 256GB 512GB 1TB FACTORY UNLOCKED COLORS SEALED</t>
  </si>
  <si>
    <t>Apple iPhone 13 128GB Unlocked - Excellent</t>
  </si>
  <si>
    <t>Seller 361</t>
  </si>
  <si>
    <t>Apple iPhone 17 Pro Max - 2 TB - Cosmic Orange (Unlocked)</t>
  </si>
  <si>
    <t>Seller 354</t>
  </si>
  <si>
    <t>Columbus, Ohio, United States</t>
  </si>
  <si>
    <t>New Sealed Apple iPhone 13 MINI A2481 128/256/512GB 5.4" Factory Unlocked CDMA</t>
  </si>
  <si>
    <t>Seller 194</t>
  </si>
  <si>
    <t>New Sealed in Box Apple iPhone 14 A2649 128GB/256GB/512G USA Unlocked Smartphone</t>
  </si>
  <si>
    <t>New Sealed Apple iPhone 14 PRO MAX A2651 128-512GB Factory Unlocked All GSM+CDMA</t>
  </si>
  <si>
    <t>New Sealed Apple iPhone 14/iPhone 14 Pro Max 128GB 256GB 512G Factory Unlocked</t>
  </si>
  <si>
    <t>New Apple iPhone 14 PRO MAX 128/256/512GB AT&amp;T T-Mobile Verizon Factory Unlocked</t>
  </si>
  <si>
    <t>NEW✤SEALED✤ APPLE IPHONE 14 5G 128GB 256GB FACTORY UNLOCKED GSM+CDMA ALL CARRIER</t>
  </si>
  <si>
    <t>New in Sealed Box Apple iPhone 13 MINI A2481 128GB FACTORY Unlocked Smartphone</t>
  </si>
  <si>
    <t>NEW SEALED APPLE IPHONE 14 PRO MAX 128/256/512GB FACTORY UNLOCKED FAST SHIPPING</t>
  </si>
  <si>
    <t>Sealed in New Box Apple iPhone 13 mini 5G A2481 256GB Factory Unlocked,US STOCK</t>
  </si>
  <si>
    <t>Seller 693</t>
  </si>
  <si>
    <t>[Sealed New] Apple iPhone 13 mini (5G) A2481 256GB Factory Unlocked Smartphone</t>
  </si>
  <si>
    <t>Apple iPhone 12 5G - 64 GB - Black (SAFELINK WIRELESS) A2172 - Brand New Sealed</t>
  </si>
  <si>
    <t>Seller 267</t>
  </si>
  <si>
    <t>Shingletown, California, United States</t>
  </si>
  <si>
    <t>Seller 359</t>
  </si>
  <si>
    <t>Corpus Christi, Texas, United States</t>
  </si>
  <si>
    <t>New Apple iPhone 14 A2649 128GB Factory Unlocked GSM+CDMA All Carriers 2Yr Wty</t>
  </si>
  <si>
    <t>Apple iPhone 16 128GB Black Verizon New Sealed</t>
  </si>
  <si>
    <t>Seller 094</t>
  </si>
  <si>
    <t>Port Chester, New York, United States</t>
  </si>
  <si>
    <t>Apple iPhone 17e 256GB AT&amp;T</t>
  </si>
  <si>
    <t>Seller 677</t>
  </si>
  <si>
    <t>Seller 514</t>
  </si>
  <si>
    <t>San Antonio, Texas, United States</t>
  </si>
  <si>
    <t>Apple iPhone 17 Pro Max - 2 TB - Silver (Unlocked)</t>
  </si>
  <si>
    <t>Seller 278</t>
  </si>
  <si>
    <t>Parker, Colorado, United States</t>
  </si>
  <si>
    <t>Apple iPhone 12 64GB│ 128GB│ 256GB (UNLOCKED) 🔋 100% BATTERY 🔋 ⚫⚪🔴🔵✤O/B✤</t>
  </si>
  <si>
    <t>Apple iPhone 13 - 128GB (FACTORY UNLOCKED) ✅ 1 YEAR WARRANTY ✅ MIDNIGHT ❖SEALED❖</t>
  </si>
  <si>
    <t>APPLE IPHONE 14 128GB 256GB 512GB (FACTORY UNLOCKED) ✅1 YR WARRANTY✅⚫⚪🔴�� ✤O/B✤</t>
  </si>
  <si>
    <t>Apple iPhone 14, 128GB-256GB-512GB, Unlocked - Very Good Condition - All Colors</t>
  </si>
  <si>
    <t>APPLE IPHONE 14 PRO MAX 128GB 256GB 512GB 1TB (FACTORY UNLOCKED) ALL COLOR ✤USED</t>
  </si>
  <si>
    <t>Apple iPhone 14, 128/256/512GB, Unlocked - All Colors -Used Excellent</t>
  </si>
  <si>
    <t>Apple iPhone 14 Pro Max 128/256/512GB, Fully Unlocked - Used Condition</t>
  </si>
  <si>
    <t>APPLE IPHONE 15 - 128GB 256GB 512GB (FACTORY UNLOCKED) 🔋 100% BATTERY 🔋 ❖O/B❖</t>
  </si>
  <si>
    <t>Apple iPhone 14 Pro Max 128/256/512GB, Fully Unlocked - Used Good (NO FACE ID)</t>
  </si>
  <si>
    <t>Apple iPhone 13 Mini, 128/256/512GB - Unlocked - Used Excellent - All colors</t>
  </si>
  <si>
    <t>Apple iPhone 12, 64/128/256GB - Unlocked - All colors - Used Excellent</t>
  </si>
  <si>
    <t>Apple iPhone 14 Pro Max 128/256/512GB/1TB, Fully Unlocked - Used Very Good</t>
  </si>
  <si>
    <t>Apple iPhone 12 Pro Max, 128/256/512GB - Unlocked - Used Very Good</t>
  </si>
  <si>
    <t>Apple iPhone 14 Pro Max 128/256/512GB/1TB, Fully Unlocked - Used Good</t>
  </si>
  <si>
    <t>Apple iPhone 13 Mini, 128/256/512GB - Unlocked - Used Good - All colors</t>
  </si>
  <si>
    <t>APPLE IPHONE 14 PRO MAX 128GB 256GB 512GB 1TB (FACTORY UNLOCKED) ❖EXCELLENT❖</t>
  </si>
  <si>
    <t>Apple iPhone 14 128GB - Fully Unlocked - EXCELLENT Condition</t>
  </si>
  <si>
    <t>Apple iPhone 15 Plus 128GB - Fully Unlocked - VERY GOOD Condition</t>
  </si>
  <si>
    <t>Apple iPhone 15 Plus - 128GB - Fully Unlocked - EXCELLENT Condition</t>
  </si>
  <si>
    <t>Apple iPhone 14 Pro Max UNLOCKED 128GB 256GB 512GB All Colors A2633 ~ Used/Good!</t>
  </si>
  <si>
    <t>Seller 163</t>
  </si>
  <si>
    <t>Apple iPhone 14 Pro Max UNLOCKED 128GB 256GB 512GB All Colors A2633 ~ Very Good!</t>
  </si>
  <si>
    <t>Apple iPhone 14 PRO MAX 256GB - Fully Unlocked - VERY GOOD Condition</t>
  </si>
  <si>
    <t>Apple iPhone 14 Plus Fully Unlocked (Any Carrier) SmartPhone Dents/Scratches</t>
  </si>
  <si>
    <t>Seller 036</t>
  </si>
  <si>
    <t>Apple iPhone 13, 128/256/512GB - Unlocked - Refurbished Excellent</t>
  </si>
  <si>
    <t>Apple iPhone 12 Pro Max, 128/256/512GB - Unlocked - Refurbished Excellent</t>
  </si>
  <si>
    <t>Apple iPhone 17 Pro Max UNLOCKED 256GB Deep Blue ✅ SHIPS TODAY✅ NEW WORLDWIDE</t>
  </si>
  <si>
    <t>Seller 160</t>
  </si>
  <si>
    <t>Springfield, Virginia, United States</t>
  </si>
  <si>
    <t>Apple iPhone 17 Air 256GB Space Black USA eSIM Unlocked MG184LL/A New 2025</t>
  </si>
  <si>
    <t>Seller 678</t>
  </si>
  <si>
    <t>APPLE IPHONE 17 AIR - 256GB - SPACE BLACK (FACTORY UNLOCKED) ❖SEALED❖</t>
  </si>
  <si>
    <t>APPLE IPHONE 17 AIR - 256GB - CLOUD WHITE (FACTORY UNLOCKED) ❖SEALED❖</t>
  </si>
  <si>
    <t>APPLE IPHONE 17 AIR - 256GB - SKY BLUE (FACTORY UNLOCKED) ❖SEALED❖</t>
  </si>
  <si>
    <t>APPLE IPHONE 17 PRO MAX 256GB (FACTORY UNLOCKED)✅PHYSICAL SIM CARD TRAY✅❖SEALED❖</t>
  </si>
  <si>
    <t>Apple iPhone 17 Model A3520.A19. 256GB/512GB- 5 colors = Tracking=</t>
  </si>
  <si>
    <t>APPLE IPHONE 17 AIR - 256GB - LIGHT GOLD (FACTORY UNLOCKED) ❖SEALED❖</t>
  </si>
  <si>
    <t>APPLE IPHONE 17 PRO MAX 256GB ORANGE (UNLOCKED)✅PHYSICAL SIM CARD TRAY ✅❖SEALED❖</t>
  </si>
  <si>
    <t>APPLE IPHONE 17 256GB (UNLOCKED) WHITE ✅DUAL PHYSICAL SIM TRAY✅ A3521 ❖SEALED❖</t>
  </si>
  <si>
    <t>APPLE IPHONE 14 PLUS 128GB STARLIGHT (FACTORY UNLOCKED) 🔋100% BATTERY🔋✤SEALED✤</t>
  </si>
  <si>
    <t>Apple iPhone 17 Pro Max 256GB, Orange, Blue, Silver UNLOCKED ✅ SHIPS TODAY ✅NEW</t>
  </si>
  <si>
    <t>Seller 358</t>
  </si>
  <si>
    <t>Apple iPhone 12 - 128GB BLACK (FACTORY UNLOCKED) 🔋 100% BATTERY🔋 ✤SEALED✤</t>
  </si>
  <si>
    <t>Apple iPhone 12 - 128GB GREEN (FACTORY UNLOCKED) 🔋 100% BATTERY🔋 ✤SEALED✤</t>
  </si>
  <si>
    <t>Apple iPhone 14 Plus 128GB A2632 (CDMA&amp;GSM) Unlocked All Colors ~Used/Good!</t>
  </si>
  <si>
    <t>APPLE IPHONE 15 - 128GB - BLACK (FACTORY UNLOCKED) ✅ APPLE WARRANTY ✅ ❖SEALED❖</t>
  </si>
  <si>
    <t>iPhone 17 Air Apple - 256GB Light Gold (Unlocked)</t>
  </si>
  <si>
    <t>iPhone 17 Air Apple - 256GB Black (Unlocked)</t>
  </si>
  <si>
    <t>iPhone 17 Air Apple - 256GB sky Blue (Unlocked)</t>
  </si>
  <si>
    <t>Apple iPhone 17 - 256 GB - White (Unlocked )</t>
  </si>
  <si>
    <t>APPLE IPHONE 17 PRO MAX 256GB SILVER (UNLOCKED)✅PHYSICAL SIM CARD TRAY ✅❖SEALED❖</t>
  </si>
  <si>
    <t>NEW*  Apple iPhone 17 | 256GB | Factory Unlocked ESIM | All Colors</t>
  </si>
  <si>
    <t>Seller 015</t>
  </si>
  <si>
    <t>Bella Vista, Arkansas, United States</t>
  </si>
  <si>
    <t>NEW*  Apple iPhone 17 Pro Max 256GB | Factory Unlocked ESIM | All Colors!</t>
  </si>
  <si>
    <t>NEW*  Apple iPhone 17 Pro Max | 256GB Cosmic Orange | Factory Unlocked ESIM</t>
  </si>
  <si>
    <t>Apple iPhone 17 Pro Max | 256GB Cosmic Orange | Factory Unlocked | Excellent</t>
  </si>
  <si>
    <t>NEW*  Apple iPhone 17 Pro Max | 512GB | ESIM Factory Unlocked | All Colors!</t>
  </si>
  <si>
    <t>OPEN BOX Apple iPhone 16 - 128 GB - (Unlocked) *Choose Your Color</t>
  </si>
  <si>
    <t>Seller 202</t>
  </si>
  <si>
    <t>Frisco, Texas, United States</t>
  </si>
  <si>
    <t>Apple iPhone 16 - 128 GB 256 GB 512 GB - Fully Unlocked - 100% Battery Excellent</t>
  </si>
  <si>
    <t>Seller 055</t>
  </si>
  <si>
    <t>Norwalk, California, United States</t>
  </si>
  <si>
    <t>Apple iPhone 16 - 128 GB 256 GB - All Colors - Unlocked - 100% Battery Very Good</t>
  </si>
  <si>
    <t>New Sealed Apple iPhone 14 PRO MAX 128/256/512GB FULLY UNLOCKED 2 YEAR WARRANTY</t>
  </si>
  <si>
    <t>Seller 155</t>
  </si>
  <si>
    <t>FACTORY New Apple iPhone 14 PRO MAX 128/256/512GB UNLOCKED ALL COLORS&amp;CARRIER US</t>
  </si>
  <si>
    <t>FACTORY NEW Apple iPhone 13 MINI 5G 512-256-128G FULLY UNLOCKED US FREE SHIPPING</t>
  </si>
  <si>
    <t>FACTORY NEW Apple iPhone 13 MINI 5G 512-256-128G FULLY UNLOCKED FREE DELIVERED</t>
  </si>
  <si>
    <t>Factory New in box Apple iPhone 14 5G 128-512G Unlocked GSM CDMA Free shipping</t>
  </si>
  <si>
    <t>Apple iPhone 17 Model A3520.A19. 256GB/512GB- 5 colors No Tariffs In US</t>
  </si>
  <si>
    <t>FACTORY NEW Apple iPhone 14 PRO MAX 5G 128/256/512GB/1TB Unlocked Free delivered</t>
  </si>
  <si>
    <t>New in Sealed Box Apple iPhone 14 PRO MAX 5G 128-512GB FULLY UNLOCKED All Colors</t>
  </si>
  <si>
    <t>New in box Apple iPhone 14 PRO MAX 128/256/512GB UNLOCKED US STOCK 2 YR WARRANTY</t>
  </si>
  <si>
    <t>Apple iPhone 12 - Black-(Unlocked)</t>
  </si>
  <si>
    <t>Seller 422</t>
  </si>
  <si>
    <t>Apple iPhone 16 - 128 GB 256 GB - All Colors - Unlocked - 90%+ Battery Very Good</t>
  </si>
  <si>
    <t>Apple iPhone 16 - 128 GB 256 GB 512 GB - Fully Unlocked - 90%+ Battery Excellent</t>
  </si>
  <si>
    <t>Apple iPhone 17 A3258 256GB | MG464LL/A | Black | UNLOCKED</t>
  </si>
  <si>
    <t>Seller 138</t>
  </si>
  <si>
    <t>American Fork, Utah, United States</t>
  </si>
  <si>
    <t>NEW Apple iPhone 14 PRO MAX 5G 128/256/512GB FULLY UNLOCKED ALL MEMORY&amp;COLORS US</t>
  </si>
  <si>
    <t>NEW Apple iPhone 14 PRO MAX 5G 128/256/512G Verizon AT&amp;T T-mobile FULLY UNLOCKED</t>
  </si>
  <si>
    <t>Factory NEW Apple iPhone 14 PRO MAX 5G 128/256/512G FULLY UNLOCKED ALL GSM CDMA</t>
  </si>
  <si>
    <t>Factory NEW Sealed Apple iPhone 13 5G -128GB/256GB/512GB UNLOCKED US Smartphone</t>
  </si>
  <si>
    <t>NEW Apple iPhone 13 MINI 5G 512/256/128G UNLOCKED ALL Colors&amp;Carrier Smartphone</t>
  </si>
  <si>
    <t>NEW Apple iPhone 13 MINI 5G 512/256/128G UNLOCKED US STOCK T-mobile Verizon ATT</t>
  </si>
  <si>
    <t>Apple iPhone 17 - 256 GB eSim - Mist Blue (Unlocked) Brand New Sealed MG484LL/A</t>
  </si>
  <si>
    <t>NEW Apple iPhone 13 MINI 5G 512/256/128G FULLY UNLOCKED ALL Colors Smartphone</t>
  </si>
  <si>
    <t>Apple iPhone 17 - 256 GB/512 GB - All Color - Unlocked - Excellent Condition</t>
  </si>
  <si>
    <t>Apple iPhone 17 - 256 GB/512 GB - All Color - Unlocked - Very Good Condition</t>
  </si>
  <si>
    <t>BIG SALE Apple iPhone 17 Pro Max - 2 TB - Cosmic Orange (Unlocked)</t>
  </si>
  <si>
    <t>Seller 500</t>
  </si>
  <si>
    <t>Nashua, New Hampshire, United States</t>
  </si>
  <si>
    <t>New Apple iPhone 13 mini 5G 256GB/128GB Unlocked GSM+CDMA Smartphone US Stock</t>
  </si>
  <si>
    <t>Seller 498</t>
  </si>
  <si>
    <t>NEW IN BOX Apple iPhone 13 MINI 5G 512GB/256GB/128GB FULLY UNLOCKED Smartphone</t>
  </si>
  <si>
    <t>NEW IN Apple iPhone 14/14 Pro max 5G GSM CDMA FACTORY UNLOCKED US FREE DELIVERED</t>
  </si>
  <si>
    <t>Apple iPhone 17 Pro Max - 512 GB - Cosmic Orange (Unlocked)</t>
  </si>
  <si>
    <t>Seller 290</t>
  </si>
  <si>
    <t>Okeechobee, Florida, United States</t>
  </si>
  <si>
    <t>Apple iPhone 17 Pro Max - 256 GB - Deep Blue (Unlocked)</t>
  </si>
  <si>
    <t>Seller 297</t>
  </si>
  <si>
    <t>New Sealed Apple iPhone 12 Pro/12 Mini/13 Mini 5G Factory Unlocked All Carrier</t>
  </si>
  <si>
    <t>Seller 648</t>
  </si>
  <si>
    <t>New Apple iPhone 13 MINI/13 PRO MAX 128GB 256GB 512GB USA Unlocked Smartphone</t>
  </si>
  <si>
    <t>Apple iPhone 15 A2846 128GB Unlocked Very Good Condition</t>
  </si>
  <si>
    <t>Seller 050</t>
  </si>
  <si>
    <t>Apple iPhone 15 Pro A2848 256GB Unlocked - Very Good Condition</t>
  </si>
  <si>
    <t>Apple iPhone 15 Pro Max A2849 256GB Unlocked Very Good</t>
  </si>
  <si>
    <t>iPhone 15 Pro Max</t>
  </si>
  <si>
    <t>Apple iPhone 15 Pro A2848 128GB Unlocked - Very Good Condition</t>
  </si>
  <si>
    <t>New Apple iPhone 12 Mini/13 Mini/12 Pro/13 Pro Max Unlocked All Memory &amp;Colors</t>
  </si>
  <si>
    <t>【NEW SEALED】Apple iPhone 13 MINI 512GB-128GB FACTORY UNLOCKED GSM CDMA US STOCK</t>
  </si>
  <si>
    <t>Seller 118</t>
  </si>
  <si>
    <t>Apple iPhone 16 128GB Unlocked Very Good Condition</t>
  </si>
  <si>
    <t>New Apple iPhone 13/13 Mini 5G 128/256GB A2481 A2482 Factory Unlocked All Colors</t>
  </si>
  <si>
    <t>NewSealed Apple iPhone 13 MINI A2481 5G 128/256/512GB Unlocked USA Free shipping</t>
  </si>
  <si>
    <t>Sealed - Apple iPhone 14 Pro Max - 128 / 256/512 GB - (Unlocked) - Smartphone</t>
  </si>
  <si>
    <t>Seller 073</t>
  </si>
  <si>
    <t>Boxed - Apple iPhone 13 mini - 128/256/512GB All Colors(Unlocked) Very Good</t>
  </si>
  <si>
    <t>Very Good Apple iPhone 12 - (Unlocked) 64GB/128GB/256GB 6.1" Smartphone</t>
  </si>
  <si>
    <t>Apple iPhone 15 Plus A2847 256GB Unlocked Very Good Condition</t>
  </si>
  <si>
    <t>NEW SEALED APPLE IPHONE 14 PRO MAX 128GB 256G 512G FACTORY UNLOCKED ALL GSM+CDMA</t>
  </si>
  <si>
    <t>FACTORY NEW Apple iPhone 14 PRO MAX 5G 128/256/512GB/1TB Unlocked 2 YRS WARRANTY</t>
  </si>
  <si>
    <t>Apple iPhone 12 Pro Max - Unlocked 5G 6.7" Smartphone Sealed in box</t>
  </si>
  <si>
    <t>Apple iPhone 15 A2846 256GB Unlocked Excellent Condition</t>
  </si>
  <si>
    <t>Apple iPhone 15 A2846 256GB Unlocked Very Good Condition</t>
  </si>
  <si>
    <t>Apple iPhone 16 A3081 256GB Unlocked Excellent Condition</t>
  </si>
  <si>
    <t>New Apple iPhone 14 Pro Max 128GB 256GB Factory Unlocked AT&amp;T T-Mobile Verizon</t>
  </si>
  <si>
    <t>New Sealed Apple iPhone 13 MINI 5G 128/256/512GB Unlocked USA All colors&amp;carrier</t>
  </si>
  <si>
    <t>Factory New Apple iPhone 13 MINI /13/13 pro max/ 12 MINI/ 14/14 Pro Max Unlocked</t>
  </si>
  <si>
    <t>Factory New Sealed Apple iPhone 14 Pro Max 6.7 in 128-512G Unlocked ALL GSM+CDMA</t>
  </si>
  <si>
    <t>New Sealed Apple iPhone 13 MINI A2481 128GB 256GB Factory Unlocked Smartphone US</t>
  </si>
  <si>
    <t>Apple iPhone 15 6.1" Unlocked 128GB - (Blue) A2846 w/1 Year Warranty</t>
  </si>
  <si>
    <t>Seller 179</t>
  </si>
  <si>
    <t>San Marcos, California, United States</t>
  </si>
  <si>
    <t>NEW SEALED Apple iPhone 13 MINI 512GB-128GB 5.4 in FACTORY UNLOCKED ALL GSM CDMA</t>
  </si>
  <si>
    <t>NEW SEALED APPLE IPHONE 14 PRO MAX 128GB 256G 512G FACTORY UNLOCKED ALL Carriers</t>
  </si>
  <si>
    <t>FACTORY NEW Apple iPhone 14 PRO MAX 5G 128/256/512GB/1TB Unlocked US CDMA&amp; GSM</t>
  </si>
  <si>
    <t>NEW SEALED APPLE IPHONE 14 PRO MAX 128GB 256G 512G FACTORY UNLOCKED All Carrier</t>
  </si>
  <si>
    <t>New Sealed Apple iPhone 12 Mini/13 Mini/12 Pro/13 Pro Max Unlocked 2 Yr warranty</t>
  </si>
  <si>
    <t>New Apple iPhone 14 5G 128/256/512GB Factory Unlocked GSM CDMA USA Smartphone</t>
  </si>
  <si>
    <t>New in box Apple iPhone 14 5G US 128/256/512GB Fully Unlocked All colors&amp;carrier</t>
  </si>
  <si>
    <t>NEW SEALED APPLE IPHONE 14 PRO MAX 5G 128G 256G 512G FACTORY UNLOCKED USA STOCK</t>
  </si>
  <si>
    <t>New Apple iPhone 12 Unlocked 64/128/256GB Sealed Colours 5G Mobile FREE EXPRESS</t>
  </si>
  <si>
    <t>Seller 249</t>
  </si>
  <si>
    <t>Gosnells, WA, Australia</t>
  </si>
  <si>
    <t>Apple iPhone 13 Mini/12 Mini Factory Unlocked 256GB/128GB ALL Carrier</t>
  </si>
  <si>
    <t>Apple iPhone 15 Pro A2848 128GB Unlocked - Excellent Refurbished</t>
  </si>
  <si>
    <t>NEW SEALED APPLE IPHONE 14 PRO MAX 128/256G 512G FACTORY UNLOCKED FAST Delivered</t>
  </si>
  <si>
    <t>NEW SEALED APPLE IPHONE 14 PRO MAX 128G 256G 512GB FACTORY UNLOCKED USA STOCK</t>
  </si>
  <si>
    <t>Apple iPhone 13 128GB 256GB Unlocked - Very Good with Face ID</t>
  </si>
  <si>
    <t>New Apple iPhone 13 Unlocked 64/128/256GB Sealed Colours 5G Mobile FREE EXPRESS</t>
  </si>
  <si>
    <t>New in Sealed Box Apple iPhone 13 MINI 128/256 /512Factory Unlocked US fast ship</t>
  </si>
  <si>
    <t>Factory New Sealed Apple iPhone 13 Mini /iPhone 13/12 Mini Unlocked GSM+CDMA</t>
  </si>
  <si>
    <t>New in Sealed Box Apple iPhone 13 Mini 5G 128GB-512GB FULLY UNLOCKED 2 Years WTY</t>
  </si>
  <si>
    <t>FACTORY NEW Apple iPhone 14 PRO MAX 5G 128/256/512GB/1TB Unlocked US Free shippi</t>
  </si>
  <si>
    <t>NEW in Apple iPhone 14 PRO MAX 5G 128/256/512GB/1TB Unlocked US stock All Colors</t>
  </si>
  <si>
    <t>Apple iPhone 14 6.1 inch 128GB A2649 Unlocked Puple - Open Box</t>
  </si>
  <si>
    <t>Seller 116</t>
  </si>
  <si>
    <t>Land O' Lakes, Florida, United States</t>
  </si>
  <si>
    <t>Apple iPhone 17 A3258 256GB Unlocked Excellent Condition</t>
  </si>
  <si>
    <t>Apple iPhone 17 A3258 256GB Unlocked Very Good Condition</t>
  </si>
  <si>
    <t>New Apple iPhone 13 MINI A2481 128/256/512GB Unlocked All Carrie Fast shipping</t>
  </si>
  <si>
    <t>New Sealed Box Apple iPhone 13 Mini Factory Unlocked Compatible with all carrier</t>
  </si>
  <si>
    <t>Apple iPhone 17 Pro Max A3257 512GB Unlocked Excellent Condition</t>
  </si>
  <si>
    <t>NEW SEALED APPLE IPHONE 14 PRO MAX 128GB 256G 512G 1TB FACTORY UNLOCKED 2YR WATY</t>
  </si>
  <si>
    <t>Factory New Sealed Apple iPhone 13 MINI/14/iPhone 14 Pro Max 128G-512GB Unlocked</t>
  </si>
  <si>
    <t>New sealed Apple iPhone 13 MINI 5G 128/256/512GB Unlocked All Carrie Fast shipp</t>
  </si>
  <si>
    <t>New Sealed Apple iPhone 13 Mini/12 Mini/iPhone 13 Unlocked 512-128G ALL Carrier</t>
  </si>
  <si>
    <t>Sealed Apple iPhone 13 Mini A2481 5G 128/256/512GB 5.4"USA Fully Unlocked Phone</t>
  </si>
  <si>
    <t>Apple iPhone 13 Mini 128GB Unlocked Midnight - Open Box Condition - Battery 100%</t>
  </si>
  <si>
    <t>New in Sealed Box Apple iPhone 13 Mini A2481 5G 128/256/512G 5.4" Unlocked Phone</t>
  </si>
  <si>
    <t>APPLE IPHONE 17 Pro Max 256GB - WITH SIM TRAY (UNLOCKED) NEW SEALED ORANGE 📦✈️</t>
  </si>
  <si>
    <t>Seller 429</t>
  </si>
  <si>
    <t>Apple iPhone 12 A2172 64GB Black 6.1" Unlocked iOS 26 82% Battery Health</t>
  </si>
  <si>
    <t>Seller 120</t>
  </si>
  <si>
    <t>Eden Prairie, Minnesota, United States</t>
  </si>
  <si>
    <t>Seller 640</t>
  </si>
  <si>
    <t>Opa-Locka, Florida, United States</t>
  </si>
  <si>
    <t>New sealed Apple iPhone 14 5G 128-256-512GB Factory Unlocked USA STOCK GSM CDMA</t>
  </si>
  <si>
    <t>Apple iPhone 17 Pro Max - 1 TB - Silver (Unlocked)</t>
  </si>
  <si>
    <t>Seller 449</t>
  </si>
  <si>
    <t>New in Sealed Apple iPhone 13 Mini A2481 5G 128/256/512G 5.4in Unlocked Phones</t>
  </si>
  <si>
    <t>NEW IN Apple iPhone 14/14 Pro max 5G 128G-1TB GSM CDMA FACTORY UNLOCKED US STOCK</t>
  </si>
  <si>
    <t>Apple iPhone 17 - 512 GB - Black (Unlocked)</t>
  </si>
  <si>
    <t>Seller 461</t>
  </si>
  <si>
    <t>Myrtle Beach, South Carolina, United States</t>
  </si>
  <si>
    <t>Seller 413</t>
  </si>
  <si>
    <t>Murrieta, California, United States</t>
  </si>
  <si>
    <t>Apple iPhone 12 PRO Max Verizon AT&amp;T T-Mobile GSM Factory Unlocked Phone - Good</t>
  </si>
  <si>
    <t>Apple iPhone 13 Mini - Verizon AT&amp;T T-Mobile GSM Factory Unlocked Phone - Good</t>
  </si>
  <si>
    <t>apple iPhone 14 Pro MAX 6.7" Verizon AT&amp;T T-Mobile GSM Unlocked Phone 5G parts</t>
  </si>
  <si>
    <t>Apple iPhone 13 (5G) 512GB | 256GB | 128GB | GSM+CDMA Factory Unlocked</t>
  </si>
  <si>
    <t>Apple iPhone 13 (5G) 512GB | 256GB | 128GB | GSM+CDMA Factory Unlocked Excellent</t>
  </si>
  <si>
    <t>apple iPhone 14 Pro MAX 6.7" Verizon AT&amp;T T-Mobile GSM Unlocked Phone 5G mic</t>
  </si>
  <si>
    <t>apple iPhone 14+ Plus Verizon AT&amp;T T-Mobile GSM Factory Unlocked Phone 5G crkd</t>
  </si>
  <si>
    <t>apple iPhone 12 Verizon AT&amp;T T-Mobile GSM 64GB red Unlocked Cell Phone - mic</t>
  </si>
  <si>
    <t>apple iPhone 14+ Plus Verizon AT&amp;T T-Mobile GSM Factory Unlocked Phone 5G prt</t>
  </si>
  <si>
    <t>apple iPhone 14 Verizon AT&amp;T T-Mobile GSM Fully Unlocked Phone 5G crack/dead cam</t>
  </si>
  <si>
    <t>Apple iPhone 14 PRO MAX A2651 Factory Unlocked 256GB GSM CDMA Black Excellent Re</t>
  </si>
  <si>
    <t>Apple iPhone 14 Plus 14+ Factory Unlocked 128GB A2632 1Y Extended Warranty Used</t>
  </si>
  <si>
    <t>Apple iPhone 14 PRO MAX A2651 Factory Unlocked 1TB GSM CDMA Phone Used Condition</t>
  </si>
  <si>
    <t>Apple iphone 14 PRO MAX Factory Unlocked 256GB GSM CDMA</t>
  </si>
  <si>
    <t>apple iPhone 14 Verizon AT&amp;T T-Mobile GSM Factory Fully Unlocked Phone 5G crk bk</t>
  </si>
  <si>
    <t>Apple iPhone 15 256GB Unlocked - Excellent</t>
  </si>
  <si>
    <t>Seller 025</t>
  </si>
  <si>
    <t>Clifton, New Jersey, United States</t>
  </si>
  <si>
    <t>Apple iPhone 14 - (Unlocked) - 256GB - A2649 - All Colors - Good</t>
  </si>
  <si>
    <t>Seller 093</t>
  </si>
  <si>
    <t>Apple iPhone 15 eSim (5G) 512GB | 256GB | 128GB | GSM+CDMA Factory Unlocked</t>
  </si>
  <si>
    <t>Apple iPhone 14 Factory Unlocked 128GB A2649 New OPN Box AT&amp;T T-Mobile Verizon</t>
  </si>
  <si>
    <t>Apple iPhone 13 128GB A2631 Factory Unlocked black certified refurb</t>
  </si>
  <si>
    <t>Apple iPhone 12 Factory Unlocked 64GB A2172 GSM 1 Year Ext Warranty</t>
  </si>
  <si>
    <t>Open Box Apple iPhone 13 128GB A2482 Factory Unlocked White</t>
  </si>
  <si>
    <t>Apple iPhone 12 Factory Unlocked 128GB A2172 GSM 1Y Ext Warranty</t>
  </si>
  <si>
    <t>Factory New Sealed Box Apple iPhone 13 MINI A2481 128/256GB Unlocked Smartphone</t>
  </si>
  <si>
    <t>Seller 373</t>
  </si>
  <si>
    <t>NEW Sealed Apple iPhone 13 Mini 5G A2481 128/256/512GB 5.4" Factory Unlocked US</t>
  </si>
  <si>
    <t>Factory New Sealed Box Apple iPhone 13 MINI A2481 128GB USA Unlocked Smartphone</t>
  </si>
  <si>
    <t>Apple iPhone 14 - 128GB (Unlocked) Black Red Starlight Blue - Excellent</t>
  </si>
  <si>
    <t>Seller 200</t>
  </si>
  <si>
    <t>Apple iPhone 17 - 256GB White (Verizon) Smartphone BRAND NEW</t>
  </si>
  <si>
    <t>Seller 386</t>
  </si>
  <si>
    <t>Clovis, California, United States</t>
  </si>
  <si>
    <t>NEW SEALED iPhone 13 mini (5G) A2481 128GB GSM+CDMA Factory Unlocked Smartphone</t>
  </si>
  <si>
    <t>Seller 485</t>
  </si>
  <si>
    <t>New Sealed Box Apple iPhone 13 MINI 128/256GB Factory Unlocked GSM+CDMA US SHIP</t>
  </si>
  <si>
    <t>Apple iPhone 14 - 128GB (Unlocked) Black Red Starlight Blue - Average Condition</t>
  </si>
  <si>
    <t>Apple iPhone 17 - 512 GB - White (Unlocked)</t>
  </si>
  <si>
    <t>Seller 257</t>
  </si>
  <si>
    <t>Amherst, Ohio, United States</t>
  </si>
  <si>
    <t>Seller 607</t>
  </si>
  <si>
    <t>Seller 442</t>
  </si>
  <si>
    <t>Seller 397</t>
  </si>
  <si>
    <t>Edmond, Oklahoma, United States</t>
  </si>
  <si>
    <t>APPLE 2025 iPHONE 17 PRO MAX 6.9" 256GB/512GB/1TB/2TB UNLOCKED (A3526 DUAL SIM)</t>
  </si>
  <si>
    <t>Seller 159</t>
  </si>
  <si>
    <t>New Sealed Apple iPhone 12 Pro/12 Mini/13 Mini 13 Pro Max Unlocked Fast delivery</t>
  </si>
  <si>
    <t>Seller 172</t>
  </si>
  <si>
    <t>Apple iPhone 12 Pro Max 5G 6.7in 128GB 256GB OLED 12MP Camera IOS 3687mAh</t>
  </si>
  <si>
    <t>Seller 006</t>
  </si>
  <si>
    <t>China, China</t>
  </si>
  <si>
    <t>New Apple iPhone 13 Mini 128GB/256/512 A2626 Factory Unlocked for All Carriers</t>
  </si>
  <si>
    <t>Seller 531</t>
  </si>
  <si>
    <t>Apple iPhone 13 Mini 128GB A2481 Factory Unlocked for All Carriers 1 Yr Warranty</t>
  </si>
  <si>
    <t>New Apple iPhone 13 MINI A2481 5G 128GB Unlocked GSM CDMA Verizon T-Mobile At&amp;T</t>
  </si>
  <si>
    <t>Seller 650</t>
  </si>
  <si>
    <t>New Apple iPhone 13 MINI 5G 128GB Unlocked GSM CDMA Verizon T-Mobile At&amp;T</t>
  </si>
  <si>
    <t>New Apple iPhone 13 MINI 5G 128GB Unlocked GSM Verizon T-Mobile At&amp;T Phone</t>
  </si>
  <si>
    <t>New Apple iPhone 13 MINI A2481 5G 128GB Unlocked GSM Verizon T-Mobile At&amp;T</t>
  </si>
  <si>
    <t>New-Sealed Apple iPhone 13 MINI 256GB 128GB Factory Unlocked 2 YEARS WARRANTY l</t>
  </si>
  <si>
    <t>New Sealed Apple iPhone 13 Mini/12 Mini 128GB - USA Stock, Factory Unlocked</t>
  </si>
  <si>
    <t>New in Box APPLE IPHONE 14 PRO MAX 512G/256/128GB Factory Unlocked ALL GSM+CDMA</t>
  </si>
  <si>
    <t>New Apple iPhone 12 MINI/ 14/14 Pro Max /13 /13MINI /13 pro max Factory Unlocked</t>
  </si>
  <si>
    <t>New sealed Apple iPhone 14 PRO MAX 5G 128/256/512G/1TB Unlocked US fast shipping</t>
  </si>
  <si>
    <t>New Sealed Apple iPhone 14 Pro Max 6.7 in 128/256/512G Factory Unlocked GSM+CDMA</t>
  </si>
  <si>
    <t>NEW SEALED APPLE IPHONE 14 128GB 256/512G 6.1 in FACTORY UNLOCKED ALL GSM+CDMA</t>
  </si>
  <si>
    <t>NEW SEALED Apple iPhone 13 /13MINI /13 pro max/14/14 Pro Max/ 12 MINIUnlocked</t>
  </si>
  <si>
    <t>💯NEW SEALED Apple iPhone 13 MINI 128/256/512GB FACTORY UNLOCKED All Carriers</t>
  </si>
  <si>
    <t>New in Sealed Apple iPhone 13 MINI A2481 128/256GB/512 Fully Unlocked Smartphone</t>
  </si>
  <si>
    <t>Apple iPhone 14 Plus A2632 128GB Factory Unlocked All Carriers 1 Yr Warranty</t>
  </si>
  <si>
    <t>Apple iPhone 17 Pro Max | US Version | 256GB | eSIM | Silver | Unlocked</t>
  </si>
  <si>
    <t>FACTORY NEW SEALED Apple iPhone 13 MINI 128/256/512GB UNLOCKED All Carriers💯</t>
  </si>
  <si>
    <t>New Sealed Box Apple iPhone 13 MINI 128/256G/512G Factory Unlocked 2YR WARRANTY</t>
  </si>
  <si>
    <t>New Apple iPhone 14 128GB Purple A2649 128GB Factory Unlocked All Carriers</t>
  </si>
  <si>
    <t>New Apple iPhone 13 Mini 5G 128GB-512GB Factory Unlocked AT&amp;T T-Mobile Verizon</t>
  </si>
  <si>
    <t>New Sealed Apple iPhone 13 MINI/14/iPhone 14 Pro Max/Factory Unlocked GSM+CDMA</t>
  </si>
  <si>
    <t>New Apple Iphone 13 Mini 5G 512~128GB GSM CDMA Unlocked All Carrier Smartphones</t>
  </si>
  <si>
    <t>New Apple Iphone 13 Mini 128GB /256GB GSM CDMA Unlocked All Carrier Smartphones</t>
  </si>
  <si>
    <t>New Apple Iphone 13 Mini 5G 128GB 256 GSM CDMA Unlocked All Carrier Smartphones</t>
  </si>
  <si>
    <t>Brand New Apple Iphone 13 Mini 128GB GSM CDMA Unlocked All Carrier Smartphone</t>
  </si>
  <si>
    <t>Brand New Apple Iphone 13 Mini 256GB GSM CDMA Unlocked All Carrier Smartphones</t>
  </si>
  <si>
    <t>Apple Iphone 13 Mini 5G 128GB~512GB GSM CDMA Unlocked All Carrier Smartphones</t>
  </si>
  <si>
    <t>New Sealed Apple iPhone 13 Mini A2481 256GB GSM CDMA Factory Unlocked,US STOCK</t>
  </si>
  <si>
    <t>Seller 414</t>
  </si>
  <si>
    <t>Saint Paul, Minnesota, United States</t>
  </si>
  <si>
    <t>SALE Apple iPhone 17 Pro Max - 2 TB - Deep Blue (Unlocked)</t>
  </si>
  <si>
    <t>Seller 398</t>
  </si>
  <si>
    <t>New Orleans, Louisiana, United States</t>
  </si>
  <si>
    <t>Seller 324</t>
  </si>
  <si>
    <t>Seller 674</t>
  </si>
  <si>
    <t>Seller 575</t>
  </si>
  <si>
    <t>Apple iPhone 16 128GB Unlocked</t>
  </si>
  <si>
    <t>Seller 394</t>
  </si>
  <si>
    <t>Ashland, Virginia, United States</t>
  </si>
  <si>
    <t>Seller 595</t>
  </si>
  <si>
    <t>Apple iPhone 12 64GB Fully Unlocked AT&amp;T T-Mobile Verizon Good Condition</t>
  </si>
  <si>
    <t>Seller 147</t>
  </si>
  <si>
    <t>Apple iPhone 12 128GB 64GB Network Unlocked (CDMA + GSM) 5G Good Condition</t>
  </si>
  <si>
    <t>Apple iPhone 12 Fully Unlocked 64GB/128GB Verizon - SmartPhone</t>
  </si>
  <si>
    <t>Apple iPhone 12 64GB 128GB Clean IMEI Unlocked IOS WIFI LTE 5G</t>
  </si>
  <si>
    <t>Apple iPhone 12 64GB Factory Unlocked T-Mobile AT&amp;T Verizon Mint Condition</t>
  </si>
  <si>
    <t>Apple iPhone 12 64GB Unlocked T-Mobile AT&amp;T Verizon Very Good Condition</t>
  </si>
  <si>
    <t>Apple iPhone 12 64GB-128GB GSM Unlocked (Blue) CDMA AT&amp;T 5G LTE Free Return</t>
  </si>
  <si>
    <t>Apple iPhone 12 64GB- GSM Unlocked (White) AT&amp;T 5G LTE IOS WIFI- Good</t>
  </si>
  <si>
    <t>Apple iPhone 12 Unlocked 64GB | Verizon T-Mobile AT&amp;T 5G | Free Return</t>
  </si>
  <si>
    <t>Apple iPhone 12 64GB 128GB Factory Unlocked Verizon AT&amp;T GSM + CDMA -5G LTE</t>
  </si>
  <si>
    <t>Apple iPhone 12 64GB Unlocked (CDMA + GSM) Smartphone - IOS LTE WIFI 5G</t>
  </si>
  <si>
    <t>Apple iPhone 12 64/128GB (GSM+CDMA) Fully Unlocked (5G) - Black/Purple</t>
  </si>
  <si>
    <t>Apple iPhone 12 128GB/64GB Unlocked AT&amp;T T-Mobile Verizon Very Good Condition</t>
  </si>
  <si>
    <t>Apple iPhone 12 128GB Network Unlocked 64GB Verizon Mint Condition</t>
  </si>
  <si>
    <t>Apple iPhone 12 128GB|64GB 5G Verizon Unlocked AT&amp;T Tmobile Cricket</t>
  </si>
  <si>
    <t>Apple iPhone 12 - 64GB 128GB - Black/Green (Unlocked) A2172 (CDMA + GSM)</t>
  </si>
  <si>
    <t>Apple iPhone 12 64GB 128GB Unlocked Smartphone T-Mobile Verizon AT&amp;T 4G LTE</t>
  </si>
  <si>
    <t>Apple iPhone 12 - 64-128GB - GSM Unlocked Verizon AT&amp;T T-Mobile CDMA/GSM</t>
  </si>
  <si>
    <t>Apple iPhone 12 - Factory Unlocked Verizon T-Mobile 64GB 128GB Clean IMEI</t>
  </si>
  <si>
    <t>Apple iPhone 12 64GB Factory Unlocked T-Mobile Verizon WIFI IOS 5G</t>
  </si>
  <si>
    <t>Apple iPhone 12 64GB 128GB Fully Unlocked 5G Smartphone - Good</t>
  </si>
  <si>
    <t>Apple iPhone 12 Unlocked - 64GB 128GB - AT&amp;T T-Mobile Verizon Smartphone</t>
  </si>
  <si>
    <t>Apple iPhone 12 6.1" 64GB Unlocked ATT Verizon Tmobile (CDMA+GSM) 5G</t>
  </si>
  <si>
    <t>Apple iPhone 12 128GB 64GB Factory Unlocked AT&amp;T Verizon Mint Condition</t>
  </si>
  <si>
    <t>Apple iPhone 12 64/128 - Fully Unlocked - All colors - Used Condition</t>
  </si>
  <si>
    <t>Apple iPhone 12 64GB -White/Green/Black Unlocked Verizon US Cellular Cricket 5G</t>
  </si>
  <si>
    <t>Apple iPhone 12 128GB|64GB 5G Unlocked Tmobile At&amp;t Verizon CDMA/GSM iOS</t>
  </si>
  <si>
    <t>Apple iPhone 12 -128GB 64GB- 5G Unlocked T-mobile Verizon At&amp;t Wi-Fi All Colors</t>
  </si>
  <si>
    <t>Seller 403</t>
  </si>
  <si>
    <t>Apple iPhone 12 64/128GB White/Purple 5G Unlocked Verizon AT&amp;T Tmobile Good</t>
  </si>
  <si>
    <t>Apple iPhone 12 64GB 128GB Unlocked Verizon AT&amp;T T-Mobile Free Return &amp; Shippin</t>
  </si>
  <si>
    <t>Apple iPhone 12 (64GB 128GB) CDMA/GSM Unlocked Verizon AT&amp;T Pristine 5G</t>
  </si>
  <si>
    <t>Apple iPhone 12 64/128GB AT&amp;T Unlocked Verizon Green|White|Black Good Condition</t>
  </si>
  <si>
    <t>Apple iPhone 12 128GB 64GB Fully Unlocked Verizon Cricket T-Mobile 5G Very Good</t>
  </si>
  <si>
    <t>Apple iPhone 12 64GB/128GB Unlocked Verizon AT&amp;T 5G LTE GOOD Condition!</t>
  </si>
  <si>
    <t>Apple iPhone 12 -64GB 128GB- Unlocked Verizon Metro AT&amp;T T-Mobile Smartphone</t>
  </si>
  <si>
    <t>Apple iPhone 12 64GB 128GB GSM Unlocked Verizon Tracfone T-Mobile 5G iOS WIFI</t>
  </si>
  <si>
    <t>Apple iPhone 12 (64GB-128GB) Fully Unlocked Verizon T-Mobile AT&amp;T Pristine 5G</t>
  </si>
  <si>
    <t>Apple iPhone 12 64GB 128GB Unlocked AT&amp;T T-Mobile Verizon 5G (Green White Black</t>
  </si>
  <si>
    <t>Apple iPhone 12 64GB 128GB Unlocked Verizon AT&amp;T T-Mobile - Black White Purple</t>
  </si>
  <si>
    <t>Apple iPhone 12 128GB|64GB Unlocked AT&amp;T Verizon T-Mobile CDMA/GSM 5G iOS WIFI</t>
  </si>
  <si>
    <t>Apple iPhone 12 64GB 128GB Unlocked Verizon AT&amp;T T-Mobile - Black Blue Green</t>
  </si>
  <si>
    <t>Apple iPhone 12 64GB 128GB Unlocked Verizon ATT Cricket Wireless Black Green Re</t>
  </si>
  <si>
    <t>Apple iPhone 12 64GB 128GB Unlocked Verizon AT&amp;T T-Mobile 5G - Black Blue White</t>
  </si>
  <si>
    <t>Apple iPhone 12 (64GB) Unlocked Verizon At&amp;t T-Mobile 5G Capable Very Good</t>
  </si>
  <si>
    <t>Apple iPhone 12 64GB/128GB Unlocked Verizon T-Mobile AT&amp;T Dual SIM Face ID 5G</t>
  </si>
  <si>
    <t>Apple iPhone 12 64/128GB Network Unlocked Good Condition</t>
  </si>
  <si>
    <t>Apple iPhone 12 64GB 128GB iOS WIFI LTE 5G Unlocked Verizon Smartphone</t>
  </si>
  <si>
    <t>Apple iPhone 12 64GB 128GB Unlocked Verizon WIFI iOS 4G LTE Blue Purple</t>
  </si>
  <si>
    <t>Apple iPhone 12 64GB 128GB Unlocked Verizon AT&amp;T T-Mobile Dual SIM - Face ID</t>
  </si>
  <si>
    <t>Apple iPhone 12 64GB 128GB Black Green White Unlocked Verizon T-Mobile Clean ES</t>
  </si>
  <si>
    <t>Apple iPhone 12 64GB 128GB GSM Unlocked Screen 6.1" Verizon Att Very Good iOS</t>
  </si>
  <si>
    <t>Apple iPhone 12 128/64GB Att Unlocked Straight Talk Purple Red White 5G LTE</t>
  </si>
  <si>
    <t>Apple iPhone 12 64GB Unlocked Metro PCS US Cellular iOS Good 5G Clean IMEI</t>
  </si>
  <si>
    <t>Apple iPhone 12 - GSM Unlocked T-Mobile Verizon - 64GB 128GB - All Colors</t>
  </si>
  <si>
    <t>Apple iPhone 12 - GSM Unlocked Verizon AT&amp;T Smartphone - 64GB 128GB - All Color</t>
  </si>
  <si>
    <t>Apple iPhone 12 64/128GB Clean ESN GSM Unlocked Verizon At&amp;t US Cellular 5G</t>
  </si>
  <si>
    <t>New Apple iPhone 13 MINI 13 PRO MAX 128GB 256GB 512GB A2176 A2484 US Unlocked</t>
  </si>
  <si>
    <t>Seller 508</t>
  </si>
  <si>
    <t>Apple iPhone 12 64-128GB Factory Unlocked AT&amp;T Spectrum Verizon Screen 6.1" 5G</t>
  </si>
  <si>
    <t>Apple iPhone 12 64GB 128GB Unlocked iOS Green Blue Verizon U.S. Cellular 5G</t>
  </si>
  <si>
    <t>Apple iPhone 12 64/128GB Fully Unlocked Att Verizon TMobile 5G iOS SmartPhone</t>
  </si>
  <si>
    <t>Apple iPhone 12 5G 64GB 128GB GSM Unlocked Verizon Att US Cellular Black Blue</t>
  </si>
  <si>
    <t>Apple iPhone 12 Green Purple Red 64/128GB Fully Unlocked Verizon ATT Spectrum</t>
  </si>
  <si>
    <t>Apple iPhone 12 128GB 64GB Factory Unlocked Verizon ATT 5G Dual 12MP camera</t>
  </si>
  <si>
    <t>Apple iPhone 13 Unlocked Verizon AT&amp;T T-Mobile Very Good 128GB 256GB 512GB</t>
  </si>
  <si>
    <t>Apple iPhone 13 Green Pink Black 128GB 256GB 512GB GSM Unlocked Verizon Tmobile</t>
  </si>
  <si>
    <t>Apple iPhone 13 128GB 512GB White / Blue Fully Unlocked Verizon AT&amp;T 5G Good</t>
  </si>
  <si>
    <t>Apple iPhone 13 Pink Green Red 128GB/512GB Factory Unlocked Verizon 5G Excellen</t>
  </si>
  <si>
    <t>Apple iPhone 13 512GB 256GB 128GB Unlocked Verizon AT&amp;T Green Blue 5G Good!</t>
  </si>
  <si>
    <t>Apple iPhone 13 Unlocked Verizon 256/128GB -Blue Pink Red- Very Good Condition</t>
  </si>
  <si>
    <t>Apple iPhone 13 128GB 512GB Starlight Green Red Unlocked Verizon Battery Good</t>
  </si>
  <si>
    <t>Brand NEW Apple iPhone 13 Mini A2481 128GB 256GB 512GB Factory Unlocked GSM+CDMA</t>
  </si>
  <si>
    <t>Seller 021</t>
  </si>
  <si>
    <t>Apple iPhone 13 128GB 256GB 5G Unlocked Verizon Tmobile Att Very Good Cosmetics</t>
  </si>
  <si>
    <t>Apple iPhone 13 -Starlight Pink Green- 128/256GB Unlocked Verizon Att Excellent</t>
  </si>
  <si>
    <t>Apple iPhone 13 256GB 128GB Midnight Starlight Pink Unlocked T-Mobile Verizon 5</t>
  </si>
  <si>
    <t>Apple iPhone 13 128GB 256GB 512GB Unlocked Att 5G WiFi Clean IMEI Pink/White</t>
  </si>
  <si>
    <t>Apple iPhone 12 64GB Unlocked T-Mobile AT&amp;T Verizon Mint Condition</t>
  </si>
  <si>
    <t>Apple iPhone 13 128/256/512GB Unlocked Verizon 5G -Midnight Starlight- Pristine</t>
  </si>
  <si>
    <t>Apple iPhone 13 128GB 512GB Unlocked GSM CDMA Verizon ATT TMobile 5G iOS</t>
  </si>
  <si>
    <t>Apple Iphone 13 Mini A2481 128GB 256GB Unlocked GSM CDMA AT&amp;T T-MOBILE VERIZON</t>
  </si>
  <si>
    <t>New Apple Iphone 13 Mini A2481 128GB 256GB Unlocked 2 YEAR WARRANTY GSM CDMA</t>
  </si>
  <si>
    <t>Apple iPhone 13 128GB Unlocked T-Mobile Very Good Condition iOS 5G LTE GSM</t>
  </si>
  <si>
    <t>Apple iPhone 13 128GB 5G Unlocked Verizon AT&amp;T Pristine Clean ESN iOS</t>
  </si>
  <si>
    <t>Apple iPhone 13 128GB Green/Black Unlocked Verizon 5G TMobile Good Condition</t>
  </si>
  <si>
    <t>Apple iPhone 13 128GB iOS Unlocked 5G Verizon AT&amp;T T-Mobile Clean IMEI WiFi</t>
  </si>
  <si>
    <t>Apple iPhone 12 64GB - Unlocked AT&amp;T Verizon T-Mobile Dual SIM 5G SmartPhone</t>
  </si>
  <si>
    <t>Apple iPhone 13 5G Red/Green 128GB 256GB Unlocked Verizon iOS Smartphone</t>
  </si>
  <si>
    <t>Apple iPhone 12 64GB 128GB Unlocked Verizon AT&amp;T TMobile Dual 12MP camera syste</t>
  </si>
  <si>
    <t>Apple iPhone 12 128/64GB -White Purple Red- Unlocked Verizon T-Mobile LTe 5G</t>
  </si>
  <si>
    <t>Apple iPhone 13 128GB 256GB 512GB Unlocked Black/Pink T-Mobile Verizon iOS 5G</t>
  </si>
  <si>
    <t>Apple iPhone 13 iOS 5G 128GB 256GB Unlocked Clean ESN AT&amp;T T-Mobile LTE</t>
  </si>
  <si>
    <t>Apple iPhone 12 64|128GB Green / Red Unlocked At&amp;t Verizon Tmobile iOS 5G Good</t>
  </si>
  <si>
    <t>Apple iPhone 12 64GB T-Mobile - Green Purple Blue - Smartphone 5G</t>
  </si>
  <si>
    <t>Apple iPhone 12 64GB Black / Blue / White AT&amp;T Smartphone 5G LTE</t>
  </si>
  <si>
    <t>Apple iPhone 12 Blue -64GB- Factory Unlocked Verizon AT&amp;T T-Mobile Free Return</t>
  </si>
  <si>
    <t>Apple iPhone 12 64GB-128GB (Black/Red) Unlocked Verizon AT&amp;T T-Mobile Tracfone</t>
  </si>
  <si>
    <t>Apple iPhone 13 Unlocked 128/512GB Verizon TMobile 5G Pink / Green / Black Good</t>
  </si>
  <si>
    <t>Apple iPhone 13 128/512GB Unlocked Verizon Midnight/Starlight Pristine Conditio</t>
  </si>
  <si>
    <t>Apple iPhone 12 64GB 128GB Face ID Unlocked Verizon AT&amp;T - Purple / Red / Blue</t>
  </si>
  <si>
    <t>Apple iPhone 12 64GB Factory Unlocked T-Mobile Verizon 5G Mint Condition</t>
  </si>
  <si>
    <t>Apple iPhone 12 64GB 128GB Unlocked AT&amp;T Verizon T-Mobile LTE 5G iOS Pristine</t>
  </si>
  <si>
    <t>Apple iPhone 13 128GB Unlocked Blue/White/Midnight Verizon AT&amp;T Free Shipping</t>
  </si>
  <si>
    <t>Apple iPhone 12 64GB Unlocked Verizon ATT TMobile Very Good 4G Screen 6.1" iOS</t>
  </si>
  <si>
    <t>Apple iPhone 12 128GB &amp; 64GB 5G LTE Unlocked Verizon Tmobile ATT</t>
  </si>
  <si>
    <t>Apple iPhone 12 64GB 128GB Unlocked Free Return Verizon Black White Purple</t>
  </si>
  <si>
    <t>Apple iPhone 12 All Colors - 64GB 128GB - Unlocked Verizon ATT Tmobile Clean ES</t>
  </si>
  <si>
    <t>Apple iPhone 12 64GB/128GB 5G Unlocked Verizon T-Mobile AT&amp;T Black/Purple</t>
  </si>
  <si>
    <t>Apple iPhone 12 64/128GB Unlocked Verizon AT&amp;T TMobile Dual SIM Dual 12MP Camer</t>
  </si>
  <si>
    <t>Apple iPhone 12 64GB 128GB Unlocked Verizon AT&amp;T T-Mobile CDMA/GSM Clean IMEI</t>
  </si>
  <si>
    <t>Apple iPhone 12 (64GB/128GB) Unlocked Tmobile Verizon Metro PCS Att 5G LTe</t>
  </si>
  <si>
    <t>Apple iPhone 12 64GB 128GB GSM Unlocked Green Blue Verizon Very Good iOS LTE</t>
  </si>
  <si>
    <t>Apple iPhone 12 Screen 6.1" Face ID Fully Unlocked ATT Verizon 5G 128GB 64GB</t>
  </si>
  <si>
    <t>Apple iPhone 12 64GB 128GB 5G Unlocked LTE T-Mobile iOS Verizon AT&amp;T</t>
  </si>
  <si>
    <t>Apple iPhone 13 Unlocked 128GB Black/White T-Mobile AT&amp;T Verizon 5G GSM</t>
  </si>
  <si>
    <t>Apple iPhone 12 Unlocked 64GB 128GB | Verizon AT&amp;T GSM/CDMA | Good</t>
  </si>
  <si>
    <t>Apple iPhone 12 Unlocked 128GB 64GB | Verizon T-Mobile AT&amp;T | Very Good</t>
  </si>
  <si>
    <t>Apple iPhone 12 128GB 64GB iOS GSM Unlocked Verizon ATT Screen 6.1" 5G</t>
  </si>
  <si>
    <t>Apple iPhone 12 5G 64GB 128GB Unlocked Verizon 🍎Very Good Blue/White iOS WiFi</t>
  </si>
  <si>
    <t>Apple iPhone 12 - 64-128GB - Fully Unlocked - (CDMA+GSM) - EXCELLENT Condition</t>
  </si>
  <si>
    <t>Apple iPhone 12 64GB/128GB Factory Unlocked Verizon ATT Clean ESN Smartphone</t>
  </si>
  <si>
    <t>Apple iPhone 13 512/128GB T-Mobile AT&amp;T Verizon Unlocked 5G GSM Battery Good</t>
  </si>
  <si>
    <t>Apple iPhone 12 64GB 128GB 5G GSM/CDMA Unlocked Verizon ATT Green/Blue/Purple</t>
  </si>
  <si>
    <t>Apple iPhone 13 Pink/Red 128GB 512GB AT&amp;T Unlocked Verizon Good WiFi 5G</t>
  </si>
  <si>
    <t>Apple iPhone 12 Unlocked AT&amp;T Verizon T-Mobile Very Good iOS - 64GB - 5G WiFi</t>
  </si>
  <si>
    <t>Apple iPhone 12 64GB 128GB 5G Unlocked iOS Verizon Tracfone Blue Green</t>
  </si>
  <si>
    <t>Apple iPhone 13 -Pink Green Red- Unlocked Verizon T-Mobile 128GB 512GB Pristine</t>
  </si>
  <si>
    <t>Apple iPhone 13 128GB 256GB |Blue Pink Green| 5G Unlocked AT&amp;T T-Mobile Used</t>
  </si>
  <si>
    <t>Apple iPhone 13 5G 128GB 256GB Unlocked Black/Blue Clean ESN Good Condition</t>
  </si>
  <si>
    <t>Apple iPhone 12 64GB-128GB Unlocked (Black/White) CDMA/GSM T-Mobile Free Return</t>
  </si>
  <si>
    <t>Apple iPhone 12 Unlocked Verizon ATT T-Mobile 5G - 64GB 128GB - Green / Blue</t>
  </si>
  <si>
    <t>Apple iPhone 13 128GB 256GB 5G GSM Unlocked ATT Verizon Smartphone</t>
  </si>
  <si>
    <t>Apple iPhone 12 64GB GSM Unlocked AT&amp;T Verizon T-Mobile iOS 5G WiFi</t>
  </si>
  <si>
    <t>Apple iPhone 12 GSM 5G 64GB 128GB Unlocked Verizon iOS Blue/Green LTE</t>
  </si>
  <si>
    <t>Apple iPhone 12 64GB 128GB Unlocked LTE Verizon AT&amp;T Boost Green Purple Good</t>
  </si>
  <si>
    <t>Apple iPhone 12 Unlocked 64GB 128GB | Verizon T-Mobile AT&amp;T | Very Good</t>
  </si>
  <si>
    <t>Apple iPhone 12 Blue Green Black - 5G LTE Unlocked Verizon Tmobile - 64GB 128GB</t>
  </si>
  <si>
    <t>Apple iPhone 12 64/128GB Factory Unlocked Att TMobile Green Black Blue Pristine</t>
  </si>
  <si>
    <t>Apple iPhone 12 - Unlocked 64GB - White Green Purple - 5G Mint Condition</t>
  </si>
  <si>
    <t>Apple iPhone 12 128GB 64GB Metro PCS Unlocked Verizon Good 6.1" XDR Display</t>
  </si>
  <si>
    <t>Apple iPhone 13 128GB 512GB Fully Unlocked Verizon AT&amp;T Spectrum Smartphone</t>
  </si>
  <si>
    <t>Apple iPhone 13 128/256GB Unlocked Verizon Att Blue Midnight Pink Smartphone 5G</t>
  </si>
  <si>
    <t>Apple iPhone 12 -White Purple Red- Fully Unlocked Sprint Verizon 64GB 128GB 5G</t>
  </si>
  <si>
    <t>Apple iPhone 13 128/256GB Factory Unlocked Verizon -Red Pink Green- Very Good</t>
  </si>
  <si>
    <t>Apple iPhone 12 128GB 64GB Clean ESN Factory Unlocked Att Verizon Very Good</t>
  </si>
  <si>
    <t>Apple iPhone 12 - 64/128GB - All Colors - Verizon - IMEI Clean</t>
  </si>
  <si>
    <t>Apple iPhone 13 Red Black Green 128GB 256GB 5G Face ID Unlocked Verizon Pristin</t>
  </si>
  <si>
    <t>Apple iPhone 13 -Starlight Pink Green- Unlocked Verizon 128/512GB 5G Very Good</t>
  </si>
  <si>
    <t>Apple iPhone 12 64GB 128GB Unlocked Verizon Black Blue White Dual 12MP Camera</t>
  </si>
  <si>
    <t>Apple iPhone 12 64GB 128GB Unlocked Verizon T-Mobile 5G Capable Dual SIM MagSaf</t>
  </si>
  <si>
    <t>Apple iPhone 13 128GB 256GB 512GB Unlocked ATT TMobile 5G Blue/Black iOS</t>
  </si>
  <si>
    <t>Apple iPhone 13 128GB 256GB Blue/Red Unlocked Verizon Good Condition 5G</t>
  </si>
  <si>
    <t>Apple iPhone 12 64GB 128GB Unlocked Verizon AT&amp;T Red/Purple Smartphone 5G</t>
  </si>
  <si>
    <t>Apple iPhone 13 128GB 512GB GSM Unlocked Verizon 5G iOS Smartphone Good</t>
  </si>
  <si>
    <t>Apple iPhone 12 128/64GB Purple / White Unlocked Verizon T-Mobile Boost AT&amp;T 5G</t>
  </si>
  <si>
    <t>Apple iPhone 13 128GB 512GB Clean ESN Unlocked AT&amp;T 5G - Green Starlight Red</t>
  </si>
  <si>
    <t>Apple iPhone 12 (64GB/128GB) 5G Purple Unlocked Verizon Metro PCS At&amp;t Wi-Fi iO</t>
  </si>
  <si>
    <t>Apple iPhone 12 64GB Factory Unlocked AT&amp;T T-Mobile Verizon Mint Condition</t>
  </si>
  <si>
    <t>Apple iPhone 13 Unlocked Verizon ATT 128GB 512GB 5G Pink/Midnight/Starlight</t>
  </si>
  <si>
    <t>Apple iPhone 13 128GB 256GB Pink/Black Unlocked 5G Verizon T-Mobile Good iOS</t>
  </si>
  <si>
    <t>Apple iPhone 12 Unlocked Verizon WiFi 64|128GB AT&amp;T Blue/Green/Purple</t>
  </si>
  <si>
    <t>Apple iPhone 13 128GB 512GB Unlocked Verizon AT&amp;T Good Red/Green/Blue</t>
  </si>
  <si>
    <t>Apple iPhone 12 64GB 128GB Unlocked Att Battery Good Condition Black Red iOS 5G</t>
  </si>
  <si>
    <t>Apple iPhone 12 64GB 128GB All Colors Unlocked Verizon AT&amp;T T-Mobile Clean IMEI</t>
  </si>
  <si>
    <t>Apple iPhone 13 128GB 256GB Unlocked Verizon Att Spectrum -Green Red Starlight</t>
  </si>
  <si>
    <t>Apple iPhone 12 128GB|64GB White / Blue Factory Unlocked ATT Verizon 5G LTE</t>
  </si>
  <si>
    <t>Apple iPhone 13 128GB 256GB GSM+CDMA Unlocked Verizon AT&amp;T -Red Blue Black</t>
  </si>
  <si>
    <t>Apple iPhone 12 64GB 128GB Screen 6.1" Unlocked Verizon Pristine White / Blue</t>
  </si>
  <si>
    <t>Apple iPhone 13 128GB 256GB Unlocked Verizon AT&amp;T Pink/Red 5G GSM iOS</t>
  </si>
  <si>
    <t>Apple iPhone 12 64/128GB 5G Unlocked Verizon ATT Dual SIM (Nano‑SIM/eSIM)</t>
  </si>
  <si>
    <t>Apple iPhone 12 128GB-64GB Factory Unlocked T-Mobile Verizon Very Good Conditio</t>
  </si>
  <si>
    <t>Apple iPhone 12 64GB 128GB CDMA/GSM Unlocked Verizon AT&amp;T T-Mobile WIFI 5G</t>
  </si>
  <si>
    <t>Apple iPhone 12 64GB 128GB Unlocked Verizon AT&amp;T Tmobile Clean IMEI - All Color</t>
  </si>
  <si>
    <t>Apple iPhone 12 64GB 128GB Unlocked Verizon AT&amp;T Cricket Wireless MagSafe</t>
  </si>
  <si>
    <t>Apple iPhone 12 64GB 128GB Unlocked Verizon AT&amp;T T-Mobile MagSafe Free Return</t>
  </si>
  <si>
    <t>Apple iPhone 12 - 64GB/128GB - Unlocked Verizon T-Mobile Smartphone Free Return</t>
  </si>
  <si>
    <t>Apple iPhone 13 128GB 256GB -Pristine- Unlocked Verizon AT&amp;T 5G Blue White</t>
  </si>
  <si>
    <t>Apple iPhone 13 5G LTE 128GB 256GB GSM Unlocked Verizon AT&amp;T US Cellular</t>
  </si>
  <si>
    <t>Apple iPhone 12 64GB Verizon AT&amp;T Unlocked 5G Excellent Condition iOS</t>
  </si>
  <si>
    <t>Apple iPhone 12 64GB 128GB Unlocked Verizon Boost T-Mobile CDMA/GSM 5G</t>
  </si>
  <si>
    <t>Apple iPhone 12 128GB 64GB Green / Purple Factory Unlocked Verizon Tmobile 5G</t>
  </si>
  <si>
    <t>Apple iPhone 12 128/64GB (Green Purple Black) Factory Unlocked Verizon 5G LTE</t>
  </si>
  <si>
    <t>Apple iPhone 12 64GB iOS Very Good 4G Unlocked CDMA + GSM Verizon AT&amp;T T-Mobile</t>
  </si>
  <si>
    <t>Apple iPhone 12 64GB All Color T-Mobile Smartphone</t>
  </si>
  <si>
    <t>Apple iPhone 12 Black Purple Red 64-128GB Unlocked Verizon AT&amp;T T-Mobile 4G LTE</t>
  </si>
  <si>
    <t>Apple iPhone 12 64GB Factory Unlocked Verizon AT&amp;T T-Mobile IOS 5G Green</t>
  </si>
  <si>
    <t>Apple iPhone 13 128GB 256GB GSM Unlocked Verizon ATT Green/Midnight/Pink Good</t>
  </si>
  <si>
    <t>Apple iPhone 12 - 128GB 64GB - 5G Unlocked Verizon T-Mobile Smartphone Pristine</t>
  </si>
  <si>
    <t>Apple iPhone 12 5G 64/128GB Unlocked Verizon T-Mobile Blue/White Screen 6.1"</t>
  </si>
  <si>
    <t>Apple iPhone 13 512GB / 128GB GSM Unlocked Verizon - Pink Green Red</t>
  </si>
  <si>
    <t>Apple iPhone 12 64GB 128GB Verizon AT&amp;T Unlocked GSM+CDMA 5G Blue/Black</t>
  </si>
  <si>
    <t>Apple iPhone 13 128GB 512GB Unlocked Verizon Very Good 5G iOS Pink/White/Blue</t>
  </si>
  <si>
    <t>Apple iPhone 13 128GB 512GB T-Mobile Unlocked Verizon (Good) Pink/Blue/Green</t>
  </si>
  <si>
    <t>Apple iPhone 12 64/128GB iOS Unlocked Verizon ATT Screen 6.1" - Green Blue Blac</t>
  </si>
  <si>
    <t>Apple iPhone 12 64GB 128GB Factory Unlocked GSM/CDMA AT&amp;T T-Mobile WiFi iOS</t>
  </si>
  <si>
    <t>Apple iPhone 13 512GB 128GB Factory Unlocked Verizon T-Mobile Straight Talk 5G</t>
  </si>
  <si>
    <t>Apple iPhone 12 64GB 128GB Fully Unlocked Verizon AT&amp;T Dual SIM (Nano‑SIM/eSIM)</t>
  </si>
  <si>
    <t>Apple iPhone 12 64GB Screen 6.1" Pristine Fully Unlocked Att 5G - Blue / Green</t>
  </si>
  <si>
    <t>Apple iPhone 12 |128GB 64GB| ATT Unlocked Verizon Screen 6.1 White Purple Red</t>
  </si>
  <si>
    <t>Apple iPhone 13 Unlocked 128GB iOS GSM AT&amp;T TMobile Verizon Pristine Condition</t>
  </si>
  <si>
    <t>Apple iPhone 12 64GB Unlocked Verizon U.S. Cellular AT&amp;T 12MP Dual-Camera Good</t>
  </si>
  <si>
    <t>Apple iPhone 12 🍎Mint- Unlocked 64GB 128GB 5G Verizon GSM T-Mobile Purple/Blue</t>
  </si>
  <si>
    <t>Apple iPhone 12 iOS 5G 64GB 128GB White Blue Unlocked Verizon AT&amp;T GSM</t>
  </si>
  <si>
    <t>Apple iPhone 12 (64GB-128GB) Factory Unlocked Verizon AT&amp;T Purple/Colors 5G</t>
  </si>
  <si>
    <t>Apple iPhone 12 128GB 64GB Factory Unlocked Verizon ATT Screen 6.1" Face ID</t>
  </si>
  <si>
    <t>Apple iPhone 12 (64GB/128GB) 5G Unlocked AT&amp;T Verizon T-Mobile CDMA/GSM iOS</t>
  </si>
  <si>
    <t>Apple iPhone 12 64GB 128GB Unlocked AT&amp;T Verizon IOS LTE 5G Good Condition</t>
  </si>
  <si>
    <t>Apple iPhone 12 64GB-128GB AT&amp;T Unlocked Verizon LTE 4G Free Return &amp; Shipping</t>
  </si>
  <si>
    <t>Apple iPhone 12 64GB 128GB GSM CDMA Unlocked Verizon AT&amp;T T-Mobile 5G Capable</t>
  </si>
  <si>
    <t>Apple iPhone 12 64GB 128GB Unlocked Verizon ATT iOS 5G Free Shipping</t>
  </si>
  <si>
    <t>Apple iPhone 12 64GB 128GB 5G Unlocked Verizon ATT T-Mobile Pristine Condition</t>
  </si>
  <si>
    <t>Apple iPhone 13 Unlocked Verizon ATT Green/Red Good -128GB 256GB 512GB</t>
  </si>
  <si>
    <t>Apple iPhone 13 128GB 512GB Unlocked AT&amp;T Midnight/Starlight 5G Very Good</t>
  </si>
  <si>
    <t>Apple iPhone 12 64GB Unlocked Verizon 5G AT&amp;T -Very GOOD -Dual 12MP Camera</t>
  </si>
  <si>
    <t>Apple iPhone 12 - Blue, Green, Red - T-Mobile, Verizon, Unlocked - 128GB, 64GB</t>
  </si>
  <si>
    <t>Apple iPhone 12 Unlocked 5G - 64GB Black, Blue, Green, Purple AT&amp;T Verizon</t>
  </si>
  <si>
    <t>Apple iPhone 12 5G - Unlocked, Mint Condition, 64GB/128GB - Black, Purple, Red</t>
  </si>
  <si>
    <t>Apple iPhone 12 | 128GB, 64GB | Unlocked | Various Colors | Excellent Condition</t>
  </si>
  <si>
    <t>Apple iPhone 13: Midnight Black, Starlight White, Blue - 128GB &amp; 256GB 5G</t>
  </si>
  <si>
    <t>Apple iPhone 13 5G 128GB 256GB Midnight Black Pink Green Red Unlocked T-Mobile</t>
  </si>
  <si>
    <t>Apple iPhone 12 5G Unlocked - Purple, Red, 64GB, 128GB, Excellent Condition</t>
  </si>
  <si>
    <t>Apple iPhone 12 5G Unlocked - T-Mobile/Verizon, 64GB/128GB, Black/Blue/Red</t>
  </si>
  <si>
    <t>Apple iPhone 12 64GB/128GB Unlocked Verizon T-Mobile Black Green Purple</t>
  </si>
  <si>
    <t>Apple iPhone 12 64GB 128GB 5G LTE Unlocked T-Mobile Red/Green AT&amp;T WiFi</t>
  </si>
  <si>
    <t>Apple iPhone 12 64/128GB Unlocked Verizon White / Green GSM|CDMA🍏 Very Good</t>
  </si>
  <si>
    <t>Apple iPhone 12 64GB 128GB Factory Unlocked Verizon AT&amp;T LTE WIFI 5G</t>
  </si>
  <si>
    <t>Apple iPhone 13 128GB 256GB Unlocked ATT Verizon T-Mobile Wi‑Fi iOS 5G</t>
  </si>
  <si>
    <t>Apple iPhone 12 64GB 128GB Very Good Clean ESN GSM Unlocked Verizon Spectrum</t>
  </si>
  <si>
    <t>Apple iPhone 13 Verizon Unlocked 128GB 256GB AT&amp;T T-Mobile Starlight/Midnight</t>
  </si>
  <si>
    <t>Apple iPhone 12 64GB/128GB - Black, Blue, Green - Unlocked, Verizon, AT&amp;T, 5G</t>
  </si>
  <si>
    <t>Apple iPhone 13 128GB/256GB - Excellent Condition - Midnight, Starlight, Blue</t>
  </si>
  <si>
    <t>Apple iPhone 12 128GB/64GB Mint - Unlocked, Verizon, T-Mobile, Black, Blue, Red</t>
  </si>
  <si>
    <t>Apple iPhone 12 5G 64GB 128GB Unlocked AT&amp;T Verizon Green, Red, Black</t>
  </si>
  <si>
    <t>Apple iPhone 12 128GB Red/Black Mint Unlocked AT&amp;T Verizon T-Mobile 5G</t>
  </si>
  <si>
    <t>New Sealed Apple iPhone 13 MINI A2481 128GB 256GB 512GB Factory Unlocked US</t>
  </si>
  <si>
    <t>Apple iPhone 13 Mint - 128GB/256GB/512GB, Midnight/Starlight, Verizon/T-Mobile</t>
  </si>
  <si>
    <t>Apple iPhone 12 64GB/128GB Black, Blue, Red - Unlocked, Verizon, AT&amp;T, T-Mobile</t>
  </si>
  <si>
    <t>Apple iPhone 13 128GB, 512GB - Midnight, Starlight, Blue, Pink - Unlocked</t>
  </si>
  <si>
    <t>Apple iPhone 13 Unlocked 128GB/256GB/512GB - Midnight, Pink, Green - Fair Cond.</t>
  </si>
  <si>
    <t>iPhone 12 64GB/128GB - Very Good Condition, Black/Blue/Green, Verizon/T-Mobile</t>
  </si>
  <si>
    <t>Apple iPhone 13 128GB/512GB in Midnight Blue, Pink, Green - Good Condition</t>
  </si>
  <si>
    <t>Apple iPhone 12 64GB/128GB Unlocked - Good Condition, Various Colors</t>
  </si>
  <si>
    <t>Apple iPhone 12 - 64GB/128GB - Unlocked - Mint Condition - Free Shipping</t>
  </si>
  <si>
    <t>Apple iPhone 12 Unlocked 64GB/128GB - Verizon, T-Mobile, AT&amp;T - Free Shipping!</t>
  </si>
  <si>
    <t>Apple iPhone 12 Unlocked 64GB/128GB - Various Colors - AT&amp;T, Verizon, Free Ship</t>
  </si>
  <si>
    <t>Apple iPhone 12 64GB Unlocked - Black, Blue, Green - AT&amp;T, T-Mobile, Free Ship</t>
  </si>
  <si>
    <t>Apple iPhone 12 - 64GB - Unlocked - Good Condition - Free Shipping</t>
  </si>
  <si>
    <t>Apple iPhone 12 64GB/128GB Unlocked - Mint, Green, Black - Free Shipping</t>
  </si>
  <si>
    <t>Apple iPhone 12 64GB/128GB - Mint - Black/Green/White - Verizon/T-Mobile</t>
  </si>
  <si>
    <t>Apple iPhone 13 Unlocked Verizon - 128GB, 512GB, Good Condition, Multiple Color</t>
  </si>
  <si>
    <t>Apple iPhone 12 - 128GB/64GB - Unlocked Black, Blue, Red - Free Shipping</t>
  </si>
  <si>
    <t>Apple iPhone 12 64GB T-Mobile - Black, Blue, Green, Red - Free Shipping!</t>
  </si>
  <si>
    <t>New Sealed Apple iPhone 13 MINI A2481 128GB 256GB Fully Unlocked Smartphones</t>
  </si>
  <si>
    <t>Apple iPhone 13 128/256/512GB Midnight, Starlight, Pink - Unlocked, Verizon, 5G</t>
  </si>
  <si>
    <t>Apple iPhone 12 64GB Unlocked - Verizon, Metro, T-Mobile - Free Shipping!</t>
  </si>
  <si>
    <t>iPhone 12 64GB AT&amp;T - Green, Black, Blue, 5G - Free Shipping &amp; Returns</t>
  </si>
  <si>
    <t>Apple iPhone 12 64GB Unlocked - Black, Blue - Free Shipping &amp; Returns</t>
  </si>
  <si>
    <t>iPhone 12 64GB Unlocked - Black, Blue, Red - AT&amp;T, Verizon - Free Shipping!</t>
  </si>
  <si>
    <t>Apple iPhone 14 Plus 128GB/256GB - Mint Condition - Midnight, Starlight, Blue</t>
  </si>
  <si>
    <t>Apple iPhone 14 Plus 128GB/256GB - Good Condition, Midnight, Starlight, Red - 5</t>
  </si>
  <si>
    <t>Apple iPhone 14 Plus 128GB/256GB - Unlocked, Verizon, T-Mobile 5G</t>
  </si>
  <si>
    <t>iPhone 14 Plus 128GB/256GB - Midnight, Starlight, Red - Verizon &amp; T-Mobile 5G</t>
  </si>
  <si>
    <t>Apple iPhone 12 64GB/128GB Mint Unlocked Verizon AT&amp;T T-Mobile Black/Blue/Green</t>
  </si>
  <si>
    <t>Apple iPhone 13 Mint 128GB/256GB/512GB - Verizon, T-Mobile Options Available</t>
  </si>
  <si>
    <t>Apple iPhone 13 128GB/256GB - Very Good, Unlocked, Midnight Black, Blue, Green</t>
  </si>
  <si>
    <t>Apple iPhone 13 Mint - 128GB/512GB - Colors: Midnight, Blue, Red</t>
  </si>
  <si>
    <t>Apple iPhone 12 64GB Unlocked - Black, Blue, Green - Free Shipping!</t>
  </si>
  <si>
    <t>Apple iPhone 12 64GB Unlocked - Good Condition, Free Shipping!</t>
  </si>
  <si>
    <t>Apple iPhone 13 128GB/512GB Unlocked - Verizon, AT&amp;T - Midnight, Green, Red</t>
  </si>
  <si>
    <t>Apple iPhone 12 64GB Unlocked - T-Mobile, LTE - Black, Blue, Green - Free Ship!</t>
  </si>
  <si>
    <t>Apple iPhone 13 128GB 256GB GSM Unlocked iOS Verizon AT&amp;T 5G Pristine Condition</t>
  </si>
  <si>
    <t>Apple iPhone 13 - Unlocked, Very Good Condition, 128GB/256GB/512GB Available</t>
  </si>
  <si>
    <t>Apple iPhone 12 128GB Unlocked - Good Condition - Black, Green, Red</t>
  </si>
  <si>
    <t>Apple iPhone 12 64GB/128GB - Unlocked 5G Verizon, AT&amp;T, T-Mobile Colors</t>
  </si>
  <si>
    <t>Apple iPhone 12 64GB/128GB - Very Good Condition - Verizon, AT&amp;T, T-Mobile</t>
  </si>
  <si>
    <t>Apple iPhone 12 128GB/64GB - Unlocked, Good Condition - Free Shipping!</t>
  </si>
  <si>
    <t>Apple iPhone 12 - Good Condition - Multiple Colors - 64GB/128GB</t>
  </si>
  <si>
    <t>Apple iPhone 12 64GB Unlocked - Black/Green - Free Shipping</t>
  </si>
  <si>
    <t>Apple iPhone 12 64GB/128GB Unlocked - Good Condition, Free Shipping!</t>
  </si>
  <si>
    <t>Apple iPhone 12 Unlocked 64GB/128GB - Very Good Condition, Multiple Colors</t>
  </si>
  <si>
    <t>Apple iPhone 12 64GB/128GB Unlocked - Verizon/AT&amp;T - Fair Condition</t>
  </si>
  <si>
    <t>Apple iPhone 13 Fair Condition - 128GB/256GB/512GB, Unlocked, Colors Available</t>
  </si>
  <si>
    <t>Apple iPhone 12 64GB/128GB - Good Condition, Unlocked - Black, Green, Red</t>
  </si>
  <si>
    <t>Apple iPhone 13 128GB/512GB - Good Condition - Midnight, Starlight, Blue, Pink</t>
  </si>
  <si>
    <t>Apple iPhone 12 64GB/128GB - Unlocked, AT&amp;T 5G - Free Shipping!</t>
  </si>
  <si>
    <t>Apple iPhone 12 64GB/128GB 5G Unlocked - Black, Purple, White - Free Shipping</t>
  </si>
  <si>
    <t>Apple iPhone 12 64GB/128GB Unlocked - Verizon, AT&amp;T, T-Mobile - Free Shipping!</t>
  </si>
  <si>
    <t>Apple iPhone 13 128GB - Unlocked, Verizon, AT&amp;T, T-Mobile - Free Shipping!</t>
  </si>
  <si>
    <t>Apple iPhone 12 64GB Unlocked - Black/Blue, 5G, Free Shipping &amp; Returns</t>
  </si>
  <si>
    <t>Apple iPhone 13 128/256GB 5G Unlocked - Midnight, Blue, Pink, T-Mobile, Shippin</t>
  </si>
  <si>
    <t>Apple iPhone 12 - Blue, Red, Green - 64GB/128GB - Unlocked - Mint Condition!</t>
  </si>
  <si>
    <t>Apple iPhone 12 Unlocked 64GB/128GB - GSM Black Blue Red - Free Shipping!</t>
  </si>
  <si>
    <t>Apple iPhone 13 5G - 128GB/256GB - Unlocked - Midnight Black, Pink - Free Ship</t>
  </si>
  <si>
    <t>Apple iPhone 12 64GB/128GB - Unlocked, Verizon, AT&amp;T, T-Mobile - Free Ship</t>
  </si>
  <si>
    <t>Apple iPhone 12 5G Unlocked - Mint Condition - 64GB/128GB - Free Shipping</t>
  </si>
  <si>
    <t>Apple iPhone 13 128GB Unlocked - Very Good Condition - Free Shipping!</t>
  </si>
  <si>
    <t>Apple iPhone 13 128GB/256GB - Very Good Condition - Verizon, AT&amp;T, T-Mobile</t>
  </si>
  <si>
    <t>Apple iPhone 12 128GB &amp; 64GB - Mint Green &amp; Purple, Unlocked, Free Shipping!</t>
  </si>
  <si>
    <t>Apple iPhone 13 Unlocked - 128GB &amp; 256GB - Midnight Blue, Pink, Green</t>
  </si>
  <si>
    <t>Apple iPhone 12 64GB 128GB Fair Black Blue Unlocked Verizon AT&amp;T T-Mobile</t>
  </si>
  <si>
    <t>Apple iPhone 12 - 64GB/128GB - Unlocked - Fair Condition - Free Shipping</t>
  </si>
  <si>
    <t>Apple iPhone 12 128GB 64GB Fully Unlocked Verizon ATT Metro PCS- Black Blue Red</t>
  </si>
  <si>
    <t>NEW SEALEDApple iPhone 14 5G FACTORY UNLOCKED 512G/256GB/128GB 2 YEAR WARRANTY</t>
  </si>
  <si>
    <t>New Apple iPhone 14 PRO MAX A2651 128/256/512GB Unlocked ALL COLOR &amp; MEMORY USA</t>
  </si>
  <si>
    <t>New Sealed Apple iPhone 13/iPhone 14/14 Pro Max Factory Unlocked GSM+CDMA US</t>
  </si>
  <si>
    <t>Apple iPhone 12 128GB 64GB Unlocked Verizon Straight Talk - Black Purple Red</t>
  </si>
  <si>
    <t>Apple iPhone 13 128GB Unlocked Verizon Cricket 6.1-inch OLED Display</t>
  </si>
  <si>
    <t>Apple iPhone 13 512GB 256GB 128GB Fully Unlocked Verizon US Cellular Pink/Green</t>
  </si>
  <si>
    <t>Apple iPhone 12 Very Good 6.1" Screen Unlocked Sprint (Blue/Red) 128GB|64GB</t>
  </si>
  <si>
    <t>Apple iPhone 13 128GB Unlocked Verizon Sprint AT&amp;T 5G Very Good Condition</t>
  </si>
  <si>
    <t>NEW Apple Iphone 13 Mini A2481 128GB 256GB 512GB Factory Unlocked (ALL CARRIER)</t>
  </si>
  <si>
    <t>Apple Iphone 13 Mini 5G A2481 128GB 256GB Factory Unlocked ALL CARRIERS GSM CDMA</t>
  </si>
  <si>
    <t>Apple Iphone 13 Mini A2481 128GB 256GB Factory Unlocked ALL CARRIERS GSM CDMA</t>
  </si>
  <si>
    <t>Apple Iphone 13 Mini 5G 512GB 256GB 128GB Factory Unlocked ALL CARRIER GSM CDMA</t>
  </si>
  <si>
    <t>Apple Iphone 13 Mini 5G A2481 128GB~256GB Factory Unlocked ALL CARRIER GSM CDMA</t>
  </si>
  <si>
    <t>Apple Iphone 13 Mini 128/256/512GB Factory Unlocked ALL CARRIERS GSM CDMA A+</t>
  </si>
  <si>
    <t>Apple Iphone 13 Mini A2481 5G 128GB 256GB Factory Unlocked ALL CARRIER GSM CDMA</t>
  </si>
  <si>
    <t>Apple iPhone 14 Unlocked Verizon ATT 5G 128GB/512GB Very Good Condition</t>
  </si>
  <si>
    <t>Apple iPhone 14 256GB 128GB Unlocked Verizon AT&amp;T Metro PCS Yellow/Midnight</t>
  </si>
  <si>
    <t>Apple iPhone 14 Unlocked Verizon Good SmartPhone (128GB 256GB 512GB)</t>
  </si>
  <si>
    <t>Apple iPhone 14 512GB 256GB 128GB Verizon/Unlocked 5G All Colors</t>
  </si>
  <si>
    <t>NEW SEALED APPLE IPHONE 14 5G 128-512GB FACTORY UNLOCKED GSM CDMA FAST SHIPPING</t>
  </si>
  <si>
    <t>Apple iPhone 14 128GB 256GB Unlocked Verizon Metro PCS ATT Yellow Blue Red</t>
  </si>
  <si>
    <t>Apple iPhone 14 -Very GOOD- 128GB 512GB Unlocked Verizon AT&amp;T Cricket 5G</t>
  </si>
  <si>
    <t>Apple iPhone 14 256GB 128GB 5G All Colors - Unlocked Verizon Tracfone 5G</t>
  </si>
  <si>
    <t>Apple iPhone 14 Unlocked -128GB 512GB- GOOD Yellow/Midnight/Starlight</t>
  </si>
  <si>
    <t>Apple iPhone 14 256GB 128GB Factory Unlocked Verizon T-Mobile Sprint -Good</t>
  </si>
  <si>
    <t>Apple iPhone 14 256GB|128GB (Red/Blue/Yellow) Unlocked Verizon ATT Excellent</t>
  </si>
  <si>
    <t>Apple iPhone 14 Unlocked Verizon Tracfone Tmobile Good Battery - 128GB 256GB</t>
  </si>
  <si>
    <t>Apple iPhone 14 128GB 256GB Fully Unlocked Verizon ATT Straight Talk (Mint)</t>
  </si>
  <si>
    <t>Apple iPhone 14 128GB Unlocked Verizon AT&amp;T T-Mobile Blue Red 4G LTE iOS</t>
  </si>
  <si>
    <t>Apple iPhone 14 128GB Unlocked Verizon AT&amp;T T-Mobile Bluee Midnight Starlight 4</t>
  </si>
  <si>
    <t>Apple iPhone 14 128GB 256GB Unlocked Verizon GSM CDMA iOS WiFi 4G</t>
  </si>
  <si>
    <t>Apple iPhone 14 128GB 256GB Midnight/Starlight ATT Unlocked CDMA 4G</t>
  </si>
  <si>
    <t>Apple iPhone 14 128GB 256GB GSM CDMA Unlocked Verizon AT&amp;T T-Mobile LTE</t>
  </si>
  <si>
    <t>Apple iPhone 14 128GB GSM iOS Unlocked Verizon AT&amp;T T-Mobile 4G Clean IMEI</t>
  </si>
  <si>
    <t>Apple iPhone 14 128GB 256GB 512GB Unlocked Verizon Midnight/Starlight 5G</t>
  </si>
  <si>
    <t>Apple iPhone 14 128GB 256GB 512GB Unlocked Verizon AT&amp;T Yellow Red 5G</t>
  </si>
  <si>
    <t>Apple iPhone 14 128GB 512GB Unlocked GSM Verizon AT&amp;T T-Mobile 5G</t>
  </si>
  <si>
    <t>Apple iPhone 14 128GB 256GB Unlocked Verizon AT&amp;T 5G GSM CDMA iOS</t>
  </si>
  <si>
    <t>Apple iPhone 14 128GB 256GB Unlocked Verizon AT&amp;T T-Mobile 5G Pristine iOS</t>
  </si>
  <si>
    <t>Apple iPhone 14 128GB 256GB 512GB Unlocked AT&amp;T Starlight Midnight Good</t>
  </si>
  <si>
    <t>Apple iPhone 14 128GB 512GB Unlocked Verizon AT&amp;T T-Mobile iOS WiFi 5G</t>
  </si>
  <si>
    <t>New Apple iPhone 13, 128/256/512GB - Factory Unlocked - Sealed Box - All colors</t>
  </si>
  <si>
    <t>Apple iPhone 14 Unlocked Verizon 128GB 256GB AT&amp;T T-Mobile Pristine 5G</t>
  </si>
  <si>
    <t>Apple iPhone 14 128GB 512GB Unlocked Verizon AT&amp;T Midnight Purple iOS</t>
  </si>
  <si>
    <t>NEW SEALED APPLE IPHONE 14 PRO MAX 128GB/256GB/512GB FACTORY UNLOCKED GSM CDMA</t>
  </si>
  <si>
    <t>Apple iPhone 14 128GB 512GB Unlocked Verizon iOS AT&amp;T T-Mobile Pristine 5G</t>
  </si>
  <si>
    <t>Apple iPhone 14 128GB 256GB Unlocked AT&amp;T T-Mobile 5G LTE iOS WiFi</t>
  </si>
  <si>
    <t>Apple iPhone 14 128GB 256GB GSM LTE Unlocked Verizon AT&amp;T 5G WiFi</t>
  </si>
  <si>
    <t>Apple iPhone 14 128GB 256GB Unlocked Verizon AT&amp;T T-Mobile 5G Clean ESN</t>
  </si>
  <si>
    <t>Apple iPhone 14 128GB 256GB 512GB Unlocked AT&amp;T Midnight Stalight 5G</t>
  </si>
  <si>
    <t>Apple iPhone 14 Unlocked Verizon AT&amp;T T-Mobile 128GB 5G iOS WiFi</t>
  </si>
  <si>
    <t>Apple iPhone 14 128GB 256GB 512GB Unlocked Verizon AT&amp;T iOS 5G LTE</t>
  </si>
  <si>
    <t>Apple iPhone 14 128GB 256GB 512GB Midnight Blue iOS Unlocked Verizon AT&amp;T</t>
  </si>
  <si>
    <t>Apple iPhone 14 128GB 512GB Unlocked Verizon AT&amp;T GSM CDMA 5G</t>
  </si>
  <si>
    <t>Apple iPhone 14 128GB 256GB AT&amp;T Unlocked Verizon T-Mobile 5G WiFi</t>
  </si>
  <si>
    <t>Apple iPhone 14 128GB 256GB 512GB Unlocked AT&amp;T Very Good Red Starlight</t>
  </si>
  <si>
    <t>Apple iPhone 14 128GB 256GB 512GB Unlocked Verizon Starlight Midnight 5G</t>
  </si>
  <si>
    <t>Apple iPhone 14 Unlocked Verizon AT&amp;T T-Mobile 128GB 256GB Pristine 5G</t>
  </si>
  <si>
    <t>Apple iPhone 14 128GB 256GB Unlocked Verizon Very Good iOS 5G LTE</t>
  </si>
  <si>
    <t>Apple iPhone 14 128GB 256GB 512GB Blue Purple Unlocked AT&amp;T 5G Good</t>
  </si>
  <si>
    <t>Apple iPhone 14 128GB 256GB Unlocked AT&amp;T T-Mobile Pristine Smartphone</t>
  </si>
  <si>
    <t>Apple iPhone 12 64GB 128GB 5G Unlocked Verizon AT&amp;T T-Mobile White Black</t>
  </si>
  <si>
    <t>Apple iPhone 12 64GB 128GB Unlocked Verizon AT&amp;T Red Green iOS</t>
  </si>
  <si>
    <t>Apple iPhone 13 128GB 256GB Pink/Green Unlocked Verizon T-Mobile Good</t>
  </si>
  <si>
    <t>Apple iPhone 14 128GB 256GB GSM Unlocked Verizon 5G T-Mobile Pristine</t>
  </si>
  <si>
    <t>Apple iPhone 14 Unlocked 128GB/256GB - 5G LTE, Free Shipping &amp; Returns</t>
  </si>
  <si>
    <t>Apple iPhone 14 128GB 256GB Unlocked Verizon Blue Red 5G LTE</t>
  </si>
  <si>
    <t>Apple iPhone 13 128GB 512GB GSM Pink Blue Unlocked Verizon T-Mobile</t>
  </si>
  <si>
    <t>Apple iPhone 12 Unlocked 5G - Very Good 64GB/128GB, Various Colors - Free Ship!</t>
  </si>
  <si>
    <t>Apple iPhone 12 64GB/128GB - Black, Blue, Green, 5G, GSM+CDMA, Free Shipping</t>
  </si>
  <si>
    <t>Apple iPhone 14 128GB/256GB - Mint Condition - Verizon/AT&amp;T - Free Shipping</t>
  </si>
  <si>
    <t>Apple iPhone 13 128GB 256GB Blue White Unlocked Verizon T-Mobile Good</t>
  </si>
  <si>
    <t>Apple iPhone 13 - 128GB/256GB - Unlocked - Mint Condition, Colors Available</t>
  </si>
  <si>
    <t>NEW SEALED In BOX APPLE IPHONE 14 PRO MAX 128GB 256G UNLOCKED W/2 YEAR WARRANTY</t>
  </si>
  <si>
    <t>Apple iPhone 13 128GB 256GB Red Green Unlocked AT&amp;T T-Mobile Good</t>
  </si>
  <si>
    <t>Apple iPhone 13 Unlocked 128GB 512GB Verizon AT&amp;T T-Mobile Midnight, Blue, Red</t>
  </si>
  <si>
    <t>Apple iPhone 12 64GB GSM Unlocked Verizon AT&amp;T T-Mobile 5G LTE</t>
  </si>
  <si>
    <t>Apple iPhone 14 128GB 256GB 512GB Unlocked Verizon Red Midnight 5G</t>
  </si>
  <si>
    <t>Apple iPhone 14 Unlocked Verizon AT&amp;T 128GB 512GB Good 5G</t>
  </si>
  <si>
    <t>Apple iPhone 14 128GB 256GB Very Good Condition Unlocked Verizon ATT</t>
  </si>
  <si>
    <t>Apple iPhone 14 128GB 256GB Unlocked Verizon AT&amp;T T-Mobile Yellow Blue</t>
  </si>
  <si>
    <t>Apple iPhone 13 128GB 256GB Unlocked Verizon T-Mobile 5G LTE iOS</t>
  </si>
  <si>
    <t>Apple iPhone 14 128GB 256GB Unlocked Verizon 5G Very Good LTE</t>
  </si>
  <si>
    <t>Apple iPhone 12 - 64GB/128GB - T-Mobile, Black, Blue, Green - Free Shipping!</t>
  </si>
  <si>
    <t>Apple iPhone 12 64GB - T-Mobile/Verizon - Black, Blue, Green - Free Shipping</t>
  </si>
  <si>
    <t>Apple iPhone 14 128GB/256GB - Mint Condition - Verizon/AT&amp;T - Midnight &amp; More</t>
  </si>
  <si>
    <t>Apple iPhone 12 64GB/128GB - Black, Blue, Red - Verizon 5G - Free Shipping</t>
  </si>
  <si>
    <t>Apple iPhone 14 Unlocked - 128GB/256GB - Blue, Starlight, Midnight - Free Ship</t>
  </si>
  <si>
    <t>Apple iPhone 12 Unlocked 64GB/128GB - Black, Blue, Green, Red - Free Shipping</t>
  </si>
  <si>
    <t>Apple iPhone 14 128GB/512GB - Midnight, Starlight, Red, Blue, Purple - Free Shi</t>
  </si>
  <si>
    <t>Apple iPhone 14 Unlocked - 128GB/256GB/512GB in Midnight, Purple, Yellow</t>
  </si>
  <si>
    <t>Apple iPhone 12 64GB/128GB - Mint Condition - Unlocked, Free Shipping &amp; Returns</t>
  </si>
  <si>
    <t>Apple iPhone 12 Unlocked Verizon - 64GB/128GB - Black, Blue, Red - Free Ship</t>
  </si>
  <si>
    <t>Apple iPhone 12 128GB/64GB Unlocked - AT&amp;T T-Mobile Verizon - Free Shipping!</t>
  </si>
  <si>
    <t>Apple iPhone 12 64GB - Unlocked Verizon 5G - Mint Condition - Free Shipping!</t>
  </si>
  <si>
    <t>Apple iPhone 14 Unlocked 256GB/128GB - Midnight, Starlight, (PRODUCT)RED, Blue</t>
  </si>
  <si>
    <t>Apple iPhone 12 64GB/128GB - Unlocked, Verizon, Multiple Colors, Free Shipping!</t>
  </si>
  <si>
    <t>Apple iPhone 12 64GB/128GB Unlocked - Black, Blue, Green, Good Condition</t>
  </si>
  <si>
    <t>Apple iPhone 12 64GB/128GB - Verizon, AT&amp;T, 5G - Mint Condition, Free Shipping!</t>
  </si>
  <si>
    <t>Apple iPhone 12 Unlocked 64GB/128GB - Black &amp; Red - Free Shipping!</t>
  </si>
  <si>
    <t>Apple iPhone 14 Unlocked 128/512GB - Midnight, Blue, Red, Purple - Free Shippin</t>
  </si>
  <si>
    <t>Apple iPhone 12 Unlocked 128GB/64GB - Mint Condition, Colors + Free Shipping!</t>
  </si>
  <si>
    <t>iPhone 14 Mint 512GB/128GB 5G Verizon/AT&amp;T - Free Shipping &amp; Returns</t>
  </si>
  <si>
    <t>Apple iPhone 12 5G Unlocked - T-Mobile, Verizon, 64GB/128GB - Free Shipping</t>
  </si>
  <si>
    <t>Apple iPhone 14 128GB/256GB Unlocked - Midnight, Starlight, (PRODUCT)RED</t>
  </si>
  <si>
    <t>Apple iPhone 14 128GB Unlocked - Midnight, Starlight, (PRODUCT)RED - Free Ship</t>
  </si>
  <si>
    <t>Apple iPhone 14 128GB/512GB Mint Midnight Red 5G - Free Shipping!</t>
  </si>
  <si>
    <t>Apple iPhone 12 64GB - Mint Condition, Black, Blue, Verizon, Free Shipping</t>
  </si>
  <si>
    <t>Apple iPhone 12 - 64GB - Blue, Green, Purple - Verizon, AT&amp;T, T-Mobile</t>
  </si>
  <si>
    <t>Apple iPhone 13 - 128GB/512GB - Excellent Condition - Free Shipping</t>
  </si>
  <si>
    <t>Apple iPhone 14 Plus Unlocked Verizon AT&amp;T T-Mobile 5G 128GB/256GB</t>
  </si>
  <si>
    <t>Apple iPhone 14 512GB 128GB Unlocked Verizon AT&amp;T Good Condition</t>
  </si>
  <si>
    <t>Apple iPhone 14 Plus 256GB 128GB Unlocked Verizon AT&amp;T SmartPhone 5G</t>
  </si>
  <si>
    <t>Apple iPhone 14 Plus 256GB 128GB Unlocked Verizon - Starlight Midnight Yellow</t>
  </si>
  <si>
    <t>Apple iPhone 14 512GB 128GB Factory Unlocked Verizon Att Good Battery</t>
  </si>
  <si>
    <t>Apple iPhone 12 - 64GB/128GB - Unlocked, Verizon, Free Shipping!</t>
  </si>
  <si>
    <t>Apple iPhone 13 128GB Unlocked 5G - Black, Green, Pink - Free Shipping!</t>
  </si>
  <si>
    <t>Apple iPhone 14 128GB 256GB 512GB AT&amp;T Midnight, Starlight 5G - Free Shipping!</t>
  </si>
  <si>
    <t>NEW SEALED iPhone 13 mini (5G) A2481 128GB/256GB Factory Unlocked Smartphone</t>
  </si>
  <si>
    <t>Seller 059</t>
  </si>
  <si>
    <t>Apple iPhone 12 64GB/128GB - Unlocked, Very Good Condition, Free Shipping</t>
  </si>
  <si>
    <t>Apple iPhone 14 128GB/256GB - Mint Condition - Multiple Colors - Free Shipping</t>
  </si>
  <si>
    <t>Apple iPhone 13 128GB/256GB/512GB Unlocked - Midnight Black, Blue, Green</t>
  </si>
  <si>
    <t>Apple iPhone 14 - 128GB, 256GB, 512GB - Midnight, (PRODUCT)RED - Mint 5G</t>
  </si>
  <si>
    <t>Apple iPhone 14 128GB 256GB 512GB Unlocked Verizon AT&amp;T Good Purple Yellow</t>
  </si>
  <si>
    <t>Apple iPhone 12 - 64GB/128GB, Mint Condition, Unlocked - Blue Black Green</t>
  </si>
  <si>
    <t>Apple iPhone 12 64GB/128GB Unlocked - AT&amp;T, Clean ESN - Free Shipping!</t>
  </si>
  <si>
    <t>Apple iPhone 13 128GB/512GB Unlocked - Good Condition - Free Shipping &amp; Returns</t>
  </si>
  <si>
    <t>Apple iPhone 12 64GB/128GB - Mint, Black, Purple - Verizon 5G - Free Shipping</t>
  </si>
  <si>
    <t>Apple iPhone 13 128GB/256GB - Midnight, Green, Pink - Verizon/AT&amp;T, Free Ship</t>
  </si>
  <si>
    <t>Apple iPhone 14 128GB - Unlocked, Verizon, 5G - Midnight, Starlight, (RED)</t>
  </si>
  <si>
    <t>Apple iPhone 14 128GB 5G Unlocked - Midnight, Blue, (PRODUCT)RED - Free Shippin</t>
  </si>
  <si>
    <t>Apple iPhone 12 Unlocked 64GB/128GB - Very Good Condition - Free Shipping</t>
  </si>
  <si>
    <t>Apple iPhone 14 128GB Unlocked Verizon AT&amp;T Blue Red 4G LTE - Free Shipping!</t>
  </si>
  <si>
    <t>Apple iPhone 14 Blue Purple 128GB/256GB - Unlocked, Free Shipping &amp; Returns</t>
  </si>
  <si>
    <t>Apple iPhone 14 Unlocked Smartphone 128GB 256GB Verizon Blue/Yellow</t>
  </si>
  <si>
    <t>Apple iPhone 12 128/64GB Unlocked - Black/Blue/Green - Free Shipping</t>
  </si>
  <si>
    <t>Apple iPhone 12 128GB 64GB Unlocked - Green, Black, Purple - Free Shipping!</t>
  </si>
  <si>
    <t>Apple iPhone 12 64GB/128GB Unlocked AT&amp;T/T-Mobile 5G - Fair Condition</t>
  </si>
  <si>
    <t>Apple iPhone 13 - 128GB/256GB - Fair Condition - Multiple Colors - Free Shippin</t>
  </si>
  <si>
    <t>Apple iPhone 13 - 256GB/128GB - Blue Green Pink - T-Mobile, Verizon</t>
  </si>
  <si>
    <t>Apple iPhone 14 Mint 512GB 128GB 5G - Free Shipping &amp; Returns</t>
  </si>
  <si>
    <t>Apple iPhone 14 Plus - 128GB/256GB - Unlocked 5G - Midnight, Starlight, Colors</t>
  </si>
  <si>
    <t>New Apple Iphone 13 Mini 128GB /256GB Factory Unlocked GSM CDMA All Carriers</t>
  </si>
  <si>
    <t>New Apple Iphone 13 Mini 5G 128GB~512GB Factory Unlocked GSM CDMA All Carriers</t>
  </si>
  <si>
    <t>Apple iPhone 12 - Unlocked, Black, Blue, Green, 64/128GB - Free Shipping!</t>
  </si>
  <si>
    <t>Apple iPhone 12 Unlocked 128GB &amp; 64GB - Black, Green, Red - AT&amp;T, Free Shipping</t>
  </si>
  <si>
    <t>Apple iPhone 12 Unlocked 128GB/64GB - Green, Black, Purple, White - Free Ship!</t>
  </si>
  <si>
    <t>Apple iPhone 13 Unlocked 128GB/512GB - Midnight, Blue, Green, Red - Free Ship!</t>
  </si>
  <si>
    <t>Apple iPhone 13 Unlocked 128GB/512GB - Midnight, Blue, Pink - Free Shipping!</t>
  </si>
  <si>
    <t>Apple iPhone 14 128GB/256GB - Midnight, Starlight, RED - Verizon/T-Mobile</t>
  </si>
  <si>
    <t>Apple iPhone 14 128GB/256GB 5G - Verizon/T-Mobile - Midnight, Starlight, Blue</t>
  </si>
  <si>
    <t>Apple iPhone 13 5G Unlocked - Midnight, Starlight, Green - 128GB/256GB</t>
  </si>
  <si>
    <t>Apple iPhone 14 128GB 5G - Midnight, Starlight, (PRODUCT)RED - Free Shipping</t>
  </si>
  <si>
    <t>Apple iPhone 14: 128GB/256GB - Midnight, Starlight, Purple | 5G - Free Shipping</t>
  </si>
  <si>
    <t>Apple iPhone 12 64GB/128GB - Unlocked, AT&amp;T, T-Mobile, 5G - Free Shipping</t>
  </si>
  <si>
    <t>Apple iPhone 12 Blue/Purple 64GB/128GB - Very Good Condition, Free Shipping!</t>
  </si>
  <si>
    <t>Apple iPhone 14 - 128GB/256GB/512GB - Verizon, Mint, Midnight, Starlight, RED!</t>
  </si>
  <si>
    <t>Apple iPhone 14 128GB 5G iOS Unlocked Verizon AT&amp;T Blue Purple</t>
  </si>
  <si>
    <t>iPhone 12 64GB/128GB - Excellent Condition - Verizon/AT&amp;T/T-Mobile - Free Ship</t>
  </si>
  <si>
    <t>Apple iPhone 12 Unlocked 64GB/128GB - Black, Blue, Green - Free Shipping!</t>
  </si>
  <si>
    <t>Apple iPhone 12 Unlocked 64GB/128GB - Black, Blue, Red | Free Shipping!</t>
  </si>
  <si>
    <t>iPhone 13 128GB Unlocked - Excellent Condition, Multiple Colors, Free Shipping!</t>
  </si>
  <si>
    <t>Apple iPhone 13 Unlocked 128GB/512GB - T-Mobile, Verizon - Midnight, Pink, Gree</t>
  </si>
  <si>
    <t>Apple iPhone 12 Unlocked 64GB/128GB - Black, Purple, Red - Free Shipping</t>
  </si>
  <si>
    <t>Apple iPhone 12 64GB - Black/Blue/Green/Purple - T-Mobile - Free Shipping!</t>
  </si>
  <si>
    <t>Apple iPhone 13 Unlocked 128GB/512GB - Midnight, Starlight, Red - Free Shipping</t>
  </si>
  <si>
    <t>Apple iPhone 14 128GB 256GB 512GB Verizon Midnight Starlight 5G - Free Ship!</t>
  </si>
  <si>
    <t>Apple iPhone 12 5G - Unlocked, 64GB/128GB - Black, Blue, Red - Free Shipping!</t>
  </si>
  <si>
    <t>Apple iPhone 13 - Unlocked, Very Good Condition, 128GB/256GB/512GB</t>
  </si>
  <si>
    <t>Apple iPhone 13 Unlocked 128GB/256GB 512GB - Midnight, Pink, Green - Free Ship</t>
  </si>
  <si>
    <t>Apple iPhone 14 128GB/512GB - Unlocked, Verizon, AT&amp;T - Free Shipping!</t>
  </si>
  <si>
    <t>Apple iPhone 14 Unlocked - Midnight, Starlight, (PRODUCT)RED - 128/256/512GB</t>
  </si>
  <si>
    <t>Apple iPhone 14 128GB - Midnight, Starlight, (PRODUCT)RED, Blue - Unlocked</t>
  </si>
  <si>
    <t>Apple iPhone 14 512GB 128GB Unlocked Verizon Spectrum Very Good 5G/iOS</t>
  </si>
  <si>
    <t>Apple iPhone 12 64GB 128GB Black Purple 5G Unlocked Verizon AT&amp;T - SmartPhone</t>
  </si>
  <si>
    <t>Apple iPhone 13 - 128GB/256GB/512GB - Unlocked, 5G - Midnight Green Red</t>
  </si>
  <si>
    <t>Apple iPhone 13 512GB/128GB Unlocked Starlight/Green/Red - Mint Condition!</t>
  </si>
  <si>
    <t>Apple iPhone 14 - 128GB/256GB - Mint Condition - 5G iOS, Verizon, Red Blue Whit</t>
  </si>
  <si>
    <t>Apple iPhone 14 Plus 128GB/256GB - Midnight, Starlight, (PRODUCT)RED, Blue 5G</t>
  </si>
  <si>
    <t>Apple iPhone 14 Plus 128GB/256GB - Unlocked, Midnight, Starlight, (PRODUCT)RED</t>
  </si>
  <si>
    <t>Apple iPhone 12 5G Unlocked - 128GB &amp; 64GB, Black/Blue/Green, Very Good!</t>
  </si>
  <si>
    <t>Apple iPhone 13 128GB/256GB/512GB 5G - Midnight Black, Pink - GOOD!</t>
  </si>
  <si>
    <t>Apple iPhone 14 128GB/256GB/512GB Midnight, Starlight, (PRODUCT)RED 5G</t>
  </si>
  <si>
    <t>Apple iPhone 14 Unlocked - Good Battery, Midnight/Starlight, RED, 128/256GB</t>
  </si>
  <si>
    <t>Apple iPhone 14 128GB 512GB Factory Unlocked Verizon ATT CDMA/GSM 5G</t>
  </si>
  <si>
    <t>Apple iPhone 13 - Unlocked, Fair Condition, Midnight/Blue/Pink, 128/256/512GB</t>
  </si>
  <si>
    <t>Apple iPhone 13 Unlocked 128GB/512GB - Green, Pink, Midnight - Free Shipping!</t>
  </si>
  <si>
    <t>Apple iPhone 12 64GB Black, Blue - Unlocked T-Mobile, Verizon | Free Shipping!</t>
  </si>
  <si>
    <t>Apple iPhone 14 128GB 512GB Unlocked Verizon AT&amp;T 5G WiFi Blue Red Purple</t>
  </si>
  <si>
    <t>Apple iPhone 14 128GB/256GB - Mint, Midnight, Starlight, (PRODUCT)RED, 5G</t>
  </si>
  <si>
    <t>Apple iPhone 14 128GB/256GB Unlocked - T-Mobile Verizon - Free Shipping!</t>
  </si>
  <si>
    <t>Apple iPhone 13 - Blue/Red, 128GB/256GB/512GB - Unlocked - Free Shipping!</t>
  </si>
  <si>
    <t>Apple iPhone 14 - Very Good Condition 128GB/256GB - Verizon/AT&amp;T, Free Shipping</t>
  </si>
  <si>
    <t>Apple iPhone 14 128GB/256GB - Midnight, Starlight, (PRODUCT)RED - 5G, Free Ship</t>
  </si>
  <si>
    <t>Apple iPhone 14 128GB/256GB/512GB - Unlocked, AT&amp;T, T-Mobile - Blue Red Black</t>
  </si>
  <si>
    <t>Apple iPhone 14 Unlocked - 128GB/256GB/512GB - Midnight Blue Purple</t>
  </si>
  <si>
    <t>iPhone 14 128GB/256GB/512GB Midnight/Red - Very Good Condition iOS 5G</t>
  </si>
  <si>
    <t>Apple iPhone 12 Unlocked - 64GB/128GB - Green, Purple, Red - Very Good Conditio</t>
  </si>
  <si>
    <t>Apple iPhone 14 128GB 256GB 512GB Midnight Starlight Verizon 5G, Unlocked</t>
  </si>
  <si>
    <t>Apple iPhone 14 Unlocked Verizon AT&amp;T T-Mobile Tracfone - 512GB128GB</t>
  </si>
  <si>
    <t>Apple iPhone 13 128/256GB 5G - Midnight, Blue, Pink, T-Mobile - Free Shipping!</t>
  </si>
  <si>
    <t>Apple iPhone 14 128GB/512GB Mint Midnight Red 5G - T-Mobile, Verizon - Free Shi</t>
  </si>
  <si>
    <t>iPhone 13 128GB 5G Unlocked - Mint Condition, Midnight, Blue, Pink - Free Ship!</t>
  </si>
  <si>
    <t>Apple iPhone 14 T-Mobile - 128GB/256GB/512GB - Red, Midnight - Free Shipping</t>
  </si>
  <si>
    <t>Apple iPhone 14 Unlocked 128GB/256GB Starlight/Midnight - Free Shipping!</t>
  </si>
  <si>
    <t>Apple iPhone 14 128GB/512GB - Mint Condition - Unlocked, Free Shipping &amp; Return</t>
  </si>
  <si>
    <t>Apple iPhone 12 - 64GB/128GB - T-Mobile/Att - Very Good Condition - Free Ship!</t>
  </si>
  <si>
    <t>Apple iPhone 12 64GB/128GB Unlocked - Black, Blue, Red - 5G, iOS, Free Shipping</t>
  </si>
  <si>
    <t>Unlocked Apple iPhone 13 256GB/128GB for AT&amp;T, Verizon, T-Mobile - Free Ship!</t>
  </si>
  <si>
    <t>Apple iPhone 13 256GB 128GB Unlocked, AT&amp;T, Verizon - Pink Red Starlight</t>
  </si>
  <si>
    <t>Apple iPhone 14 128GB Good Condition, 5G Verizon/AT&amp;T, Free Shipping</t>
  </si>
  <si>
    <t>Seller 078</t>
  </si>
  <si>
    <t>Kitchener, Ontario, Canada</t>
  </si>
  <si>
    <t>Apple iPhone 12 128GB 64GB Blue Red 5G Mint Condition - Unlocked, Free Shipping</t>
  </si>
  <si>
    <t>Apple iPhone 14 128GB/256GB - (PRODUCT)RED,Midnight, Starlight - AT&amp;T/T-Mobile</t>
  </si>
  <si>
    <t>Apple iPhone 14 Mint 128/256/512GB - Midnight, (PRODUCT)RED, Blue - Free Ship!</t>
  </si>
  <si>
    <t>Apple iPhone 12 64GB/128GB - Unlocked/AT&amp;T/T-Mobile/Verizon - Free Shipping</t>
  </si>
  <si>
    <t>Apple iPhone 12 64GB/128GB Unlocked - Mint Condition, Free Shipping &amp; Returns</t>
  </si>
  <si>
    <t>Apple iPhone 13 128GB/512GB Unlocked - Midnight, Pink, Green, Battery Good</t>
  </si>
  <si>
    <t>Apple iPhone 13 Unlocked 128GB/256GB/512GB - Midnight Black/Starlight White 5G</t>
  </si>
  <si>
    <t>Apple iPhone 14 - 128GB/256GB/512GB - Unlocked, AT&amp;T, T-Mobile - Red/Blue</t>
  </si>
  <si>
    <t>Apple iPhone 14 (PRODUCT)RED, Midnight, Starlight - 128GB/256GB - Excellent!</t>
  </si>
  <si>
    <t>Apple iPhone 14 128GB 256GB 512GB -Red/Blue/Starlight -Unlocked/Verizon</t>
  </si>
  <si>
    <t>Apple iPhone 12 - 64GB/128GB - Unlocked - Black, Blue, Red - Free Shipping!</t>
  </si>
  <si>
    <t>Apple iPhone 12 64GB - Unlocked Black, Blue, Green - AT&amp;T, Verizon - Free Ship!</t>
  </si>
  <si>
    <t>Apple iPhone 13 - Unlocked, 128GB/256GB/512GB - Mint Condition, Free Shipping</t>
  </si>
  <si>
    <t>Apple iPhone 14 128GB Blue Midnight Unlock AT&amp;T Verizon T-Mobile 5G Free Ship</t>
  </si>
  <si>
    <t>Apple iPhone 14 Unlocked 512GB/128GB - AT&amp;T/Verizon - Midnight, Blue, Red</t>
  </si>
  <si>
    <t>Apple iPhone 14 Unlocked 128GB 256GB 512GB Verizon ATT - Purple/Yellow</t>
  </si>
  <si>
    <t>Apple iPhone 12 Unlocked 128GB 64GB- Black, Blue, Green, Red - T-Mobile, Verizo</t>
  </si>
  <si>
    <t>Apple iPhone 13 128GB - Unlocked, T-Mobile, Verizon, 5G LTE - All Colors</t>
  </si>
  <si>
    <t>Apple iPhone 14 Unlocked - 128GB/256GB/512GB - Midnight Blue Purple, T-Mobile</t>
  </si>
  <si>
    <t>Apple iPhone 14 Good SmartPhone - 128GB 256GB 512GB -Unlocked Verizon</t>
  </si>
  <si>
    <t>Apple iPhone 12 - Black, Blue, Green, Red - 64/128GB - Unlocked - Free Shipping</t>
  </si>
  <si>
    <t>Apple iPhone 12 Purple Green 128GB/64GB - Unlocked, AT&amp;T, Verizon, T-Mobile</t>
  </si>
  <si>
    <t>Apple iPhone 13 - Mint - 128GB/256GB - Verizon, Unlocked - Free Shipping</t>
  </si>
  <si>
    <t>Apple iPhone 13 128GB/512GB Unlocked - Verizon, T-Mobile - Free Shipping</t>
  </si>
  <si>
    <t>iPhone 13 128GB/512GB Unlocked - Verizon/AT&amp;T - Midnight, Blue, Pink, Green!</t>
  </si>
  <si>
    <t>Apple iPhone 14 Unlocked Verizon GSM/CDMA 5G - 128GB 256GB 512GB</t>
  </si>
  <si>
    <t>Apple iPhone 12 128GB/64GB Unlocked - Black, Blue, Red - Very Good Condition!</t>
  </si>
  <si>
    <t>Apple iPhone 12 Unlocked 64GB/128GB - Black, Blue, Green, Red - AT&amp;T, Verizon</t>
  </si>
  <si>
    <t>Apple iPhone 12 Unlocked 64GB/128GB - Black, Blue, Green, Red - Free Shipping!</t>
  </si>
  <si>
    <t>Apple iPhone 12 64GB AT&amp;T - Green, Black, Blue - 5G, Free Shipping &amp; Returns</t>
  </si>
  <si>
    <t>Apple iPhone 13 Unlocked 128/256GB Midnight/Black/Blue/Red - Free Shipping!</t>
  </si>
  <si>
    <t>Apple iPhone 14 - Unlocked, 128GB/256GB, Att Various Colors, Good Condition</t>
  </si>
  <si>
    <t>Apple iPhone 14 128GB/512GB Midnight, Starlight, (PRODUCT)RED 5G - Free Ship</t>
  </si>
  <si>
    <t>iPhone 14 - Mint - 128GB/256GB - Unlocked &amp; Verizon - Yellow/Purple/Blue</t>
  </si>
  <si>
    <t>Apple iPhone 12 - Blue, Green, Red, 128GB 64GB- T-Mobile Verizon Unlocked</t>
  </si>
  <si>
    <t>Apple iPhone 12 64GB - Black, Blue, Green - Verizon, T-Mobile, GOOD!</t>
  </si>
  <si>
    <t>Apple iPhone 13 - Starlight, Pink, Midnight | 128GB/256GB - Unlocked, Free Ship</t>
  </si>
  <si>
    <t>Apple iPhone 13 5G 128GB/256GB/512GB - Mint Condition, Midnight Black/Blue</t>
  </si>
  <si>
    <t>Apple iPhone 14 128GB Unlocked - Blue, Red, 5G - Verizon, AT&amp;T, T-Mobile</t>
  </si>
  <si>
    <t>Apple iPhone 14 128GB/256GB/512GB Unlocked - Midnight, Starlight, (PRODUCT)RED</t>
  </si>
  <si>
    <t>Apple iPhone 14 Mint - 128GB/256GB/512GB, Starlight, Midnight, Verizon Unlocked</t>
  </si>
  <si>
    <t>Apple iPhone 12 Unlocked 64GB/128GB - Black/Blue/Green - Free Shipping!</t>
  </si>
  <si>
    <t>Apple iPhone 13 128GB/512GB - Unlocked - Midnight, Starlight, Blue - Free Ship</t>
  </si>
  <si>
    <t>Apple iPhone 13 Pink, Green 128GB/256GB/512GB 5G Unlocked, Free Shipping</t>
  </si>
  <si>
    <t>Apple iPhone 13 Unlocked 128GB/512GB - Midnight, Starlight, Red SmartPhone</t>
  </si>
  <si>
    <t>Apple iPhone 14 - 128GB/256GB - Colors: Midnight, Starlight, (PRODUCT)RED | 5G</t>
  </si>
  <si>
    <t>Apple iPhone 14 Unlocked 128GB/256GB - Midnight, Blue, Yellow, Purple</t>
  </si>
  <si>
    <t>Apple iPhone 13 Mini (A2626) - 128GB Unlocked Midnight - 87% Battery - Excellent</t>
  </si>
  <si>
    <t>Seller 402</t>
  </si>
  <si>
    <t>New in Sealed Box Apple iPhone 14 5G 128/256/512GB A2649 USA Unlocked Smartphone</t>
  </si>
  <si>
    <t>FACTORY NEW SEALED Apple iPhone 14 5G 512-256-128GB FULLY UNLOCKED US STOCK SHIP</t>
  </si>
  <si>
    <t>New in Sealed Box Apple iPhone 14 PRO MAX 5G Factory Unlocked USA Fast Shipping</t>
  </si>
  <si>
    <t>Seller 606</t>
  </si>
  <si>
    <t>Hendersonville, North Carolina, United States</t>
  </si>
  <si>
    <t>New Apple iPhone 13 Mini /12 Mini /12 Pro Factory Unlocked All Carriers &amp; Colors</t>
  </si>
  <si>
    <t>Seller 655</t>
  </si>
  <si>
    <t>Seller 007</t>
  </si>
  <si>
    <t>NEW SEALED Apple iPhone 13 mini (5G) A2481 128GB/256GB/512GB Unlocked Smartphone</t>
  </si>
  <si>
    <t>Seller 385</t>
  </si>
  <si>
    <t>NEW Apple iPhone 13 MINI A2481 128/256GB Unlocked GSM CDMA All Carrier</t>
  </si>
  <si>
    <t>Seller 053</t>
  </si>
  <si>
    <t>Shenzhen, China</t>
  </si>
  <si>
    <t>NEW SEALED Apple Iphone 13 Mini A2481 128GB 256GB Unlocked AT&amp;T T-MOBILE VERIZON</t>
  </si>
  <si>
    <t>New-Sealed Apple iPhone 13 MINI A2481 128GB 256GB Unlocked GSM CDMA Smartphones</t>
  </si>
  <si>
    <t>New-Sealed Apple iPhone 13 MINI A2481 128GB 256GB Factory Unlocked Smartphones</t>
  </si>
  <si>
    <t>NEW Apple iPhone 13 MINI A2481 128/256GB 5G USA FACTORY Unlocked Smartphones</t>
  </si>
  <si>
    <t>New in Sealed Apple iPhone 13 MINI A2481 128/256GB USA Fully Unlocked Smartphone</t>
  </si>
  <si>
    <t>Apple iPhone 14, 128GB, Unlocked - Midnight -original Used Excellent</t>
  </si>
  <si>
    <t>Seller 140</t>
  </si>
  <si>
    <t>Ontario, California, United States</t>
  </si>
  <si>
    <t>New Apple iPhone 13 MINI A2481 128GB/256GB USA UNLOCKED T-Mobile AT&amp;T Verizon</t>
  </si>
  <si>
    <t>【NEW】Apple iPhone 13 MINI 5G A2481 128GB 256GB 512GB US Unlocked ALL Carriers</t>
  </si>
  <si>
    <t>Apple Iphone 13 Mini 5G A2481 128GB 256GB Factory Unlocked AT&amp;T T-MOBILE VERIZON</t>
  </si>
  <si>
    <t>Apple iPhone 13 mini - 128GB/256GB/512GB - All colors 5.4"4GB Ram (Unlocked)</t>
  </si>
  <si>
    <t>Seller 101</t>
  </si>
  <si>
    <t>CS, China</t>
  </si>
  <si>
    <t>Apple iPhone 12 Pro Max(Unlocked) - 128 GB/256GB- All colors with FACE ID</t>
  </si>
  <si>
    <t>FACTORY NEW SEALED Apple iPhone 13 MINI 5G 512-256-128GB UNLOCKED 2 Yr Warranty</t>
  </si>
  <si>
    <t>A+ Apple iPhone 14 Pro Max-128GB/256GB/1TB-All colors 5G (Unlocked)</t>
  </si>
  <si>
    <t>APPLE IPHONE 13 5G A2482 128/256/512GB 6.1" FULLY UNLOCKED RE-SEALED BOX A++</t>
  </si>
  <si>
    <t>New sealed Apple iPhone 14 PRO MAX 5G 128/256/512G/1TB Unlocked US Free shipping</t>
  </si>
  <si>
    <t>Apple iPhone 14 Pro Max -128/256GB/1TB- with Face ID 99%N ew(Unlocked)</t>
  </si>
  <si>
    <t>256GB|1024GB</t>
  </si>
  <si>
    <t>Apple Iphone 13 Mini A2481 128/256/512GB 5.4" Unlocked Verizon T-Mobile At&amp;T US</t>
  </si>
  <si>
    <t>Apple Iphone 13 Mini A2481 128/256/512GB Factory Unlocked Verizon T-Mobile At&amp;T</t>
  </si>
  <si>
    <t>Apple iPhone 13 Mini (A2481) - 128/256/512GB, Unlocked, New &amp; Sealed, Fast Ship</t>
  </si>
  <si>
    <t>Factory New sealed Apple iPhone 14 5G 128-256-512GB Unlocked GSM+CDMA Smartphone</t>
  </si>
  <si>
    <t>New Apple iPhone 13 MINI 128/256/512GB Fully Unlocked USA Sealed Box 2 Yrs Wty❤</t>
  </si>
  <si>
    <t>NEW APPLE IPHONE 14 PRO MAX 128GB-512GB AT&amp;T T-Mobile Verizon Factory Unlocked</t>
  </si>
  <si>
    <t>Sealed Apple iPhone 13 mini Smartphone - 128GB - Factory Unlocked - All Colors E</t>
  </si>
  <si>
    <t>NEW SEALED iPhone 13 mini (5G) A2481 - 128GB - Factory Unlocked Smartphone US E</t>
  </si>
  <si>
    <t>NEW SEALED Apple Iphone 13 Mini A2481 128GB 256GB Unlocked GSM CDMA All Carrier</t>
  </si>
  <si>
    <t>Factory New sealed Apple iPhone 14 5G 128GB-256GB-512GB USA Unlocked Smartphone</t>
  </si>
  <si>
    <t>New Apple Iphone 13 Mini 5G A2481 128GB Factory Unlocked AT&amp;T T-MOBILE VERIZON</t>
  </si>
  <si>
    <t>BRAND NEW Apple iPhone 13 MINI 128/256GB Factory Unlocked GSM+CDMA ALL Carrier</t>
  </si>
  <si>
    <t>Apple iPhone 14 Pro Max 128/256/512GB/1TB Unlocked Very Good Sealed in BOX</t>
  </si>
  <si>
    <t>NEW Apple iPhone 13 MINI 5G 128/256/512GB Factory Unlocked USA stock GSM CDMA</t>
  </si>
  <si>
    <t>New Apple iPhone 14 A2649 256GB Factory Unlocked All Mobile Carriers and Colors</t>
  </si>
  <si>
    <t>New Apple iPhone 13 Mini12 Mini 128GB 256GB Unlocked 2 YEAR WARRANTY GSM CDMA</t>
  </si>
  <si>
    <t>Factory NEW Apple iPhone 13 MINI 5G 128/256/512GB Unlocked USA stock All carrier</t>
  </si>
  <si>
    <t>New Apple iPhone 13 MINI A2481 128/256GB Unlocked USA stock Sealed Box 2Yrs Wty❤</t>
  </si>
  <si>
    <t>Factory NEW Apple iPhone 13 MINI 5G 128/256/512GB Unlocked USA stock 2 Yr Wty</t>
  </si>
  <si>
    <t>New Apple iPhone 14 PRO MAX 5G 128/256/512GB/1TB Unlocked All carrier Smartphone</t>
  </si>
  <si>
    <t>Factory New Apple iPhone 13 mini/13/13 Pro max 5G Unlocked USA All Colors&amp;memory</t>
  </si>
  <si>
    <t>Factory New Apple iPhone 14 PRO MAX 5G 128/256/512GB/1TB Unlocked Smartphone</t>
  </si>
  <si>
    <t>Factory New Apple iPhone 14 PRO MAX 5G 128/256/512GB/1TB Unlocked US All memory</t>
  </si>
  <si>
    <t>New in Apple iPhone 12 Pro 12 Mini 13 Mini 13 Pro max 5G Fully Unlocked CDMA GSM</t>
  </si>
  <si>
    <t>NEW Apple iPhone 13 MINI 5G A2481 128/256GB Factory Unlocked ALL Carriers&amp;Colors</t>
  </si>
  <si>
    <t>New Apple Iphone 13 Mini A2481 128GB 256GB Unlocked All Carrier 2 YEAR WARRANTY</t>
  </si>
  <si>
    <t>FACTORY NEW Apple iPhone 13 MINI 5G 512-256-128GB UNLOCKED 2 YEARS WARRANTY USA</t>
  </si>
  <si>
    <t>✨NEW Sealed✨ Apple Iphone 13 Mini /Iphone 12 Mini 128GB Factory Unlocked USA</t>
  </si>
  <si>
    <t>✨NEW Sealed✨ Apple Iphone 13 Mini 512GB 256GB 128GB Factory Unlocked All Carrier</t>
  </si>
  <si>
    <t>✨NEW Sealed✨ Apple Iphone 13 Mini 128GB/256GB Factory Unlocked USA All Carriers</t>
  </si>
  <si>
    <t>✨NEW Sealed✨ Apple Iphone 13 Mini 128GB 256GB 512GB Factory Unlocked All Carrier</t>
  </si>
  <si>
    <t>✨NEW Sealed✨ Apple Iphone 13 Mini/13/12 Mini 256G/128GB Factory Unlocked USA</t>
  </si>
  <si>
    <t>✨NEW Sealed✨ Apple Iphone 13 Mini 5G 128GB~512GB Factory Unlocked All Carriers</t>
  </si>
  <si>
    <t>✨NEW Sealed✨ Apple Iphone 13 Mini 128GB~256GB Factory Unlocked All Carriers</t>
  </si>
  <si>
    <t>New in box Apple iPhone 13 Mini/12 Mini/12 Pro/13 Pro max 5G Unlocked All Colors</t>
  </si>
  <si>
    <t>New Apple Iphone 13 Mini A2481 128GB 256GB FULLY UNLOCKED GSM CDMA ALL CARRIERS</t>
  </si>
  <si>
    <t>BRAND NEW Apple iPhone 13 MINI 128/256/512GB Factory Unlocked A2481 US SHIPPING</t>
  </si>
  <si>
    <t>Seller 464</t>
  </si>
  <si>
    <t>Frankfort, Kentucky, United States</t>
  </si>
  <si>
    <t>New Apple iPhone 13 mini 5G 128GB GSM+CDMA IOS Fully Unlocked Smartphone 5.4" US</t>
  </si>
  <si>
    <t>Seller 054</t>
  </si>
  <si>
    <t>New in Sealed Apple iPhone 14 5G USA 128/256/512G Unlocked US STOCK Free shippin</t>
  </si>
  <si>
    <t>New Apple Iphone 13 Mini A2481 128GB 256GB FULLY UNLOCKED ALL GSM CDMA CARRIERS</t>
  </si>
  <si>
    <t>BRAND NEW Apple iPhone 13 MINI 128/256/512GB Factory Unlocked A2481 US Delivere</t>
  </si>
  <si>
    <t>iPhone 17 256gb AT&amp;T Locked- Open Box</t>
  </si>
  <si>
    <t>Seller 062</t>
  </si>
  <si>
    <t>West Chester, Ohio, United States</t>
  </si>
  <si>
    <t>Seller 296</t>
  </si>
  <si>
    <t>Tacoma, Washington, United States</t>
  </si>
  <si>
    <t>New Apple Iphone 13 Mini 5G A2481 128GB 256GB 512GB FULLY UNLOCKED ALL GSM CDMA</t>
  </si>
  <si>
    <t>Seller 662</t>
  </si>
  <si>
    <t>Yemassee, South Carolina, United States</t>
  </si>
  <si>
    <t>Seller 463</t>
  </si>
  <si>
    <t>Chino Hills, California, United States</t>
  </si>
  <si>
    <t>Apple iPhone 14+ Plus Verizon AT&amp;T T-Mobile GSM Factory Unlocked Phone 5G Good</t>
  </si>
  <si>
    <t>Apple iPhone 14 Pro MAX 6.7" Verizon AT&amp;T T-Mobile GSM Factory Unlocked Phone 5G</t>
  </si>
  <si>
    <t>apple iPhone 14 Verizon AT&amp;T T-Mobile Factory Fully Unlocked Phone 5G crk/dead</t>
  </si>
  <si>
    <t>apple iPhone 14 Pro MAX 6.7" Verizon AT&amp;T T-Mobile GSM Unlocked Phone 5G crack</t>
  </si>
  <si>
    <t>Apple iPhone 13 mini 128GB Factory Unlocked Black Very Good Condition</t>
  </si>
  <si>
    <t>apple iPhone 14 Pro MAX 6.7 Verizon AT&amp;T T-Mobile GSM Factory Unlocked READ temp</t>
  </si>
  <si>
    <t>apple iPhone 14 Pro MAX 6.7 Verizon AT&amp;T T-Mobile GSM Factory Unlocked READ ESN</t>
  </si>
  <si>
    <t>apple iPhone 13 Verizon AT&amp;T TMobile GSM Factory Fully Unlocked 5G Phone esn</t>
  </si>
  <si>
    <t>Apple iPhone 13 Pro Max 13 mini - 128GB 256GB Unlocked - Good</t>
  </si>
  <si>
    <t>Seller 443</t>
  </si>
  <si>
    <t>Apple iPhone 16 128GB 256GB Verizon AT&amp;T T-Mobile Fully Unlocked 5G Smartphone</t>
  </si>
  <si>
    <t>Good condition Apple iPhone 12 64/128/256GB Factory UNLOCKED(any carrier)</t>
  </si>
  <si>
    <t>Apple iPhone 17 All COLORS/STORAGE Esim Model (CA Spec) -Fast Shipping✈️</t>
  </si>
  <si>
    <t>Seller 139</t>
  </si>
  <si>
    <t>Mississauga, Ontario, Canada</t>
  </si>
  <si>
    <t>Apple iPhone 17 Air Esim Model (CA Spec) All COLORS/STORAGE -Fast Shipping✈️</t>
  </si>
  <si>
    <t>90% N ew Apple iPhone 13 128/256GB Factory UNLOCKED(any carrier) Free shipping</t>
  </si>
  <si>
    <t>90% N ew Apple iPhone 13 mini 128/256GB Factory ULOCKED(any carrier)Good</t>
  </si>
  <si>
    <t>90%-95%N ew Apple iPhone 14/14 Plus 128/256GB Factory UNLOCKED(any carrier)Good</t>
  </si>
  <si>
    <t>New&amp;Sealed Apple iPhone 12 pro max 128/256GB UNLOCKED(GSM+CDMA)</t>
  </si>
  <si>
    <t>【SEALED IN NEW BOX】Apple iPhone 13 mini 256GB A2481 Factory Unlocked Smartphone</t>
  </si>
  <si>
    <t>Seller 698</t>
  </si>
  <si>
    <t>Hollywood, Florida, United States</t>
  </si>
  <si>
    <t>【SEALED NEW】Apple iPhone 13 Mini (5G) A2481 256GB Factory Unlocked Smartphone</t>
  </si>
  <si>
    <t>Apple iPhone 17 256GB 6.3" 5G Fully Unlocked US Version - Excellent</t>
  </si>
  <si>
    <t>Seller 177</t>
  </si>
  <si>
    <t>Carrollton, Texas, United States</t>
  </si>
  <si>
    <t>Apple iPhone 17 256GB - Sage (Unlocked) (eSIM Only) A3258 MG4A4LL/A Excellent</t>
  </si>
  <si>
    <t>Seller 343</t>
  </si>
  <si>
    <t>Plainview, New York, United States</t>
  </si>
  <si>
    <t>Apple iPhone 12 Pro Max</t>
  </si>
  <si>
    <t>Seller 046</t>
  </si>
  <si>
    <t>Dubai, United Arab Emirates</t>
  </si>
  <si>
    <t>Factory New Sealed Box Apple iPhone 14 Pro Max 128-512GB 1TB Unlocked GSM+CDMA</t>
  </si>
  <si>
    <t>Seller 512</t>
  </si>
  <si>
    <t>iPhone 17 Lavender — Unlocked — 256 GB (FREE Delivery)</t>
  </si>
  <si>
    <t>Seller 292</t>
  </si>
  <si>
    <t>iPhone 17 Mist Blue — Unlocked — 256 GB (FREE Delivery)</t>
  </si>
  <si>
    <t>Apple iPhone 14 128GB Factory Unlocked with MagSafe Wireless Bundle- Open Box</t>
  </si>
  <si>
    <t>Seller 102</t>
  </si>
  <si>
    <t>New Sealed Apple iPhone 13 Mini (5G) 256GB+4GB Factory Unlocked Smartphone iOS</t>
  </si>
  <si>
    <t>Seller 418</t>
  </si>
  <si>
    <t>New Sealed Apple iPhone 13 Mini 5G 128GB+4GB Unlocked Smartphone 5.4in US STOCK</t>
  </si>
  <si>
    <t>UNLOCKED Apple iPhone 16 128GB Black 5G iOS Wi-Fi Bluetooth Touchscreen Camera</t>
  </si>
  <si>
    <t>Seller 244</t>
  </si>
  <si>
    <t>Apple iPhone 14 Pro Max - 128 GB - (Unlocked) Very Good Condition</t>
  </si>
  <si>
    <t>Seller 424</t>
  </si>
  <si>
    <t>Factory New Sealed Box Apple iPhone 13 MINI A2481 128/256G Unlocked ALL GSM+CDMA</t>
  </si>
  <si>
    <t>New in Sealed Box Apple iPhone 14 5G A2649 128/256GB Factory Unlocked Smartphone</t>
  </si>
  <si>
    <t>New Sealed Box Apple iPhone 14 5G 128/256GB Factory Unlocked GSM+CDMA USA SHIP</t>
  </si>
  <si>
    <t>NEW SEALED APPLE IPHONE 14 5G 512-128GB FACTORY UNLOCKED SMARTPHONES US STOCK</t>
  </si>
  <si>
    <t>Seller 318</t>
  </si>
  <si>
    <t>Seller 647</t>
  </si>
  <si>
    <t>Apple iPhone 17 Pro Max - 512 GB - Deep Blue (Unlocked)</t>
  </si>
  <si>
    <t>Seller 601</t>
  </si>
  <si>
    <t>Kansas City, Missouri, United States</t>
  </si>
  <si>
    <t>Seller 400</t>
  </si>
  <si>
    <t>Athens, Georgia, United States</t>
  </si>
  <si>
    <t>New Apple iPhone 14 Pro Max 5G 128/256/512GB Factory Unlocked 2Yr Wty US Stock</t>
  </si>
  <si>
    <t>NEW SEALED APPLE IPHONE 14 PRO MAX 128GB 256/512GB 1TB FACTORY UNLOCKED GSM+CDMA</t>
  </si>
  <si>
    <t>Seller 351</t>
  </si>
  <si>
    <t>Elmwood Park, Illinois, United States</t>
  </si>
  <si>
    <t>Seller 457</t>
  </si>
  <si>
    <t>Amarillo, Texas, United States</t>
  </si>
  <si>
    <t>Seller 671</t>
  </si>
  <si>
    <t>Alpharetta, Georgia, United States</t>
  </si>
  <si>
    <t>Seller 455</t>
  </si>
  <si>
    <t>Model_family</t>
  </si>
  <si>
    <t>Generation_number</t>
  </si>
  <si>
    <t>Storage_options_gb</t>
  </si>
  <si>
    <t>Condition</t>
  </si>
  <si>
    <t>Price</t>
  </si>
  <si>
    <t>WasPrice</t>
  </si>
  <si>
    <t>Price_Discount_pct</t>
  </si>
  <si>
    <t>Available</t>
  </si>
  <si>
    <t>Sold</t>
  </si>
  <si>
    <t>Seller</t>
  </si>
  <si>
    <t>shenzhen, China</t>
  </si>
  <si>
    <t>Apple iPhone 12 64/128GB iOS Unlocked Verizon Att Black Blue Green Battery Good</t>
  </si>
  <si>
    <t>Apple iPhone 12 Pro Max 5G 128GB 256GB ROM 6.7in 12MP Camera in good condition</t>
  </si>
  <si>
    <t>Total no of sold products</t>
  </si>
  <si>
    <t>Total no of Avl products</t>
  </si>
  <si>
    <t>Row Labels</t>
  </si>
  <si>
    <t>Sum of Available</t>
  </si>
  <si>
    <t>Sum of Sold</t>
  </si>
  <si>
    <t>Taoyuan , Taiwan</t>
  </si>
  <si>
    <t>New York, United States</t>
  </si>
  <si>
    <t>Revenue</t>
  </si>
  <si>
    <t>City</t>
  </si>
  <si>
    <t>Country</t>
  </si>
  <si>
    <t>Granada Hills</t>
  </si>
  <si>
    <t xml:space="preserve"> United States</t>
  </si>
  <si>
    <t>Stafford</t>
  </si>
  <si>
    <t>Southfield</t>
  </si>
  <si>
    <t>Dallas</t>
  </si>
  <si>
    <t/>
  </si>
  <si>
    <t>Washington</t>
  </si>
  <si>
    <t>Atlanta</t>
  </si>
  <si>
    <t>Winter Garden</t>
  </si>
  <si>
    <t>Chicago</t>
  </si>
  <si>
    <t>Whippany</t>
  </si>
  <si>
    <t>Brooklyn</t>
  </si>
  <si>
    <t>Fairfax</t>
  </si>
  <si>
    <t>Scottsdale</t>
  </si>
  <si>
    <t>Fort Worth</t>
  </si>
  <si>
    <t>Baltimore</t>
  </si>
  <si>
    <t>Harrisville</t>
  </si>
  <si>
    <t>Miami</t>
  </si>
  <si>
    <t>Linden</t>
  </si>
  <si>
    <t>Sydney</t>
  </si>
  <si>
    <t xml:space="preserve"> Australia</t>
  </si>
  <si>
    <t>Calgary</t>
  </si>
  <si>
    <t xml:space="preserve"> Canada</t>
  </si>
  <si>
    <t>Sanborn</t>
  </si>
  <si>
    <t>North Miami Beach</t>
  </si>
  <si>
    <t>Sykesville</t>
  </si>
  <si>
    <t>La Puente</t>
  </si>
  <si>
    <t>Seattle</t>
  </si>
  <si>
    <t>Inglewood</t>
  </si>
  <si>
    <t>Toronto</t>
  </si>
  <si>
    <t>Euless</t>
  </si>
  <si>
    <t>Moonachie</t>
  </si>
  <si>
    <t>Eatontown</t>
  </si>
  <si>
    <t>Plaistow</t>
  </si>
  <si>
    <t>Addison</t>
  </si>
  <si>
    <t>Burbank</t>
  </si>
  <si>
    <t>Harriman</t>
  </si>
  <si>
    <t>Richardson</t>
  </si>
  <si>
    <t>Encino</t>
  </si>
  <si>
    <t>Los Angeles</t>
  </si>
  <si>
    <t>Austin</t>
  </si>
  <si>
    <t>Kapolei</t>
  </si>
  <si>
    <t>Silver Spring</t>
  </si>
  <si>
    <t>Prospect Heights</t>
  </si>
  <si>
    <t>Clive</t>
  </si>
  <si>
    <t>Owings Mills</t>
  </si>
  <si>
    <t>Hauppauge</t>
  </si>
  <si>
    <t>Paramount</t>
  </si>
  <si>
    <t>Spartanburg</t>
  </si>
  <si>
    <t>Kissimmee</t>
  </si>
  <si>
    <t>Portland</t>
  </si>
  <si>
    <t>Bridge City</t>
  </si>
  <si>
    <t>Jacksonville</t>
  </si>
  <si>
    <t>Vernon Hills</t>
  </si>
  <si>
    <t>Kent</t>
  </si>
  <si>
    <t>Edison</t>
  </si>
  <si>
    <t>Bloomington</t>
  </si>
  <si>
    <t>Alhambra</t>
  </si>
  <si>
    <t>Farmingdale</t>
  </si>
  <si>
    <t>Lutherville-Timonium</t>
  </si>
  <si>
    <t>Greenlawn</t>
  </si>
  <si>
    <t>Mason</t>
  </si>
  <si>
    <t>New Hyde Park</t>
  </si>
  <si>
    <t>Sandy</t>
  </si>
  <si>
    <t>Pompano Beach</t>
  </si>
  <si>
    <t>Allen</t>
  </si>
  <si>
    <t>Coppell</t>
  </si>
  <si>
    <t>Astoria</t>
  </si>
  <si>
    <t>Oakland Gardens</t>
  </si>
  <si>
    <t>Flushing</t>
  </si>
  <si>
    <t>Broken Arrow</t>
  </si>
  <si>
    <t>Hackensack</t>
  </si>
  <si>
    <t>Sanford</t>
  </si>
  <si>
    <t>Chandler</t>
  </si>
  <si>
    <t>Tempe</t>
  </si>
  <si>
    <t>Rochester</t>
  </si>
  <si>
    <t>Mahwah</t>
  </si>
  <si>
    <t>Long Island City</t>
  </si>
  <si>
    <t>North Brunswick</t>
  </si>
  <si>
    <t>Lawrence</t>
  </si>
  <si>
    <t>Johnson City</t>
  </si>
  <si>
    <t>Chesterfield</t>
  </si>
  <si>
    <t>Warminster</t>
  </si>
  <si>
    <t>Brea</t>
  </si>
  <si>
    <t>Reisterstown</t>
  </si>
  <si>
    <t>Dunellen</t>
  </si>
  <si>
    <t>Rowland Heights</t>
  </si>
  <si>
    <t>San Francisco</t>
  </si>
  <si>
    <t>Oldsmar</t>
  </si>
  <si>
    <t>Indianapolis</t>
  </si>
  <si>
    <t>Shingletown</t>
  </si>
  <si>
    <t>Corpus Christi</t>
  </si>
  <si>
    <t>Port Chester</t>
  </si>
  <si>
    <t>Allentown</t>
  </si>
  <si>
    <t>San Antonio</t>
  </si>
  <si>
    <t>Parker</t>
  </si>
  <si>
    <t>Springfield</t>
  </si>
  <si>
    <t>Columbus</t>
  </si>
  <si>
    <t>Saratoga Springs</t>
  </si>
  <si>
    <t>Bella Vista</t>
  </si>
  <si>
    <t>Frisco</t>
  </si>
  <si>
    <t>Norwalk</t>
  </si>
  <si>
    <t>Houston</t>
  </si>
  <si>
    <t>American Fork</t>
  </si>
  <si>
    <t>Nashua</t>
  </si>
  <si>
    <t>Okeechobee</t>
  </si>
  <si>
    <t>San Marcos</t>
  </si>
  <si>
    <t>Gosnells</t>
  </si>
  <si>
    <t>Land O' Lakes</t>
  </si>
  <si>
    <t>Eden Prairie</t>
  </si>
  <si>
    <t>Opa-Locka</t>
  </si>
  <si>
    <t>Akron</t>
  </si>
  <si>
    <t>Myrtle Beach</t>
  </si>
  <si>
    <t>Murrieta</t>
  </si>
  <si>
    <t>Clifton</t>
  </si>
  <si>
    <t>Louisville</t>
  </si>
  <si>
    <t>Clovis</t>
  </si>
  <si>
    <t>Amherst</t>
  </si>
  <si>
    <t>Tampa</t>
  </si>
  <si>
    <t>Bronx</t>
  </si>
  <si>
    <t>Edmond</t>
  </si>
  <si>
    <t>New Orleans</t>
  </si>
  <si>
    <t>O'Fallon</t>
  </si>
  <si>
    <t>Ashland</t>
  </si>
  <si>
    <t>Kitchener</t>
  </si>
  <si>
    <t>Hendersonville</t>
  </si>
  <si>
    <t>Ontario</t>
  </si>
  <si>
    <t>Frankfort</t>
  </si>
  <si>
    <t>West Chester</t>
  </si>
  <si>
    <t>Tacoma</t>
  </si>
  <si>
    <t>Yemassee</t>
  </si>
  <si>
    <t>Chino Hills</t>
  </si>
  <si>
    <t>Mississauga</t>
  </si>
  <si>
    <t>Carrollton</t>
  </si>
  <si>
    <t>Plainview</t>
  </si>
  <si>
    <t>Hollywood</t>
  </si>
  <si>
    <t>Saint Paul</t>
  </si>
  <si>
    <t>Kansas City</t>
  </si>
  <si>
    <t>Athens</t>
  </si>
  <si>
    <t>Elmwood Park</t>
  </si>
  <si>
    <t>Amarillo</t>
  </si>
  <si>
    <t>Alpharetta</t>
  </si>
  <si>
    <t>US_States</t>
  </si>
  <si>
    <t xml:space="preserve"> California</t>
  </si>
  <si>
    <t xml:space="preserve"> Texas</t>
  </si>
  <si>
    <t xml:space="preserve"> Michigan</t>
  </si>
  <si>
    <t xml:space="preserve"> District Of Columbia</t>
  </si>
  <si>
    <t xml:space="preserve"> Georgia</t>
  </si>
  <si>
    <t xml:space="preserve"> Florida</t>
  </si>
  <si>
    <t xml:space="preserve"> Illinois</t>
  </si>
  <si>
    <t xml:space="preserve"> New Jersey</t>
  </si>
  <si>
    <t xml:space="preserve"> New York</t>
  </si>
  <si>
    <t xml:space="preserve"> Virginia</t>
  </si>
  <si>
    <t xml:space="preserve"> Arizona</t>
  </si>
  <si>
    <t xml:space="preserve"> Maryland</t>
  </si>
  <si>
    <t xml:space="preserve"> Pennsylvania</t>
  </si>
  <si>
    <t xml:space="preserve"> Washington</t>
  </si>
  <si>
    <t xml:space="preserve"> New Hampshire</t>
  </si>
  <si>
    <t xml:space="preserve"> Hawaii</t>
  </si>
  <si>
    <t xml:space="preserve"> Iowa</t>
  </si>
  <si>
    <t xml:space="preserve"> South Carolina</t>
  </si>
  <si>
    <t xml:space="preserve"> Oregon</t>
  </si>
  <si>
    <t xml:space="preserve"> Indiana</t>
  </si>
  <si>
    <t xml:space="preserve"> Ohio</t>
  </si>
  <si>
    <t xml:space="preserve"> Utah</t>
  </si>
  <si>
    <t xml:space="preserve"> Oklahoma</t>
  </si>
  <si>
    <t xml:space="preserve"> Kansas</t>
  </si>
  <si>
    <t xml:space="preserve"> Tennessee</t>
  </si>
  <si>
    <t xml:space="preserve"> Missouri</t>
  </si>
  <si>
    <t xml:space="preserve"> Colorado</t>
  </si>
  <si>
    <t xml:space="preserve"> Arkansas</t>
  </si>
  <si>
    <t xml:space="preserve"> Minnesota</t>
  </si>
  <si>
    <t xml:space="preserve"> Kentucky</t>
  </si>
  <si>
    <t xml:space="preserve"> Louisiana</t>
  </si>
  <si>
    <t xml:space="preserve"> North Carolina</t>
  </si>
  <si>
    <t>Dubai</t>
  </si>
  <si>
    <t>United Arab Emirates</t>
  </si>
  <si>
    <t>Seongnam</t>
  </si>
  <si>
    <t>South Korea</t>
  </si>
  <si>
    <t>United States</t>
  </si>
  <si>
    <t>China</t>
  </si>
  <si>
    <t>Malaysia</t>
  </si>
  <si>
    <t>Seoul</t>
  </si>
  <si>
    <t>china</t>
  </si>
  <si>
    <t>United Kingdom</t>
  </si>
  <si>
    <t>Shenzhen</t>
  </si>
  <si>
    <t>Taoyuan</t>
  </si>
  <si>
    <t>Taiwan</t>
  </si>
  <si>
    <t>Model</t>
  </si>
  <si>
    <t>Platform</t>
  </si>
  <si>
    <t>Kaggle</t>
  </si>
  <si>
    <t>Model </t>
  </si>
  <si>
    <t>Warranty</t>
  </si>
  <si>
    <t>Ratings</t>
  </si>
  <si>
    <t>reviews</t>
  </si>
  <si>
    <t>Delivery charge</t>
  </si>
  <si>
    <t>Total Price</t>
  </si>
  <si>
    <t>Location</t>
  </si>
  <si>
    <t> Sold</t>
  </si>
  <si>
    <t>Discount</t>
  </si>
  <si>
    <t>Carriers</t>
  </si>
  <si>
    <t>Reviews2</t>
  </si>
  <si>
    <t>eBay</t>
  </si>
  <si>
    <t>Apple iPhone 12 128GB - Fully Unlocked - VERY GOOD Condition</t>
  </si>
  <si>
    <t xml:space="preserve"> iPhone 12 </t>
  </si>
  <si>
    <t>1 YEAR WARRANTY🔥 FREE RETURNS🔥FREE 2 DAY SHIPPING</t>
  </si>
  <si>
    <t>$5 off every 2 items with coupon</t>
  </si>
  <si>
    <t>gadget-solutions</t>
  </si>
  <si>
    <t>99.4% positive (21.8K)</t>
  </si>
  <si>
    <t xml:space="preserve"> iPhone 14 </t>
  </si>
  <si>
    <t>Apple iPhone 12 Mini 128GB Fully Unlocked - VERY GOOD Condition</t>
  </si>
  <si>
    <t xml:space="preserve"> iPhone 12 Mini </t>
  </si>
  <si>
    <t>No Warranty</t>
  </si>
  <si>
    <t xml:space="preserve"> iPhone 15 </t>
  </si>
  <si>
    <t>1 YEAR WARRANTY🔥 FREE RETURNS🔥FREE FEDEX 2 DAY</t>
  </si>
  <si>
    <t>Apple iPhone 14 128GB Midnight Factory Unlocked (1-Year Warranty) Good</t>
  </si>
  <si>
    <t>1-Year Warranty🔵FREE RETURNS🟡U.S SELLER🔴</t>
  </si>
  <si>
    <t>qualitycellz</t>
  </si>
  <si>
    <t>100% positive (172K)</t>
  </si>
  <si>
    <t>Apple iPhone 14 128GB Factory Unlocked Very Good</t>
  </si>
  <si>
    <t>12-MONTH WARRANTY • FREE FAST SHIPPING • 30 DAY RETURNS</t>
  </si>
  <si>
    <t>savaydeals</t>
  </si>
  <si>
    <t>99.8% positive (16.6K)</t>
  </si>
  <si>
    <t>Apple iPhone 12 Mini, 64/128/256GB - Unlocked-  Refurbished Excellent</t>
  </si>
  <si>
    <t>electronicdea1s</t>
  </si>
  <si>
    <t>98.9% positive (34.9K)</t>
  </si>
  <si>
    <t>Apple iPhone 12 Purple 64GB Good - Refurbished  - Unlocked</t>
  </si>
  <si>
    <t>verizon</t>
  </si>
  <si>
    <t>99.5% positive (25.7K)</t>
  </si>
  <si>
    <t>Apple iPhone 12 Red 64GB Good - Refurbished  - Unlocked</t>
  </si>
  <si>
    <t>Apple iPhone 12, 64/128/256GB -  Unlocked - Refurbished Excellent</t>
  </si>
  <si>
    <t>Apple iPhone 14 Plus A2632 128GB Unlocked - Excellent Refurbished</t>
  </si>
  <si>
    <t xml:space="preserve"> iPhone 14 Plus </t>
  </si>
  <si>
    <t>cellularstream</t>
  </si>
  <si>
    <t>98.8% positive (173.8K)</t>
  </si>
  <si>
    <t>Apple iPhone 12 Blue 128GB Good - Refurbished  - Unlocked</t>
  </si>
  <si>
    <t>Apple iPhone 12 64GB – Fully Unlocked - VERY GOOD CONDITION - Unlocked</t>
  </si>
  <si>
    <t>Apple iPhone 12 Mini 64GB - Fully Unlocked - EXCELLENT Condition</t>
  </si>
  <si>
    <t xml:space="preserve"> iPhone 15 Plus </t>
  </si>
  <si>
    <t>Apple iPhone 12 Pro 256GB - Fully Unlocked - VERY GOOD Condition</t>
  </si>
  <si>
    <t xml:space="preserve"> iPhone 12 Pro </t>
  </si>
  <si>
    <t>Apple iPhone 12 White 128GB Very Good - Refurbished  - Unlocked</t>
  </si>
  <si>
    <t>Apple iPhone 12 256GB - Fully Unlocked  - VERY GOOD Condition</t>
  </si>
  <si>
    <t>Apple iPhone 16 128GB Factory Unlocked Very Good Condition</t>
  </si>
  <si>
    <t xml:space="preserve"> iPhone 16 </t>
  </si>
  <si>
    <t>Apple iPhone 13 128GB Unlocked - Good</t>
  </si>
  <si>
    <t xml:space="preserve"> iPhone 13 </t>
  </si>
  <si>
    <t>Free 2-Day Shipping - 1 Yr AllState Warranty - Cellfeee</t>
  </si>
  <si>
    <t>cellfeee</t>
  </si>
  <si>
    <t>99.4% positive (184K)</t>
  </si>
  <si>
    <t>Apple iPhone 15 A2846 128GB Unlocked - Excellent Refurbished</t>
  </si>
  <si>
    <t>Apple iPhone 14 A2649 128GB Unlocked - Excellent Refurbished</t>
  </si>
  <si>
    <t>Apple iPhone 15 A2846 128GB Unlocked - Very Good Refurbished</t>
  </si>
  <si>
    <t>Apple iPhone 13 256GB Factory Unlocked Very Good</t>
  </si>
  <si>
    <t>Apple iPhone 14 128GB Unlocked - Good</t>
  </si>
  <si>
    <t>Apple iPhone 12 Mini 64GB - Fully Unlocked - VERY GOOD Condition</t>
  </si>
  <si>
    <t>1 YEAR WARRANTY🔥 FREE RETURNS🔥FREE FAST SHIPPING</t>
  </si>
  <si>
    <t>Apple iPhone 12 - 64GB-256GB - All Colors - Fully Unlocked - VERY GOOD Condition</t>
  </si>
  <si>
    <t>Apple iPhone 14 256GB Factory Unlocked Very Good</t>
  </si>
  <si>
    <t>Apple iPhone 13 Mini 128GB - Fully Unlocked - VERY GOOD Condition</t>
  </si>
  <si>
    <t xml:space="preserve"> iPhone 13 Mini </t>
  </si>
  <si>
    <t xml:space="preserve"> iPhone 14 Pro Max</t>
  </si>
  <si>
    <t>Apple iPhone 13 256GB - Fully Unlocked - VERY GOOD Condition</t>
  </si>
  <si>
    <t>Apple iPhone 12 Pro 128GB - Fully Unlocked - VERY GOOD Condition</t>
  </si>
  <si>
    <t>Apple iPhone 14 Plus A2632 128GB Unlocked - Very Good Refurbished</t>
  </si>
  <si>
    <t>Apple iPhone 15 Plus A2847 128GB Unlocked - Excellent Refurbished</t>
  </si>
  <si>
    <t>Apple iPhone 15 Plus A2847 128GB Unlocked - Very Good Refurbished</t>
  </si>
  <si>
    <t>Apple iPhone 13 A2482 128GB Midnight TracFone Locked Very Good</t>
  </si>
  <si>
    <t>sunnking</t>
  </si>
  <si>
    <t>99.6% positive (165.4K)</t>
  </si>
  <si>
    <t>Apple iPhone 13 128GB Midnight A2482 ((Unlocked)) EXCELLENT</t>
  </si>
  <si>
    <t>soonersoft</t>
  </si>
  <si>
    <t>99.2% positive (189.5K)</t>
  </si>
  <si>
    <t>Apple iPhone 12 64GB Unlocked Good Condition - All Colors</t>
  </si>
  <si>
    <t>12-MONTH WARRANTY • HAND TESTED • FREE SHIPPING</t>
  </si>
  <si>
    <t>itsworthmore</t>
  </si>
  <si>
    <t>99.5% positive (149.3K)</t>
  </si>
  <si>
    <t>Apple iPhone 13 128GB Fully Unlocked - Very Good Condition</t>
  </si>
  <si>
    <t>Apple iPhone 14 Plus 128GB Fully Unlocked - VERY GOOD Condition</t>
  </si>
  <si>
    <t>Apple iPhone 13 128GB Factory Unlocked Very Good</t>
  </si>
  <si>
    <t>Apple iPhone 14 A2649 (Fully Unlocked) 128GB Midnight (Excellent)</t>
  </si>
  <si>
    <t>wireless-source</t>
  </si>
  <si>
    <t>97.5% positive (19.7K)</t>
  </si>
  <si>
    <t>Apple iPhone 12 64GB Unlocked Very Good Condition - All Colors</t>
  </si>
  <si>
    <t>Apple iPhone 12 mini - 64 GB | 128GB | 256GB (Unlocked) Smartphone - Very Good</t>
  </si>
  <si>
    <t>ideal-mobile</t>
  </si>
  <si>
    <t>99.7% positive (8.4K)</t>
  </si>
  <si>
    <t>Apple iPhone 13 Pro Max A2484 128GB  Unlocked - Good Refurbished</t>
  </si>
  <si>
    <t xml:space="preserve"> iPhone 13 Pro Max </t>
  </si>
  <si>
    <t>Apple iPhone 12 Mini 5.4" Unlocked (Any Carrier) 64GB 128GB 256GB Very Good</t>
  </si>
  <si>
    <t>sami809</t>
  </si>
  <si>
    <t>99.1% positive (268.9K)</t>
  </si>
  <si>
    <t>Apple iPhone 12, 128GB, Product Red - Factory Unlocked Very Good</t>
  </si>
  <si>
    <t>Apple iPhone 12 mini - 128 GB - Blue (Unlocked) Smartphone - Very Good</t>
  </si>
  <si>
    <t>$10 off 3+ with coupon</t>
  </si>
  <si>
    <t>tech-hobbies</t>
  </si>
  <si>
    <t>99.7% positive (9.7K)</t>
  </si>
  <si>
    <t>Apple iPhone 14 256GB - Fully Unlocked - VERY GOOD Condition</t>
  </si>
  <si>
    <t>Apple iPhone 13 128GB Unlocked Midnight A2482 MLML3LL/A Very Good</t>
  </si>
  <si>
    <t>Extra 10% off with coupon</t>
  </si>
  <si>
    <t>evalueexpo</t>
  </si>
  <si>
    <t>99.4% positive (127.9K)</t>
  </si>
  <si>
    <t>Apple iPhone 14 Pro Max A2651 128GB Unlocked - Very Good Refurbished</t>
  </si>
  <si>
    <t>Apple iPhone 14 128GB Factory Unlocked Smartphone Good (1-Year Warranty)</t>
  </si>
  <si>
    <t>Apple iPhone 12 Pro, 128/256/512GB - Fully Unlocked - Refurbished Excellent</t>
  </si>
  <si>
    <t>Apple iPhone 12 6.1" Factory Unlocked (Any Carrier) 64GB 128GB 256GB Very Good</t>
  </si>
  <si>
    <t>sigmacellular</t>
  </si>
  <si>
    <t>98.9% positive (136K)</t>
  </si>
  <si>
    <t>Apple iPhone 12 64GB Unlocked Excellent Condition - All Colors</t>
  </si>
  <si>
    <t>Apple iPhone 13 Pro Max 128GB - Fully Unlocked - VERY GOOD Condition</t>
  </si>
  <si>
    <t>FREE FEDEX 2 DAY - 60 DAY RETURNS - 1 YEAR WARRANTY</t>
  </si>
  <si>
    <t>$5 off 2+ with coupon</t>
  </si>
  <si>
    <t>supplytronics</t>
  </si>
  <si>
    <t>99.6% positive (141.2K)</t>
  </si>
  <si>
    <t>Apple iPhone 13 Mini 256GB - Fully Unlocked - VERY GOOD Condition</t>
  </si>
  <si>
    <t>Apple iPhone 12 Pro - 256GB (A2341) Factory Unlocked - Excellent Condition</t>
  </si>
  <si>
    <t>Strong Battery Health ✔ Box &amp; Charger ✔ All Carriers</t>
  </si>
  <si>
    <t>creo_cellular</t>
  </si>
  <si>
    <t>99.3% positive (49.9K)</t>
  </si>
  <si>
    <t>Apple iPhone 12 128GB - Fully Unlocked - GOOD Condition</t>
  </si>
  <si>
    <t>Apple iPhone 14 128GB Unlocked - Very Good</t>
  </si>
  <si>
    <t>FREE 2DAY SHIPPING-60DAY RETURNS-1YR ALLSTATE WARRANTY</t>
  </si>
  <si>
    <t>$10 off every 3 items</t>
  </si>
  <si>
    <t>bidallies</t>
  </si>
  <si>
    <t>99.1% positive (367.6K)</t>
  </si>
  <si>
    <t>Apple iPhone 12 128GB Unlocked Good Condition - All Colors</t>
  </si>
  <si>
    <t>Apple iPhone 13 A2482 Unlocked 128GB Starlight (Good)</t>
  </si>
  <si>
    <t>Apple iPhone 13 A2482 128GB - Fully Unlocked- Black &amp; Blue - Very Good Condition</t>
  </si>
  <si>
    <t>electrapulse</t>
  </si>
  <si>
    <t>99.6% positive (3.3K)</t>
  </si>
  <si>
    <t>Apple iPhone 12 Red 128GB Good - Refurbished  - Unlocked</t>
  </si>
  <si>
    <t>Apple iPhone 15 Plus 256GB - Fully Unlocked - VERY GOOD Condition</t>
  </si>
  <si>
    <t>Apple iPhone 14 Plus A2632 Unlocked 128GB Midnight (Very Good)</t>
  </si>
  <si>
    <t>Apple iPhone 13 Pro Max A2484 128GB  Unlocked - Very Good Refurbished</t>
  </si>
  <si>
    <t>Apple iPhone 13 256GB Unlocked - Excellent</t>
  </si>
  <si>
    <t>Apple iPhone 13 256GB Unlocked Fully Functional All Colors - Excellent Condition</t>
  </si>
  <si>
    <t>1-Year Warranty ✔ Best Price on eBay ✔ Free 2-Day Ship</t>
  </si>
  <si>
    <t>Apple iPhone 12 mini - 64 GB - Blue (Unlocked) Smartphone - Very Good</t>
  </si>
  <si>
    <t>Apple iPhone 17  256GB  E -SIM  US Version - Unlocked -  Excellent</t>
  </si>
  <si>
    <t xml:space="preserve"> iPhone 17  </t>
  </si>
  <si>
    <t>amazing-wireless</t>
  </si>
  <si>
    <t>99.8% positive (163.2K)</t>
  </si>
  <si>
    <t>Apple iPhone 13 128/256/512GB Unlocked Good All Colors</t>
  </si>
  <si>
    <t>Apple iPhone 14 256GB Factory Unlocked AT&amp;T T-Mobile Verizon Very Good Condition</t>
  </si>
  <si>
    <t>Apple iPhone 12 - 64GB 128GB 256GB - All Colors - Good Condition</t>
  </si>
  <si>
    <t>buybackboss</t>
  </si>
  <si>
    <t>99.6% positive (33.8K)</t>
  </si>
  <si>
    <t>Apple iPhone 12 Green 128GB Good - Refurbished  - Unlocked</t>
  </si>
  <si>
    <t>Apple iPhone 14 Plus A2632 128GB Unlocked - Good Refurbished</t>
  </si>
  <si>
    <t>Apple iPhone 12 Mini 5.4" Factory Unlocked (Any Carrier) 64GB 128GB 256GB Good</t>
  </si>
  <si>
    <t>Apple iPhone 15 Pro 256GB Unlocked - Excellent</t>
  </si>
  <si>
    <t xml:space="preserve"> iPhone 15 Pro </t>
  </si>
  <si>
    <t>Apple iPhone 13 A2482 (Fully Unlocked) 128GB Black (Excellent)</t>
  </si>
  <si>
    <t>Apple iPhone 12 - 5G - 64GB Factory Unlocked GSM + CDMA - EXCELLENT</t>
  </si>
  <si>
    <t>1 YEAR WARRANTY - FREE RETURN- FREE SHIPPING - UNLOCKED</t>
  </si>
  <si>
    <t>everythingforlesss</t>
  </si>
  <si>
    <t>99.8% positive (85.9K)</t>
  </si>
  <si>
    <t>Apple iPhone 14 128GB Unlocked - Excellent</t>
  </si>
  <si>
    <t>Apple iPhone 13 Mini A2481 256GB Unlocked Very Good Refurbished</t>
  </si>
  <si>
    <t>mobiwise</t>
  </si>
  <si>
    <t>99.1% positive (8.6K)</t>
  </si>
  <si>
    <t>Apple iPhone 13 128GB (Unlocked) Bundle with MagSafe - Excellent Condition</t>
  </si>
  <si>
    <t>FREE MagSafe ✔ In Retail Box ✔ 1-Yr Warranty</t>
  </si>
  <si>
    <t>Apple iPhone 14 Pro Max 128GB 256GB Fully Unlocked - Very Good Condition</t>
  </si>
  <si>
    <t>Apple iPhone 12 Pro - 128 GB - Graphite (Unlocked) Smartphone - Very Good</t>
  </si>
  <si>
    <t>Apple iPhone 17 US Version 256GB Black  - Unlocked - Excellent</t>
  </si>
  <si>
    <t>Apple iPhone 13 128GB Unlocked Very Good Condition - All Colors</t>
  </si>
  <si>
    <t>iPhone 12 64GB Unlocked Excellent All Colors</t>
  </si>
  <si>
    <t>Apple iPhone 14 A2649 (Fully Unlocked) 128GB Midnight (Very Good)</t>
  </si>
  <si>
    <t>Apple iPhone 13 A2482 Unlocked 128GB Starlight (Very Good)</t>
  </si>
  <si>
    <t>Apple iPhone 13 128GB Unlocked - Very Good</t>
  </si>
  <si>
    <t>Apple iPhone 14 PRO MAX  512GB - Fully Unlocked - VERY GOOD Condition</t>
  </si>
  <si>
    <t xml:space="preserve"> iPhone 12 Pro Max</t>
  </si>
  <si>
    <t>Apple iPhone 13 - 128GB 256GB 512GB - All Colors - Good Condition</t>
  </si>
  <si>
    <t>Apple iPhone 14 Plus 256GB Unlocked - Excellent</t>
  </si>
  <si>
    <t>Apple iPhone 12 Mini, 64GB, Purple - Factory Unlocked Very Good</t>
  </si>
  <si>
    <t>Apple iPhone 12 Purple 128GB Very Good - Refurbished  - Unlocked</t>
  </si>
  <si>
    <t>Apple iPhone 14 A2649 128GB Unlocked - Very Good Refurbished</t>
  </si>
  <si>
    <t>Apple iPhone 15 Pro 128/256/512GB/1TB Unlocked Very Good All Colors</t>
  </si>
  <si>
    <t>Apple iPhone 14 128GB Unlocked Excellent Condition - All Colors</t>
  </si>
  <si>
    <t>Apple iPhone 13 Mini 128/256/512GB Unlocked Good All Colors</t>
  </si>
  <si>
    <t>Apple iPhone 13, 128/256/512GB - Unlocked - Refurbished B Grade</t>
  </si>
  <si>
    <t>Apple iPhone 13 A2482 128GB Unlocked - Very Good Refurbished</t>
  </si>
  <si>
    <t>Apple iPhone 14 256GB Unlocked - Very Good</t>
  </si>
  <si>
    <t>Apple iPhone 14 128GB Midnight Factory Unlocked (1-Year Warranty) Very Good</t>
  </si>
  <si>
    <t>Apple iPhone 12 128GB Factory Unlocked AT&amp;T T-Mobile Verizon Good Refurbish</t>
  </si>
  <si>
    <t>Apple iPhone 13 Mini 128GB Factory Unlocked Very Good</t>
  </si>
  <si>
    <t>Apple iPhone 12 Pro, 128/256/512GB - Fully Unlocked - Refurbished B Grade</t>
  </si>
  <si>
    <t>Apple iPhone 12 | 6.1" | Super Retina HDR 💎| 128GB | AT&amp;T GSM | Good | Black 📲</t>
  </si>
  <si>
    <t>reusetek_electronics</t>
  </si>
  <si>
    <t>99.7% positive (12.5K)</t>
  </si>
  <si>
    <t>Apple iPhone 12 64GB 6.1" - 5G Unlocked, Blue</t>
  </si>
  <si>
    <t>wisetekmarket-ca</t>
  </si>
  <si>
    <t>99.2% positive (12.4K)</t>
  </si>
  <si>
    <t>Apple iPhone 12, 64/128/256GB -  Unlocked - Refurbished B Grade</t>
  </si>
  <si>
    <t>Apple iPhone 12 Mini, 64/128/256GB - Unlocked-  Refurbished B Grade</t>
  </si>
  <si>
    <t>Apple iPhone 14 Plus A2632 Unlocked 128GB Midnight (Good)</t>
  </si>
  <si>
    <t>Apple iPhone 14 -5G - 128GB Factory Unlocked GSM + CDMA - EXCELLENT</t>
  </si>
  <si>
    <t>Apple iPhone 15 A2846 128GB Unlocked - Good Refurbished</t>
  </si>
  <si>
    <t>Apple iPhone 12 Mini Black 64GB Very Good - Refurbished  - Unlocked</t>
  </si>
  <si>
    <t>Apple iPhone 14 Pro Max A2651 128GB Unlocked - Good Refurbished</t>
  </si>
  <si>
    <t>Apple iPhone 15 A2846 T-Mobile Only 128GB Black Good</t>
  </si>
  <si>
    <t>Free Shipping, Free 30 Day Returns</t>
  </si>
  <si>
    <t>yywirelesss</t>
  </si>
  <si>
    <t>99.5% positive (187.8K)</t>
  </si>
  <si>
    <t>Apple iPhone 12 5G 64GB Factory Unlocked Smartphone Good (1-Year Warranty)</t>
  </si>
  <si>
    <t>1 YEAR WARRANTY🔵FREE RETURNS🟡U.S SELLER🔴</t>
  </si>
  <si>
    <t>Apple iPhone 14 Plus A2632 Unlocked 128GB Blue (Good)</t>
  </si>
  <si>
    <t>Apple iPhone 13 128GB Blue A2482 (Unlocked) EXCELLENT</t>
  </si>
  <si>
    <t>Verizon Apple iPhone 16 - 128GB - Ultramarine - MYAT3LL/A</t>
  </si>
  <si>
    <t>r3newtech</t>
  </si>
  <si>
    <t>99.7% positive (32.8K)</t>
  </si>
  <si>
    <t>Apple iPhone 14 A2649 128GB Midnight TracFone Locked</t>
  </si>
  <si>
    <t>Apple iPhone 14 A2649 Unlocked 128GB Midnight Good</t>
  </si>
  <si>
    <t>Apple iPhone 12  64GB-256GB - Fully Unlocked - EXCELLENT Condition</t>
  </si>
  <si>
    <t>Apple iPhone 12 Green 128GB Very Good - Refurbished  - Unlocked</t>
  </si>
  <si>
    <t>Apple iPhone 12 Black 128GB A2172 MGER3LL/A Unlocked Clean ESN Good (JF)</t>
  </si>
  <si>
    <t>auditmacstech</t>
  </si>
  <si>
    <t>99.8% positive (18.9K)</t>
  </si>
  <si>
    <t>Apple iPhone 14 A2649 (Fully Unlocked) 128GB Midnight (Good)</t>
  </si>
  <si>
    <t>Apple iPhone 14 Plus 256GB Fully Unlocked - VERY GOOD Condition</t>
  </si>
  <si>
    <t>1 YEAR WARRANTY - FREE SHIPPING - FREE RETURNS-UNLOCKED</t>
  </si>
  <si>
    <t>Apple iPhone 14 Plus 128GB Blue - Factory Unlocked Very Good</t>
  </si>
  <si>
    <t>Apple iPhone 13 A2482 (Fully Unlocked) 128GB Black (Very Good)</t>
  </si>
  <si>
    <t>Apple iPhone 14 128GB Unlocked Blue | REFURBISHED EXCELLENT</t>
  </si>
  <si>
    <t>synergyindustrial</t>
  </si>
  <si>
    <t>99.3% positive (71K)</t>
  </si>
  <si>
    <t>Apple iPhone 13 6.1" Unlocked 128GB - (Green) A2482 w/1 Year Warranty</t>
  </si>
  <si>
    <t>1 Year Warranty</t>
  </si>
  <si>
    <t>tekdeals</t>
  </si>
  <si>
    <t>99.9% positive (76.6K)</t>
  </si>
  <si>
    <t>Apple iPhone 12 Red 64GB Very Good - Refurbished  - Unlocked</t>
  </si>
  <si>
    <t>Apple iPhone 12 64GB Black A2172 (Unlocked) EXCELLENT 1 YR Warranty</t>
  </si>
  <si>
    <t>Apple iPhone 14 A2649 128GB Midnight TracFone Locked Excellent</t>
  </si>
  <si>
    <t>Apple iPhone 12 - 5G - 256GB Factory Unlocked GSM + CDMA - EXCELLENT</t>
  </si>
  <si>
    <t>Apple iPhone 13 512GB Starlight A2482 (Unlocked) EXCELLENT</t>
  </si>
  <si>
    <t>Apple iPhone 12 Mini 256GB - Fully Unlocked - VERY GOOD Condition</t>
  </si>
  <si>
    <t>Apple iPhone 12 64GB Factory Unlocked ATT T-Mobile Verizon Very Good Refurbished</t>
  </si>
  <si>
    <t>Apple iPhone 12 - 64GB 128GB 256GB - All Colors - Excellent Condition</t>
  </si>
  <si>
    <t>Apple iPhone 13 A2482 Fully Unlocked 128GB Starlight (Excellent)</t>
  </si>
  <si>
    <t>Apple iPhone 14 Plus 128GB - Fully Unlocked  - GOOD Condition</t>
  </si>
  <si>
    <t>Apple iPhone 12 Mini, 128GB, Purple - Factory Unlocked Very Good</t>
  </si>
  <si>
    <t>Apple iPhone 14 A2649 256GB CDMA/GSM Unlocked - Very Good</t>
  </si>
  <si>
    <t>devicegiant</t>
  </si>
  <si>
    <t>99.8% positive (20.3K)</t>
  </si>
  <si>
    <t>Apple iPhone 15 128GB - Fully Unlocked- EXCELLENT Condition</t>
  </si>
  <si>
    <t>Apple iPhone 12 - 64GB 128GB 256GB - All Colors - Very Good Condition</t>
  </si>
  <si>
    <t>Apple iPhone 12 128GB Red A2172 MGEU3LL/A Unlocked Clean ESN Good (VS)</t>
  </si>
  <si>
    <t>Apple iPhone 13 A2482 128GB Unlocked - Good Refurbished</t>
  </si>
  <si>
    <t>Apple iPhone 13 128GB Unlocked Good Condition - All Colors</t>
  </si>
  <si>
    <t>iPhone 12 128GB Unlocked Excellent Condition</t>
  </si>
  <si>
    <t>Apple iPhone 13 128/256/512GB Unlocked Very Good All Colors</t>
  </si>
  <si>
    <t>Apple iPhone 14 Pro Max A2651 256GB Unlocked - Very Good Refurbished</t>
  </si>
  <si>
    <t>Apple iPhone 12 Mini 64GB RED - Factory Unlocked Very Good</t>
  </si>
  <si>
    <t>Apple iPhone 12 Green 64GB Very Good - Refurbished  - Unlocked</t>
  </si>
  <si>
    <t>Apple iPhone 13 A2482 128GB Unlocked - Excellent Refurbished</t>
  </si>
  <si>
    <t>Apple iPhone 14 Plus A2632 Unlocked 128GB Red (Very Good)</t>
  </si>
  <si>
    <t>Apple iPhone 13 A2482 Unlocked 128GB Pink (Excellent)</t>
  </si>
  <si>
    <t>Apple iPhone 12 Factory Unlocked (Any Carrier) SmartPhone Good</t>
  </si>
  <si>
    <t>Apple iPhone 13, 128GB, - Unlocked  100% Functional and Tested - Excellent</t>
  </si>
  <si>
    <t>tech4c</t>
  </si>
  <si>
    <t>99.5% positive (8.2K)</t>
  </si>
  <si>
    <t>Apple iPhone 12 5G 6.1" - 64GB/128GB/256GB - Fully Unlocked - All Colors - FAIR</t>
  </si>
  <si>
    <t>wise-smartphones</t>
  </si>
  <si>
    <t>99.4% positive (36.7K)</t>
  </si>
  <si>
    <t>Good 6/10 Apple iPhone 14 A2649 128 GB 5G (Unlocked) Smartphone pick Color &amp; GB</t>
  </si>
  <si>
    <t>backspac3</t>
  </si>
  <si>
    <t>99.9% positive (3.7K)</t>
  </si>
  <si>
    <t>Apple iPhone 13 A2482 128GB - AT&amp;T Locked - Black &amp; Blue - Very Good Condition</t>
  </si>
  <si>
    <t>Apple iPhone 12 [A2172] 256GB - AT&amp;T Only - Product Red - Fair Condition</t>
  </si>
  <si>
    <t>Apple iPhone 14 Plus, 128- 256-512GB - Unlocked - Refurbished Excellent</t>
  </si>
  <si>
    <t>Apple iPhone 14 Plus A2632 256GB Unlocked - Good Refurbished</t>
  </si>
  <si>
    <t>Apple iPhone 12 5G 64GB Factory Unlocked Smartphone Very Good (1-Year Warranty)</t>
  </si>
  <si>
    <t>1 Year Warranty🔵FREE RETURNS🟡U.S SELLER🔴</t>
  </si>
  <si>
    <t>Apple iPhone 14 Plus, 128GB, Midnight - Factory Unlocked Very Good</t>
  </si>
  <si>
    <t>Apple iPhone 13 Pro Max A2484 128GB  Unlocked - Excellent Refurbished</t>
  </si>
  <si>
    <t>Apple iPhone 13  128GB Unlocked FACTORY UNLOCKED  - EXCELLENT</t>
  </si>
  <si>
    <t>Apple iPhone 14 Plus A2632 Unlocked 128GB Red Good</t>
  </si>
  <si>
    <t>Apple iPhone 13 256GB Unlocked Good Condition - All Colors</t>
  </si>
  <si>
    <t>Apple iPhone 12 64GB Purple A2172 (Unlocked) EXCELLENT</t>
  </si>
  <si>
    <t>Excellent A+ 9/10 Apple iPhone 12 Mini A2176 -AT&amp;T Only- Choose Color &amp; Carrier</t>
  </si>
  <si>
    <t>Apple iPhone 14 Pro Max A2651 128GB Unlocked - Excellent Refurbished</t>
  </si>
  <si>
    <t>Apple iPhone 12 A2172 64GB Choose Color Carrier Very Good Refurbished</t>
  </si>
  <si>
    <t>reupstock</t>
  </si>
  <si>
    <t>99.6% positive (8.7K)</t>
  </si>
  <si>
    <t>Apple iPhone 14 256GB Unlocked - Excellent</t>
  </si>
  <si>
    <t>Apple iPhone 14 A2649 128GB Unlocked Good Refurbished</t>
  </si>
  <si>
    <t>Apple iPhone 13 128GB 256GB 512GB Verizon AT&amp;T T-Mobile Unlocked (Good)</t>
  </si>
  <si>
    <t>Apple iPhone 13 A2482 Unlocked 256GB Blue (Excellent)</t>
  </si>
  <si>
    <t>Apple iPhone 15 128/256/512GB Unlocked Good All Colors</t>
  </si>
  <si>
    <t>Apple iPhone 13 Pro Max A2484 128GB Choose Color Carrier Very Good Refurbished</t>
  </si>
  <si>
    <t>Apple iPhone 13 A2482 Unlocked 128GB Blue (Excellent)</t>
  </si>
  <si>
    <t>Apple iPhone 12 | 12 mini 64GB | 128GB | 256GB - Unlocked AT&amp;T T-Mobile Verizon</t>
  </si>
  <si>
    <t>Apple iPhone 12 [A2172] 64GB - T-Mobile ONLY - Black - Good</t>
  </si>
  <si>
    <t>Apple iPhone 12 Factory Unlocked 128GB A2172 GSM  1Y Ext Warranty</t>
  </si>
  <si>
    <t>edwinlion</t>
  </si>
  <si>
    <t>100% positive (19K)</t>
  </si>
  <si>
    <t>Apple iPhone 15 Pro  A2848 Unlocked - Very Good</t>
  </si>
  <si>
    <t>gsmsupplier</t>
  </si>
  <si>
    <t>99.5% positive (43.4K)</t>
  </si>
  <si>
    <t>iPhone 13 256GB Unlocked Excellent Condition All Colors</t>
  </si>
  <si>
    <t>Apple iPhone 15 Pro Max 256GB Unlocked - Excellent</t>
  </si>
  <si>
    <t xml:space="preserve"> iPhone 15 Pro Max </t>
  </si>
  <si>
    <t>Apple iPhone 12 A2172 128GB Red Unlocked Very Good Condition</t>
  </si>
  <si>
    <t>Apple iPhone 14 Midnight 128GB - Straight Talk Locked - Good Condition</t>
  </si>
  <si>
    <t>Apple iPhone 14 Plus 128GB 256GB 512GB Verizon AT&amp;T T-Mobile Unlocked(Excellent)</t>
  </si>
  <si>
    <t>Apple iPhone 12 64GB Unlocked 6.1" - (Green) A2172 w/1 Year Warranty</t>
  </si>
  <si>
    <t>Apple iPhone 13 Mini 128GB - 5G TracFone Only, Green</t>
  </si>
  <si>
    <t>Apple iPhone 13 256GB Unlocked - Very Good</t>
  </si>
  <si>
    <t>Apple iPhone 15 - 128GB - Black (Unlocked) - Excellent</t>
  </si>
  <si>
    <t>ipowerresale</t>
  </si>
  <si>
    <t>99.6% positive (17.6K)</t>
  </si>
  <si>
    <t>Apple iPhone 14 128GB Unlocked Good Condition - All Colors</t>
  </si>
  <si>
    <t>iPhone 15 Pro, 256GB, Unlocked, Natural Titanium, MTQU3LL/A</t>
  </si>
  <si>
    <t>computeroverhauls</t>
  </si>
  <si>
    <t>100% positive (23.7K)</t>
  </si>
  <si>
    <t>Apple iPhone 14 128GB Unlocked Very Good Condition - All Colors</t>
  </si>
  <si>
    <t>Apple iPhone 12 Mini 5.4" 64/128/256GB Factory Unlocked (Any Carrier) Excellent</t>
  </si>
  <si>
    <t>Apple iPhone 15 Plus 128GB Unlocked - Good</t>
  </si>
  <si>
    <t>Apple iPhone 12 Pro Max  128GB Fully Unlocked - EXCELLENT Condition</t>
  </si>
  <si>
    <t>Apple iPhone 13 128GB - Fully Unlocked - ALL MOBILE CARRIERS - GOOD Condition</t>
  </si>
  <si>
    <t>Apple iPhone 12 Pro, 128GB, Pacific Blue - Factory Unlocked Very Good</t>
  </si>
  <si>
    <t>Apple iPhone 13 256GB Factory Unlocked AT&amp;T T-Mobile Verizon Very Good Condition</t>
  </si>
  <si>
    <t>Apple iPhone 13 - 128GB 256GB 512GB - All Colors - Very Good Condition</t>
  </si>
  <si>
    <t>Apple iPhone 12 64GB - Fully Unlocked - EXCELLENT Condition</t>
  </si>
  <si>
    <t>Apple iPhone 14 Plus A2632 Unlocked 128GB Midnight Good</t>
  </si>
  <si>
    <t>Apple iPhone 12 64GB Black A2172 (T-Mobile) EXCELLENT</t>
  </si>
  <si>
    <t>Apple  iPhone 12 Pro Max 5G 128GB TMOBILE / METRO PCS  -EXCELLENT</t>
  </si>
  <si>
    <t>1 YEAR WARRANTY - SELECT YOUR PROVIDER - FREE RETURNS</t>
  </si>
  <si>
    <t>Apple iPhone 12 64GB Unlocked 6.1" (Blue) A2172 - w/1 Year Warranty</t>
  </si>
  <si>
    <t>Apple iPhone 16 256GB Factory Unlocked Very Good Condition</t>
  </si>
  <si>
    <t>Apple iPhone 14 Plus A2632 (Fully Unlocked) 128GB Red (Good)</t>
  </si>
  <si>
    <t>Apple iPhone 13 Mini 128/256/512GB Unlocked Very Good All Colors</t>
  </si>
  <si>
    <t>Apple iPhone 13 512GB - Fully Unlocked - VERY GOOD Condition</t>
  </si>
  <si>
    <t>Apple iPhone 14 Plus 128/256/512GB Unlocked Very Good All Colors</t>
  </si>
  <si>
    <t>Apple iPhone 13 Pro Max, 128GB, Graphite - Factory Unlocked Very Good</t>
  </si>
  <si>
    <t>Apple iPhone 13 Mini A2481 128GB CDMA/GSM Unlocked - Good</t>
  </si>
  <si>
    <t>Apple iPhone 14 Plus A2632 512GB CDMA/GSM Unlocked - Very Good</t>
  </si>
  <si>
    <t>Apple iPhone 12 128GB Unlocked Excellent Condition - All Colors</t>
  </si>
  <si>
    <t>Apple iPhone 12 64/128/256GB  Unlocked Excellent Condition</t>
  </si>
  <si>
    <t>klymen-store</t>
  </si>
  <si>
    <t>98.8% positive (7.5K)</t>
  </si>
  <si>
    <t>Apple iPhone 13 Mini 5G Factory Unlocked (Any Carrier) 128 256GB 512GB Very Good</t>
  </si>
  <si>
    <t>Apple iPhone 13 256GB Unlocked - Good</t>
  </si>
  <si>
    <t>Apple iPhone 12 Purple 64GB Very Good - Refurbished  - Unlocked</t>
  </si>
  <si>
    <t>Apple iPhone 13 128GB Midnight A2482 ML933LL/A AT&amp;T Clean ESN Good (DSM)</t>
  </si>
  <si>
    <t>Apple iPhone 12 128GB Factory Unlocked AT&amp;T T-Mobile Verizon Very Good Refurbish</t>
  </si>
  <si>
    <t>Apple iPhone 14 256GB Factory Unlocked AT&amp;T T-Mobile Verizon Excellent Condition</t>
  </si>
  <si>
    <t>Apple iPhone 14 Pro Max A2651 256GB Unlocked - Good Refurbished</t>
  </si>
  <si>
    <t>Apple iPhone 16 A3081 Unlocked 128GB Teal Very Good</t>
  </si>
  <si>
    <t>Apple iPhone 14, 128GB-256GB,  At&amp;t Locked - Good Condition</t>
  </si>
  <si>
    <t>Apple iPhone 14 128GB Midnight LTE Cellular 3L212LL/A</t>
  </si>
  <si>
    <t>vipoutlet</t>
  </si>
  <si>
    <t>96.5% positive (757.5K)</t>
  </si>
  <si>
    <t>Apple iPhone 15 Pro Max A2849 (Fully Unlocked) 256GB Blue Titanium (Very Good)</t>
  </si>
  <si>
    <t>Apple iPhone 14 A2649 T-Mobile Only 128GB Midnight Good</t>
  </si>
  <si>
    <t>Apple iPhone 14 Plus A2632 Unlocked 128GB Blue (Very Good)</t>
  </si>
  <si>
    <t>Apple iPhone 12 Green 64GB Good - Refurbished  - Unlocked</t>
  </si>
  <si>
    <t>Apple iPhone 14 128GB 6.1" Fully Unlocked - All Colors - Refurbished Excellent</t>
  </si>
  <si>
    <t>✔ 1 Yr AllState Warranty🔥 LOWEST PRICE 🚀 FREE 2-DAY</t>
  </si>
  <si>
    <t>iPhone 14 - Factory Unlocked - 128GB - Black - Fair</t>
  </si>
  <si>
    <t>iphone 14</t>
  </si>
  <si>
    <t>Apple iPhone 13 A2482 128GB Choose Color Carrier Very Good Refurbished</t>
  </si>
  <si>
    <t>Apple iPhone 14 128GB Red A2649 MPV73LL/A Unlocked Clean ESN Good (DSM)</t>
  </si>
  <si>
    <t>Apple iPhone 13 256GB Factory Unlocked AT&amp;T T-Mobile Verizon Good Condition</t>
  </si>
  <si>
    <t>Apple iPhone 12 64GB T-Mobile - Excellent</t>
  </si>
  <si>
    <t>Apple iPhone 13 128GB Unlocked Excellent Condition - All Colors</t>
  </si>
  <si>
    <t>Apple iPhone 12 Mini Black 64GB Good - Refurbished  - Unlocked</t>
  </si>
  <si>
    <t>Apple iPhone 14 Plus 128GB Unlocked AT&amp;T T-Mobile Verizon Very Good Condition</t>
  </si>
  <si>
    <t>Apple iPhone 14 128GB - Fully Unlocked -  GOOD Condition</t>
  </si>
  <si>
    <t>Apple iPhone 15 Pro Max 256GB Factory Unlocked Very Good Condition</t>
  </si>
  <si>
    <t>Apple iPhone 12 mini 64GB Unlocked Good Condition - All Colors</t>
  </si>
  <si>
    <t>Apple iPhone 13 Mini 5G Factory Unlocked (Any Carrier) 128GB 256GB 512GB Good</t>
  </si>
  <si>
    <t>Apple iPhone 12 256GB Blue (Unlocked) - Read Seller Notes</t>
  </si>
  <si>
    <t>flpanther12</t>
  </si>
  <si>
    <t>99.8% positive (8.4K)</t>
  </si>
  <si>
    <t>Apple iPhone 12 128GB Unlocked Very Good Condition - All Colors</t>
  </si>
  <si>
    <t>Apple iPhone 14 6.1" 128GB 256GB 512GB Unlocked All Colors - Very Good Condition</t>
  </si>
  <si>
    <t>thephoneguys-outlet</t>
  </si>
  <si>
    <t>99.2% positive (5.4K)</t>
  </si>
  <si>
    <t>Apple iPhone 12 Pro 512GB - Unlocked - VERY GOOD Condition</t>
  </si>
  <si>
    <t>Apple iPhone 12 Pro A2341 256GB Choose Color Carrier Very Good Refurbished</t>
  </si>
  <si>
    <t>Apple iPhone 14 256GB 6.1" Fully Unlocked</t>
  </si>
  <si>
    <t>best4tech</t>
  </si>
  <si>
    <t>97.3% positive (35)</t>
  </si>
  <si>
    <t>Apple IPhone 16 128GB for Spectrum/ Xfinity/ US Cellular/ Claro Puerto Rico</t>
  </si>
  <si>
    <t>Apple iPhone 14 Pro Max 256GB Unlocked - Good</t>
  </si>
  <si>
    <t>Apple iPhone 12 64GB Unlocked - Excellent</t>
  </si>
  <si>
    <t>liquidation_electronics</t>
  </si>
  <si>
    <t>99.1% positive (18.1K)</t>
  </si>
  <si>
    <t>Apple iPhone 12 A2172 Spectrum Only 64GB Blue Very Good</t>
  </si>
  <si>
    <t>Apple iPhone 15 Pro 128GB Unlocked Blue Excellent Condition Free 2 Day Shipping</t>
  </si>
  <si>
    <t>wirelessplace</t>
  </si>
  <si>
    <t>99.4% positive (12.5K)</t>
  </si>
  <si>
    <t>Apple iPhone 14 Factory Unlocked 128GB A2649  one Y Extended Warranty</t>
  </si>
  <si>
    <t>Apple iPhone 14 Plus 128GB Unlocked 6.7" XDR 12MP WiFi 6 5G eSIM Starlight</t>
  </si>
  <si>
    <t>Extra 5% off with coupon</t>
  </si>
  <si>
    <t>phone_cellar</t>
  </si>
  <si>
    <t>99.4% positive (144.8K)</t>
  </si>
  <si>
    <t>Apple iPhone 15 Plus A2847 128GB Unlocked - Good Refurbished</t>
  </si>
  <si>
    <t>Apple iPhone 12 Pro A2341 128GB Choose Color Carrier Very Good Refurbished</t>
  </si>
  <si>
    <t>Apple iPhone 12 Black 128GB Very Good - Refurbished  - Unlocked</t>
  </si>
  <si>
    <t>Apple iPhone 12  64GB - Random Color - Unlocked - Fast Shipping​</t>
  </si>
  <si>
    <t>3cdigitalsales</t>
  </si>
  <si>
    <t>100% positive (10)</t>
  </si>
  <si>
    <t>Apple iPhone 12 | 12 mini | 12 Pro | 12 Pro Max - Unlocked Verizon T-Mobile AT&amp;T</t>
  </si>
  <si>
    <t>Apple iPhone 14 128GB Unlocked 6.1" OLED XDR 6GB 12MP WiFi 6 NFC 5G eSIM Purple</t>
  </si>
  <si>
    <t>Apple iPhone 14 A2649 128GB Unlocked MPUA3LL/A - Very Good</t>
  </si>
  <si>
    <t>coretek10</t>
  </si>
  <si>
    <t>99.8% positive (18.1K)</t>
  </si>
  <si>
    <t>Apple iPhone 12 64GB Unlocked Black A2172 MGEF3LL/A Very Good</t>
  </si>
  <si>
    <t>Apple iPhone 14 [A2649] 128GB - Fully Unlocked - Midnight - Fair Condition</t>
  </si>
  <si>
    <t>Apple iPhone 15 256GB Unlocked 6.1" OLED 48MP WiFi 6 NFC eSIM 5G Yellow</t>
  </si>
  <si>
    <t>Apple iPhone 12 Mini - 64GB 128GB 256GB - All Colors - Good Condition</t>
  </si>
  <si>
    <t>Apple iPhone 14 Plus 128GB Unlocked Good Condition - All Colors</t>
  </si>
  <si>
    <t>Apple iPhone 12 Pro, 512GB, Pacific Blue - Factory Unlocked Very Good</t>
  </si>
  <si>
    <t>Apple iPhone 12 64GB A2172 Factory Unlocked ATT T-Mobile Verizon Good Refurb</t>
  </si>
  <si>
    <t>Apple iPhone 12 mini I 64GB/128GB/256GB I UNLOCKED Smartphone Cellphone I GOOD</t>
  </si>
  <si>
    <t>Apple iPhone 12 mini - 64GB 128GB 256GB - All Colors - Excellent Condition</t>
  </si>
  <si>
    <t>Apple iPhone 12 mini [A2176] 64GB - AT&amp;T ONLY - Blue - Good</t>
  </si>
  <si>
    <t>Apple iPhone 13 Pro Max 256GB Unlocked - Very Good</t>
  </si>
  <si>
    <t>Apple iPhone 15 Plus 128/256/512GB, - Unlocked - Refurbished B Grade</t>
  </si>
  <si>
    <t>Apple iPhone 12 128GB - Fully Unlocked - EXCELLENT Condition</t>
  </si>
  <si>
    <t>Apple iPhone 12 - 64 GB - Black (T-Mobile) A2172 MGFL3LL/A Good</t>
  </si>
  <si>
    <t>Apple iPhone 12 256GB Unlocked Good Condition - All Colors</t>
  </si>
  <si>
    <t>Very Good 8/10 Apple iPhone 14 A2649 128 GB 5G (Unlocked) Pick your color</t>
  </si>
  <si>
    <t>Apple iPhone 15 A2846 Unlocked 256GB Black Good</t>
  </si>
  <si>
    <t>Apple iPhone 15 256GB - Fully Unlocked - VERY GOOD Condition</t>
  </si>
  <si>
    <t>Apple iPhone 13 Pro Max 128/256/512GB/1TB Unlocked Good All Colors</t>
  </si>
  <si>
    <t>Apple iPhone 13 A2482 (Fully Unlocked) 128GB Black (Good)</t>
  </si>
  <si>
    <t>Apple iPhone 15 Pro 128GB Factory Unlocked Very Good</t>
  </si>
  <si>
    <t>Apple iPhone 15,  128/256/512GB, - Unlocked -Refurbished Excellent</t>
  </si>
  <si>
    <t>Apple iPhone 16 A3081 AT&amp;T Only 128GB Pink Good</t>
  </si>
  <si>
    <t>Apple iPhone 12 A2172 Spectrum Only 64GB Green Good</t>
  </si>
  <si>
    <t>Apple iPhone 12 A2172 64GB Unlocked (CDMA/GSM) Black MGF43LL/A</t>
  </si>
  <si>
    <t>Apple iPhone 15 A2846 (Fully Unlocked) 128GB Blue (Good)</t>
  </si>
  <si>
    <t>Apple iPhone 12 Pro Max - 128GB 256GB 512GB - All Colors - Very Good Condition</t>
  </si>
  <si>
    <t>Apple iPhone 14 512GB - Fully Unlocked - VERY GOOD Condition</t>
  </si>
  <si>
    <t>Apple iPhone 12, 256GB, Purple - Factory Unlocked Very Good</t>
  </si>
  <si>
    <t>Apple iPhone 14 Pro Max 256GB Factory Unlocked Very Good</t>
  </si>
  <si>
    <t>Apple iPhone 12 Black 256GB A2172 MGEX3LL/A Unlocked Clean ESN Very Good (DSM)</t>
  </si>
  <si>
    <t>Apple iPhone 16 128GB - Fully Unlocked - VERY Good Condition</t>
  </si>
  <si>
    <t>Apple iPhone 16 A3081 Unlocked 128GB Black Good</t>
  </si>
  <si>
    <t>uki-mobile</t>
  </si>
  <si>
    <t>99.7% positive (6.3K)</t>
  </si>
  <si>
    <t>Apple iPhone 13 128GB Unlocked Green  A2482 MNGD3LL/A  Good</t>
  </si>
  <si>
    <t>Apple iPhone 12 Blue 64GB Good - Refurbished  - Unlocked</t>
  </si>
  <si>
    <t>Apple iPhone 15 Pro 128GB Unlocked - Good</t>
  </si>
  <si>
    <t>Apple iPhone 15 128GB Black (AT&amp;T only) Smartphone - Very Good</t>
  </si>
  <si>
    <t>cellularprofessor</t>
  </si>
  <si>
    <t>99.7% positive (29.2K)</t>
  </si>
  <si>
    <t>Apple iPhone 16 256GB Factory Unlocked AT&amp;T T-Mobile Verizon Good Condition</t>
  </si>
  <si>
    <t>Apple iPhone 16 128GB Xfinity Locked Excellent Condition</t>
  </si>
  <si>
    <t>Apple iPhone 12 64GB 128GB Unlocked - All Colors Refurbished - GOOD</t>
  </si>
  <si>
    <t>✔ 1 Yr AllState Warranty  ✔ Good Condition ✔ 2-Day Ship</t>
  </si>
  <si>
    <t>Apple iPhone 13 mini - 128 GB - A2481 Unlocked - Smartphone - Excellent</t>
  </si>
  <si>
    <t>Apple iPhone 13 128GB | 256GB (Unlocked) AT&amp;T Verizon T-Mobile Metro - Excellent</t>
  </si>
  <si>
    <t>Apple iPhone 12 Pro Max, 128GB, VERIZON Locked</t>
  </si>
  <si>
    <t>discounttechbuy</t>
  </si>
  <si>
    <t>93.3% positive (131)</t>
  </si>
  <si>
    <t>Apple iPhone 13 | 13 mini - 128GB | 256GB - Unlocked T-Mobile AT&amp;T - Good</t>
  </si>
  <si>
    <t>Apple iPhone 13 128GB 256GB - Unlocked Verizon AT&amp;T Cricket T-Mobile - Excellent</t>
  </si>
  <si>
    <t>Apple iPhone 15 Pro 256GB Unlocked - Good</t>
  </si>
  <si>
    <t>Apple iPhone 14 6.1" 128GB A2649 Blue (Spectrum Locked) - Good Condition</t>
  </si>
  <si>
    <t>Apple iPhone 12 mini - 64 GB | 128GB | 256GB - (Unlocked) Smartphone - Good</t>
  </si>
  <si>
    <t>Apple iPhone 12 64GB – Black (Unlocked, Excellent Condition)</t>
  </si>
  <si>
    <t>mobileandmore</t>
  </si>
  <si>
    <t>100% positive (224)</t>
  </si>
  <si>
    <t>Apple iPhone 12 mini - 64 GB | 128GB | 256GB - Unlocked Smartphone - Excellent</t>
  </si>
  <si>
    <t>Apple iPhone 14 | 14 Plus - 128GB | 256GB | 512GB Unlocked T-mobile AT&amp;T - Good</t>
  </si>
  <si>
    <t>Apple iPhone 14 A2649 Fully Unlocked 128GB Blue (Excellent)</t>
  </si>
  <si>
    <t>Apple iPhone 12 | 12 mini - 64GB 128GB 256GB - Unlocked T-Mobile AT&amp;T - Good</t>
  </si>
  <si>
    <t>Apple iPhone 13 256GB Unlocked Very Good Condition - All Colors</t>
  </si>
  <si>
    <t>Apple iPhone 12 A2172 Spectrum Only 64GB Purple Very Good</t>
  </si>
  <si>
    <t>Apple iPhone 14 128GB Unlocked 6.1" 12MP WiFi GPS NFC 5G 4G Black (eSIM ONLY)</t>
  </si>
  <si>
    <t>Apple iPhone 12 Mini 128GB Fully Unlocked - ALL CARRIERS - EXCELLENT Condition</t>
  </si>
  <si>
    <t>Apple iPhone 15 Pro 256GB Factory Unlocked AT&amp;T T-Mobile Verizon Good Condition</t>
  </si>
  <si>
    <t>Apple iPhone 13 - 256GB -  Blue – Unlocked – Excellent Condition</t>
  </si>
  <si>
    <t>Excellent A+ 9/10 Apple iPhone 14 A2649 128 GB 5G Unlocked Pick your color &amp; GB</t>
  </si>
  <si>
    <t>Apple iPhone 15 Plus 128/256/512GB, - Unlocked - Refurbished Excellent</t>
  </si>
  <si>
    <t>Apple iPhone 13 - 256GB - Midnight (Unlocked) A2482 ML9E3LL/A Very Good</t>
  </si>
  <si>
    <t>Apple iPhone 16 128GB Factory Unlocked AT&amp;T T-Mobile Verizon Good Condition</t>
  </si>
  <si>
    <t>Apple iPhone 12 Mini 64GB A2176 (Blue) Fully Unlocked</t>
  </si>
  <si>
    <t>wishmedeals</t>
  </si>
  <si>
    <t>99.6% positive (7.3K)</t>
  </si>
  <si>
    <t>Apple iPhone 16 A3286 Unlocked 256GB Ultramarine Good</t>
  </si>
  <si>
    <t>Apple iPhone 14 Pro Max, 128/256/512GB/1TB -Unlocked -Refurbished Excellent</t>
  </si>
  <si>
    <t>Very Good 8/10 Apple iPhone 12 A2172 64 GB 5G Unlocked Pick your color</t>
  </si>
  <si>
    <t>iphone 16</t>
  </si>
  <si>
    <t>Apple iPhone 13 Mini 128GB Unlocked Good Condition - All Colors</t>
  </si>
  <si>
    <t>Apple iPhone 14 128GB Factory Unlocked Smartphone Very Good (1-Year Warranty)</t>
  </si>
  <si>
    <t>Apple iPhone 13 Pro Max A2484 256GB Unlocked Excellent Refurbished</t>
  </si>
  <si>
    <t>Apple iPhone 14 Plus 128GB Factory Unlocked AT&amp;T T-Mobile Verizon Good Condition</t>
  </si>
  <si>
    <t>Apple iPhone 15 - 128GB - Unlocked - Black - Excellent</t>
  </si>
  <si>
    <t>Apple iPhone 14 Pro Max 256GB Unlocked - Very Good</t>
  </si>
  <si>
    <t>Apple iPhone 12 Pro Max 128GB A2342 Unlocked AT&amp;T T-Mobile Very Good Refurbished</t>
  </si>
  <si>
    <t>Apple iPhone 12 64GB TracFone Locked Excellent Condition</t>
  </si>
  <si>
    <t>highclassmobile</t>
  </si>
  <si>
    <t>98.7% positive (34.5K)</t>
  </si>
  <si>
    <t>iPhone 13 - Factory Unlocked - 128GB - Black - Very Good</t>
  </si>
  <si>
    <t>iphone 13</t>
  </si>
  <si>
    <t>Apple iPhone 12 | 12 mini 64GB | 128GB | 256GB - Unlocked T-Mobile Verizon AT&amp;T</t>
  </si>
  <si>
    <t>Apple iPhone 14 Plus - 128GB 256GB 512GB - All Colors - Excellent Condition</t>
  </si>
  <si>
    <t>Apple iPhone 14 A2649 128GB Unlocked - Good Refurbished</t>
  </si>
  <si>
    <t>Apple iPhone 13 Pro Max 128GB Silver Unlocked | Good Condition</t>
  </si>
  <si>
    <t>Apple iPhone 13 128GB Midnight A2482 MLA23LL/A Unlocked Clean ESN Good (JF)</t>
  </si>
  <si>
    <t>Apple iPhone 16 A3081 T-Mobile Only 128GB Pink Good</t>
  </si>
  <si>
    <t>Apple iPhone 13 Pro Max A2484 256GB  Unlocked - Excellent Refurbished</t>
  </si>
  <si>
    <t>Apple iPhone 14 Plus - 128GB - Spectrum Locked - Blue - Fair Condition 85%BH</t>
  </si>
  <si>
    <t>pocketaces_deals</t>
  </si>
  <si>
    <t>99.9% positive (5.8K)</t>
  </si>
  <si>
    <t>Apple iPhone 14 128GB (T-Mobile) Only - Very Good</t>
  </si>
  <si>
    <t>Apple iPhone 14 Plus 256GB Fully Unlocked (Any Carrier) SmartPhone Good</t>
  </si>
  <si>
    <t>Apple iPhone 15 Pro A2848 (Fully Unlocked) 128GB Black Titanium (Good)</t>
  </si>
  <si>
    <t>Apple iPhone 14 PRO MAX - 1TB - Fully Unlocked - VERY GOOD Condition</t>
  </si>
  <si>
    <t>Apple iPhone 13 128GB (Unlocked) All COLORS - Excellent</t>
  </si>
  <si>
    <t>Apple iPhone 13 128GB Simple Mobile Locked Black Excellent Condition</t>
  </si>
  <si>
    <t>Apple iPhone 12 256GB Unlocked Excellent Condition - All Colors</t>
  </si>
  <si>
    <t>Apple iPhone 15 A2846 (Fully Unlocked) 128GB Pink (Good)</t>
  </si>
  <si>
    <t>Apple iPhone 12 Pro 128GB / 256GB Unlocked - Excellent - (NO FACE ID)</t>
  </si>
  <si>
    <t>hetladelectro</t>
  </si>
  <si>
    <t>99.9% positive (1K)</t>
  </si>
  <si>
    <t>Apple iPhone 15 128GB Unlocked Good Condition - All Colors</t>
  </si>
  <si>
    <t>Apple iPhone 15 Pro 256GB Factory Unlocked Very Good</t>
  </si>
  <si>
    <t>Apple iPhone 13 - 128GB - Blue – Unlocked – Very Good Condition!</t>
  </si>
  <si>
    <t>Apple iPhone 12 - 64 GB - Black (Unlocked) (CDMA + GSM) Clean IMEI - Very Good</t>
  </si>
  <si>
    <t>steve2991</t>
  </si>
  <si>
    <t>100% positive (2.1K)</t>
  </si>
  <si>
    <t>Apple iPhone 15 Pro 512GB Unlocked AT&amp;T T-Mobile Verizon Very Good Condition</t>
  </si>
  <si>
    <t>Apple iPhone 14 Plus - 128 GB - Blue (Unlocked)</t>
  </si>
  <si>
    <t>techfleet</t>
  </si>
  <si>
    <t>99.8% positive (5.4K)</t>
  </si>
  <si>
    <t>6/10 Good Condition Apple iPhone 12 64GB 128GB 25GB Unlocked Blue Red Green Blue</t>
  </si>
  <si>
    <t>Apple iPhone 12 Pro Max Silver 128GB - US Consumer Cellular Locked - Excellent</t>
  </si>
  <si>
    <t>Apple iPhone 16 6.1'' 128GB 256GB 512GB T-Mobile Only All Colors - Premium Grade</t>
  </si>
  <si>
    <t>Apple iPhone 14 Pro Max 256GB Unlocked Very Good Condition - All Colors</t>
  </si>
  <si>
    <t>Apple iPhone 15 A2846 Unlocked 128GB Yellow Good</t>
  </si>
  <si>
    <t>Apple iPhone 13 128GB Midnight A2482 (T-Mobile) EXCELLENT</t>
  </si>
  <si>
    <t>Apple iPhone 12 Blue 64GB Very Good - Refurbished  - Unlocked</t>
  </si>
  <si>
    <t>Apple iPhone 12 5G 64GB AT&amp;T Cricket U.S Mobile Smartphone 1-Year Warranty Good</t>
  </si>
  <si>
    <t>Apple iPhone 13 Pro Max, 256GB, Graphite - Factory Unlocked Very Good</t>
  </si>
  <si>
    <t>Apple iPhone 12 Mini - 64GB 128GB 256GB - All Colors - Very Good Condition</t>
  </si>
  <si>
    <t>Apple iPhone 15 Pro Max A2849 (Fully Unlocked) 256GB Black Titanium (Good)</t>
  </si>
  <si>
    <t>Apple iPhone 13 A2482 Unlocked 128GB Green (Excellent)</t>
  </si>
  <si>
    <t>Apple iPhone 14 Plus 512GB Fully Unlocked  VERY GOOD Condition</t>
  </si>
  <si>
    <t>Apple iPhone 12 Mini 64GB - 5G Unlocked, White</t>
  </si>
  <si>
    <t>Apple iPhone 14 Plus A2632 US Cellular Only 128GB Starlight Very Good</t>
  </si>
  <si>
    <t>Apple iPhone 12 64/128/256GB  Unlocked Very Good Condition</t>
  </si>
  <si>
    <t>Apple iPhone 15, 128GB, Pink, Unlocked, Excellent Condition (Renewed)</t>
  </si>
  <si>
    <t>myphoneclub</t>
  </si>
  <si>
    <t>95.1% positive (1K)</t>
  </si>
  <si>
    <t>Apple iPhone 15 Pro A2848 (Fully Unlocked) 128GB Black Titanium (Very Good)</t>
  </si>
  <si>
    <t>Apple iPhone 13 A2482 Unlocked 128GB Blue (Good)</t>
  </si>
  <si>
    <t>Apple iPhone 13 128GB (Metro) Only - Excellent</t>
  </si>
  <si>
    <t>Apple iPhone 12 A2172 64GB AT&amp;T (CDMA/GSM) Black MGEF3LL/A - Good</t>
  </si>
  <si>
    <t>Apple iPhone 13 128GB Verizon - Excellent</t>
  </si>
  <si>
    <t>Apple iPhone 15 Plus 128GB Unlocked - Very Good</t>
  </si>
  <si>
    <t>Very Good 8/10 Apple iPhone 12 Mini A2176 64 GB Unlocked Pick your color</t>
  </si>
  <si>
    <t>iPhone 13 512GB Midnight Black AT&amp;T Unlocked - GOOD - 1yr Warranty</t>
  </si>
  <si>
    <t>techmint_store</t>
  </si>
  <si>
    <t>98.7% positive (1.9K)</t>
  </si>
  <si>
    <t>Apple iPhone 13 - Fully Unlocked - 128GB - 6.1" - Very Good</t>
  </si>
  <si>
    <t>Free Shipping** 1 Year Warranty ** Free Returns</t>
  </si>
  <si>
    <t>guaranteecellular</t>
  </si>
  <si>
    <t>100% positive (188.7K)</t>
  </si>
  <si>
    <t>Apple iPhone 12 | 12 mini 64GB | 128GB | 256GB - Unlocked Verizon AT&amp;T T-Mobile</t>
  </si>
  <si>
    <t>Apple iPhone 14 Plus Fully Unlocked (Any Carrier) 128GB/256GB/512GB Very Good</t>
  </si>
  <si>
    <t>Apple iPhone 13 256GB Factory Unlocked AT&amp;T T-Mobile Verizon Excellent Condition</t>
  </si>
  <si>
    <t>iPhone 14 - Factory Unlocked - 128GB - Black - Good</t>
  </si>
  <si>
    <t>Apple iPhone 17 A3258 256GB Unlocked Very Good Refurbished</t>
  </si>
  <si>
    <t>Apple iPhone 12 Blue 64GB A2172 MGEK3LL/A Unlocked Clean ESN Good (DSM)</t>
  </si>
  <si>
    <t>Apple iPhone 15 Pro Max 1TB Factory Unlocked Very Good Condition</t>
  </si>
  <si>
    <t>Apple iPhone 13 A2482 128GB For Xfinity Only - Excellent Refurbished</t>
  </si>
  <si>
    <t>Apple iPhone 14 A2649 128GB Unlocked MPUA3LL/A - Good</t>
  </si>
  <si>
    <t>Apple iPhone 13 512GB Factory Unlocked AT&amp;T T-Mobile Verizon Very Good Condition</t>
  </si>
  <si>
    <t>Apple iPhone 15 A2846 Spectrum Only 128GB Black Good</t>
  </si>
  <si>
    <t>Apple iPhone 12 Pro Max  512GB Fully Unlocked - Very Good Condition</t>
  </si>
  <si>
    <t>Apple iPhone 12, 128GB, Black - Factory Unlocked Very Good</t>
  </si>
  <si>
    <t>Apple iPhone 14 Plus 128GB All Colors Unlocked Excellent Condition (Renewed)</t>
  </si>
  <si>
    <t>Apple iPhone 13 A2482 Unlocked 256GB Pink (Excellent)</t>
  </si>
  <si>
    <t>Apple iPhone 13 Pro Max [A2484] 512GB - Fully Unlocked - Graphite - Fair</t>
  </si>
  <si>
    <t>Apple iPhone 12 256GB Unlocked Very Good Condition - All Colors</t>
  </si>
  <si>
    <t>Apple iPhone 16 A3081 Spectrum Only 128GB Teal Good</t>
  </si>
  <si>
    <t>Apple iPhone 13 Pro Max, 128/256/512GB/ 1TB, Unlocked -  Refurbished Excellent</t>
  </si>
  <si>
    <t>Apple iPhone 15 128GB (AT&amp;T only) eSIM All COLORS SmartPhone - Very Good</t>
  </si>
  <si>
    <t>Apple iPhone 14 | 14 Plus - 128GB 256GB 512GB - Unlocked AT&amp;T T-Mobile Verizon</t>
  </si>
  <si>
    <t>Apple iPhone 12 Black 128GB A2172 MGER3LL/A Unlocked Clean ESN Good (ME)</t>
  </si>
  <si>
    <t>Apple iPhone 15 - 128GB - Unlocked - Black - Very Good</t>
  </si>
  <si>
    <t>Apple iPhone 12 A2172 (Verizon Only) 128GB White (Excellent)</t>
  </si>
  <si>
    <t>Apple iPhone 13 | 13 mini - 128GB | 256GB - Unlocked Verizon AT&amp;T T-Mobile</t>
  </si>
  <si>
    <t>Apple iPhone 12 mini 64GB Unlocked AT&amp;T T-Mobile Verizon Very Good Condition</t>
  </si>
  <si>
    <t>Apple iPhone 16 256GB Unlocked Excellent Condition - All Colors</t>
  </si>
  <si>
    <t>Apple iPhone 13 128GB Midnight A2482 (Verizon) EXCELLENT</t>
  </si>
  <si>
    <t>Apple iPhone 12 64GB T-Mobile Locked Red Excellent Condition</t>
  </si>
  <si>
    <t>Apple iPhone 14 512GB Factory Unlocked Very Good</t>
  </si>
  <si>
    <t>Apple iPhone 12 128GB Unlocked - Good</t>
  </si>
  <si>
    <t>Apple iPhone 14 Plus A2632 (Fully Unlocked) 128GB Starlight (Good)</t>
  </si>
  <si>
    <t>iPhone 14 - Factory Unlocked - 128GB - Blue - Very Good</t>
  </si>
  <si>
    <t>Apple iPhone 14 6.1" 128GB 256GB 512GB AT&amp;T Only All Colors - Fair Condition</t>
  </si>
  <si>
    <t>Apple iPhone 13 256GB Unlocked Excellent Condition - All Colors</t>
  </si>
  <si>
    <t>Apple iPhone 15 Pro 128GB Unlocked - Very Good</t>
  </si>
  <si>
    <t>Apple iPhone 12 64GB Black (Unlocked) SmartPhone - Excellent</t>
  </si>
  <si>
    <t>Apple  iPhone 14 Pro Max 5G 256GB Factory Unlocked CDMA + GSM - EXCELLENT</t>
  </si>
  <si>
    <t>UNLOCKED - 1 YEAR WARRANTY - DUAL SIM - FREE SHIPPING</t>
  </si>
  <si>
    <t>Apple iPhone 14 Pro Max 128GB 256GB Verizon AT&amp;T T-Mobile Unlocked (Excellent)</t>
  </si>
  <si>
    <t>Apple iPhone 15 A2846 256GB Black Good Condition</t>
  </si>
  <si>
    <t>Apple iPhone 13 - 128GB 256GB 512GB - All Colors - Excellent Condition</t>
  </si>
  <si>
    <t>Apple iPhone 15 Pro, 128/256/512GB, 1TB - Unlocked - Refurbished Excellent</t>
  </si>
  <si>
    <t>Apple iPhone 16 A3081 Argon Only 128GB Pink Very Good</t>
  </si>
  <si>
    <t>Good 6/10 Apple iPhone 12 Mini A2176 64 GB Unlocked Smartphone Pick your color</t>
  </si>
  <si>
    <t>Apple iPhone 15 Pro Max 256GB Unlocked Excellent Condition - All Colors</t>
  </si>
  <si>
    <t>Apple iPhone 14 A2649 Unlocked 128GB Red Good</t>
  </si>
  <si>
    <t>Apple iPhone 12 - 256GB - Factory Unlocked - Black Color - Good</t>
  </si>
  <si>
    <t>Apple iPhone 12 Pro 128GB Unlocked Very Good Condition - All Colors</t>
  </si>
  <si>
    <t>Apple iPhone 16 A3081 Unlocked 256GB White Good</t>
  </si>
  <si>
    <t>Apple iPhone 15 128/256/512GB  Unlocked Excellent Condition</t>
  </si>
  <si>
    <t>Apple iPhone 13 A2482 (Unlocked) 512GB Midnight (Excellent)</t>
  </si>
  <si>
    <t>Apple iPhone 13 Pro Max 256GB - Fully Unlocked - VERY GOOD Condition</t>
  </si>
  <si>
    <t>Apple iPhone 15 128GB - A2846 - AT&amp;T Locked - GOOD Condition - Black</t>
  </si>
  <si>
    <t>Apple iPhone 12 mini 64GB Unlocked Excellent Condition - All Colors</t>
  </si>
  <si>
    <t>Apple iPhone 12 64GB Black A2172 MGEF3LL/A AT&amp;T Clean ESN Good (DSM)</t>
  </si>
  <si>
    <t>Apple iPhone 13 A2482 (Fully Unlocked) 256GB Midnight (Good)</t>
  </si>
  <si>
    <t>Apple iPhone 13 A2482 Unlocked 128GB Green (Good)</t>
  </si>
  <si>
    <t>Apple iPhone 13 128GB Unlocked Midnight A2482 MLML3LL/A Good</t>
  </si>
  <si>
    <t>Apple iPhone 16 128GB Ultramarine LTE Cellular MYAT3LL/A</t>
  </si>
  <si>
    <t>Apple iPhone 13 Pro Max 128/256/512GB/1TB Unlocked Very Good All Colors</t>
  </si>
  <si>
    <t>Apple iPhone 13 Pro Max 128GB 256GB Verizon AT&amp;T T-Mobile Unlocked (Excellent)</t>
  </si>
  <si>
    <t>Apple iPhone 13 A2482 Unlocked 128GB Red (Very Good)</t>
  </si>
  <si>
    <t>Apple iPhone 12 A2172 Unlocked 64GB Black Good</t>
  </si>
  <si>
    <t>Apple iPhone 14 6.1" Unlocked 128GB (Blue) A2649 - w/1 Year Warranty</t>
  </si>
  <si>
    <t>Apple iPhone 12 - 5G - 128GB Factory Unlocked GSM + CDMA - EXCELLENT</t>
  </si>
  <si>
    <t>Apple iPhone 13 Mini A2481 128GB Midnight Unlocked Excellent Condition</t>
  </si>
  <si>
    <t>Apple iPhone 14 A2649 Unlocked 128GB Purple Good</t>
  </si>
  <si>
    <t>Apple iPhone 14 A2649 Visible Only 128GB Midnight Very Good</t>
  </si>
  <si>
    <t>Apple iPhone 14 A2649 AT&amp;T Only 128GB Red Good</t>
  </si>
  <si>
    <t>Apple iPhone 14 128GB Verizon - Very Good</t>
  </si>
  <si>
    <t>Apple iPhone 12 64GB 128GB 256GB GSM/CDMA Fully Unlocked - Good</t>
  </si>
  <si>
    <t>breedproducts</t>
  </si>
  <si>
    <t>98.9% positive (158.6K)</t>
  </si>
  <si>
    <t>Apple iPhone 12 Pro 256GB Unlocked Good Condition - All Colors</t>
  </si>
  <si>
    <t>Apple iPhone 16 A3081 Spectrum Only 128GB Black Good</t>
  </si>
  <si>
    <t>Apple iPhone 16 A3081 Verizon Only 128GB Black Good</t>
  </si>
  <si>
    <t>Apple iPhone 12 64GB TracFone Locked Black Excellent Condition</t>
  </si>
  <si>
    <t>Apple iPhone 13 Pro Max 128GB Unlocked - Excellent</t>
  </si>
  <si>
    <t>Apple iPhone 15 - 128GB 256GB 512GB - All Colors - Excellent Condition</t>
  </si>
  <si>
    <t>Apple iPhone 13 Pro Max 256GB Unlocked - Excellent</t>
  </si>
  <si>
    <t>Apple iPhone 12 mini 64GB Unlocked AT&amp;T Verizon T-Mobile Very Good Refurbished</t>
  </si>
  <si>
    <t>Apple iPhone 13 A2482 Unlocked 256GB Midnight (Excellent)</t>
  </si>
  <si>
    <t>Apple iPhone 12 128GB Black Unlocked Very Good</t>
  </si>
  <si>
    <t>trd_digital</t>
  </si>
  <si>
    <t>99.6% positive (7.2K)</t>
  </si>
  <si>
    <t>Apple iPhone 12 Pro 128GB BLUE (Unlocked) - Read Seller Notes</t>
  </si>
  <si>
    <t>Apple iPhone 15 6.1'' 128GB 256GB 512GB Unlocked All Colors - Good</t>
  </si>
  <si>
    <t>Apple iPhone 13 Pro Max 128GB Gold Unlocked | Good Condition</t>
  </si>
  <si>
    <t>Apple iPhone 14 Plus 14+ Factory Unlocked 128GB A2632  1Y Warranty Open Box</t>
  </si>
  <si>
    <t>Apple iPhone 12 256GB Unlocked 6.1" (Black) A2172 - w/1 Year Warranty</t>
  </si>
  <si>
    <t>Apple iPhone 15 Plus 256GB Unlocked 6.7" OLED 48MP WiFi 6 NFC eSIM 5G Black</t>
  </si>
  <si>
    <t>Apple iPhone 14 Plus 128GB Unlocked Very Good Condition - All Colors</t>
  </si>
  <si>
    <t>Apple iPhone 14 128GB 6.1" 5G Fully Unlocked. US Version - Good</t>
  </si>
  <si>
    <t>Apple iPhone 15 Pro Max 256GB Unlocked - Good</t>
  </si>
  <si>
    <t>Apple iPhone 12 64GB Black A2172 MGF43LL/A Unlocked Clean ESN Good (ME)</t>
  </si>
  <si>
    <t>Apple iPhone 12 Pro 128GB Unlocked Excellent Condition - All Colors</t>
  </si>
  <si>
    <t>Apple iPhone 15 A2846 Unlocked 128GB Blue Good</t>
  </si>
  <si>
    <t>Apple iPhone 12 mini - 64 GB | 128GB | 256GB - (Unlocked) Smartphone - Excellent</t>
  </si>
  <si>
    <t>Apple iPhone 14 Pro Max 128GB Unlocked - Excellent</t>
  </si>
  <si>
    <t>Apple iPhone 15 128GB Black (AT&amp;T only) Smartphone - Good</t>
  </si>
  <si>
    <t>Apple iPhone 15 Pro Max 256GB Unlocked AT&amp;T T-Mobile Verizon Very Good Condition</t>
  </si>
  <si>
    <t>Apple iPhone 14 Plus (6.7") 128GB 256GB Fully Unlocked Dual eSIM - Excellent</t>
  </si>
  <si>
    <t>Strong Battery ✔ 1-YEAR WARRANTY ✔ Free FedEx 2Day</t>
  </si>
  <si>
    <t>Apple iPhone 15 256GB, Black Factory Unlocked Very Good</t>
  </si>
  <si>
    <t>IPHONE 14 128GB 256GB 512GB (FACTORY UNLOCKED) ✅PHYSICAL SIM TRAY✅ ✤GOOD✤</t>
  </si>
  <si>
    <t>✈️ FREE 2-DAY ✈️│💯 SATISFACTION 💯│🔥 BEST PRICE 🔥</t>
  </si>
  <si>
    <t>santamonicawireless</t>
  </si>
  <si>
    <t>99.3% positive (39K)</t>
  </si>
  <si>
    <t>Apple iPhone 15 128GB - 5G Unlocked, Black</t>
  </si>
  <si>
    <t>Apple iPhone 15 Pro Max 256GB Unlocked Very Good Condition - All Colors</t>
  </si>
  <si>
    <t>Apple iPhone 16 A3081 T-Mobile Only 128GB Black Good</t>
  </si>
  <si>
    <t>Apple iPhone 14 Pro Max A2651 256GB Unlocked - Excellent Refurbished</t>
  </si>
  <si>
    <t>Apple iPhone 14 - 128GB 256GB 512GB - All Colors - Very Good Condition</t>
  </si>
  <si>
    <t>Apple iPhone 12 64GB Unlocked Black A2172 MGEF3LL/A Good</t>
  </si>
  <si>
    <t>Apple iPhone 14 A2649 Spectrum Only 128GB Midnight Good</t>
  </si>
  <si>
    <t>iPhone 13 Pro Max 256GB Unlocked Excellent Condition All Colors</t>
  </si>
  <si>
    <t>Apple iPhone 15 Pro 256GB Unlocked Good Condition - All Colors</t>
  </si>
  <si>
    <t>Apple iPhone 12 Pro 256GB Unlocked Very Good Condition - All Colors</t>
  </si>
  <si>
    <t>Apple iPhone 14 A2649 (Fully Unlocked) 256GB Midnight (Excellent)</t>
  </si>
  <si>
    <t>Apple iPhone 16 A3081 T-Mobile Only 128GB White Good</t>
  </si>
  <si>
    <t>Apple iPhone 14 256GB Unlocked Very Good Condition - All Colors</t>
  </si>
  <si>
    <t>Apple iPhone 13 A2482 (Unlocked) 128GB Red (Excellent)</t>
  </si>
  <si>
    <t>Apple iPhone 14 Pro Max 128GB Unlocked Good Condition - All Colors</t>
  </si>
  <si>
    <t>Apple iPhone 12 64GB Black A2172 MGF43LL/A Unlocked Clean ESN Very Good (CDI)</t>
  </si>
  <si>
    <t>Apple iPhone 15 Pro A2848 Unlocked 256GB Blue Titanium Good</t>
  </si>
  <si>
    <t>Apple iPhone 12 Mini 5.4" 64GB 128GB 256GB A2176 (Unlocked), Excellent Condition</t>
  </si>
  <si>
    <t>Apple iPhone 13 A2482 (Unlocked) 512GB Starlight (Excellent)</t>
  </si>
  <si>
    <t>Apple iPhone 12 64GB GSM/CDMA Fully Unlocked - Blue - Good</t>
  </si>
  <si>
    <t>Apple iPhone 13 Pro Max 128GB Unlocked Very Good Condition - All Colors</t>
  </si>
  <si>
    <t>iPhone 15 Plus 128GB 256GB 512GB Verizon AT&amp;T T-Mobile Unlocked (Excellent)</t>
  </si>
  <si>
    <t>iphone 15 Plus</t>
  </si>
  <si>
    <t>Apple iPhone 13 | 128GB | Blue | AT&amp;T | GOOD | REFURBISHED | Free Shipping |</t>
  </si>
  <si>
    <t>Apple iPhone 12 Black 128GB A2172 MGF93LL/A Unlocked Clean ESN Good (ME)</t>
  </si>
  <si>
    <t>Apple iPhone 13 A2482 Unlocked 256GB Green (Excellent)</t>
  </si>
  <si>
    <t>Apple iPhone 15 128GB Xfinity Locked Excellent Condition</t>
  </si>
  <si>
    <t>Apple iPhone 13 Mini 128GB 256GB 512GB (Unlocked) All COLORS - Good</t>
  </si>
  <si>
    <t>Apple iPhone 12 64GB Verizon Postpaid Locked White Excellent</t>
  </si>
  <si>
    <t>Apple iPhone 15,  128/256/512GB, - Unlocked - Refurbished B Grade</t>
  </si>
  <si>
    <t>Apple iPhone 12 mini 256GB Unlocked Green Excellent Condition</t>
  </si>
  <si>
    <t>Apple iPhone 12 | 12 mini | 12 Pro | 12 Pro Max - Unlocked T-Mobile AT&amp;T Verizon</t>
  </si>
  <si>
    <t>Apple iPhone 13 Pro Max 256GB Silver Unlocked | Very Good</t>
  </si>
  <si>
    <t>Apple  iPhone 12 Pro Max 5G 128GB Factory Unlocked CDMA + GSM - EXCELLENT</t>
  </si>
  <si>
    <t>Apple iPhone 12 64GB Black A2172 MGF43LL/A Unlocked Clean ESN Good (CX)</t>
  </si>
  <si>
    <t>Apple iPhone 14 128GB 6.1" 5G Fully Unlocked. US Version - VERY GOOD</t>
  </si>
  <si>
    <t>Apple iPhone 15 Pro 256GB Unlocked AT&amp;T T-Mobile Verizon Very Good Condition</t>
  </si>
  <si>
    <t>Apple iPhone 12 mini 64GB Unlocked Black Excellent Condition</t>
  </si>
  <si>
    <t>Apple iPhone 16 6.1" A3081 128GB 256GB 512GB (T-Mobile Locked) - Very Good</t>
  </si>
  <si>
    <t>Apple iPhone 15 Plus 128GB Unlocked Very Good Condition - All Colors</t>
  </si>
  <si>
    <t>Apple iPhone 15 A2846 Verizon Only 128GB Pink Good</t>
  </si>
  <si>
    <t>Apple iPhone 12 mini 256GB Unlocked White Excellent Condition</t>
  </si>
  <si>
    <t>Apple iPhone 13 Mini 128GB Unlocked Excellent Condition - All Colors</t>
  </si>
  <si>
    <t>Apple iPhone 12 64GB Factory Unlocked AT&amp;T T-Mobile Verizon Excellent Condition</t>
  </si>
  <si>
    <t>iPhone 15 128GB Green Unlocked (Very Good) - 2 Day FedEX</t>
  </si>
  <si>
    <t>iphone 15</t>
  </si>
  <si>
    <t>dncl-techzone</t>
  </si>
  <si>
    <t>99.2% positive (879)</t>
  </si>
  <si>
    <t>iPhone 13 Pro Max 128GB Unlocked Excellent Condition All Colors</t>
  </si>
  <si>
    <t>Apple iPhone 13 512GB Factory Unlocked AT&amp;T T-Mobile Verizon Good Condition</t>
  </si>
  <si>
    <t>Apple iPhone 14 -5G - 256GB Factory Unlocked GSM + CDMA - EXCELLENT</t>
  </si>
  <si>
    <t>Apple iPhone 12 Pro Max, 128GB, Pacific Blue - Factory Unlocked Very Good</t>
  </si>
  <si>
    <t>Apple iPhone 13 mini A2481 - 128GB  - Unlocked AT&amp;T Verizon T-Mobile Metro</t>
  </si>
  <si>
    <t>Apple iPhone 13 A2482 Unlocked 256GB Blue (Good)</t>
  </si>
  <si>
    <t>Apple iPhone 13 Pro Max  1TB- Fully Unlocked - VERY GOOD Condition</t>
  </si>
  <si>
    <t>Apple iPhone 14 Pro Max 256GB Unlocked Good Condition - All Colors</t>
  </si>
  <si>
    <t>Apple iPhone 15 Plus A2847 128GB Black TracFone Very Good</t>
  </si>
  <si>
    <t>Apple iPhone 13 128GB Midnight A2482 MLA23LL/A Unlocked Clean ESN Good (ME)</t>
  </si>
  <si>
    <t>Apple iPhone 14 6.1" Unlocked 128GB (Midnight) A2649 - w/1 Year Warranty</t>
  </si>
  <si>
    <t>Apple iPhone 12 Mini Black 64GB Unlocked - Very Good Condition</t>
  </si>
  <si>
    <t>Apple iPhone 14 128GB Midnight A2649 MPUA3LL/A Unlocked Clean ESN Good (JF)</t>
  </si>
  <si>
    <t>Apple iPhone 13 A2482 Unlocked 128GB Green (Very Good)</t>
  </si>
  <si>
    <t>Apple iPhone 12 Pro Max A2342 128GB Choose Color Carrier Excellent Refurbished</t>
  </si>
  <si>
    <t>Apple iPhone 13 Pro Max A2484 512GB Unlocked - Very Good Refurbished</t>
  </si>
  <si>
    <t>Apple iPhone 13 Pro Max A2484 512GB  Unlocked - Excellent Refurbished</t>
  </si>
  <si>
    <t>Apple iPhone 13, 128GB, - Unlocked 100% Functional and Tested - Very Good</t>
  </si>
  <si>
    <t>Apple iPhone 14 Plus A2632 256GB Unlocked - Very Good Refurbished</t>
  </si>
  <si>
    <t>Apple iPhone 13 Pink 128GB - Spectrum Locked - Excellent Condition</t>
  </si>
  <si>
    <t>Apple iPhone 14 128GB Black Starlight Red Blue Purple Yellow (AT&amp;T) - Good</t>
  </si>
  <si>
    <t>Apple iPhone 12 Pro 256GB Unlocked - Excellent</t>
  </si>
  <si>
    <t>Apple iPhone 14 A2649 T-Mobile Only 128GB Midnight Very Good</t>
  </si>
  <si>
    <t>Apple iPhone 14 Plus 256GB Unlocked - Very Good</t>
  </si>
  <si>
    <t>Apple iPhone 15 Pro Max 6.7" A2849 256GB White (Unlocked) - Good Condition</t>
  </si>
  <si>
    <t>Apple iPhone 13 Pro Max A2484 256GB Unlocked - Good Refurbished</t>
  </si>
  <si>
    <t>Apple iPhone 13 128GB (Metro) Only - Very Good</t>
  </si>
  <si>
    <t>Apple iPhone 12 Mini A2176 (Verizon Only) 64GB Black (Good)</t>
  </si>
  <si>
    <t>Apple iPhone 16 A3081 T-Mobile Only 128GB Ultramarine Very Good</t>
  </si>
  <si>
    <t>Apple iPhone 15, 128GB, Black - Factory Unlocked Very Good</t>
  </si>
  <si>
    <t>Apple iPhone 13 | 13 mini - 128GB | 256GB - Unlocked T-Mobile AT&amp;T - Excellent</t>
  </si>
  <si>
    <t>Apple iPhone 14 Pro Max Fully Unlocked 6.7in 128GB - Very Good</t>
  </si>
  <si>
    <t>iPhone 15 Pro - Unlocked - 128GB - Black Titanium - Excellent</t>
  </si>
  <si>
    <t>Apple iPhone 12 Pro Max 128GB Unlocked Very Good Condition - All Colors</t>
  </si>
  <si>
    <t>Apple iPhone 14 Pro Max 128GB Unlocked - Very Good</t>
  </si>
  <si>
    <t>Apple iPhone 15 Plus 128/256/512GB  Unlocked Excellent Condition</t>
  </si>
  <si>
    <t>Apple iPhone 14 A2649 US Cellular Only 128GB Starlight Very Good</t>
  </si>
  <si>
    <t>Good 6/10 Apple iPhone 13 A2482 5G -T-Mobile Only- Choose Color &amp; Storage</t>
  </si>
  <si>
    <t>Apple iPhone 15 128GB Unlocked MTLV3LL/A 6.1" OLED 48MP WiFi 6 NFC eSIM 5G Black</t>
  </si>
  <si>
    <t>Apple iPhone 15 A2846 Boost Only 128GB Pink Good</t>
  </si>
  <si>
    <t>Apple iPhone 13 6.1" A2482 Unlocked w/128GB (Pink) - Good</t>
  </si>
  <si>
    <t>Apple iPhone 16 A3081 GCI Only 128GB Teal Good</t>
  </si>
  <si>
    <t>Apple iPhone 15 Pro Max 1TB Factory Unlocked CDMA + GSM - EXCELLENT</t>
  </si>
  <si>
    <t>Apple iPhone 12 64GB Black A2172 MGF43LL/A Unlocked Clean ESN Good (WG)</t>
  </si>
  <si>
    <t>Apple iPhone 12 Super Retina XDR display  6.1‑inch (diagonal) all‑screen OLED</t>
  </si>
  <si>
    <t>thewhizcellsllc</t>
  </si>
  <si>
    <t>99.2% positive (25.4K)</t>
  </si>
  <si>
    <t>Apple iPhone 12 64GB TracFone Locked Black Very Good Condition</t>
  </si>
  <si>
    <t>Apple iPhone 12 White 64GB A2172 MGEG3LL/A Unlocked Clean ESN Good (DSM)</t>
  </si>
  <si>
    <t>Apple iPhone 13 256GB Midnight A2482 ML9E3LL/A Unlocked Clean ESN Good (JF)</t>
  </si>
  <si>
    <t>Apple iPhone 12 256GB Unlocked Purple Very Good</t>
  </si>
  <si>
    <t>Apple iPhone 16 A3081 AT&amp;T Only 256GB Pink Very Good</t>
  </si>
  <si>
    <t>Apple iPhone 12 A2172 Unlocked 64GB Red Good</t>
  </si>
  <si>
    <t>Apple iPhone 14 128GB AT&amp;T Prepaid, AT&amp;T MVNO's, NO CONTRACT Very Good</t>
  </si>
  <si>
    <t>Apple iPhone 12 mini 128GB Unlocked Blue Excellent Condition</t>
  </si>
  <si>
    <t>Apple iPhone 12 64GB Black A2172 MGF43LL/A Unlocked Clean ESN Good (DSM)</t>
  </si>
  <si>
    <t>Apple iPhone 12 128GB Purple Unlocked Very Good</t>
  </si>
  <si>
    <t>Apple iPhone 16 A3081 T-Mobile Only 256GB Black Very Good</t>
  </si>
  <si>
    <t>Apple iPhone 12 Pro 256GB Unlocked Excellent Condition - All Colors</t>
  </si>
  <si>
    <t>Apple iPhone 14 A2649 AT&amp;T Only 128GB Midnight Good</t>
  </si>
  <si>
    <t>Apple iPhone 13 128GB Midnight A2482 ML933LL/A Unlocked Clean ESN Good (JF)</t>
  </si>
  <si>
    <t>Apple iPhone 13 Factory Unlocked (Any Carrier) SmartPhone 256GB/512GB Very Good</t>
  </si>
  <si>
    <t>Apple iPhone 12 - 64 GB - Black (Unlocked) Smartphone - Very Good</t>
  </si>
  <si>
    <t>Apple iPhone 12 - 64 GB - Blue (Unlocked) Smartphone - Very Good</t>
  </si>
  <si>
    <t>Apple iPhone 14 Plus A2632 128GB AT&amp;T - Very Good</t>
  </si>
  <si>
    <t>Apple iPhone 12 A2172 Argon Only 256GB Black Very Good</t>
  </si>
  <si>
    <t>Apple iPhone 12 128GB A2172 Blue Unlocked Very Good Condition</t>
  </si>
  <si>
    <t>Apple  iPhone 13 Pro Max 5G 128GB Factory Unlocked CDMA + GSM - EXCELLENT</t>
  </si>
  <si>
    <t>Apple iPhone 14 256GB Verizon - Excellent</t>
  </si>
  <si>
    <t>Apple iPhone 14 256GB Purple Unlocked | Very Good Condition</t>
  </si>
  <si>
    <t>AT&amp;T Apple iPhone 15 Plus - 128GB - Black - MTXR3LL/A</t>
  </si>
  <si>
    <t>Apple iPhone 13 256GB Verizon - Excellent</t>
  </si>
  <si>
    <t>Apple iPhone 12 Pro - 128GB 256GB 512GB - All Colors - Very Good Condition</t>
  </si>
  <si>
    <t>Apple iPhone 14 256GB Unlocked Good Condition - All Colors</t>
  </si>
  <si>
    <t>Apple iPhone 13 mini 5.4" Unlocked 128GB (Blue) A2481 - w/1 Year Warranty</t>
  </si>
  <si>
    <t>Apple iPhone 12 mini 128GB Unlocked Black Excellent Condition</t>
  </si>
  <si>
    <t>Apple iPhone 15 Pro 256GB Unlocked - Very Good</t>
  </si>
  <si>
    <t>Apple iPhone 14 5G - 128 GB - Midnight Black (Unlocked) A2482 - New</t>
  </si>
  <si>
    <t xml:space="preserve">Brand New </t>
  </si>
  <si>
    <t>fbelectr_9</t>
  </si>
  <si>
    <t>100% positive (185)</t>
  </si>
  <si>
    <t>Apple iPhone 15 6.1'' 128GB 256GB 512GB T-Mobile Only All Colors - Premium Grade</t>
  </si>
  <si>
    <t>Apple iPhone 12 64GB Black A2172 MGEF3LL/A Unlocked Clean ESN Good (AVA)</t>
  </si>
  <si>
    <t>Apple iPhone 12 Blue 64GB A2172 MGEK3LL/A Unlocked Clean ESN Good (WC)</t>
  </si>
  <si>
    <t>Apple iPhone 14 A2649 Unlocked 128GB Blue Good</t>
  </si>
  <si>
    <t>Apple iPhone 16 A3081 T-Mobile Only 128GB Teal Very Good</t>
  </si>
  <si>
    <t>iPhone 15 128GB 256GB 512GB Verizon AT&amp;T T-Mobile Unlocked (Good)</t>
  </si>
  <si>
    <t>Apple iPhone 13 Mini 256GB Unlocked - Good</t>
  </si>
  <si>
    <t>Apple iPhone 14 Pro Max 128GB Unlocked Very Good Condition - All Colors</t>
  </si>
  <si>
    <t>Apple iPhone 12 64GB - Fully Unlocked - ALL CARRIERS - GOOD Condition</t>
  </si>
  <si>
    <t>Apple iPhone 15 A2846 T-Mobile Only 128GB Yellow Good</t>
  </si>
  <si>
    <t>Apple iPhone 13 Pro Max 128GB Unlocked Excellent Condition - All Colors</t>
  </si>
  <si>
    <t>Apple iPhone 13 128GB Midnight A2482 ML933LL/A AT&amp;T Clean ESN Excellent (DSM)</t>
  </si>
  <si>
    <t>Apple iPhone 15 Plus 128GB Unlocked – Black (Good Condition)</t>
  </si>
  <si>
    <t>Apple iPhone 15 256GB Unlocked - Very Good</t>
  </si>
  <si>
    <t>Apple iPhone 14 A2649 AT&amp;T Only 128GB Blue Good</t>
  </si>
  <si>
    <t>Apple iPhone 13 128GB Midnight Unlocked - Good</t>
  </si>
  <si>
    <t>Apple iPhone 13 | 13 mini - 128GB | 256GB Unlocked T-Mobile AT&amp;T Verizon - Good</t>
  </si>
  <si>
    <t>Apple iPhone 13 128GB Midnight Blue Pink Red Green (Unlocked) - Very Good</t>
  </si>
  <si>
    <t>Apple iPhone 12 Pro Silver 128GB - US Spectrum Mobile Locked - Very Good</t>
  </si>
  <si>
    <t>Apple iPhone 13 mini - 128 GB - A2481 (Unlocked) Smartphone - Very Good</t>
  </si>
  <si>
    <t>Apple iPhone 12 64GB Red A2172 MGF63LL/A Unlocked Clean ESN Good (WG)</t>
  </si>
  <si>
    <t>Apple iPhone 15 Pro Max 512GB Factory Unlocked Very Good Condition</t>
  </si>
  <si>
    <t>Apple iPhone 14 A2649 Unlocked 128GB Purple (Good)</t>
  </si>
  <si>
    <t>Apple iPhone 13 Pro Max 256GB Unlocked AT&amp;T T-Mobile Verizon Very Good Condition</t>
  </si>
  <si>
    <t>Apple iPhone 12 64GB Unlocked All Colors Good</t>
  </si>
  <si>
    <t>Apple iPhone 14 Plus Fully Unlocked Purple 128GB - Generic LCD</t>
  </si>
  <si>
    <t>upward-electronics</t>
  </si>
  <si>
    <t>98.7% positive (28.5K)</t>
  </si>
  <si>
    <t>Apple iPhone 14 Plus 256GB Unlocked - Good</t>
  </si>
  <si>
    <t>Apple iPhone 13 Pro Max - 128GB 256GB 512GB - All Colors - Very Good Condition</t>
  </si>
  <si>
    <t>Apple iPhone 14 256GB Unlocked Excellent Condition - All Colors</t>
  </si>
  <si>
    <t>Apple iPhone 14 128 GB Midnight (Straight Talk/Total Wireless) Excellent</t>
  </si>
  <si>
    <t>smartdirectco</t>
  </si>
  <si>
    <t>99.5% positive (8.5K)</t>
  </si>
  <si>
    <t>Apple iPhone 12 64GB Black (Unlocked) - Very Good</t>
  </si>
  <si>
    <t>iPhone 15 Pro, 128 GB, Natural Titanium, Unlocked, Excellent Condition (Renewed)</t>
  </si>
  <si>
    <t>Apple iPhone 12 Pro Max 128GB (Cricket) Only - Very Good</t>
  </si>
  <si>
    <t>Apple iPhone 12 (2020) WHITE 64GB 6.1" Unlocked Cell Phone - MGG73LL/A A2172 - C</t>
  </si>
  <si>
    <t>reviveit.io</t>
  </si>
  <si>
    <t>99.8% positive (118.7K)</t>
  </si>
  <si>
    <t>Apple iPhone 13 128GB 6.1-inch - Unlocked</t>
  </si>
  <si>
    <t>Apple iPhone 13 128GB Midnight (AT&amp;T Locked) - Very Good</t>
  </si>
  <si>
    <t>Apple iPhone 14 Plus A2632 (Unlocked) 256GB Red (Excellent)</t>
  </si>
  <si>
    <t>Apple iPhone 12 Pro 128GB Pacific Blue Unlocked Good</t>
  </si>
  <si>
    <t>Apple iPhone 13 A2482 Unlocked 128GB Red (Good)</t>
  </si>
  <si>
    <t>Apple iPhone 15 Pro 256/512GB/1TB  Unlocked Very Good Condition</t>
  </si>
  <si>
    <t>Apple iPhone 15 - 128GB 256GB 512GB - All Colors - Very Good Condition</t>
  </si>
  <si>
    <t>Apple iPhone 12 Pro 128GB Unlocked AT&amp;T T-Mobile Verizon Very Good Condition</t>
  </si>
  <si>
    <t>Apple iPhone 15 A3089 Unlocked 128GB Black Good</t>
  </si>
  <si>
    <t>Apple iPhone 13 Green 128GB - Spectrum Locked - Excellent Condition</t>
  </si>
  <si>
    <t>Apple iPhone 14 128GB GSM / CDMA Unlocked Smartphone - Midnight - Good</t>
  </si>
  <si>
    <t>Apple iPhone 15 128GB 6.1" - Fully Unlocked, Blue</t>
  </si>
  <si>
    <t>Apple iPhone 13 6.1" 128GB - Fully Unlocked - Excellent</t>
  </si>
  <si>
    <t>Apple iPhone 14 A2649 Unlocked 256GB Midnight Good</t>
  </si>
  <si>
    <t>Apple iPhone 13 Pro Max  1TB - Fully Unlocked - EXCELLENT Condition</t>
  </si>
  <si>
    <t>IPHONE 15 - 128GB 256GB (FACTORY UNLOCKED) ✅ALL ORIGINAL PARTS✅❖EXCELLENT❖</t>
  </si>
  <si>
    <t>✈️ FREE 2 DAYS ✈️│✅ALLSTATE WARRANTY ✅│🔥 BEST PRICE 🔥</t>
  </si>
  <si>
    <t>Apple iPhone 15 Pro - 128GB 256GB 512GB 1TB - All Colors - Excellent Condition</t>
  </si>
  <si>
    <t>Apple iPhone 14 - 128GB 256GB 512GB - All Colors - Good Condition</t>
  </si>
  <si>
    <t>Apple iPhone 12 128GB Unlocked Green Very Good</t>
  </si>
  <si>
    <t>Apple iPhone 14 Plus A2632 T-Mobile Only 128GB Blue Very Good</t>
  </si>
  <si>
    <t>Apple iPhone 14 A2649 Unlocked 128GB Red (Very Good)</t>
  </si>
  <si>
    <t>Apple iPhone 12 Pro Unlocked (Any Carrier) 128GB 256GB 512GB Very Good</t>
  </si>
  <si>
    <t>Apple iPhone 15 Plus A2847 T-Mobile Only 128GB Pink Good</t>
  </si>
  <si>
    <t>Apple iPhone 15 A2846 AT&amp;T Only 128GB Pink Good</t>
  </si>
  <si>
    <t>Apple iPhone 13 512GB Unlocked - Excellent</t>
  </si>
  <si>
    <t>Apple iPhone 15 Pro - 128GB 256GB 512GB 1TB - All Colors - Good Condition</t>
  </si>
  <si>
    <t>Apple iPhone 13 Pro Max A2484 512GB Unlocked - Good Refurbished</t>
  </si>
  <si>
    <t>Apple iPhone 13 Mini 5.4" 128GB 256GB AT&amp;T Only - Fair Condition, Fully Tested</t>
  </si>
  <si>
    <t>Apple iPhone 15 Pro Max 6.7" 256GB Unlocked Black Titanium - Good Condition</t>
  </si>
  <si>
    <t>iPhone 12 Pro - Factory Unlocked - 128GB - Blue - Very Good</t>
  </si>
  <si>
    <t>iphone 12 Pro</t>
  </si>
  <si>
    <t>Apple iPhone 12 A2172 Unlocked 64GB Purple Good</t>
  </si>
  <si>
    <t>Apple iPhone 14 128GB Midnight A2649 MPUA3LL/A Unlocked Clean ESN Very Good (ME)</t>
  </si>
  <si>
    <t>iPhone 12 - Factory Unlocked - 64GB - Black - Good</t>
  </si>
  <si>
    <t>iphone 12</t>
  </si>
  <si>
    <t>Apple iPhone 12 Pro Max 128GB A2342 Unlocked AT&amp;T T-Mobile Excellent Refurbished</t>
  </si>
  <si>
    <t>Apple iPhone 15 128GB - Fully Unlocked - GOOD Condition</t>
  </si>
  <si>
    <t>Apple iPhone 12 Pro Max Unlocked (Any Carrier) 128GB 256GB 512GB Very Good</t>
  </si>
  <si>
    <t>Apple iPhone 15 Plus 6.7" 128GB 256GB 512GB AT&amp;T Locked - Excellent Condition</t>
  </si>
  <si>
    <t>Apple iPhone 13 | 13 mini - 128GB | 256GB - T-Mobile Unlocked Verizon AT&amp;T</t>
  </si>
  <si>
    <t>Apple iPhone 12 64GB Unlocked All Colors Very Good</t>
  </si>
  <si>
    <t>Apple iPhone 12 64GB Unlocked Black  Good</t>
  </si>
  <si>
    <t>Apple iPhone 13 | 13 mini - 128GB | 256GB - Unlocked T-Mobile AT&amp;T Verizon</t>
  </si>
  <si>
    <t>Apple iPhone 14 Plus A2632 T-Mobile Only 128GB Starlight Very Good</t>
  </si>
  <si>
    <t>Apple iPhone 13 A2482 Spectrum Only 128GB Midnight Very Good</t>
  </si>
  <si>
    <t>Apple iPhone 13 - 128 GB - Blue (Unlocked) Smartphone - Very Good</t>
  </si>
  <si>
    <t>Apple iPhone 15 Pro Max 1TB Unlocked AT&amp;T T-Mobile Verizon Excellent Condition</t>
  </si>
  <si>
    <t>Apple iPhone 12 Blue 64 GB A2172 MGF73LL/A Unlocked Clean ESN Good (CX)</t>
  </si>
  <si>
    <t>Apple iPhone 14 128GB PurpleUnlocked Excellent Condition (Renewed)</t>
  </si>
  <si>
    <t>Apple iPhone 15 Pro - 128GB 256GB 512GB 1TB - All Colors - Very Good Condition</t>
  </si>
  <si>
    <t>Apple iPhone 12 Mini 64GB Black - Factory Unlocked Very Good</t>
  </si>
  <si>
    <t>IPHONE 15 PLUS 128GB 256GB FACTORY UNLOCKED ✅ALL ORIGINAL PART✅❖EXCELLENT❖</t>
  </si>
  <si>
    <t>Apple iPhone 15 Plus A2847 T-Mobile Only 128GB Green Good</t>
  </si>
  <si>
    <t>Apple iPhone 12 mini - 64 GB | 128GB | 256GB - (Unlocked) Smartphone</t>
  </si>
  <si>
    <t>Apple iPhone 14 512GB 6.1" Fully Unlocked (Any Carrier) SmartPhone Very Good</t>
  </si>
  <si>
    <t>Apple iPhone 12 Mini 64GB BLACK (Unlocked) - Read Seller Notes</t>
  </si>
  <si>
    <t>Apple iPhone 12 A2172 Cricket Only 64GB Black Good</t>
  </si>
  <si>
    <t>Apple iPhone 13 A2482 128GB Blue (GSM+CDMA) Unlocked MLAE3LL/A C-G</t>
  </si>
  <si>
    <t>Apple iPhone 12 Pro A2341 (Verizon Only) 128GB Pacific Blue (Excellent)</t>
  </si>
  <si>
    <t>Apple iPhone 15 A2846 Unlocked 256GB Blue Good</t>
  </si>
  <si>
    <t>Apple iPhone 13 mini - 128 GB - A2481 (Unlocked) Smartphone - Excellent</t>
  </si>
  <si>
    <t>Apple iPhone 15 A2846 T-Mobile Only 128GB Blue Very Good</t>
  </si>
  <si>
    <t>Apple iPhone 13 Pro Max 256GB Unlocked Excellent Condition - All Colors</t>
  </si>
  <si>
    <t>Apple iPhone 15 Plus A2847 Spectrum Only 128GB Black Good</t>
  </si>
  <si>
    <t>Apple iPhone 14 128GB Midnight A2649 MPUA3LL/A Unlocked Clean ESN Very Good(AMX)</t>
  </si>
  <si>
    <t>Apple iPhone 13 Mini - 128GB 256GB 512GB - All Colors - Good Condition</t>
  </si>
  <si>
    <t>Apple iPhone 15 [A2846] eSim 128GB - AT&amp;T Only - Black - Fair</t>
  </si>
  <si>
    <t>Apple iPhone 13 Mini - 128GB 256GB 512GB - All Colors - Very Good Condition</t>
  </si>
  <si>
    <t>Apple iPhone 13 128GB Fully Unlocked All Colors - Excellent Condition</t>
  </si>
  <si>
    <t>1Yr Warranty 🔥 Strong Battery 🔥 Free 2-Day Shipping🚀</t>
  </si>
  <si>
    <t>Apple iPhone 12 A2172 64GB Green Unlocked Excellent Condition</t>
  </si>
  <si>
    <t>Apple iPhone 13 128GB l 256GB l 512GB Fully Unlocked Refurbished - Good</t>
  </si>
  <si>
    <t>Apple iPhone 13 128GB l 256GB l 512GB Fully Unlocked Re</t>
  </si>
  <si>
    <t>Apple iPhone 12 Pro A2341 Unlocked 128GB Pacific Blue Good</t>
  </si>
  <si>
    <t>Apple iPhone 13 A2482 (Fully Unlocked) 256GB Midnight (Very Good)</t>
  </si>
  <si>
    <t>Apple iPhone 15 Plus 128GB Unlocked Good Condition - All Colors</t>
  </si>
  <si>
    <t>Apple iPhone 12 Pro 256GB A2341 Unlocked AT&amp;T Verizon T-Mobile Excellent Refurb</t>
  </si>
  <si>
    <t>Apple iPhone 12 Mini A2176 64GB Black Unlocked Excellent Condition</t>
  </si>
  <si>
    <t>Apple iPhone 13 Mini 128GB Unlocked Very Good Condition - All Colors</t>
  </si>
  <si>
    <t>Apple iPhone 15 512GB Unlocked 6.1" - (Black) A2846 w/1 Year Warranty</t>
  </si>
  <si>
    <t>Apple iPhone 12 Pro Unlocked (Any Carrier) SmartPhone 128GB 256GB 512GB Good</t>
  </si>
  <si>
    <t>Apple iPhone 15 | 15 Plus - 128GB 256GB 512GB - Unlocked AT&amp;T T-Mobile Verizon</t>
  </si>
  <si>
    <t>Apple iPhone 15 A2846 Unlocked 256GB Pink Good</t>
  </si>
  <si>
    <t>iPhone 14 Pro - Factory Unlocked - 128GB - Purple - Very Good</t>
  </si>
  <si>
    <t>Apple iPhone 15 A2846 (AT&amp;T LOCKED) 128GB Black (Excellent)</t>
  </si>
  <si>
    <t>Apple iPhone 12 Blue 64 GB A2172 MGF73LL/A Unlocked Clean ESN Good (FF)</t>
  </si>
  <si>
    <t>Apple iPhone 12 A2172 Unlocked 64GB Blue Good</t>
  </si>
  <si>
    <t>Apple iPhone 15 256GB Unlocked eSim Only Black A2846</t>
  </si>
  <si>
    <t>Apple iPhone 15 Plus - 128 GB - BLACK-(Unlocked)-Used Excellent-battery ( 88%)</t>
  </si>
  <si>
    <t>yuda1027</t>
  </si>
  <si>
    <t>100% positive (13)</t>
  </si>
  <si>
    <t>Apple iPhone 12 Pro 256GB A2341 Unlocked AT&amp;T Verizon T-Mobile Very Good Refurb</t>
  </si>
  <si>
    <t>Apple iPhone 15 A2846 256GB T-Mobile - Excellent</t>
  </si>
  <si>
    <t>Apple iPhone 12 Pro Max FULLY UNLOCKED - 128GB/256GB/512GB - All Colors - Fair</t>
  </si>
  <si>
    <t>Apple iPhone 16 A3081 T-Mobile Only 128GB Ultramarine Good</t>
  </si>
  <si>
    <t>Apple iPhone 15 A2846 AT&amp;T Only 128GB Green Good</t>
  </si>
  <si>
    <t>Apple iPhone 13 - 256GB - Midnight (Unlocked) A2482 ML9E3LL/A Good</t>
  </si>
  <si>
    <t>Apple iPhone 12 Pro 128GB Pacific Blue Unlocked Excellent</t>
  </si>
  <si>
    <t>Apple iPhone 14 128GB Midnight Unlocked Good</t>
  </si>
  <si>
    <t>Apple iPhone 13 Pro Max 256GB Unlocked Good Condition - All Colors</t>
  </si>
  <si>
    <t>Brand New Sealed Apple iPhone 13 Midnight Including 90 days of Tracfone service</t>
  </si>
  <si>
    <t>qiqi_b</t>
  </si>
  <si>
    <t>100% positive (388)</t>
  </si>
  <si>
    <t>Apple iPhone 12 mini A2176 Unlocked 64GB Green Good</t>
  </si>
  <si>
    <t>Apple iPhone 13 128GB Midnight (Unlocked) - Excellent</t>
  </si>
  <si>
    <t>Apple iPhone 12 mini 64GB Unlocked Green Excellent Condition</t>
  </si>
  <si>
    <t>Apple iPhone 14 At&amp;t With eSim 128GB  6.1in - Excellent</t>
  </si>
  <si>
    <t>Apple iPhone 15 A2846 AT&amp;T Only 256GB Black Good</t>
  </si>
  <si>
    <t>Apple iPhone 12 Pro Max 128GB Unlocked Good Condition - All Colors</t>
  </si>
  <si>
    <t>Apple iPhone 15 Plus 128GB Unlocked Excellent Condition - All Colors</t>
  </si>
  <si>
    <t>Apple iPhone 13 A2482 128GB Midnight – Unlocked – Very Good</t>
  </si>
  <si>
    <t>corporatebuybacks</t>
  </si>
  <si>
    <t>98.9% positive (3.1K)</t>
  </si>
  <si>
    <t>Apple iPhone 15 Plus A2847 128GB Smartphone Fully Unlocked - Good 🔋95</t>
  </si>
  <si>
    <t>cellphone-depot</t>
  </si>
  <si>
    <t>100% positive (7.3K)</t>
  </si>
  <si>
    <t>Apple iPhone 15 512GB Factory Unlocked AT&amp;T T-Mobile Verizon Very Good Condition</t>
  </si>
  <si>
    <t>Apple iPhone 12 (2020) BLACK 64GB 6.1" Unlocked Cell Phone - MGFL3LL/A A2172 - C</t>
  </si>
  <si>
    <t>Apple iPhone 15 256GB Verizon - Excellent</t>
  </si>
  <si>
    <t>Apple iPhone 13 Pro Max 256GB Unlocked Very Good Condition - All Colors</t>
  </si>
  <si>
    <t>Apple iPhone 13 6.1" Unlocked 128GB (Midnight) A2482 - w/1 Year Warranty</t>
  </si>
  <si>
    <t>Apple iPhone 14 256GB Unlocked A2649 Purple MPWF3LL/A Very Good</t>
  </si>
  <si>
    <t>Apple iPhone 14 128GB Black (AT&amp;T Locked) eSIM SmartPhone - Good</t>
  </si>
  <si>
    <t>Apple iPhone 14 Plus A2632 US Cellular Only 256GB Purple Very Good</t>
  </si>
  <si>
    <t>Apple iPhone 14 A2649 T-Mobile Only 256GB Midnight Good</t>
  </si>
  <si>
    <t>Apple iPhone 13 Pro Max A2484 256GB  Unlocked - Very Good Refurbished</t>
  </si>
  <si>
    <t>Apple iPhone 13 6.1" 256GB A2633 (US Consumer Cellular) Midnight,  Very Good</t>
  </si>
  <si>
    <t>Apple iPhone 15 Plus 6.7'' 128GB 256GB 512GB Unlocked All Colors - Fair</t>
  </si>
  <si>
    <t>Apple iPhone 15 Pro Max A2849 (Spectrum Only) 256GB Black Titanium (Excellent)</t>
  </si>
  <si>
    <t>Apple iPhone 12 64GB Factory Unlocked Very Good</t>
  </si>
  <si>
    <t>Apple iPhone 14 Pro Max 256GB Unlocked Excellent Condition - All Colors</t>
  </si>
  <si>
    <t>Apple iPhone 15 Pro Max 256GB Unlocked - Very Good</t>
  </si>
  <si>
    <t>Apple iPhone 12 64GB T-Mobile Locked Red Very Good Condition</t>
  </si>
  <si>
    <t>Apple iPhone 14 A2649 T-Mobile Only 128GB Blue Good</t>
  </si>
  <si>
    <t>Apple iPhone 13 5G 128GB GSM/CDMA Fully Unlocked - Midnight - Good</t>
  </si>
  <si>
    <t>Apple iPhone 14 Factory Unlocked 128GB A2649 excellent condition</t>
  </si>
  <si>
    <t>Apple iPhone 15 6.1'' 128GB 256GB 512GB T-Mobile Only All Colors - Excellent</t>
  </si>
  <si>
    <t>Apple iPhone 14 A2649 256GB Unlocked Very Good Refurbished</t>
  </si>
  <si>
    <t>Apple iPhone 12 A2172 128GB Red Unlocked Excellent Condition</t>
  </si>
  <si>
    <t>Apple iPhone 12 mini 128GB A2176 Unlocked AT&amp;T T-Mobile Verizon Good Refurbished</t>
  </si>
  <si>
    <t>Apple iPhone 16 A3081 Spectrum Only 128GB Ultramarine Good</t>
  </si>
  <si>
    <t>Apple iPhone 13 Pro Max A2484 1TB Unlocked Good Refurbished</t>
  </si>
  <si>
    <t>Apple iPhone 16 A3081 US Reseller Flex Only 128GB Ultramarine Very Good</t>
  </si>
  <si>
    <t>Apple iPhone 15 Pro Max 256GB Unlocked Good Condition - All Colors</t>
  </si>
  <si>
    <t>Apple iPhone 12 Pro 128GB Graphite (Unlocked) - Read Seller Notes</t>
  </si>
  <si>
    <t>Apple iPhone 14 Pro Max 128GB Unlocked Excellent Condition - All Colors</t>
  </si>
  <si>
    <t>Apple iPhone 13 128GB 6.1" AT&amp;T Only, Midnight</t>
  </si>
  <si>
    <t>refreshed-tech</t>
  </si>
  <si>
    <t>99.8% positive (1.1K)</t>
  </si>
  <si>
    <t>Apple iPhone 15 A2846 Spectrum Only 128GB Black Very Good</t>
  </si>
  <si>
    <t>Apple iPhone 15 A2846 Verizon Only 128GB Black Good</t>
  </si>
  <si>
    <t>Apple iPhone 15 128GB Black LTE Cellular T-Mobile MTLV3LL/A - TM</t>
  </si>
  <si>
    <t>Apple iPhone 14 Plus 128GB Midnight MQ3R3LL/A Unlocked Clean ESN Very Good (ME)</t>
  </si>
  <si>
    <t>Apple iPhone 12 Mini - 256GB  - 5.4" - Fully Unlocked - Good</t>
  </si>
  <si>
    <t>Apple iPhone 15 256GB Unlocked Very Good Condition - All Colors</t>
  </si>
  <si>
    <t>Apple iPhone 14 512GB Unlocked Purple Excellent Condition</t>
  </si>
  <si>
    <t>Apple iPhone 13 mini 128GB Unlocked 5.4" (Green) A2481 - w/1 Year Warranty</t>
  </si>
  <si>
    <t>Apple iPhone 14 A2649 MetroPCS Only 128GB Midnight Good</t>
  </si>
  <si>
    <t>Apple iPhone 12 Black 128GB A2172 MGF93LL/A Verizon Clean ESN Good (ST)</t>
  </si>
  <si>
    <t>Apple iPhone 12 Pro 128GB A2341 Unlocked AT&amp;T Verizon T-Mobile Good Refurbished</t>
  </si>
  <si>
    <t>Apple iPhone 14 Plus A2632 Unlocked 256GB Midnight Good</t>
  </si>
  <si>
    <t>Apple iPhone 15 Plus 256GB Unlocked - Good</t>
  </si>
  <si>
    <t>Apple iPhone 12 64GB Red A2172 MGF63LL/A Unlocked Clean ESN Very Good (DSM)</t>
  </si>
  <si>
    <t>Apple iPhone 14 A2649 Unlocked 256GB Blue Good</t>
  </si>
  <si>
    <t>Apple iPhone 14 128GB Blue Unlocked Good</t>
  </si>
  <si>
    <t>Very Good 8/10 Apple iPhone 13 A2482 128 GB 5G (Unlocked) Pick your Color &amp; GB</t>
  </si>
  <si>
    <t>SUPER FAST SHIPPING!!!</t>
  </si>
  <si>
    <t>Apple iPhone 13 mini 5.4" A2481 Unlocked w/128GB (Red) - Very Good</t>
  </si>
  <si>
    <t>Apple iPhone 14 - 128GB - AT&amp;T- Midnight</t>
  </si>
  <si>
    <t>Apple iPhone 15 Pro A2848 T-Mobile Only 128GB Blue Titanium Very Good</t>
  </si>
  <si>
    <t>Apple iPhone 12 Pro Unlocked 128GB - Graphite - Good Condition</t>
  </si>
  <si>
    <t>Apple iPhone 14 Pro Max 512GB Unlocked AT&amp;T T-Mobile Verizon Very Good Condition</t>
  </si>
  <si>
    <t>Apple iPhone 14 6.1" Unlocked 128GB (Red) - A2649 w/1 Year Warranty</t>
  </si>
  <si>
    <t>Apple iPhone15 Pro Max 6.7" A2849 256GB Natural (Unlocked) - Good Condition</t>
  </si>
  <si>
    <t>Apple iPhone 14 128GB AT&amp;T Prepaid, AT&amp;T MVNO's, NO CONTRACT Good</t>
  </si>
  <si>
    <t>Apple iPhone 13 A2482 (Fully Unlocked) 512GB Pink (Excellent)</t>
  </si>
  <si>
    <t>Apple iPhone 13 A2482 (Unlocked) 512GB Blue (Excellent)</t>
  </si>
  <si>
    <t>Apple iPhone 13 128/256/512GB  Unlocked Very Good Condition</t>
  </si>
  <si>
    <t>Apple iPhone 12 mini 256GB Unlocked Blue Excellent Condition</t>
  </si>
  <si>
    <t>Apple iPhone 14 6.1" Unlocked 128GB (Red) A2649 - w/1 Year Warranty</t>
  </si>
  <si>
    <t>Apple iPhone 14 A2649 T-Mobile Only 128GB Purple Very Good</t>
  </si>
  <si>
    <t>Apple iPhone 15 A2846 128GB Black TracFone Locked Very Good</t>
  </si>
  <si>
    <t>Apple iPhone 15 Pro 128GB Unlocked Good Condition - All Colors</t>
  </si>
  <si>
    <t>Apple iPhone 14 AT&amp;T LOCKED 128GB Midnight (Excellent)</t>
  </si>
  <si>
    <t>Apple iPhone 14 Pro Max 128GB Unlocked - Good</t>
  </si>
  <si>
    <t>Apple iPhone 15 Plus A2847 Unlocked 256GB Black Good</t>
  </si>
  <si>
    <t>Apple iPhone 13  Fully Unlocked - 6.1inches - 128GB -  - Very Good</t>
  </si>
  <si>
    <t>Apple iPhone 12 64GB Black A2172 MGF43LL/A Verizon Clean ESN Very Good (ST)</t>
  </si>
  <si>
    <t>Apple iPhone 13 512GB Unlocked 6.1" - (Midnight) A2482 w/1 Year Warranty</t>
  </si>
  <si>
    <t>Apple iPhone 13 mini 128GB Unlocked 5.4" - (Starlight) A2481 w/1 Year Warranty</t>
  </si>
  <si>
    <t>iPhone 15 Pro Max , 512GB, All Colors, Unlocked, Excellent Condition (Renewed)</t>
  </si>
  <si>
    <t>iphone 15 Pro Max</t>
  </si>
  <si>
    <t>Apple iPhone 15 A2846 Boost Only 128GB Blue Excellent</t>
  </si>
  <si>
    <t>Apple iPhone 16 A3081 Spectrum Only 128GB Pink Good</t>
  </si>
  <si>
    <t>Apple iPhone 13 Pro Max A2484 256GB Unlocked Very Good Refurbished</t>
  </si>
  <si>
    <t>Apple iPhone 13 Pro Max 128GB Unlocked Good Condition - All Colors</t>
  </si>
  <si>
    <t>Apple iPhone 15 Pro Max 512GB Unlocked AT&amp;T T-Mobile Verizon Very Good Condition</t>
  </si>
  <si>
    <t>Apple iPhone 15 Plus A2847 T-Mobile Only 128GB Pink Very Good</t>
  </si>
  <si>
    <t>Apple iPhone 12 (A2172) Unlocked 256GB Black - Good</t>
  </si>
  <si>
    <t>Apple iPhone 16 A3081 T-Mobile Only 256GB Black Good</t>
  </si>
  <si>
    <t>Apple iPhone 12 Pro 256GB Unlocked AT&amp;T T-Mobile Verizon Excellent Condition</t>
  </si>
  <si>
    <t>Apple iPhone 14 A2649 Unlocked 128GB Yellow (Very Good)</t>
  </si>
  <si>
    <t>Apple iPhone 13 A2482 T-Mobile Only 128GB Midnight Good</t>
  </si>
  <si>
    <t>Apple iPhone 15 A2846 T-Mobile Only 128GB Black Very Good</t>
  </si>
  <si>
    <t>Apple iPhone 15 Pro 128GB Unlocked Excellent Condition - All Colors</t>
  </si>
  <si>
    <t>Apple iPhone 13 A2482 (Unlocked) 512GB Blue (Very Good)</t>
  </si>
  <si>
    <t>Apple iPhone 17 512GB Unlocked Excellent Condition - All Colors</t>
  </si>
  <si>
    <t>Apple iPhone 13 A2482 (AT&amp;T LOCKED) 128GB Midnight (Excellent)</t>
  </si>
  <si>
    <t>Apple iPhone 12 Pro 256GB Verizon - Excellent</t>
  </si>
  <si>
    <t>Apple iPhone 13 - 128 GB - Midnight (Unlocked) Smartphone - Very Good</t>
  </si>
  <si>
    <t>Apple iPhone 14 | 14 Plus 128GB | 256GB | 512GB - Unlocked AT&amp;T T-Mobile Verizon</t>
  </si>
  <si>
    <t>Apple iPhone 13 mini 256GB Unlocked Red Excellent Condition</t>
  </si>
  <si>
    <t>Apple iPhone 15 A2846 Boost Only 128GB Black Very Good</t>
  </si>
  <si>
    <t>Apple iPhone 14 A2649 (Fully Unlocked) 256GB Yellow (Very Good)</t>
  </si>
  <si>
    <t>Apple iPhone 14 A2649 Fully Unlocked 128GB Red (Excellent)</t>
  </si>
  <si>
    <t>Apple iPhone 16 A3081 Unlocked 512GB Ultramarine Good</t>
  </si>
  <si>
    <t>Apple iPhone 15 A2846 AT&amp;T Only 128GB Black Good</t>
  </si>
  <si>
    <t>Apple iPhone 12 64GB Black A2172 MGF43LL/A Verizon Unlocked Clean ESN Good (JF)</t>
  </si>
  <si>
    <t>Apple iPhone 12 mini 256GB Unlocked Red Excellent Condition</t>
  </si>
  <si>
    <t>iPhone 14 Pro Max - Factory Unlocked - 128GB - Black - Good</t>
  </si>
  <si>
    <t>iphone 14 Pro Max</t>
  </si>
  <si>
    <t>Apple iPhone 15 Pro 128/256/512GB and 1TB  Unlocked Excellent Condition</t>
  </si>
  <si>
    <t>Apple iPhone 13 6.1" 128GB 256GB 512GB Metro by T-Mobile Only - Good Condition</t>
  </si>
  <si>
    <t>Apple iPhone 14 A2649 C Spire Only 128GB Blue Very Good</t>
  </si>
  <si>
    <t>Apple iPhone 12 - 6.1" 64 GB - Black (AT&amp;T Only)</t>
  </si>
  <si>
    <t>ctshardware</t>
  </si>
  <si>
    <t>99.8% positive (20.2K)</t>
  </si>
  <si>
    <t>Apple iPhone 12 64GB Unlocked Black Good Condition</t>
  </si>
  <si>
    <t>Apple iPhone 15 A2846 Spectrum Only 128GB Blue Very Good</t>
  </si>
  <si>
    <t>Apple iPhone 12 A2172 Unlocked 64GB White Good</t>
  </si>
  <si>
    <t>Apple iPhone 13 Pro Max A2484 512GB Choose Color Carrier Very Good Refurbished</t>
  </si>
  <si>
    <t>Apple iPhone 13 Mini A2481 128GB Choose Color Carrier Very Good Refurbished</t>
  </si>
  <si>
    <t>Apple iPhone 13 mini 256GB Unlocked 5.4" - (Blue) A2481 w/1 Year Warranty</t>
  </si>
  <si>
    <t>Apple iPhone 12 256GB Unlocked Purple Good</t>
  </si>
  <si>
    <t>Apple iPhone 12 mini 64GB Unlocked</t>
  </si>
  <si>
    <t>ipandaelectronics</t>
  </si>
  <si>
    <t>99.2% positive (17.6K)</t>
  </si>
  <si>
    <t>Apple iPhone 13 128GB 6.1" Fully Unlocked,</t>
  </si>
  <si>
    <t>Apple iPhone 12 Mini 5.4" - 128GB - Fully Unlocked - Good</t>
  </si>
  <si>
    <t>Apple iPhone 12 Pro 128GB Unlocked - Good</t>
  </si>
  <si>
    <t>Apple iPhone 14 A2649 US Cellular Only 128GB Midnight Very Good</t>
  </si>
  <si>
    <t>Apple iPhone 14 A2649 AT&amp;T Only 128GB Starlight Good</t>
  </si>
  <si>
    <t>Apple iPhone 13 A2482 (Unlocked) 512GB Midnight (Very Good)</t>
  </si>
  <si>
    <t>Apple iPhone 13 A2482 T-MOBILE LOCKED 128GB Midnight (Excellent)</t>
  </si>
  <si>
    <t>Apple iPhone 13 128GB Unlocked 6.1" (Blue) A2482 - w/1 Year Warranty</t>
  </si>
  <si>
    <t>Apple iPhone 14 A2649 T-Mobile Only 128GB Purple Good</t>
  </si>
  <si>
    <t>Apple iPhone 12 mini A2176 Tracfone Only 64GB Black Good</t>
  </si>
  <si>
    <t>Apple iPhone 15 Plus, 256GB, Black Factory Unlocked Very Good</t>
  </si>
  <si>
    <t>Apple iPhone 12 Pro 128GB Spectrum - Excellent</t>
  </si>
  <si>
    <t>Apple iPhone 16 256GB Xfinity Locked Excellent Condition</t>
  </si>
  <si>
    <t>Apple iPhone 12 64GB Verizon Postpaid Locked White Excellent Condition</t>
  </si>
  <si>
    <t>Apple iPhone 14 128GB/256GB, Available in All colors, +1YR-AllState - V Good</t>
  </si>
  <si>
    <t>thegadgetstoredotco</t>
  </si>
  <si>
    <t>99.7% positive (1K)</t>
  </si>
  <si>
    <t>Apple iPhone 13 Mini 512GB Green Unlocked Good Condition</t>
  </si>
  <si>
    <t>Apple iPhone 15 A2846 T-Mobile Only 128GB Blue Good</t>
  </si>
  <si>
    <t>Apple iPhone 16 256GB Factory Unlocked AT&amp;T T-Mobile Verizon Excellent Condition</t>
  </si>
  <si>
    <t>Apple iPhone 12 64GB 128GB 256GB Unlocked All Colors Smartphone - Fair</t>
  </si>
  <si>
    <t>Apple iPhone 14 128GB Unlocked A2649 Purple</t>
  </si>
  <si>
    <t>Apple iPhone 15 Plus A2847 (AT&amp;T LOCKED) 128GB Black (Excellent)</t>
  </si>
  <si>
    <t>Apple iPhone 14 A2649 (Unlocked) 128GB Starlight (Very Good)</t>
  </si>
  <si>
    <t>Apple iPhone 15 A2846 Verizon Only 128GB Green Good</t>
  </si>
  <si>
    <t>Apple iPhone 12 Mini A2176 128GB Choose Color Carrier Very Good Refurbished</t>
  </si>
  <si>
    <t>Apple iPhone 14 A2649 Unlocked 128GB Starlight Good</t>
  </si>
  <si>
    <t>Apple iPhone 16 A3081 T-Mobile Only 128GB Pink Very Good</t>
  </si>
  <si>
    <t>Apple iPhone 12 mini A2176 Unlocked 128GB Purple Good</t>
  </si>
  <si>
    <t>Apple iPhone 13 128GB Midnight A2482 MLA23LL/A Unlocked Clean ESN Good (DSM)</t>
  </si>
  <si>
    <t>Apple iPhone 13 128GB 6.1" Fully Unlocked</t>
  </si>
  <si>
    <t>iPhone 15 128GB Pink Unlocked (Very Good) - 2 Day FedEX</t>
  </si>
  <si>
    <t>Apple iPhone 14 A2649 Spectrum Only 128GB Purple Very Good</t>
  </si>
  <si>
    <t>Apple iPhone 12 Pro 256GB Factory Unlocked AT&amp;T T-Mobile Verizon Good Condition</t>
  </si>
  <si>
    <t>Apple iPhone 14 A2649 C Spire Only 128GB Blue Good</t>
  </si>
  <si>
    <t>Apple iPhone 12 - 6.1" - 64GB - Fully Unlocked -Very Good</t>
  </si>
  <si>
    <t>Take $20 off your order with coupon</t>
  </si>
  <si>
    <t>stock4less</t>
  </si>
  <si>
    <t>97.6% positive (7.5K)</t>
  </si>
  <si>
    <t>Apple iPhone 16 A3081 Xfinity Only 128GB Teal Excellent</t>
  </si>
  <si>
    <t>Apple iPhone 13 mini 128GB Midnight Unlocked Good</t>
  </si>
  <si>
    <t>Apple iPhone 13 128GB Unlocked 6.1" (Green) A2482 - w/1 Year Warranty</t>
  </si>
  <si>
    <t>Apple iPhone 15 Pro Max 512GB Unlocked Very Good Condition - All Colors</t>
  </si>
  <si>
    <t>Apple iPhone 15 Plus 6.7" 128GB 256GB 512GB AT&amp;T Locked - Very Good Condition</t>
  </si>
  <si>
    <t>Apple iPhone 16 A3081 Boost Only 256GB Pink Good</t>
  </si>
  <si>
    <t>Apple iPhone 15 A2846 Xfinity Only 128GB Pink Good</t>
  </si>
  <si>
    <t>Apple iPhone 13 A2482 Unlocked 256GB Red (Excellent)</t>
  </si>
  <si>
    <t>Apple iPhone 13 Pro Max - 128GB 256GB 512GB - All Colors - Good Condition</t>
  </si>
  <si>
    <t>Apple iPhone 13 A2482 Unlocked 128GB Pink (Very Good)</t>
  </si>
  <si>
    <t>Apple iPhone 16 128GB A3081 Teal Black Ultramarine Factory Unlocked Open Box</t>
  </si>
  <si>
    <t>Apple iPhone 12 (Unlocked) 64GB Midnight Green Purple White Red Blue - Very Good</t>
  </si>
  <si>
    <t>Apple iPhone 13 A2482 Puerto Rico Liberty Only 256GB Blue Very Good</t>
  </si>
  <si>
    <t>Apple iPhone 16 128GB T-Mobile Locked Very Good Condition</t>
  </si>
  <si>
    <t>Apple iPhone 14 256GB Unlocked - Good</t>
  </si>
  <si>
    <t>Apple iPhone 15 A2846 T-Mobile Only 256GB Black Good</t>
  </si>
  <si>
    <t>Apple iPhone 15 - 128 GB - Black (Unlocked) - Excellent</t>
  </si>
  <si>
    <t>biglotsbulk</t>
  </si>
  <si>
    <t>99.1% positive (558)</t>
  </si>
  <si>
    <t>Apple iPhone 13 A2482 T-Mobile Only 128GB Red Good</t>
  </si>
  <si>
    <t>Apple IPhone 15 Pro  128GB Spectrum/ US Cellular/ Liberty Puerto rico</t>
  </si>
  <si>
    <t>Apple iPhone 13 mini - 128 GB - A2481 Unlocked T-Mobile AT&amp;T - Smartphone - Good</t>
  </si>
  <si>
    <t>Apple iPhone 16 A3081 Verizon Only 128GB White Good</t>
  </si>
  <si>
    <t>Apple iPhone 12 Black 128GB A2172 MGER3LL/A Unlocked Clean ESN Good (DSM)</t>
  </si>
  <si>
    <t>AT&amp;T - Apple iPhone 15 Pro - 128GB - Blue Titanium - MTQQ3LL/A</t>
  </si>
  <si>
    <t>Apple iPhone 16 A3081 AT&amp;T Only 128GB Ultramarine Good</t>
  </si>
  <si>
    <t>Apple iPhone 13 6.1" Unlocked 128GB (Red) A2482 - w/1 Year Warranty</t>
  </si>
  <si>
    <t>Apple iPhone 12 64GB - AT&amp;T - Black</t>
  </si>
  <si>
    <t>Apple iPhone 14 | 14 Plus 128GB | 256GB | 512GB Unlocked T-Mobile AT&amp;T Excellent</t>
  </si>
  <si>
    <t>Apple iPhone 13 Mini 256GB Unlocked Very Good Condition - All Colors</t>
  </si>
  <si>
    <t>Apple iPhone 15 Pro 128GB Unlocked Very Good Condition - All Colors</t>
  </si>
  <si>
    <t>Apple iPhone 12 64GB Black A2172 MGEF3LL/A Unlocked Clean ESN Good (JF)</t>
  </si>
  <si>
    <t>Apple  iPhone 14 Pro Max 5G 512GB Factory Unlocked CDMA + GSM - EXCELLENT</t>
  </si>
  <si>
    <t>Apple iPhone 15 - 128GB 256GB 512GB - All Colors - Good Condition</t>
  </si>
  <si>
    <t>Apple iPhone 14 A2649 MetroPCS Only 128GB Midnight Very Good</t>
  </si>
  <si>
    <t>Apple iPhone 13 128GB Midnight A2482 MLA23LL/A Unlocked Clean ESN Very Good (FF)</t>
  </si>
  <si>
    <t>iPhone 13 512GB Midnight Black Unlocked Straight Talk Xfinity Spectrum GOOD</t>
  </si>
  <si>
    <t>Apple iPhone 12 Pro Max 128GB Gold (Unlocked) - Read Seller Notes</t>
  </si>
  <si>
    <t>Apple iPhone 13 128GB Green A2482 MNG63LL/A Unlocked Clean ESN Very Good (WG)</t>
  </si>
  <si>
    <t>Apple iPhone 15 Plus 512GB Unlocked Yellow Excellent Condition</t>
  </si>
  <si>
    <t>Apple iPhone 12 Pro Max 512GB Unlocked AT&amp;T T-Mobile Verizon Very Good Condition</t>
  </si>
  <si>
    <t>Apple iPhone 12 Pro 128GB Gold Unlocked Good</t>
  </si>
  <si>
    <t>Apple iPhone 14 Pro Max - 128GB 256GB 512GB 1TB - All Colors - Good Condition</t>
  </si>
  <si>
    <t>Apple iPhone 12 Pro A2341 GCI Only 256GB Silver Good</t>
  </si>
  <si>
    <t>Apple iPhone 14 128GB Blue Unlocked Excellent</t>
  </si>
  <si>
    <t>Apple iPhone 13 A2482 Unlocked 128GB Blue (Very Good)</t>
  </si>
  <si>
    <t>Apple iPhone 15 Pro Max 256GB Xfinity Locked Excellent Condition</t>
  </si>
  <si>
    <t>Apple iPhone 15 Pro Max 1TB Unlocked Very Good Condition - All Colors</t>
  </si>
  <si>
    <t>Apple iPhone 15 Plus 512GB Unlocked - Excellent</t>
  </si>
  <si>
    <t>Apple iPhone 13 5G 128GB GSM/CDMA Fully Unlocked - Midnight - Very Good</t>
  </si>
  <si>
    <t>Apple iPhone 14 128GB Blue MPVH3LL/A Unlocked Clean ESN Very Good (ST)</t>
  </si>
  <si>
    <t>Apple iPhone 12 Pro 256GB A2341 Unlocked AT&amp;T Verizon T-Mobile Good Refurbished</t>
  </si>
  <si>
    <t>Apple iPhone 15 Plus A2847 AT&amp;T Only 128GB Pink Good</t>
  </si>
  <si>
    <t>Apple iPhone 12 Pro 128GB Pacific Blue Unlocked Very Good</t>
  </si>
  <si>
    <t>Apple iPhone 12 Pro A2341 (Verizon Only) 256GB Gold (Very Good)</t>
  </si>
  <si>
    <t>Apple iPhone 14 Plus 14+ Factory Unlocked 128GB A2632  1Y Extended W Great Used</t>
  </si>
  <si>
    <t>Apple iPhone 14 A2649 US Cellular Only 128GB Purple Very Good</t>
  </si>
  <si>
    <t>Apple iPhone 14 Plus A2632 Unlocked 512GB Red Good</t>
  </si>
  <si>
    <t>Apple iPhone 15 256GB Unlocked - Good</t>
  </si>
  <si>
    <t>Apple iPhone 15 A2846 Boost Only 128GB Black Good</t>
  </si>
  <si>
    <t>Apple iPhone 15 Plus 6.7" 128GB 256GB 512GB AT&amp;T Locked - Premium Pre-owned</t>
  </si>
  <si>
    <t>Apple iPhone 16 A3081 AT&amp;T Only 256GB Teal Very Good</t>
  </si>
  <si>
    <t>Apple iPhone 15 Plus A2847 AT&amp;T Only 128GB Black Very Good</t>
  </si>
  <si>
    <t>Apple iPhone 13 Pro Max 128GB Unlocked Graphite A2484 MLKL3LL/A Cell Phone Good</t>
  </si>
  <si>
    <t>Apple iPhone 15 A2846 AT&amp;T Only 128GB Blue Good</t>
  </si>
  <si>
    <t>Apple iPhone 13 Pro 512GB Unlocked 6.1" (Gold) A2483 - w/1 Year Warranty</t>
  </si>
  <si>
    <t>Apple iPhone 12 64GB – Fully Unlocked - VERY GOOD CONDITION - Unlocked - Purple</t>
  </si>
  <si>
    <t>Apple iPhone 15 Plus A2847 Spectrum Only 128GB Pink Very Good</t>
  </si>
  <si>
    <t>Apple iPhone 15 A2846 US Cellular Only 128GB Black Good</t>
  </si>
  <si>
    <t>Apple iPhone 12 mini 128GB Unlocked</t>
  </si>
  <si>
    <t>Apple iPhone 13 - 128 GB - Pink (Unlocked) free shipping</t>
  </si>
  <si>
    <t>tekhouzsolutionsllc</t>
  </si>
  <si>
    <t>98% positive (282)</t>
  </si>
  <si>
    <t>Apple iPhone 14 128GB Verizon - Excellent</t>
  </si>
  <si>
    <t>Apple iPhone 13 mini 128GB Unlocked 5.4" - (Midnight) A2481 w/1 Year Warranty</t>
  </si>
  <si>
    <t>Apple iPhone 14 Plus A2632 (Fully Unlocked) 256GB Starlight (Excellent)</t>
  </si>
  <si>
    <t>Apple iPhone 14 A2649 Xfinity Only 128GB Purple Good</t>
  </si>
  <si>
    <t>Apple iPhone 13 mini 256GB Unlocked Blue Excellent Condition</t>
  </si>
  <si>
    <t>Apple iPhone 12 Pro Max 256GB Blue (Unlocked) - Read Seller Notes</t>
  </si>
  <si>
    <t>Apple iPhone 14 A2649 Unlocked 128GB Purple (Very Good)</t>
  </si>
  <si>
    <t>Apple iPhone 12 64GB Black A2172 MGF43LL/A Unlocked Clean ESN Very Good (FF)</t>
  </si>
  <si>
    <t>Apple iPhone 16 A3081 AT&amp;T Only 256GB Pink Excellent</t>
  </si>
  <si>
    <t>Apple iPhone 15 Pro A2848 AT&amp;T Only 256GB Natural Titanium Good</t>
  </si>
  <si>
    <t>Apple iPhone 13 A2482 Unlocked 512GB Starlight Good</t>
  </si>
  <si>
    <t>Apple iPhone 16 A3081 GCI Only 256GB Teal Very Good</t>
  </si>
  <si>
    <t>Apple iPhone 15 Pro 128GB Factory Unlocked AT&amp;T T-Mobile Verizon Good Condition</t>
  </si>
  <si>
    <t>Apple iPhone 12 Mini 64GB White (Unlocked) - Read Seller Notes</t>
  </si>
  <si>
    <t>Apple iPhone 16 A3081 Spectrum Only 128GB Pink Very Good</t>
  </si>
  <si>
    <t>Apple iPhone 14 A2649 T-Mobile Only 128GB Yellow Good</t>
  </si>
  <si>
    <t>Apple iPhone 12 Pro Fully Unlocked 128GB - Graphite - Good</t>
  </si>
  <si>
    <t>Apple iPhone 16 A3081 (Verizon Only) 128GB Ultramarine (Excellent)</t>
  </si>
  <si>
    <t>Apple iPhone 13 256GB Unlocked 6.1" (Midnight) A2482 - w/1 Year Warranty</t>
  </si>
  <si>
    <t>iPhone 13 512GB Midnight Black T-Mobile Unlocked - GOOD - 1yr Warranty</t>
  </si>
  <si>
    <t>Apple iPhone 14 Pro Max 1TB Unlocked - Excellent</t>
  </si>
  <si>
    <t>Apple iPhone 13 128GB Midnight MLA23LL/A Unlocked Clean ESN Very Good (DSM)</t>
  </si>
  <si>
    <t>Apple iPhone 15 A2846 (Fully Unlocked) 256GB Black (Very Good)</t>
  </si>
  <si>
    <t>Apple iPhone 14 Pro Max - 128GB 256GB 512GB 1TB - All Colors - Very Good</t>
  </si>
  <si>
    <t>Apple iPhone 13 128GB Midnight LTE Cellular Simple Mobile MLML3LL/A - SM</t>
  </si>
  <si>
    <t>Apple iPhone 15 6.1'' 128GB 256GB 512GB T-Mobile Only All Colors - Fair</t>
  </si>
  <si>
    <t>Apple iPhone 12 Pro 128GB A2341 Unlocked AT&amp;T Verizon T-Mobile Excellent Refurb</t>
  </si>
  <si>
    <t>Apple iPhone 13 6.1" 128GB 256GB 512GB Metro by T-Mobile Only - Fair Condition</t>
  </si>
  <si>
    <t>Apple iPhone 14 Pro Max 1TB Unlocked Good Condition - All Colors</t>
  </si>
  <si>
    <t>Apple iPhone 12 mini 128GB Unlocked AT&amp;T T-Mobile Verizon Very Good Refurbished</t>
  </si>
  <si>
    <t>Apple iPhone 15 Plus A2847 T-Mobile Only 128GB Green Very Good</t>
  </si>
  <si>
    <t>Apple iPhone 14 Plus 256GB Fully Unlocked</t>
  </si>
  <si>
    <t>Apple iPhone 13 6.1" A2482 128GB Midnight (Metro by T-Mobile) - Premium Grade</t>
  </si>
  <si>
    <t>Apple iPhone 14 A2649 AT&amp;T LOCKED 128GB Midnight (Very Good)</t>
  </si>
  <si>
    <t>Apple iPhone 14 128GB Red A2649 MPV73LL/A Unlocked Clean ESN Very Good (DSM)</t>
  </si>
  <si>
    <t>Apple iPhone 14 A2649 T-Mobile Only 128GB Blue Very Good</t>
  </si>
  <si>
    <t>Apple iPhone 14 A2649 Fully Unlocked 128GB Starlight (Good)</t>
  </si>
  <si>
    <t>Apple iPhone 15 A2846 AT&amp;T Only 128GB Blue Very Good</t>
  </si>
  <si>
    <t>Apple iPhone 12 64GB TracFone Locked Black - Excellent Condition</t>
  </si>
  <si>
    <t>Apple iPhone 16 A3081 Cricket Only 512GB Pink Very Good</t>
  </si>
  <si>
    <t>Apple iPhone 13 mini 5.4" A2481 Unlocked w/128GB (Pink) - Very Good</t>
  </si>
  <si>
    <t>Apple iPhone 15 | 15 Plus 128GB | 256GB | 512GB - Unlocked AT&amp;T T-Mobile Verizon</t>
  </si>
  <si>
    <t>Apple iPhone 17 - Unlocked 256GB Black - Very Good</t>
  </si>
  <si>
    <t>Apple iPhone 13 128GB Midnight A2482 MLA23LL/A Unlocked Clean ESN Good (FF)</t>
  </si>
  <si>
    <t>Apple iPhone 14 Plus 256GB Yellow Fully Unlocked VERY GOOD CONDITION</t>
  </si>
  <si>
    <t>Apple iPhone 15 Pro 128GB White Titanium Factory Unlocked Excellent Refurbished</t>
  </si>
  <si>
    <t>Apple iPhone 13 128GB Midnight A2482 MLA23LL/A Unlocked Clean ESN Good (WG)</t>
  </si>
  <si>
    <t>Apple iPhone 15 Plus A2847 Spectrum Only 128GB Blue Good</t>
  </si>
  <si>
    <t>Apple iPhone 13 5G 512GB Factory Unlocked (Any Carrier) SmartPhone Good</t>
  </si>
  <si>
    <t>Apple iPhone 14 Plus 256GB Unlocked Very Good Condition - All Colors</t>
  </si>
  <si>
    <t>Apple iPhone 12 256GB Unlocked Red Very Good</t>
  </si>
  <si>
    <t>Apple iPhone 14 128GB Yellow Unlocked Very Good</t>
  </si>
  <si>
    <t>Apple iPhone 12 256GB Unlocked Blue Very Good</t>
  </si>
  <si>
    <t>Apple iPhone 15 Pro 512GB Blue Titanium Unlocked Good Condition</t>
  </si>
  <si>
    <t>Apple iPhone 15 Pro 256GB Unlocked Very Good Condition - All Colors</t>
  </si>
  <si>
    <t>Apple iPhone 17 256GB - Fully Unlocked - VERY GOOD Condition</t>
  </si>
  <si>
    <t>Apple iPhone 16 A3081 C Spire Only 128GB Teal Very Good</t>
  </si>
  <si>
    <t>Apple iPhone 12 mini 128GB Unlocked Blue Good Condition</t>
  </si>
  <si>
    <t>Apple iPhone 15 Pro A2848 T-Mobile Only 128GB Natural Titanium Very Good</t>
  </si>
  <si>
    <t>Apple iPhone 12 Pro 128GB Graphite Unlocked Very Good</t>
  </si>
  <si>
    <t>Apple iPhone 14 512GB 6.1" Fully Unlocked (Any Carrier) SmartPhone Good</t>
  </si>
  <si>
    <t>Apple iPhone 12 mini A2176 Unlocked 128GB Red Good</t>
  </si>
  <si>
    <t>Apple iPhone 13 Pro Max 128/256/512GB/1TB - Fully Unlocked - Refurbished B Grade</t>
  </si>
  <si>
    <t>Apple iPhone 14 6.1-inch – 128GB Storage – Unlocked</t>
  </si>
  <si>
    <t>techable-com</t>
  </si>
  <si>
    <t>100% positive (2.6K)</t>
  </si>
  <si>
    <t>Apple iPhone 13 A2482 Unlocked 128GB Pink (Good)</t>
  </si>
  <si>
    <t>Apple iPhone 14 Pro Max 128/256/512GB/1TB,  Fully Unlocked - Refurbished B Grade</t>
  </si>
  <si>
    <t>Apple iPhone 14 128GB Starlight Unlocked Good</t>
  </si>
  <si>
    <t>Apple iPhone 14 Pro Max 256GB Unlocked Excellent (NO FACE ID)</t>
  </si>
  <si>
    <t>Apple iPhone 15 A2846 US Cellular Only 128GB Pink Very Good</t>
  </si>
  <si>
    <t>Apple iPhone 13 128GB T-Mobile - Excellent</t>
  </si>
  <si>
    <t>Apple iPhone 15 Pro A2848 AT&amp;T Only 1TB Natural Titanium Excellent</t>
  </si>
  <si>
    <t>Apple iPhone 13 128GB Blue A2482 MLAE3LL/A Unlocked Clean ESN Good (ME)</t>
  </si>
  <si>
    <t>Apple iPhone 13 128GB – Blue (Unlocked, Excellent Condition)</t>
  </si>
  <si>
    <t>Apple iPhone 16 (128GB, 8GB) 6.1", iOS 18, 5G / 4G LTE - US Cellular Locked</t>
  </si>
  <si>
    <t>cellmigo</t>
  </si>
  <si>
    <t>99% positive (34.1K)</t>
  </si>
  <si>
    <t>Apple iPhone 13 512GB Midnight Unlocked Good Condition</t>
  </si>
  <si>
    <t>Apple  iPhone 12 Pro Max 5G 128GB CONSUMER CELLULAR SERVICE PROVIDER EXCELLENT</t>
  </si>
  <si>
    <t>Apple iPhone 13 128GB Midnight A2482 ML933LL/A Unlocked Clean ESN Good (FF)</t>
  </si>
  <si>
    <t>Apple iPhone 14 Pro Max 256GB Verizon - Very Good</t>
  </si>
  <si>
    <t>Apple iPhone 12 PRO 256GB Fully Unlocked Graphite - Very Good Condition</t>
  </si>
  <si>
    <t>Shop With Confidence, Buy From Newegg</t>
  </si>
  <si>
    <t>newegg</t>
  </si>
  <si>
    <t>99.5% positive (1M)</t>
  </si>
  <si>
    <t>Apple iPhone 15 Plus, 128GB, Black Factory Unlocked Very Good</t>
  </si>
  <si>
    <t>Apple iPhone 15 128GB Black Unlocked - B Grade - 2 Day FedEX</t>
  </si>
  <si>
    <t>Apple iPhone 13 A2482 (Fully Unlocked) 512GB Blue (Good)</t>
  </si>
  <si>
    <t>Apple iPhone 14 A2649 MetroPCS Only 128GB Blue Very Good</t>
  </si>
  <si>
    <t>Apple iPhone 14 128GB Midnight A2649 MPUA3LL/A Unlocked Clean ESN Good (ME)</t>
  </si>
  <si>
    <t>Apple iPhone 12 Pro 512GB Unlocked AT&amp;T T-Mobile Verizon Excellent Condition</t>
  </si>
  <si>
    <t>Apple iPhone 12 mini A2176 Unlocked 64GB White Good</t>
  </si>
  <si>
    <t>Apple iPhone 13 Pro Max 512GB - Fully Unlocked - VERY GOOD Condition</t>
  </si>
  <si>
    <t>Apple iPhone 14 Plus 512GB Unlocked AT&amp;T T-Mobile Verizon Excellent Condition</t>
  </si>
  <si>
    <t>Apple iPhone 16 A3081 (Verizon Only) 128GB Black (Very Good)</t>
  </si>
  <si>
    <t>Apple iPhone 16 A3081 US Cellular Only 256GB White Very Good</t>
  </si>
  <si>
    <t>Apple iPhone 12 64GB Black A2172 MGF43LL/A Unlocked Clean ESN Good (FF)</t>
  </si>
  <si>
    <t>Apple iPhone 14 Pro Max 256GB Silver - Unlocked - Read Seller Notes</t>
  </si>
  <si>
    <t>Apple iPhone 12 Pro Max 256GB A2342 Unlocked AT&amp;T T-Mobile Excellent Refurbished</t>
  </si>
  <si>
    <t>Apple iPhone 14 512GB Unlocked 6.1" OLED XDR 6GB 12MP WiFi 6 NFC 5G eSIM Purple</t>
  </si>
  <si>
    <t>8/10 Excellent Apple iPhone 12 64GB 128GB 25GB Unlocked Blue Red Green Blue</t>
  </si>
  <si>
    <t>Apple iPhone 12 mini 128GB Unlocked Black Good Condition</t>
  </si>
  <si>
    <t>Apple iPhone 15 Pro Max, 256/512GB, 1TB - Unlocked - Refurbished Excellent</t>
  </si>
  <si>
    <t>Apple iPhone 12 64GB Unlocked Black Very Good</t>
  </si>
  <si>
    <t>Apple iPhone 17  256GB  E -SIM  US Version - Unlocked -  Good</t>
  </si>
  <si>
    <t>Apple iPhone 14 A2649 (Spectrum Mobile Only) 128GB Blue (Good)</t>
  </si>
  <si>
    <t>Apple iPhone 13 A2482 (Fully Unlocked) 512GB Pink (Good)</t>
  </si>
  <si>
    <t>Apple iPhone 15 Pro A2848 AT&amp;T Only 128GB Black Titanium Very Good</t>
  </si>
  <si>
    <t>Apple iPhone 16 A3081 Spectrum Only 128GB Black Very Good</t>
  </si>
  <si>
    <t>Apple iPhone 13 A2482 Unlocked 256GB Red (Very Good)</t>
  </si>
  <si>
    <t>Apple iPhone 13 Pro Max 128GB - Fully Unlocked - GOOD Condition</t>
  </si>
  <si>
    <t>Apple iPhone 13 6.1" 128GB Boost Mobile Only All Colors - Premium Pre-owned</t>
  </si>
  <si>
    <t>Apple iPhone 12 mini 256GB Unlocked Black Good Condition</t>
  </si>
  <si>
    <t>Apple iPhone 14 Plus A2632 T-Mobile Only 512GB Midnight Good</t>
  </si>
  <si>
    <t>Apple iPhone 14 128GB Purple Unlocked Good</t>
  </si>
  <si>
    <t>Apple iPhone 14 6.1-inch Super Retina XDR display, the A15 Bionic chip Very Good</t>
  </si>
  <si>
    <t>Apple iPhone 15 Pro Max 6.7" A2849 256GB Black (Unlocked) - Good (Refb)</t>
  </si>
  <si>
    <t>Apple iPhone 15 A2846 Verizon Only 256GB Black Good</t>
  </si>
  <si>
    <t>Apple iPhone 15 Pro 512GB Unlocked Fair - All Colors- Used Excellent</t>
  </si>
  <si>
    <t>Apple iPhone 15 128GB Unlocked 6.1" 48MP WiFi 6 NFC 5G Pink</t>
  </si>
  <si>
    <t>Apple iPhone 12 64GB AT&amp;T Black - Very Good</t>
  </si>
  <si>
    <t>Apple iPhone 13 128GB Blue A2482 ML9C3LL/A Unlocked Clean ESN Good (DSM)</t>
  </si>
  <si>
    <t>Apple iPhone 13 Mini Unlocked 256GB Blue (Very Good)</t>
  </si>
  <si>
    <t>Apple iPhone 15 A2846 (AT&amp;T/Cricket Only) 128GB Black - Very Good!</t>
  </si>
  <si>
    <t>bbsurgeon31</t>
  </si>
  <si>
    <t>99.9% positive (1.4K)</t>
  </si>
  <si>
    <t>Apple iPhone 13 A2482 Unlocked 512GB Pink Good</t>
  </si>
  <si>
    <t>Apple iPhone 13 A2482 AT&amp;T Only 128GB Blue Good</t>
  </si>
  <si>
    <t>Apple iPhone 13 Mini A2481 256GB CDMA/GSM Unlocked - Very Good</t>
  </si>
  <si>
    <t>Apple iPhone 14 128GB Midnight A2649 MPUA3LL/A Unlocked Clean ESN Good (DSM)</t>
  </si>
  <si>
    <t>Apple iPhone 15 A2846 T-Mobile Only 256GB Pink Good</t>
  </si>
  <si>
    <t>Apple Physical SIM iPhone 14 128GB Unlocked Black Very Good Condition</t>
  </si>
  <si>
    <t xml:space="preserve">iPhone 14 </t>
  </si>
  <si>
    <t>Apple iPhone 15 Pro 1TB Factory Unlocked Very Good</t>
  </si>
  <si>
    <t>Apple iPhone 15 A2846 AT&amp;T Only 128GB Black Excellent</t>
  </si>
  <si>
    <t>Apple iPhone 16 128GB T-Mobile Locked Black Excellent Condition</t>
  </si>
  <si>
    <t>Apple iPhone 14 A2649 Spectrum Only 128GB Blue Very Good</t>
  </si>
  <si>
    <t>Apple iPhone 16 A3081 Tracfone Only 128GB Black Good</t>
  </si>
  <si>
    <t>Apple iPhone 12 256GB Unlocked Green Very Good</t>
  </si>
  <si>
    <t>Apple iPhone 12 64GB White Unlocked Very Good</t>
  </si>
  <si>
    <t>Apple iPhone 12 Mini A2176 64GB Choose Color Carrier Very Good Refurbished</t>
  </si>
  <si>
    <t>Apple iPhone 13 A2482 (SPECTRUM MOBILE LOCKED) 256GB Pink (Excellent)</t>
  </si>
  <si>
    <t>Apple iPhone 12 (2020) WHITE 128GB 6.1" Unlocked Cell Phone - MGGC3LL/A A2172  C</t>
  </si>
  <si>
    <t>Apple iPhone 12 64GB Black A2172 MGEF3LL/A Unlocked Clean ESN Very Good (DSM)</t>
  </si>
  <si>
    <t>Apple iPhone 15 Pro 128GB T-Mobile Locked Blue Excellent Condition</t>
  </si>
  <si>
    <t>Apple iPhone 14 Plus 128GB Unlocked Excellent Condition - All Colors</t>
  </si>
  <si>
    <t>Apple iPhone 12 64GB Black A2172 MGF43LL/A Verizon Clean ESN Very Good (BR)</t>
  </si>
  <si>
    <t>Apple iPhone 15 Pro Max 512GB Unlocked Good Condition - All Colors</t>
  </si>
  <si>
    <t>Apple iPhone 17 256GB 6.3" 5G Fully Unlocked eSim US Version - Excellent</t>
  </si>
  <si>
    <t>Apple iPhone 17  256GB  E -SIM  US Version - Unlocked -  Very Good</t>
  </si>
  <si>
    <t>Apple iPhone 14 Plus A2632 (Unlocked) 128GB Midnight (Excellent)</t>
  </si>
  <si>
    <t>Apple iPhone 14 Plus 128GB Unlocked AT&amp;T T-Mobile Verizon Excellent Condition</t>
  </si>
  <si>
    <t>Apple iPhone 15 Pro A2848 US Reseller Flex Only 256GB Black Titanium Very Good</t>
  </si>
  <si>
    <t>iPhone 13 Pro Max - Factory Unlocked - 256GB - Blue - Very Good</t>
  </si>
  <si>
    <t>Apple iPhone 12 Pro Max 128GB Unlocked Excellent Condition - All Colors</t>
  </si>
  <si>
    <t>Apple iPhone 16 A3081 T-Mobile Only 256GB Teal Good</t>
  </si>
  <si>
    <t>Very Good 8/10 Apple iPhone 12 Mini A2176 5G -AT&amp;T Only- Choose Color &amp; Carrier</t>
  </si>
  <si>
    <t>Apple iPhone 13 128GB AT&amp;T Midnight - Good</t>
  </si>
  <si>
    <t>Apple iPhone 14 128GB Red Unlocked Good</t>
  </si>
  <si>
    <t>Apple iPhone 16 A3081 Carolina West Only 128GB Black Very Good</t>
  </si>
  <si>
    <t>Apple iPhone 12 Pro, 128/256/512GB - Fully Unlocked - Used Very Good</t>
  </si>
  <si>
    <t>Apple iPhone 12 256GB Unlocked Black Very Good</t>
  </si>
  <si>
    <t>Apple iPhone 12 128GB White Unlocked Very Good</t>
  </si>
  <si>
    <t>Apple iPhone 13 Pro Max 512GB Unlocked Very Good Condition - All Colors</t>
  </si>
  <si>
    <t>Apple iPhone 14 128GB Midnight A2649 MPUA3LL/A Unlocked Clean ESN Very Good (WG)</t>
  </si>
  <si>
    <t>Apple iPhone 14 Plus 512GB Yellow Fully Unlocked VERY GOOD CONDITION</t>
  </si>
  <si>
    <t>Apple iPhone 16 A3081 Cox Only 128GB Pink Excellent</t>
  </si>
  <si>
    <t>Apple iPhone 13 128GB Midnight A2482 MLA23LL/A Unlocked Clean ESN Good (VC)</t>
  </si>
  <si>
    <t>Apple iPhone 15 A2846 C Spire Only 128GB Pink Very Good</t>
  </si>
  <si>
    <t>Apple iPhone 13 Mini 512GB Starlight unlocked Very Good Condition</t>
  </si>
  <si>
    <t>Apple iPhone 13 mini A2481 Unlocked 256GB Blue Good</t>
  </si>
  <si>
    <t>Apple iPhone 15 A2846 T-Mobile Only 128GB Pink Good</t>
  </si>
  <si>
    <t>Apple iPhone 16 A3081 AT&amp;T Only 128GB Black Good</t>
  </si>
  <si>
    <t>Apple iPhone 12 128GB Unlocked Black Very Good</t>
  </si>
  <si>
    <t>Apple iPhone 14 A2649 AT&amp;T Only 128GB Yellow Good</t>
  </si>
  <si>
    <t>Apple iPhone 15 512GB Factory Unlocked AT&amp;T T-Mobile Verizon Excellent Condition</t>
  </si>
  <si>
    <t>Apple iPhone 13 A2482 Unlocked 128GB Blue Good</t>
  </si>
  <si>
    <t>Apple iPhone 14 Plus A2632 AT&amp;T Only 128GB Blue Very Good</t>
  </si>
  <si>
    <t>Apple iPhone 15 Pro 128GB 6.1" Fully Unlocked, Natural</t>
  </si>
  <si>
    <t>Apple iPhone 12 64GB Red Unlocked Very Good</t>
  </si>
  <si>
    <t>Apple iPhone 13 128GB Starlight (Unlocked) - Very Good</t>
  </si>
  <si>
    <t>Apple iPhone 15 Plus 6.7" Unlocked 128GB (Yellow) A2847 - w/1 Year Warranty</t>
  </si>
  <si>
    <t>Apple iPhone 13 128GB Midnight A2482 ML933LL/A Unlocked Clean ESN Good (ME)</t>
  </si>
  <si>
    <t>Apple iPhone 16 A3081 US Cellular Only 256GB Black Good</t>
  </si>
  <si>
    <t>Apple iPhone 13 A2482 Unlocked 256GB Blue (Very Good)</t>
  </si>
  <si>
    <t>Apple iPhone 14 128GB Midnight A2649 MPUA3LL/A Unlocked Clean ESN Good (WG)</t>
  </si>
  <si>
    <t>Apple iPhone 13 Mini 5G T-Mobile 128GB Blue Excellent Condition</t>
  </si>
  <si>
    <t>maximum-cellular</t>
  </si>
  <si>
    <t>99.2% positive (25K)</t>
  </si>
  <si>
    <t>Apple iPhone 12 64GB - Fully Unlocked - VERY GOOD Condition!! Unlocked!!</t>
  </si>
  <si>
    <t>Apple iPhone 13 A2482 AT&amp;T Only 128GB Midnight Good</t>
  </si>
  <si>
    <t>Apple iPhone 12 Pro Max A2342 512GB Choose Color Carrier Very Good Refurbished</t>
  </si>
  <si>
    <t>Apple iPhone 14 Pro Max 512GB Unlocked Very Good Condition - All Colors</t>
  </si>
  <si>
    <t>Apple iPhone 17 A3258 Spectrum Only 256GB Lavender Excellent</t>
  </si>
  <si>
    <t>Apple iPhone 15 Pro A2848 Spectrum Only 128GB Black Titanium Good</t>
  </si>
  <si>
    <t>Apple iPhone 13 Pro Max 512GB Unlocked 6.7" - (Graphite) A2484 w/1 Year Warranty</t>
  </si>
  <si>
    <t>Apple iPhone 13 mini 128GB Unlocked Green Excellent Condition</t>
  </si>
  <si>
    <t>Apple iPhone 12 64GB Black A2172 MGF43LL/A Verizon Clean ESN Good (OC)</t>
  </si>
  <si>
    <t>Apple iPhone 12 Mini - Verizon - 5.4" - 64GB  - Very Good</t>
  </si>
  <si>
    <t>Free Shipping ** 1 Year Warranty ** Free Returns</t>
  </si>
  <si>
    <t>iPhone 13 512GB Midnight Black Unlocked Cricket Metro Boost GOOD 1yr Warranty</t>
  </si>
  <si>
    <t>Apple iPhone 15 A2846 Verizon Only 128GB Blue Good</t>
  </si>
  <si>
    <t>Apple iPhone 13 Mini 256GB Unlocked Good Condition - All Colors</t>
  </si>
  <si>
    <t>Apple iPhone 12 64GB Green LTE Cellular MGHA3LL/A</t>
  </si>
  <si>
    <t>Apple iPhone 14 Pro Max 1TB Unlocked Very Good Condition - All Colors</t>
  </si>
  <si>
    <t>Apple iPhone 13 A2482 Straight Talk Only 128GB Midnight Good</t>
  </si>
  <si>
    <t>Apple iPhone 13 128GB Midnight A2482 MLML3LL/A Unlocked Clean ESN Excellent (ME)</t>
  </si>
  <si>
    <t>Apple iPhone 16 A3081 T-Mobile Only 256GB Black Excellent</t>
  </si>
  <si>
    <t>Apple iPhone 16 A3081 T-Mobile Only 256GB White Excellent</t>
  </si>
  <si>
    <t>Apple iPhone 13 5G T-Mobile 128GB Midnight Black Excellent Condition</t>
  </si>
  <si>
    <t>Apple iPhone 13 A2482 Boost Only 128GB Midnight Very Good</t>
  </si>
  <si>
    <t>Apple iPhone 13 mini - (Unlocked) - 256GB - A2481 - Good</t>
  </si>
  <si>
    <t>FULLY UNLOCKED - 2-Day Shipping - eBay Refurbished</t>
  </si>
  <si>
    <t>ltdealsdirect</t>
  </si>
  <si>
    <t>98.1% positive (7.5K)</t>
  </si>
  <si>
    <t>Apple iPhone 14 Plus Super Retina XDR display 6.7‑inch diagonal all‑screen OLED</t>
  </si>
  <si>
    <t>Apple iPhone 14 Plus 256GB Unlocked AT&amp;T T-Mobile Verizon Very Good Condition</t>
  </si>
  <si>
    <t>Apple iPhone 13 6.1" 128GB 256GB 512GB TracFone - Straight Talk - Good Condition</t>
  </si>
  <si>
    <t>Apple iPhone 14 A2649 Cricket Only 128GB Red Good</t>
  </si>
  <si>
    <t>Apple iPhone 15 Pro 6.1" Unlocked 128GB (Blue Titanium) A2848 - w/Warranty</t>
  </si>
  <si>
    <t>Apple iPhone 13 128GB Red A2482 MLAA3LL/A Unlocked Clean ESN Good (DSM)</t>
  </si>
  <si>
    <t>Apple iPhone 14 128GB AT&amp;T, Unlocked - Excellent</t>
  </si>
  <si>
    <t>iPhone 14 256GB Midnight Black Verizon Unlocked - VERY GOOD - 1yr Warranty</t>
  </si>
  <si>
    <t>Apple iPhone 12 64GB T-Mobile Locked Red - Very Good Condition</t>
  </si>
  <si>
    <t>Apple iPhone 15 Pro A2848 T-Mobile Only 128GB White Titanium Good</t>
  </si>
  <si>
    <t>Apple iPhone 12 mini Unlocked 256GB Blue Good Condition</t>
  </si>
  <si>
    <t>Apple iPhone 14 6.1" 128GB 256GB 512GB Unlocked All Colors - Excellent Condition</t>
  </si>
  <si>
    <t>Apple iPhone 12 mini A2176 Unlocked 256GB Black Good</t>
  </si>
  <si>
    <t>Apple iPhone 12 A2172 AT&amp;T Only 64GB Black Good</t>
  </si>
  <si>
    <t>iPhone 13 512GB Midnight Black Verizon Unlocked - GOOD - 1yr Warranty</t>
  </si>
  <si>
    <t>Apple iPhone 12 mini A2176 Unlocked 128GB White Good</t>
  </si>
  <si>
    <t>Apple iPhone 16 A3081 Spectrum Only 128GB Ultramarine Very Good</t>
  </si>
  <si>
    <t>Apple iPhone 12 64GB Black A2172 MGF43LL/A Verizon Clean ESN Very Good (AMX)</t>
  </si>
  <si>
    <t>Apple iPhone 12 Mini Black 64GB Unlocked - Good</t>
  </si>
  <si>
    <t>Apple iPhone 16 A3081 Verizon Only 128GB Ultramarine Good</t>
  </si>
  <si>
    <t>Apple iPhone 13 mini - 128 GB - (PRODUCT) RED - Unlocked - VERY GOOD CONDITION</t>
  </si>
  <si>
    <t>Apple iPhone 15 Pro 256GB Unlocked Excellent Condition - All Colors</t>
  </si>
  <si>
    <t>Apple iPhone 15 A2846 T-Mobile Only 128GB Pink Very Good</t>
  </si>
  <si>
    <t>Apple iPhone 14 Pro Max 128GB SILVER - AT&amp;T locked - Read Seller Notes</t>
  </si>
  <si>
    <t>Apple iPhone 13 Pro Max 128GB Unlocked 6.7" - (Silver) A2484 w/1 Year Warranty</t>
  </si>
  <si>
    <t>Apple iPhone 13 - 128GB Black - Fully Unlocked - Excellent Condition</t>
  </si>
  <si>
    <t>lastoftheloot</t>
  </si>
  <si>
    <t>98.1% positive (4.7K)</t>
  </si>
  <si>
    <t>Apple iPhone 15 Pro 256GB 6.1" Fully Unlocked</t>
  </si>
  <si>
    <t>Apple iPhone 14 Blue 128GB - Spectrum Locked - Excellent Condition</t>
  </si>
  <si>
    <t>Apple iPhone 14 6.1" 128GB A2649 Midnight (AT&amp;T Locked) Premium Grade Condition</t>
  </si>
  <si>
    <t>Apple iPhone 13 A2482 VERIZON LOCKED 128GB Midnight (Very Good)</t>
  </si>
  <si>
    <t>Apple iPhone 15 A2846 T-Mobile Only 128GB Pink Excellent</t>
  </si>
  <si>
    <t>Apple iPhone 16 A3081 US Consumer Cellular Only 128GB Black Very Good</t>
  </si>
  <si>
    <t>Apple iPhone 12 Pro Max 128GB A2342 Unlocked AT&amp;T T-Mobile Good Refurbished</t>
  </si>
  <si>
    <t>Apple iPhone 15 Plus A2847 T-Mobile Only 128GB Pink Excellent</t>
  </si>
  <si>
    <t>Apple iPhone 13 Mini 256GB Unlocked Excellent Condition - All Colors</t>
  </si>
  <si>
    <t>Apple iPhone 12 mini A2176 AT&amp;T Only 64GB Black Good</t>
  </si>
  <si>
    <t>Apple iPhone 14 128GB Blue AT&amp;T Excellent Condition - 2 Day FedEX</t>
  </si>
  <si>
    <t>Apple iPhone 13 mini A2481 Unlocked 128GB Pink Good</t>
  </si>
  <si>
    <t>Apple iPhone 13 A2482 Unlocked 128GB Midnight Good</t>
  </si>
  <si>
    <t>Apple iPhone 15 Pro Max - 256GB 512GB 1TB - All Colors - Very Good Condition</t>
  </si>
  <si>
    <t>Apple iPhone 15 Pro Max A2849 (Fully Unlocked) 256GB Blue Titanium (Good)</t>
  </si>
  <si>
    <t>Apple iPhone 15 Pro A2848 T-Mobile Only 256GB Blue Titanium Very Good</t>
  </si>
  <si>
    <t>Apple iPhone 14 Plus A2632 US Cellular Only 128GB Midnight Very Good</t>
  </si>
  <si>
    <t>Apple iPhone 13 mini 128GB Factory Unlocked Blue Good Condition</t>
  </si>
  <si>
    <t>Apple iPhone 12 mini 256GB Unlocked Black Excellent Condition</t>
  </si>
  <si>
    <t>Apple iPhone 12 A2172 T-Mobile Only 64GB Black Good</t>
  </si>
  <si>
    <t>Apple iPhone 14 A2649 (VERIZON LOCKED) 128GB Midnight (Good)</t>
  </si>
  <si>
    <t>Apple iPhone 13 Pro Max 256GB Unlocked - Good</t>
  </si>
  <si>
    <t>Apple iPhone 14 128GB Midnight Unlocked Excellent</t>
  </si>
  <si>
    <t>Apple iPhone 13 Pro Max 128GB Factory Unlocked All Colors Refurbished- Excellent</t>
  </si>
  <si>
    <t>1-Year Warranty ✔ Unlocked Worldwide ✔ Ships Same Day</t>
  </si>
  <si>
    <t>Apple iPhone 12 mini A2176 Unlocked 128GB Blue Good</t>
  </si>
  <si>
    <t>Apple iPhone 14 Pro Max 512GB BLACK - Unlocked - Read Seller Notes</t>
  </si>
  <si>
    <t>Apple iPhone 14 128GB BLACK - XFinity locked - Read Seller Notes</t>
  </si>
  <si>
    <t>Apple iPhone 15 128GB 6.1" AT&amp;T Unlocked, Black</t>
  </si>
  <si>
    <t>Apple iPhone 14 Plus  Fully Unlocked With eSIM 128GB  6.7in -  Very Good</t>
  </si>
  <si>
    <t>Apple iPhone 15 Plus 128GB - Fully Unlocked - GOOD Condition</t>
  </si>
  <si>
    <t>Apple iPhone 16 128 GB ( Read Description ) 5G LTE Ultramarine Smartphone</t>
  </si>
  <si>
    <t>grabourdeals</t>
  </si>
  <si>
    <t>99% positive (2.6K)</t>
  </si>
  <si>
    <t>Apple iPhone 12 Pro  Fully Unlocked 256GB  6.1in - Good</t>
  </si>
  <si>
    <t>Apple iPhone 16 6.1" 128GB 256GB 512GB Unlocked All Colors - Good Condition</t>
  </si>
  <si>
    <t>Apple iPhone 15 128GB Unlocked 6.1" (Blue) - A2846 w/1 Year Warranty</t>
  </si>
  <si>
    <t>Apple iPhone 15 A2846 (T-MOBILE LOCKED) 128GB Black (Excellent)</t>
  </si>
  <si>
    <t>Apple iPhone 16 512GB Unlocked Very Good Condition - All Colors</t>
  </si>
  <si>
    <t>Apple iPhone 13 128GB Midnight A2482 ML933LL/A Unlocked Clean ESN Good (VS)</t>
  </si>
  <si>
    <t>Apple iPhone 16 A3081 Tracfone Only 128GB Pink Very Good</t>
  </si>
  <si>
    <t>Apple iPhone 12 mini 64GB Unlocked Black Very Good Condition</t>
  </si>
  <si>
    <t>Apple iPhone 14 128GB T-Mobile Locked Black Good Condition</t>
  </si>
  <si>
    <t>Apple iPhone 14 256GB Midnight Unlocked Very Good Condition</t>
  </si>
  <si>
    <t>Apple iPhone 13 Pro Max A2484 128GB Choose Color Carrier Excellent Refurbished</t>
  </si>
  <si>
    <t>Apple iPhone 13 Pro Max 512GB Unlocked - Excellent</t>
  </si>
  <si>
    <t>Apple iPhone 15 Plus A2847 T-Mobile Only 128GB Black Good</t>
  </si>
  <si>
    <t>Apple iPhone 13 128GB Midnight A2482 MLA23LL/A Unlocked Clean ESN Good (GP)</t>
  </si>
  <si>
    <t>Apple iPhone 15 Pro 512GB Unlocked Excellent Condition - All Colors</t>
  </si>
  <si>
    <t>Apple iPhone 13 - (Unlocked) - 512GB - A2482 - Good</t>
  </si>
  <si>
    <t>Apple iPhone 14 256GB Unlocked 6.1" (Midnight) A2649 - w/1 Year Warranty</t>
  </si>
  <si>
    <t>Apple iPhone 14 128GB Red Unlocked Excellent</t>
  </si>
  <si>
    <t>Apple iPhone 14 Plus 128GB AT&amp;T Locked Very Good Condition</t>
  </si>
  <si>
    <t>Apple iPhone 15 Pro Max 512GB Black Titanium Factory Unlocked Screen Replaced</t>
  </si>
  <si>
    <t>Apple iPhone 15 A2846 Spectrum Only 128GB Green Very Good</t>
  </si>
  <si>
    <t>Apple iPhone 14 Pro Max 6.7" 128GB A2651 Space Black(Spectrum Locked), Excellent</t>
  </si>
  <si>
    <t>Apple iPhone 16 A3081 Cox Only 128GB Ultramarine Very Good</t>
  </si>
  <si>
    <t>Apple iPhone 13 Pro Max 512GB Unlocked Good Condition - All Colors</t>
  </si>
  <si>
    <t>Apple iPhone 12 64GB Xfinity - Excellent</t>
  </si>
  <si>
    <t>Apple iPhone 16 A3081 AT&amp;T Only 512GB Black Very Good</t>
  </si>
  <si>
    <t>Apple iPhone 12 256GB Unlocked White Very Good</t>
  </si>
  <si>
    <t>Apple iPhone 15 128GB T-Mobile Locked Very Good Condition</t>
  </si>
  <si>
    <t>Apple iPhone 14 128GB Midnight A2649 MPUA3LL/A Unlocked Clean ESN Excellent (ME)</t>
  </si>
  <si>
    <t>Apple iPhone 16 A3081 AT&amp;T Only 128GB White Good</t>
  </si>
  <si>
    <t>Apple iPhone 12 Blue 64GB - Ireland Vodafone Locked - Very Good Condition</t>
  </si>
  <si>
    <t>Apple iPhone 12 64GB Black A2172 MGF43LL/A Verizon Unlocked Clean ESN Good (CDI)</t>
  </si>
  <si>
    <t>Apple iPhone 12 mini 128GB Unlocked Red Good Condition</t>
  </si>
  <si>
    <t>Apple iPhone 14 Plus 14+ Factory Unlocked 128GB A2632  1Y Extended Warranty B+</t>
  </si>
  <si>
    <t>Apple iPhone 16 256GB Ultramarine LTE Cellular MYD13LL/A</t>
  </si>
  <si>
    <t>Apple iPhone 12 Mini, 128GB -ATT -  White - Used  Excellent</t>
  </si>
  <si>
    <t xml:space="preserve">Open Box </t>
  </si>
  <si>
    <t>kayfaberockstar</t>
  </si>
  <si>
    <t>100% positive (67)</t>
  </si>
  <si>
    <t>Apple iPhone 15 Plus A2847 T-Mobile Only 128GB Blue Very Good</t>
  </si>
  <si>
    <t>Apple iPhone 15 A2846 (AT&amp;T/Cricket Only) 128GB Blue - Excellent!</t>
  </si>
  <si>
    <t>Apple iPhone 14 Pro Max 1TB Fully Unlocked - Good</t>
  </si>
  <si>
    <t>cell-traders</t>
  </si>
  <si>
    <t>99.3% positive (17.7K)</t>
  </si>
  <si>
    <t>Apple iPhone 13 128GB Midnight A2482 ML933LL/A Unlocked Clean ESN Good (ME) Test</t>
  </si>
  <si>
    <t>Apple iPhone 13 128GB Midnight A2482 MLA23LL/A Unlocked Clean ESN Very Good (WG)</t>
  </si>
  <si>
    <t>Apple iPhone 15 Pro Max 1TB Unlocked AT&amp;T T-Mobile Verizon Good Condition</t>
  </si>
  <si>
    <t>Apple iPhone 13 Unlocked  128GB (GSM &amp; CDMA) A2482  - All Colors ~ Excellent!</t>
  </si>
  <si>
    <t>Free Shipping, Free 30 Day Return, 1 Year warranty</t>
  </si>
  <si>
    <t>superbdeals1</t>
  </si>
  <si>
    <t>98.5% positive (14K)</t>
  </si>
  <si>
    <t>Apple iPhone 13 128GB Starlight (Unlocked) SmartPhone- Excellent</t>
  </si>
  <si>
    <t>Apple iPhone 13 A2482 (Unlocked) 512GB Pink (Very Good)</t>
  </si>
  <si>
    <t>Apple iPhone 15 Pro 6.1-inch Super Retina XDR OLED display ProMotion Very Good!</t>
  </si>
  <si>
    <t>Apple iPhone 13 A2482 Unlocked 128GB Blue Very Good</t>
  </si>
  <si>
    <t>Apple iPhone 13 6.1-inch Super Retina XDR OLED display Very Good!</t>
  </si>
  <si>
    <t>Apple iPhone 14 Plus A2632 T-Mobile Only 256GB Purple Good</t>
  </si>
  <si>
    <t>Apple iPhone 15 Plus A2847 Spectrum Only 128GB Pink Good</t>
  </si>
  <si>
    <t>Apple iPhone 15 128GB Black (Unlocked) - Good</t>
  </si>
  <si>
    <t>Apple iPhone 12 Pro 512GB Factory Unlocked AT&amp;T T-Mobile Verizon Good Condition</t>
  </si>
  <si>
    <t>Apple iPhone 16 A3081 AT&amp;T Only 256GB Black Very Good</t>
  </si>
  <si>
    <t>Apple iPhone 15 Plus 6.7'' A2847 (T-Mobile Locked) 128GB 256GB 512GB - Very Good</t>
  </si>
  <si>
    <t>Apple iPhone 14 A2649 US Cellular Only 128GB Starlight Good</t>
  </si>
  <si>
    <t>Apple iPhone 12 Mini 64GB - Unlocked - Black</t>
  </si>
  <si>
    <t>Apple iPhone 14 Plus A2632 Unlocked 512GB Yellow Good</t>
  </si>
  <si>
    <t>Apple iPhone 15 A2846 Unlocked 512GB Black Good</t>
  </si>
  <si>
    <t>Apple iPhone 15 Pro Max 6.7" A2849 256GB Blue (Unlocked) - Good Condition</t>
  </si>
  <si>
    <t>Apple iPhone 15 A2846 Cox Only 128GB Blue Very Good</t>
  </si>
  <si>
    <t>Apple iPhone 12 Pro 128GB Fully Unlocked - Graphite - Good</t>
  </si>
  <si>
    <t>Apple iPhone 16 A3081 Xfinity Only 128GB Teal Very Good</t>
  </si>
  <si>
    <t>Apple iPhone 14 Plus 512GB PRODUCT RED Unlocked Very Good Condition</t>
  </si>
  <si>
    <t>Apple iPhone 14 A2649 T-Mobile Only 128GB Midnight (Very Good)</t>
  </si>
  <si>
    <t>Apple iPhone 15 128GB Unlocked Blue Excellent Condition</t>
  </si>
  <si>
    <t>Apple iPhone 15 Pro Max 512GB Natural White Black Blue Unlocked eSIM - Very Good</t>
  </si>
  <si>
    <t>Apple iPhone 13 PRO MAX Factory Unlocked 512GB A2484 GSM CDMA Very Good Refurb</t>
  </si>
  <si>
    <t>APPLE IPHONE 15 - 128GB 256GB (FACTORY UNLOCKED) ✅1 YEAR WARRANTY✅ COLORS ❖GOOD❖</t>
  </si>
  <si>
    <t>Apple iPhone 12 Pro Max 512GB Unlocked AT&amp;T T-Mobile Verizon Good Condition</t>
  </si>
  <si>
    <t>Apple iPhone 15 Plus A2847 AT&amp;T Only 128GB Blue Good</t>
  </si>
  <si>
    <t>Apple iPhone 14 Plus A2632 (Unlocked) 128GB Starlight (Very Good)</t>
  </si>
  <si>
    <t>Apple iPhone 15 A2846 Boost Only 128GB Blue Very Good</t>
  </si>
  <si>
    <t>Apple iPhone 12 Pro Max Fully Unlocked 256GB 6.7in - Good</t>
  </si>
  <si>
    <t>Apple iPhone 12 Pro Max Super Retina XDR display  6.7‑inch (diagonal) OLED</t>
  </si>
  <si>
    <t>Apple iPhone 13 Pro Max A2484 1TB Unlocked Very Good Refurbished</t>
  </si>
  <si>
    <t>Apple iPhone 15 128GB For Spectrum Mobile</t>
  </si>
  <si>
    <t>Apple iPhone 13 mini 128GB Midnight (Unlocked) - Good</t>
  </si>
  <si>
    <t>Apple iPhone 15 128GB A2846 Factory Unlocked USED Good Original Box</t>
  </si>
  <si>
    <t>Apple iPhone 15 A2846 Viaero Only 128GB Black Good</t>
  </si>
  <si>
    <t>Apple iPhone 13 512GB Unlocked - Good</t>
  </si>
  <si>
    <t>Apple iPhone 14 A2649 (Cricket Only) 128GB Midnight (Good)</t>
  </si>
  <si>
    <t>Apple iPhone 12 Pro Max 6.7" 128GB A2342 Graphite (Viaero Locked) - Very Good</t>
  </si>
  <si>
    <t>Apple iPhone 16 A3081 T-Mobile Only 512GB Black Good</t>
  </si>
  <si>
    <t>Apple iPhone 15 (AT&amp;T) 128GB Black Blue Green Yellow Pink - Good</t>
  </si>
  <si>
    <t>Apple iPhone 12 Mini 5.4" 64GB 128GB 256GB A2176 (Unlocked), Good Condition</t>
  </si>
  <si>
    <t>Apple iPhone 13 Mini Unlocked - 128GB 256GB 512GB - Good</t>
  </si>
  <si>
    <t>✅✅ FREE Shipping &amp; Returns ✅✅ 1 Year Warranty ✅✅</t>
  </si>
  <si>
    <t>buyspry</t>
  </si>
  <si>
    <t>99% positive (230.5K)</t>
  </si>
  <si>
    <t>Apple iPhone 13 A2482 SPECTRUM MOBILE LOCKED 256GB Midnight (Excellent)</t>
  </si>
  <si>
    <t>Apple iPhone 15 Pro Max 1TB Unlocked AT&amp;T T-Mobile Verizon Very Good Condition</t>
  </si>
  <si>
    <t>Apple iPhone 12 Pro Max 512GB Unlocked Good Condition - All Colors</t>
  </si>
  <si>
    <t>iPhone 14 256GB Midnight Black Unlocked Cricket Metro Boost VERY GOOD 1yr Wty</t>
  </si>
  <si>
    <t>Apple iPhone 12 Pro Graphite 128GB Fully Unlocked GSM/CDMA - Good</t>
  </si>
  <si>
    <t>Apple iPhone 12 mini A2176 Unlocked 64GB Black Good</t>
  </si>
  <si>
    <t>Apple iPhone 14 A2649 Spectrum Only 128GB Midnight Very Good</t>
  </si>
  <si>
    <t>Apple iPhone 13 Pro Max 128GB Unlocked 6.7" (Graphite) A2484 - w/1 Year Warranty</t>
  </si>
  <si>
    <t>Apple iPhone 15 5G (256GB, 6GB) 6.1" US Model Fully Unlocked for Global</t>
  </si>
  <si>
    <t>Apple iPhone 14 128GB Midnight Black (Metro By T-Mobile) NEW SEALED</t>
  </si>
  <si>
    <t>highclaritybiz</t>
  </si>
  <si>
    <t>92.3% positive (318)</t>
  </si>
  <si>
    <t>Apple iPhone 12 Pro A2341 Verizon Only 256GB Pacific Blue Good</t>
  </si>
  <si>
    <t>Apple iPhone 14 A2649 Cricket Only 256GB Red Good</t>
  </si>
  <si>
    <t>Apple iPhone 14 512GB Unlocked 6.1" (Purple) A2649 - w/1 Year Warranty</t>
  </si>
  <si>
    <t>Apple iPhone 13 PRO MAX 128gb Factory Unlocked 1Y warranty Refurbished</t>
  </si>
  <si>
    <t>Apple iPhone 15 Plus A2847 AT&amp;T Only 256GB Blue Very Good</t>
  </si>
  <si>
    <t>Apple iPhone 14 Pro Max 48MP Super Retina XDR display A16 Bionic chip</t>
  </si>
  <si>
    <t>Apple iPhone 15 Pro 512GB Unlocked Good Condition - All Colors</t>
  </si>
  <si>
    <t>Apple iPhone 13 A2482 128GB Midnight (GSM+CDMA) Unlocked MLA23LL/A</t>
  </si>
  <si>
    <t>Apple iPhone 15 128GB For Spectrum Mobile /  Xfinity Mobile</t>
  </si>
  <si>
    <t>Apple iPhone 15 A2846 US Cellular Only 128GB Black Very Good</t>
  </si>
  <si>
    <t>Apple iPhone 14 A2649 MetroPCS Only 128GB Midnight Excellent</t>
  </si>
  <si>
    <t>Apple iPhone 12 Mini 64GB T-Mobile - Excellent</t>
  </si>
  <si>
    <t>Apple iPhone 15 Pro A2848 AT&amp;T Only 256GB Blue Titanium Good</t>
  </si>
  <si>
    <t>Apple iPhone 16 A3081 Xfinity Only 128GB Black Very Good</t>
  </si>
  <si>
    <t>Apple iPhone 16 A3081 T-Mobile Only 256GB Ultramarine Very Good</t>
  </si>
  <si>
    <t>Apple iPhone 14 A2649 (Spectrum Mobile Only) 128GB Purple (Excellent)</t>
  </si>
  <si>
    <t>Apple iPhone 14 - 128 GB - Blue (T-Mobile) A2649 MPVH3LL/A Good</t>
  </si>
  <si>
    <t>Apple iPhone 13 A2482 (SPECTRUM MOBILE LOCKED) 128GB Red (Excellent)</t>
  </si>
  <si>
    <t>Apple iPhone 15 Pro 1024GB Unlocked 6.1" (Black Titanium) A2848 - w/Warranty</t>
  </si>
  <si>
    <t>Apple iPhone 17 A3258 Unlocked 256GB Black Good</t>
  </si>
  <si>
    <t>Apple iPhone 14 A2649 (Unlocked) 256GB Blue (Excellent)</t>
  </si>
  <si>
    <t>Apple iPhone 13 128GB Red – Unlocked – Very Good Condition</t>
  </si>
  <si>
    <t>Apple iPhone 15 A2846 Xfinity Only 128GB Green Good</t>
  </si>
  <si>
    <t>Apple iPhone 16 A3081 T-Mobile Only 128GB Pink Excellent</t>
  </si>
  <si>
    <t>Apple iPhone 17 256GB - Fully Unlocked - EXCELLENT Condition</t>
  </si>
  <si>
    <t>Apple iPhone 12 128GB Unlocked Blue Very Good</t>
  </si>
  <si>
    <t>Apple iPhone 13 Pro Max A2484 128GB Alpine Green Unlocked Excellent Condition</t>
  </si>
  <si>
    <t>Apple iPhone 15 Pro 512GB Factory Unlocked Very Good</t>
  </si>
  <si>
    <t>Apple iPhone 14 6.1" 128GB 256GB 512GB Unlocked All Colors - Fair Condition</t>
  </si>
  <si>
    <t>Apple iPhone 15 A2846 (Xfinity Mobile Only) 128GB Blue (Good)</t>
  </si>
  <si>
    <t>Apple iPhone 12 Pro 128GB Unlocked (GSM/CDMA) - Graphite - Good Condition</t>
  </si>
  <si>
    <t>Apple iPhone 15 Plus A2847 Tracfone Only 128GB Black Very Good</t>
  </si>
  <si>
    <t>Apple iPhone 13 Pro Max 128GB Verizon - Excellent</t>
  </si>
  <si>
    <t>Apple iPhone 12 A2172 64GB 6.1" AT&amp;T Only, Black B</t>
  </si>
  <si>
    <t>Apple iPhone 15 Pro Max - Unlocked - 256GB - Natural Titanium - Excellent</t>
  </si>
  <si>
    <t>Apple iPhone 14 A2649 US Cellular Only 128GB Purple Good</t>
  </si>
  <si>
    <t>Apple iPhone 15 128GB A2846 all colors Factory Unlocked Used</t>
  </si>
  <si>
    <t>Apple iPhone 12 Mini 64GB Fully Unlocked  - White - Very Good Condition</t>
  </si>
  <si>
    <t>Apple iPhone 12 mini 64GB Black A2176 MG6H3LL/A Unlocked Clean ESN Good (WG)</t>
  </si>
  <si>
    <t>Apple iPhone 14 128GB Midnight A2649 MPUA3LL/A Unlocked Clean ESN Excellent (ST)</t>
  </si>
  <si>
    <t>Apple iPhone 15 A2846 (AT&amp;T Only) 128GB Blue (Excellent)</t>
  </si>
  <si>
    <t>Apple iPhone 15 Pro A2848 AT&amp;T Only 1TB Blue Titanium Good</t>
  </si>
  <si>
    <t>Apple iPhone 13 Pro Max 1024GB Unlocked 6.7" (Gold) A2484 - w/1 Year Warranty</t>
  </si>
  <si>
    <t>Apple iPhone 15 Pro A2848 T-Mobile Only 128GB Natural Titanium Good</t>
  </si>
  <si>
    <t>Apple iPhone 12 mini 256GB Unlocked Very Good Condition - All Colors</t>
  </si>
  <si>
    <t>Apple iPhone 14 12MP Ultra Wide: 13 mm, ƒ/2.4 aperture and 120° field of view</t>
  </si>
  <si>
    <t>Apple iPhone 15 - 512 GB - Black (Unlocked) eSIM only - Screen A+ Cond - Good</t>
  </si>
  <si>
    <t>Apple iPhone 16 256 GB Black Verizon Unlocked Smartphone</t>
  </si>
  <si>
    <t>Apple iPhone 12 Pro 512GB Unlocked AT&amp;T T-Mobile Verizon Excellent Refurbished</t>
  </si>
  <si>
    <t>Apple iPhone 12 Pro Max A2342 128GB Pacific Blue Unlocked Excellent Condition</t>
  </si>
  <si>
    <t>Apple iPhone 13 128GB Green Unlocked - Good</t>
  </si>
  <si>
    <t>Apple iPhone 15 Plus A2847 Tracfone Only 128GB Black Good</t>
  </si>
  <si>
    <t>Apple iPhone 13 mini 128GB Unlocked 5.4" - (Red) A2481 w/1 Year Warranty</t>
  </si>
  <si>
    <t>Apple iPhone 14 A2649 (XFINITY MOBILE LOCKED) 128GB Blue (Excellent)</t>
  </si>
  <si>
    <t>Apple iPhone 15 Plus A2847 T-Mobile Only 128GB Black Very Good</t>
  </si>
  <si>
    <t>Apple iPhone 15 Pro Max - Unlocked - 256GB - Natural Titanium - Very Good</t>
  </si>
  <si>
    <t>Apple iPhone 16 A3081 C Spire Only 128GB Pink Excellent</t>
  </si>
  <si>
    <t>Apple iPhone 12 Pro Max Blue 256GB A2342 MGCN3LL/A Unlocked Clean ESN Good (DSM)</t>
  </si>
  <si>
    <t>iPhone 14 Pro Max - Factory Unlocked - 128GB - Purple - Good</t>
  </si>
  <si>
    <t>Apple iPhone 16 A3081 Unlocked 256GB Ultramarine Good</t>
  </si>
  <si>
    <t>Apple iPhone 14 Pro Max - 128GB - ALL COLORS (Factory Unlocked)- Good Refurb</t>
  </si>
  <si>
    <t>everythingoem</t>
  </si>
  <si>
    <t>100% positive (2K)</t>
  </si>
  <si>
    <t>iPhone 13 mini 512GB Pink Unlocked All Carriers - VERY GOOD - 1yr Warranty</t>
  </si>
  <si>
    <t>iPhone 13 – Unlocked – Black – 128GB – Excellent Condition!</t>
  </si>
  <si>
    <t>Apple iPhone 16 A3081 T-Mobile Only 512GB Ultramarine Very Good</t>
  </si>
  <si>
    <t>Apple iPhone 12 64GB Red A2172 MGEH3LL/A AT&amp;T Clean ESN Very Good (DSM)</t>
  </si>
  <si>
    <t>Apple iPhone 14 Pro Max 256GB Purple - Unlocked - Read Seller Notes</t>
  </si>
  <si>
    <t>Apple iPhone 15 Pro A2848 T-Mobile Only 128GB Blue Titanium Good</t>
  </si>
  <si>
    <t>Apple iPhone 14 Pro Max 6.7" 128GB A2651 Space Black(Spectrum Locked), Very Good</t>
  </si>
  <si>
    <t>Apple iPhone 13 A2482 Unlocked 256GB Blue Very Good</t>
  </si>
  <si>
    <t>Apple iPhone 16 - T-Mobile - Black - 128GB - Excellent</t>
  </si>
  <si>
    <t>Apple iPhone 12 Pro Max 512GB Unlocked (Any Carrier) SmartPhone Good</t>
  </si>
  <si>
    <t>Apple iPhone 12 mini A2176 Unlocked 64GB Red Good</t>
  </si>
  <si>
    <t>Apple iPhone 12 Mini 128GB - 5G AT&amp;T, White</t>
  </si>
  <si>
    <t>Apple iPhone 15 128GB Unlocked 6.1" (Blue) A2846 - w/1 Year Warranty</t>
  </si>
  <si>
    <t>Apple iPhone 15 256 GB Black Verizon Unlocked Smartphone</t>
  </si>
  <si>
    <t>Apple iPhone 16 A3081 T-Mobile Only 256GB Teal Excellent</t>
  </si>
  <si>
    <t>Apple iPhone 14 – Unlocked – 128GB – Black – Very Good Condition</t>
  </si>
  <si>
    <t>Apple iPhone 13 128GB Green A2482 MNG33LL/A Unlocked Clean ESN Good (JF)</t>
  </si>
  <si>
    <t>iPhone 13 mini 512GB Blue T-Mobile Unlocked - GOOD - 1yr Warranty</t>
  </si>
  <si>
    <t>Apple iPhone 15 128GB Pink (Unlocked) – Very Good Condition | A16 Bionic</t>
  </si>
  <si>
    <t>iPhone 13 512GB Midnight Black Unlocked All Carriers - GOOD - 1yr Warranty</t>
  </si>
  <si>
    <t>Apple iPhone 15 Pro A2848 AT&amp;T Only 128GB White Titanium Good</t>
  </si>
  <si>
    <t>Apple iPhone 14 A2649 Tracfone Only 128GB Midnight Good</t>
  </si>
  <si>
    <t>Apple iPhone 13 256GB Verizon - Very Good</t>
  </si>
  <si>
    <t>Apple iPhone 13 Mini A2481 (Verizon Only) 128GB Pink (Good)</t>
  </si>
  <si>
    <t>Apple iPhone 15 A2846 (AT&amp;T LOCKED) 128GB Black (Good)</t>
  </si>
  <si>
    <t>Apple iPhone 13 128GB Red A2482 MLAA3LL/A Unlocked Clean ESN Excellent (DSM)</t>
  </si>
  <si>
    <t>BACK 2 SCHOOL SALE❗️$$200 OFF$$🌟❗️FREE 2DAY🚀SAVE BIG❗</t>
  </si>
  <si>
    <t>thetechtopia</t>
  </si>
  <si>
    <t>98.7% positive (5.1K)</t>
  </si>
  <si>
    <t>Apple iPhone 14 Pro Max A2651 256GB CDMA/GSM Unlocked - Excellent</t>
  </si>
  <si>
    <t>Apple iPhone 13 128GB Xfinity - Excellent</t>
  </si>
  <si>
    <t>Apple iPhone 14 A2649 Spectrum Only 128GB Blue Good</t>
  </si>
  <si>
    <t>iPhone 13 mini 512GB Pink Unlocked Straight Xfinity Spectrum VERY GOOD</t>
  </si>
  <si>
    <t>Apple iPhone 13 A2482 Spectrum Only 256GB Starlight Very Good</t>
  </si>
  <si>
    <t>Apple iPhone 13 A2482 Verizon Only 128GB Starlight Good</t>
  </si>
  <si>
    <t>Apple iPhone 13 Pro Max 1TB Unlocked Very Good Condition - All Colors</t>
  </si>
  <si>
    <t>Apple iPhone 13 Mini Starlight 128GB Unlocked - Good</t>
  </si>
  <si>
    <t>Apple iPhone 12 Pro 128GB GSM/CDMA Fully Unlocked - Graphite - Good</t>
  </si>
  <si>
    <t>Apple iPhone 13 Pro Max [A2484] 512GB - Fully Unlocked - Silver - Fair</t>
  </si>
  <si>
    <t>Apple iPhone 15 Pro 512GB Unlocked Very Good Condition - All Colors</t>
  </si>
  <si>
    <t>Apple iPhone 15 Plus A2847 Xfinity Only 128GB Black Good</t>
  </si>
  <si>
    <t>Apple  iPhone 13 Pro Max 5G 256GB Factory Unlocked CDMA + GSM - EXCELLENT</t>
  </si>
  <si>
    <t>Apple iPhone 12 Pro Max 256GB A2342 Unlocked AT&amp;T T-Mobile Good Refurbished</t>
  </si>
  <si>
    <t>Apple iPhone 12 64GB Fully Unlocked White - Very Good Condition</t>
  </si>
  <si>
    <t>Apple iPhone 13 mini 128GB Unlocked Black Excellent Condition</t>
  </si>
  <si>
    <t>Apple iPhone 14 128GB Starlight Unlocked Excellent</t>
  </si>
  <si>
    <t>Apple iPhone 15 Pro Max 1TB Unlocked Good Condition - All Colors</t>
  </si>
  <si>
    <t>iPhone 13 128GB 6.1" 5G AT&amp;T Only, Midnight</t>
  </si>
  <si>
    <t>Apple iPhone 13 Mini A2481 (Verizon Only) 128GB Starlight (Excellent)</t>
  </si>
  <si>
    <t>Apple iPhone 15 - 128GB - Unlocked - Black - Good</t>
  </si>
  <si>
    <t>Apple iPhone 13 A2482 T-Mobile Only 128GB Green Good</t>
  </si>
  <si>
    <t>Apple iPhone 15 A2846 128GB T-Mobile - Good</t>
  </si>
  <si>
    <t>Apple iPhone 14 A2649 (Unlocked) 256GB Midnight (Very Good)</t>
  </si>
  <si>
    <t>Apple iPhone 15 6.1'' 128GB 256GB 512GB Unlocked All Colors - Fair</t>
  </si>
  <si>
    <t>Apple iPhone 14 Pro Max A2651 256GB CDMA/GSM Unlocked - Very Good</t>
  </si>
  <si>
    <t>iPhone 14 256GB Midnight Black T-Mobile Unlocked - VERY GOOD - 1yr Warranty</t>
  </si>
  <si>
    <t>Apple iPhone 16 48 MP, f/1.6, 26mm (wide), 1/1.56", 1.0µm, dual pixel PDAF</t>
  </si>
  <si>
    <t>Apple iPhone 13 128GB Midnight A2482 MLA23LL/A Unlocked Clean ESN Good (ST)</t>
  </si>
  <si>
    <t>Apple iPhone 12 Pro A2341 Unlocked 128GB Graphite Very Good</t>
  </si>
  <si>
    <t>Brand New Sealed Apple iPhone 12 128GB Blue 5G Unlocked Any Carrier Worldwide</t>
  </si>
  <si>
    <t>aspopup</t>
  </si>
  <si>
    <t>100% positive (102)</t>
  </si>
  <si>
    <t>Apple iPhone 13 128GB Red A2482 MLAA3LL/A Unlocked Clean ESN Good (JF)</t>
  </si>
  <si>
    <t>Apple iPhone 13 Pro Max 128GB Unlocked 6.7" (Gold) A2484 - w/1 Year Warranty</t>
  </si>
  <si>
    <t>Apple iPhone 14 Plus A2885 Unlocked 128GB Midnight Good</t>
  </si>
  <si>
    <t>Apple iPhone 13 512GB Unlocked - Very Good</t>
  </si>
  <si>
    <t>Apple iPhone 15 512GB Unlocked - Excellent</t>
  </si>
  <si>
    <t>Apple iPhone 14 A2649 (Verizon Only) 128GB Blue (Excellent)</t>
  </si>
  <si>
    <t>Apple iPhone 15 Plus A2847 AT&amp;T Only 256GB Pink Very Good</t>
  </si>
  <si>
    <t>Apple iPhone 14 128GB Blue Unlocked Good Condition - 2 Day FedEX</t>
  </si>
  <si>
    <t>Apple iPhone 15 Pro A2848 Xfinity Only 128GB Blue Titanium Good</t>
  </si>
  <si>
    <t>Apple iPhone 15 Pro Max 256GB - Verizon Locked - Titanium Blue - 2 Day FedEx</t>
  </si>
  <si>
    <t>Apple Unlocked Yellow iPhone 15 61 Inch OLED Display 256GB Storage AMAZING</t>
  </si>
  <si>
    <t>🛡️1yr Allstate Warranty ✅100% Genuine 🔁Free Returns</t>
  </si>
  <si>
    <t>focuscamera</t>
  </si>
  <si>
    <t>99.6% positive (209.7K)</t>
  </si>
  <si>
    <t>Apple iPhone 14 Plus A2632 T-Mobile Only 128GB Purple Very Good</t>
  </si>
  <si>
    <t>Apple iPhone 12 mini A2176 Unlocked 128GB Black Good</t>
  </si>
  <si>
    <t>Apple iPhone 14 Pro Max A2651 512GB CDMA/GSM Unlocked - Very Good</t>
  </si>
  <si>
    <t>Apple iPhone 16 A3081 T-Mobile Only 128GB White Very Good</t>
  </si>
  <si>
    <t>Apple iPhone 14 128GB - 5G Verizon, Blue</t>
  </si>
  <si>
    <t>Apple iPhone 14 Plus 256GB Unlocked 6.7" (Yellow) A2632 - w/1 Year Warranty</t>
  </si>
  <si>
    <t>Apple iPhone 13 A2482 Unlocked 128GB Green Good</t>
  </si>
  <si>
    <t>Apple iPhone 14 128GB Fully Unlocked Red - Very Good Condition</t>
  </si>
  <si>
    <t>Apple iPhone 14 A2649 (AT&amp;T Only) 128GB Blue (Excellent)</t>
  </si>
  <si>
    <t>Apple iPhone 12 Pro A2341 Unlocked 128GB Graphite Good</t>
  </si>
  <si>
    <t>Apple iPhone 14 128GB STARLIGHT - AT&amp;T locked - Read Seller Notes</t>
  </si>
  <si>
    <t>Apple iPhone 15 Plus A2847 Xfinity Only 128GB Black Very Good</t>
  </si>
  <si>
    <t>Apple iPhone 12 Pro A2341 Unlocked 128GB Pacific Blue Very Good</t>
  </si>
  <si>
    <t>Apple iPhone 14 Plus A2632 (Verizon Only) 128GB Midnight (Good)</t>
  </si>
  <si>
    <t>Apple iPhone 14 A2649 Unlocked 128GB Red Very Good</t>
  </si>
  <si>
    <t>Apple iPhone 14 128GB Midnight LTE Cellular MPUA3LL/A</t>
  </si>
  <si>
    <t>Apple iPhone 12 128GB – Fully Unlocked - VERY GOOD CONDITION - Unlocked - Black</t>
  </si>
  <si>
    <t>Apple iPhone 12 Pro 128GB Graphite Unlocked Good</t>
  </si>
  <si>
    <t>Apple iPhone 14 Pro Max 128GB  Factory Unlocked Very Good</t>
  </si>
  <si>
    <t>Apple iPhone 15 A2846 T-Mobile Only 512GB Green Very Good</t>
  </si>
  <si>
    <t>Apple iPhone 16 A3081 US Consumer Cellular Only 256GB Black Very Good</t>
  </si>
  <si>
    <t>Apple iPhone 15 A2846 T-Mobile Only 512GB Green Good</t>
  </si>
  <si>
    <t>Apple iPhone 13 Pro Max 256GB Unlocked 6.7" (Graphite) - A2484 w/1 Year Warranty</t>
  </si>
  <si>
    <t>Apple iPhone 14 Plus 128GB Fully Unlocked - VERY GOOD - *NO FACE ID*</t>
  </si>
  <si>
    <t>Apple iPhone 15 Pro Unlocked 256GB 1TB – Very Good Condition All Colors-Unlocked</t>
  </si>
  <si>
    <t>Apple iPhone 15 Plus A2847 Unlocked 512GB Blue Good</t>
  </si>
  <si>
    <t>Apple iPhone 13 128GB Red A2482 MLAA3LL/A Unlocked Clean ESN Very Good (DSM)</t>
  </si>
  <si>
    <t>Apple iPhone 16 A3081 T-Mobile Only 256GB Pink Good</t>
  </si>
  <si>
    <t>Apple iPhone 12 Pro Max 128GB 256GB 512GB Unlocked All Colors - Fair</t>
  </si>
  <si>
    <t>Apple iPhone 14 Pro Max 256GB Space Black (Unlocked) SmartPhone - Very Good</t>
  </si>
  <si>
    <t>Apple iPhone 13 mini 128GB Unlocked Pink Excellent Condition</t>
  </si>
  <si>
    <t>Apple iPhone 15 Unlocked Smartphone - Sleek &amp; Reliable - Very Good</t>
  </si>
  <si>
    <t>Apple iPhone 12 Pro 128GB T-Mobile - Excellent</t>
  </si>
  <si>
    <t>Apple iPhone 13 Pro Max 1TB Unlocked Good Condition - All Colors</t>
  </si>
  <si>
    <t>Apple iPhone 13 A2482 Unlocked 256GB Starlight (Good)</t>
  </si>
  <si>
    <t>Apple iPhone 14 A2649 AT&amp;T Only 128GB Purple Good</t>
  </si>
  <si>
    <t>Apple iPhone 12 Pro Max A2342 (Verizon Only) 128GB Gold (Excellent)</t>
  </si>
  <si>
    <t>iPhone 12 Pro Max - Factory Unlocked - 256GB - Gray - Very Good</t>
  </si>
  <si>
    <t>iphone 12 Pro Max</t>
  </si>
  <si>
    <t>Apple iPhone 14 A2649 (AT&amp;T LOCKED) 128GB Midnight (Good)</t>
  </si>
  <si>
    <t>Apple iPhone 13 Mini 512GB Unlocked Excellent Condition - All Colors</t>
  </si>
  <si>
    <t>Apple iPhone 15 Pro Max 512GB Unlocked Excellent Condition - All Colors</t>
  </si>
  <si>
    <t>Apple iPhone 15 Plus 128GB CAD Locked Black Excellent Condition</t>
  </si>
  <si>
    <t>Apple iPhone 15 Pro Max A2849 (Fully Unlocked) 512GB Black Titanium (Excellent)</t>
  </si>
  <si>
    <t>Apple iPhone 15 A2846 T-Mobile Only 128GB Green Good</t>
  </si>
  <si>
    <t>Apple iPhone 12 mini A2176 AT&amp;T Only 64GB Blue Good</t>
  </si>
  <si>
    <t>Apple iPhone 17 512GB T-Mobile Locked Very Good Condition</t>
  </si>
  <si>
    <t>Apple iPhone 12 Blue 64GB A2172 MGEK3LL/A AT&amp;T Clean ESN Good (NM)</t>
  </si>
  <si>
    <t>Apple iPhone 12 128GB T-Mobile - Excellent</t>
  </si>
  <si>
    <t>Apple iPhone 14 128GB Unlocked Very Good Condition All Colors</t>
  </si>
  <si>
    <t>iPhone 13 Pro Max - Fully Unlocked - 128GB - Gray - Very Good</t>
  </si>
  <si>
    <t>Apple iPhone 15 Pro Max (AT&amp;T) - 256GB - Natural Titanium - MU683LL/A</t>
  </si>
  <si>
    <t>Apple iPhone 14 Plus A2632 128GB Midnight Unlocked MQ3R3LL/A - Very Good</t>
  </si>
  <si>
    <t>Apple iPhone 15 256 GB Black A2846 MTM43LL/A Unlocked Clean ESN Good (JF)</t>
  </si>
  <si>
    <t>Apple iPhone 14 Pro Max 6.7" 128GB 256GB 512GB 1TB Spectrum Only - Fair</t>
  </si>
  <si>
    <t>Apple iPhone 14 Plus 512GB T-Mobile - Excellent</t>
  </si>
  <si>
    <t>Apple iPhone 15 256GB AT&amp;T Locked Very Good Condition</t>
  </si>
  <si>
    <t>Apple iPhone 15 Plus A2847 AT&amp;T Only 256GB Black Very Good</t>
  </si>
  <si>
    <t>Apple iPhone 15 Plus 128GB Verizon Locked Very Good Condition</t>
  </si>
  <si>
    <t>Apple iPhone 16 A3081 T-Mobile Only 512GB Black Very Good</t>
  </si>
  <si>
    <t>iPhone 14 256GB Midnight Black Unlocked All Carriers - VERY GOOD - 1yr Warranty</t>
  </si>
  <si>
    <t>Apple iPhone 14 A2649 (SPECTRUM MOBILE LOCKED) 128GB Blue (Excellent)</t>
  </si>
  <si>
    <t>IPHONE 15 PLUS 128GB 256GB FACTORY UNLOCKED ✅ALL ORIGINAL PART✅❖GOOD❖</t>
  </si>
  <si>
    <t>Apple iPhone 13 Pro Max A2484 Spectrum Only 256GB Graphite Very Good</t>
  </si>
  <si>
    <t>Apple iPhone 12 Mini 5.4" 64GB 128GB 256GB Xfinity Locked - Excellent Condition</t>
  </si>
  <si>
    <t>Apple iPhone 12 Pro Max 256GB A2342 Unlocked AT&amp;T T-Mobile Very Good Refurbished</t>
  </si>
  <si>
    <t>Apple iPhone 15 A2846 Unlocked 512GB Blue Good</t>
  </si>
  <si>
    <t>Apple iPhone 17 A3258 Spectrum Only 256GB Mist Blue Good</t>
  </si>
  <si>
    <t>Apple iPhone 14 Plus 6.7" A2632 128GB (T-Mobile) Midnight - Excellent Condition</t>
  </si>
  <si>
    <t>Apple iPhone 12 mini 128GB Unlocked Red Excellent Condition</t>
  </si>
  <si>
    <t>Apple iPhone 14 Plus A2632 (Fully Unlocked) 512GB Red (Very Good)</t>
  </si>
  <si>
    <t>Apple iPhone 14 Plus 128GB Midnight MQ3R3LL/A Unlocked Clean ESN Good (ME)</t>
  </si>
  <si>
    <t>Apple iPhone 14 A2649 AT&amp;T Only 128GB Purple (Excellent)</t>
  </si>
  <si>
    <t>Apple iPhone 14 Pro Max A2651 512GB CDMA/GSM Unlocked - Good</t>
  </si>
  <si>
    <t>AT&amp;T Apple iPhone 14 Plus - 128GB - Blue</t>
  </si>
  <si>
    <t>Apple iPhone 15 Plus A2847 Xfinity Only 128GB Blue Good</t>
  </si>
  <si>
    <t>Apple iPhone 14 6.1" Unlocked 128GB (Yellow) A2649 - w/1 Year Warranty</t>
  </si>
  <si>
    <t>Apple iPhone 13 mini A2481 Unlocked 128GB Blue Very Good</t>
  </si>
  <si>
    <t>Apple iPhone 14 A2649 (Unlocked) 256GB Yellow (Good)</t>
  </si>
  <si>
    <t>Apple iPhone 15 Pro Max - 256GB 512GB 1TB - All Colors - Good Condition</t>
  </si>
  <si>
    <t>Apple iPhone 15 Plus 256GB Unlocked Good Condition</t>
  </si>
  <si>
    <t>Apple iPhone 12 Pro 128GB Xfinity - Excellent</t>
  </si>
  <si>
    <t>Apple iPhone 15 128GB Unlocked Smartphone - Very Good</t>
  </si>
  <si>
    <t>Apple iPhone 13 Mini A2481 (Fully Unlocked) 256GB Red (Good)</t>
  </si>
  <si>
    <t>Apple iPhone 13 A2482 (T-MOBILE LOCKED) 128GB Red (Excellent)</t>
  </si>
  <si>
    <t>Apple iPhone 14 Plus A2632 Unlocked 256GB Red Very Good</t>
  </si>
  <si>
    <t>Apple iPhone 15 128GB A2846 Blue Pink Black Green Factory Unlocked</t>
  </si>
  <si>
    <t>Apple iPhone 14 Pro Max 1TB Unlocked - Very Good</t>
  </si>
  <si>
    <t>iPhone 14 256GB Midnight Black AT&amp;T Unlocked - VERY GOOD - 1yr Warranty</t>
  </si>
  <si>
    <t>iPhone 13 mini 512GB Blue AT&amp;T Unlocked - GOOD - 1yr Warranty</t>
  </si>
  <si>
    <t>iPhone 15 128GB Yellow Unlocked (Very Good) - 2 Day FedEX</t>
  </si>
  <si>
    <t>Apple iPhone 13 A2482 (AT&amp;T Only) 256GB Midnight (Excellent)</t>
  </si>
  <si>
    <t>Apple iPhone 14 Pro Max - 256 GB - Space Black (Unlocked) Good! READ DESCRIPTION</t>
  </si>
  <si>
    <t>Apple iPhone 13 Mini 128GB Unlocked - Good</t>
  </si>
  <si>
    <t>Apple iPhone 13 Pro Max 128GB Unlocked AT&amp;T T-Mobile Verizon Excellent Condition</t>
  </si>
  <si>
    <t>Apple iPhone 14 128GB Blue Unlocked - Excellent</t>
  </si>
  <si>
    <t>iPhone 15 128GB Green AT&amp;T (Very Good) - 2 Day FedEX</t>
  </si>
  <si>
    <t>Apple iPhone 13 Pro Max 512GB Unlocked AT&amp;T T-Mobile Verizon Very Good Condition</t>
  </si>
  <si>
    <t>Apple iPhone 13 Pro Max [A2484] 512GB - Fully Unlocked - Gold - Good</t>
  </si>
  <si>
    <t>Apple iPhone 13 mini 128GB Unlocked White Excellent Condition</t>
  </si>
  <si>
    <t>Apple iPhone 15 Pro A2848 Spectrum Only 128GB Blue Titanium Very Good</t>
  </si>
  <si>
    <t>Apple iPhone 14 Pro Max 128GB T-Mobile - Excellent</t>
  </si>
  <si>
    <t>Apple iPhone 17 A3258 T-Mobile Only 256GB Black Good</t>
  </si>
  <si>
    <t>iPhone 15 128GB Green AT&amp;T (Good) - 2 Day FedEX</t>
  </si>
  <si>
    <t>Apple iPhone 13 256GB Fully Unlocked Starlight - Very Good Condition</t>
  </si>
  <si>
    <t>Apple iPhone 15 6.1'' 128GB 256GB 512GB T-Mobile Only All Colors - Good</t>
  </si>
  <si>
    <t>Apple iPhone 15 128GB (Unlocked) eSIM All COLORS SmartPhone - Excellent</t>
  </si>
  <si>
    <t>Apple iPhone 13 6.1" 128GB 256GB 512GB Metro by T-Mobile Only - Excellent</t>
  </si>
  <si>
    <t>Apple iPhone 15 Plus A2847 T-Mobile Only 128GB Blue Good</t>
  </si>
  <si>
    <t>Apple iPhone 14 128GB Yellow Unlocked</t>
  </si>
  <si>
    <t>Apple iPhone 15 A2846 AT&amp;T Only 256GB Blue Good</t>
  </si>
  <si>
    <t>Apple iPhone 16 A3081 MetroPCS Only 128GB Black Very Good</t>
  </si>
  <si>
    <t>Apple iPhone 15 Pro 6.1" 128GB 256GB 512GB 1TB A2848 (AT&amp;T Locked) - Excellent</t>
  </si>
  <si>
    <t>Apple iPhone 14 128GB Blue AT&amp;T Very Good Condition - 2 Day FedEX</t>
  </si>
  <si>
    <t>Apple iPhone 13 A2482 AT&amp;T Only 128GB Green Good</t>
  </si>
  <si>
    <t>Apple iPhone 15 Pro A2848 AT&amp;T Only 256GB Natural Titanium Very Good</t>
  </si>
  <si>
    <t>Apple iPhone 14 A2649 AT&amp;T Only 256GB Midnight Good</t>
  </si>
  <si>
    <t>iPhone 14 Plus 512GB Red Verizon Unlocked - VERY GOOD - 1yr Warranty</t>
  </si>
  <si>
    <t>iphone 14 Plus</t>
  </si>
  <si>
    <t>iPhone 13 mini 512GB Blue T-Mobile Unlocked - VERY GOOD - 1yr Warranty</t>
  </si>
  <si>
    <t>Apple iPhone 13 mini 256GB Unlocked Pink Excellent</t>
  </si>
  <si>
    <t>Apple iPhone 14 Plus A2632 AT&amp;T Only 256GB Red Good</t>
  </si>
  <si>
    <t>Apple iPhone 15 A2846 Xfinity Only 128GB Pink Very Good</t>
  </si>
  <si>
    <t>iPhone 14 Plus 512GB Unlocked Starlight Very Good Condition</t>
  </si>
  <si>
    <t>Apple iPhone 16 A3081 Unlocked 256GB Pink Very Good</t>
  </si>
  <si>
    <t>Apple iPhone 15 A2846 (AT&amp;T LOCKED) 128GB Black (Very Good)</t>
  </si>
  <si>
    <t>Apple iPhone 16 A3081 Xfinity Only 512GB Teal Excellent</t>
  </si>
  <si>
    <t>Apple iPhone 16 AT&amp;T Only 128GB Black B Grade - 2 Day FedEX</t>
  </si>
  <si>
    <t>Apple iPhone 16 A3081 Puerto Rico Liberty Only 128GB Ultramarine Good</t>
  </si>
  <si>
    <t>Apple iPhone 12 Pro Max A2342 512GB CDMA/GSM Unlocked - Good</t>
  </si>
  <si>
    <t>Apple iPhone 14 128GB Verizon - Good</t>
  </si>
  <si>
    <t>Apple iPhone 15 A2846 (Fully Unlocked) 256GB Black (Good)</t>
  </si>
  <si>
    <t>Apple iPhone 16 A3081 T-Mobile Only 512GB Pink Excellent</t>
  </si>
  <si>
    <t>Apple iPhone 15 Pro 128GB Natural Titanium (Unlocked) eSIM SmartPhone - Good</t>
  </si>
  <si>
    <t>Apple iPhone 12 64GB Unlocked Blue Very Good</t>
  </si>
  <si>
    <t>iPhone 13 mini 512GB Green Verizon Unlocked - GOOD - 1yr Warranty</t>
  </si>
  <si>
    <t>Apple iPhone 15 Pro A2848 T-Mobile Only 512GB Natural Titanium Very Good</t>
  </si>
  <si>
    <t>Apple iPhone 16 A3081 (AT&amp;T LOCKED) 128GB Black (Excellent)</t>
  </si>
  <si>
    <t>Apple iPhone 12 Pro 128GB A2341 Unlocked AT&amp;T Verizon T-Mobile Very Good Refurb</t>
  </si>
  <si>
    <t>Apple iPhone 14 Plus, 512GB, Purple - Factory Unlocked Very Good</t>
  </si>
  <si>
    <t>Apple iPhone 15 Plus Spectrum 6.7in 128GB - Excellent</t>
  </si>
  <si>
    <t>Apple iPhone 15 Pro A2848 Spectrum Only 128GB Blue Titanium Good</t>
  </si>
  <si>
    <t>Apple iPhone 12 Mini 128GB Red Unlocked Smartphone - Good</t>
  </si>
  <si>
    <t>Apple iPhone 12 Pro Max 512GB Unlocked AT&amp;T T-Mobile Verizon Excellent Condition</t>
  </si>
  <si>
    <t>Apple iPhone 15 A2846 (AT&amp;T LOCKED) 128GB Blue (Very Good)</t>
  </si>
  <si>
    <t>Apple iPhone 15 Pro A2848 US Cellular Only 128GB Black Titanium Very Good</t>
  </si>
  <si>
    <t>Apple iPhone 14 A2649 (VERIZON LOCKED) 128GB Midnight (Excellent)</t>
  </si>
  <si>
    <t>Apple iPhone 15 Plus A2847 Claro Only 128GB Black Good</t>
  </si>
  <si>
    <t>Apple iPhone 14 Pro Max 128GB Unlocked Black Excellent - Free 2 Day Shipping</t>
  </si>
  <si>
    <t>Apple iPhone 15 128GB Black (Unlocked) - Excellent</t>
  </si>
  <si>
    <t>Apple iPhone 15 128GB Unlocked eSim Only Black A2846 MTLV3LL/A Very Good</t>
  </si>
  <si>
    <t>Apple iPhone 16 A3081 AT&amp;T Only 128GB Teal Very Good</t>
  </si>
  <si>
    <t>Apple iPhone 12 (2020) BLACK 128GB 6.1" Unlocked Cell Phone - MGGA3LL/A A2172  C</t>
  </si>
  <si>
    <t>Apple iPhone 16 A3081 T-Mobile Only 128GB Black Very Good</t>
  </si>
  <si>
    <t>Apple iPhone 13 mini A2481 Unlocked 128GB Midnight Good</t>
  </si>
  <si>
    <t>Apple iPhone 12 Mini 5.4" 64GB 128GB 256GB A2176 (Unlocked), Very Good Condition</t>
  </si>
  <si>
    <t>Apple iPhone 14 Pro Max 256GB Space Black (Unlocked) SmartPhone -Good</t>
  </si>
  <si>
    <t>Apple iPhone 16 A3081 T-Mobile Only 256GB Ultramarine Excellent</t>
  </si>
  <si>
    <t>Apple iPhone 12 mini 64GB Unlocked Blue Very Good Condition</t>
  </si>
  <si>
    <t>Apple iPhone 12 64GB Fully Unlocked Black - Very Good Condition</t>
  </si>
  <si>
    <t>Apple iPhone 16 A3081 T-Mobile Only 256GB White Good</t>
  </si>
  <si>
    <t>Apple iPhone 15 Pro Max A2849 T-Mobile Only 256GB Black Titanium Very Good</t>
  </si>
  <si>
    <t>Apple iPhone 12 Pro Max 128/256/512GB  Unlocked Very Good Condition</t>
  </si>
  <si>
    <t>Apple iPhone 13 A2482 (XFINITY MOBILE LOCKED) 256GB Blue (Excellent)</t>
  </si>
  <si>
    <t>Apple iPhone 14 128GB PURPLE - AT&amp;T locked - Read Seller Notes</t>
  </si>
  <si>
    <t>Apple iPhone 15 Plus 128GB Black (AT&amp;T) SmartPhone - Good</t>
  </si>
  <si>
    <t>Apple iPhone 15 Pro A2848 T-Mobile Only 256GB Natural Titanium Very Good</t>
  </si>
  <si>
    <t>Apple iPhone 14 Plus 6.7" 128GB Midnight A2632 (AT&amp;T Locked) Very Good Condition</t>
  </si>
  <si>
    <t>Apple iPhone 14 A2649 AT&amp;T Only 128GB Midnight Very Good</t>
  </si>
  <si>
    <t>Apple iPhone 13 A2482 MetroPCS Only 128GB Midnight Very Good</t>
  </si>
  <si>
    <t>Apple iPhone 15 Pro 128GB Xfinity Locked Excellent Condition</t>
  </si>
  <si>
    <t>Apple iPhone 13 A2482 Unlocked 256GB Starlight (Very Good)</t>
  </si>
  <si>
    <t>Apple iPhone 15 Plus A2847 AT&amp;T Only 128GB Pink Very Good</t>
  </si>
  <si>
    <t>Apple iPhone 15 Pro 1TB Unlocked Good Condition - All Colors</t>
  </si>
  <si>
    <t>Apple iPhone 14 Plus A2632 AT&amp;T Only 256GB Purple Good</t>
  </si>
  <si>
    <t>Apple iPhone 12 Pro Max 512GB Blue (Unlocked) - Read Seller Notes</t>
  </si>
  <si>
    <t>Apple iPhone 13 Pro Max 128/256/512GB  1 TB Unlocked Very Good condition</t>
  </si>
  <si>
    <t>Apple iPhone 14 128GB Midnight A2649 MPUA3LL/A Unlocked Clean ESN Excellent (GP)</t>
  </si>
  <si>
    <t>iPhone 14 Plus 512GB Red Unlocked Straight Talk Xfinity Spectrum VERY GOOD</t>
  </si>
  <si>
    <t>Apple iPhone 13 Pro Max 256GB Unlocked 6.7" (Graphite) A2484 - w/1 Year Warranty</t>
  </si>
  <si>
    <t>Apple iPhone 15 Pro Max 512GB Black Titanium (Unlocked) - Very Good</t>
  </si>
  <si>
    <t>Apple iPhone 15 Pro Max 256GB White Titanium (Unlocked) - Very Good</t>
  </si>
  <si>
    <t>Apple iPhone 15 Pro A2848 US Cellular Only 128GB Natural Titanium Very Good</t>
  </si>
  <si>
    <t>Apple iPhone 15 128GB Unlocked eSim Only Black A2846 MTLV3LL/A</t>
  </si>
  <si>
    <t>Apple iPhone 14 6.1" 128GB 256GB 512GB A2649 Unlocked All Colors, Premium Grade</t>
  </si>
  <si>
    <t>Apple iPhone 14 Pro Max 256 GB AT&amp;T Locked (eSim) + 1 YR AllState - Very Good</t>
  </si>
  <si>
    <t>Apple iPhone 15 Pro Max White Titanium 256GB - Xfinity Locked - Very Good</t>
  </si>
  <si>
    <t>Apple iPhone 13 A2482 Spectrum Only 128GB Midnight Good</t>
  </si>
  <si>
    <t>Apple iPhone 15 A2846 Claro Only 128GB Pink Very Good</t>
  </si>
  <si>
    <t>Apple iPhone 14 A2649 (Unlocked) 256GB Blue (Very Good)</t>
  </si>
  <si>
    <t>Apple iPhone 15 Plus A2847 AT&amp;T Only 128GB Yellow Good</t>
  </si>
  <si>
    <t>Apple Iphone 16 Ultramarine 512GB VERIZON Locked Very Good Condition</t>
  </si>
  <si>
    <t>Apple iPhone 15 A2846 (Cricket Only) 128GB Black (Excellent)</t>
  </si>
  <si>
    <t>Apple iPhone 13 mini A2481 Unlocked 128GB Green Good</t>
  </si>
  <si>
    <t>Apple iPhone 14 128GB AT&amp;T Locked - Good</t>
  </si>
  <si>
    <t>iPhone 15 128GB Yellow AT&amp;T (Excellent) - 2 Day FedEX</t>
  </si>
  <si>
    <t>Apple iPhone 15+ PLUS  128GB A2847 Factory Unlocked Excellent Refurbished</t>
  </si>
  <si>
    <t>Apple iPhone 15 Plus A2847 AT&amp;T Only 256GB Black Good</t>
  </si>
  <si>
    <t>Apple iPhone 12 mini 64GB Unlocked Blue Good Condition</t>
  </si>
  <si>
    <t>Apple iPhone 15 A3089 AT&amp;T Only 128GB Black Good</t>
  </si>
  <si>
    <t>Apple iPhone 13 Mini 5.4" 128GB A2481 Blue (Unlocked) -  Excellent Condition</t>
  </si>
  <si>
    <t>Apple iPhone 13 5G T-Mobile 128GB Red Excellent Condition</t>
  </si>
  <si>
    <t>Apple iPhone 14 Plus A2632 (Fully Unlocked) 256GB Midnight (Very Good)</t>
  </si>
  <si>
    <t>Apple iPhone 15 Plus A2847 Spectrum Only 128GB Blue Very Good</t>
  </si>
  <si>
    <t>Apple iPhone 12 mini 128GB Unlocked Excellent Condition - All Colors</t>
  </si>
  <si>
    <t>Apple iPhone 14 Plus 256GB Unlocked Good Condition - All Colors</t>
  </si>
  <si>
    <t>Apple iPhone 12 Pro Max 6.7" 128GB A2342 Pacific Blue Verizon Locked - Very Good</t>
  </si>
  <si>
    <t>Apple iPhone 14 Plus 128GB Unlocked With Sim Tray International Model B Grade</t>
  </si>
  <si>
    <t>Apple iPhone 15 Pro Max 256GB 512GB 1TB T-Mobile Only All Colors - Good</t>
  </si>
  <si>
    <t>Apple iPhone 16 128GB AT&amp;T Locked Good Condition</t>
  </si>
  <si>
    <t>Apple iPhone 13 A2482 MetroPCS Only 128GB Midnight Good</t>
  </si>
  <si>
    <t>Apple iPhone 16 A3081 Xfinity Only 128GB Black Good</t>
  </si>
  <si>
    <t>Apple iPhone 16 A3081 US Cellular Only 256GB Ultramarine Very Good</t>
  </si>
  <si>
    <t>Apple iPhone 12 Pro 128GB Fully Unlocked Gold - Very good condition</t>
  </si>
  <si>
    <t>Apple iPhone 14 Pro Max 256GB (Unlocked) eSIM All COLORS SmartPhone - Very Good</t>
  </si>
  <si>
    <t>Apple iPhone 15 A2846 Unlocked 512GB Green Very Good</t>
  </si>
  <si>
    <t>Apple iPhone 12 mini 128GB Unlocked Green Excellent Condition</t>
  </si>
  <si>
    <t>Apple iPhone 14 Plus A2632 AT&amp;T Only 256GB Midnight Good</t>
  </si>
  <si>
    <t>Apple iPhone 14 128GB Black - Fully Unlocked - Excellent</t>
  </si>
  <si>
    <t>Apple iPhone 14 Plus 6.7'' 128 GB 256GB 512GB Unlocked All Colors - Fair</t>
  </si>
  <si>
    <t>Apple iPhone 15 Pro 128GB Black Titanium (ATT Locked) MTQM3LL/A-ATT</t>
  </si>
  <si>
    <t>txs_corp</t>
  </si>
  <si>
    <t>99% positive (2.8K)</t>
  </si>
  <si>
    <t>Apple iPhone 15 Pro 6.1" 128GB A2848 (T-Mobile Locked) - Premium Pre-owned</t>
  </si>
  <si>
    <t>Apple iPhone 16 128GB Xfinity Locked Very Good Condition</t>
  </si>
  <si>
    <t>Apple iPhone 12 Pro A2341 AT&amp;T Only 256GB Silver Good</t>
  </si>
  <si>
    <t>Apple iPhone 13 A2482 (VERIZON LOCKED) 256GB Blue (Very Good)</t>
  </si>
  <si>
    <t>Apple iPhone 16 A3081 Claro Only 128GB White Very Good</t>
  </si>
  <si>
    <t>iPhone 13 mini 512GB Starlight AT&amp;T Unlocked - VERY GOOD - 1yr Warranty</t>
  </si>
  <si>
    <t>Apple iPhone 13 A2482 (Cricket LOCKED) 128GB Midnight (Excellent)</t>
  </si>
  <si>
    <t>Apple iPhone 14 Pro Max 1TB Verizon - Excellent</t>
  </si>
  <si>
    <t>Apple iPhone 13 128GB - Unlocked - Midnight</t>
  </si>
  <si>
    <t>Apple iPhone 16 A3081 Spectrum Only 512GB Teal Good</t>
  </si>
  <si>
    <t>Apple iPhone 15 Plus 128GB Unlocked - Excellent  (NO FACE ID) - Green</t>
  </si>
  <si>
    <t>Apple iPhone 15 Pro 1024GB Black Titanium - Unlocked</t>
  </si>
  <si>
    <t>Apple iPhone 13 Pro Max 128GB Unlocked 6.7" (Silver) - A2484 w/1 Year Warranty</t>
  </si>
  <si>
    <t>Apple iPhone 12 mini 128GB Unlocked White Good Condition</t>
  </si>
  <si>
    <t>Apple iPhone 12 Mini 64 GB Fully Unlocked Red - Very Good Condition</t>
  </si>
  <si>
    <t>IPHONE 14 PRO MAX 128GB 256GB 512GB 1TB (FACTORY UNLOCKED) ❖EXCELLENT❖</t>
  </si>
  <si>
    <t>✈️ FREE 2 DAYS ✈️│✅ WARRANTY ✅│🔥 BEST PRICE 🔥</t>
  </si>
  <si>
    <t>Apple iPhone 15 6.1" 128GB A2846 Unlocked Blue Color - Premium Pre-owned</t>
  </si>
  <si>
    <t>Apple iPhone 14 A2649 (Unlocked) 256GB Purple (Good)</t>
  </si>
  <si>
    <t>Apple iPhone 14 A2882 Unlocked 256GB Midnight Good</t>
  </si>
  <si>
    <t>Apple iPhone 15 128GB T-Mobile Locked Excellent Condition</t>
  </si>
  <si>
    <t>Apple iPhone 17 A3258 AT&amp;T Only 256GB Lavender Good</t>
  </si>
  <si>
    <t>iPhone 14 Plus 512GB Red T-Mobile Unlocked - VERY GOOD - 1yr Warranty</t>
  </si>
  <si>
    <t>Apple iPhone 14 128GB BLACK - AT&amp;T locked - Read Seller Notes</t>
  </si>
  <si>
    <t>Apple iPhone 15 Pro Max - 256GB 512GB 1TB - All Colors - Excellent Condition</t>
  </si>
  <si>
    <t>Apple iPhone 15 A2846 AT&amp;T Only 128GB Yellow Good</t>
  </si>
  <si>
    <t>Apple iPhone 14 A2649 AT&amp;T LOCKED 128GB Red (Very Good)</t>
  </si>
  <si>
    <t>Apple iPhone 13 mini 128GB Factory Unlocked Black Good Condition</t>
  </si>
  <si>
    <t>Apple  iPhone 12 Pro Max 5G 128GB TRACFONE  SERVICE PROVIDER EXCELLENT</t>
  </si>
  <si>
    <t>Apple iPhone 14 128GB Midnight A2649 MPUA3LL/A Unlocked Clean ESN Very Good (ST)</t>
  </si>
  <si>
    <t>Apple iPhone 15 Pro 6.1" 128GB 256GB 512GB 1TB Unlocked All Colors - Excellent</t>
  </si>
  <si>
    <t>Apple iPhone 16 A3081 Tigo Only 128GB Pink Very Good</t>
  </si>
  <si>
    <t>Apple iPhone 15 A2846 (Verizon LOCKED) 128GB Black (Excellent)</t>
  </si>
  <si>
    <t>Apple iPhone 15 128GB 256GB 512GB Factory Unlocked - Very Good</t>
  </si>
  <si>
    <t>Apple iPhone 15 Pro Max - 256GB - White Titanium - Unlocked - Excellent</t>
  </si>
  <si>
    <t>iPhone 13 mini 512GB Pink AT&amp;T Unlocked - VERY GOOD - 1yr Warranty</t>
  </si>
  <si>
    <t>iphone 13 mini</t>
  </si>
  <si>
    <t>Apple iPhone 12 mini A2176 Unlocked 128GB White Very Good</t>
  </si>
  <si>
    <t>Apple iPhone 15 Pro Max 256GB Blue Titanium (Unlocked) eSIM - Very Good</t>
  </si>
  <si>
    <t>Apple iPhone 13 Mini 512GB Red unlocked Very Good Condition</t>
  </si>
  <si>
    <t>Apple iPhone 15 A2846 US Cellular Only 256GB Green Very Good</t>
  </si>
  <si>
    <t>Apple iPhone 14 Pro Max 128GB Unlocked 6.7" (Black) - A2651 w/1 Year Warranty</t>
  </si>
  <si>
    <t>Apple iPhone 15 Pro A2848 US Cellular Only 128GB Black Titanium Good</t>
  </si>
  <si>
    <t>Apple iPhone 15 Pro Max A2849 T-Mobile Only 256GB Blue Titanium Good</t>
  </si>
  <si>
    <t>Apple iPhone 15 A2846 AT&amp;T Only 256GB Green Good</t>
  </si>
  <si>
    <t>Apple iPhone 14 256GB Factory Unlocked AT&amp;T T-Mobile Verizon Good Condition</t>
  </si>
  <si>
    <t>Apple iPhone 15 Plus A2847 Cox Only 128GB Pink Very Good</t>
  </si>
  <si>
    <t>Apple iPhone 15 - 128GB - Unlocked - Green - Very Good</t>
  </si>
  <si>
    <t>Apple iPhone 15 Pro A2848 AT&amp;T Only 128GB Black Titanium Good</t>
  </si>
  <si>
    <t>Apple iPhone 14 Pro Max (Unlocked) eSIM All COLORS SmartPhone - Good</t>
  </si>
  <si>
    <t>Apple iPhone 15 Pro 1TB Unlocked 6.1" (Blue Titanium) A2848 - w/1 Year Warranty</t>
  </si>
  <si>
    <t>Apple iPhone 15 Pro 128GB Blue Titanium (Unlocked) eSIM SmartPhone - Very Good</t>
  </si>
  <si>
    <t>Apple iPhone 16 A3081 US Cellular Only 128GB Pink Very Good</t>
  </si>
  <si>
    <t>Apple iPhone 15 Pro 1TB Unlocked Very Good Condition - All Colors</t>
  </si>
  <si>
    <t>Apple iPhone 16 512GB Xfinity Locked Good Condition</t>
  </si>
  <si>
    <t>iPhone 13 128GB 6.1" 5G AT&amp;T Only, Midnight</t>
  </si>
  <si>
    <t>Apple iPhone 15 A2846 Boost Only 256GB Green Very Good</t>
  </si>
  <si>
    <t>Apple iPhone 13 A2482 Spectrum Only 256GB Midnight Good</t>
  </si>
  <si>
    <t>Apple iPhone 12 mini A2176 Unlocked 64GB Blue Good</t>
  </si>
  <si>
    <t>Apple iPhone 16 A3081 Boost Only 128GB Ultramarine Excellent</t>
  </si>
  <si>
    <t>Apple iPhone 15 Pro 1TB Xfinity Locked Excellent Condition</t>
  </si>
  <si>
    <t>Apple iPhone 13 A2482 Unlocked 128GB Red Good</t>
  </si>
  <si>
    <t>Apple iPhone 14 Pro Max 256gb Purple - Unlocked - Read Seller Notes</t>
  </si>
  <si>
    <t>Apple iPhone 13 A2482 Unlocked 256GB Red Very Good</t>
  </si>
  <si>
    <t>Apple iPhone 15 Pro A2848 AT&amp;T Only 256GB White Titanium Very Good</t>
  </si>
  <si>
    <t>Apple iPhone 16 256GB T-Mobile Locked Excellent Condition</t>
  </si>
  <si>
    <t>Apple iPhone 12 mini 128GB Blue A2176 MG683LL/A Unlocked Clean ESN Good (NM)</t>
  </si>
  <si>
    <t>Apple iPhone 15 A2846 US Cellular Only 256GB Black Very Good</t>
  </si>
  <si>
    <t>Apple iPhone 13 mini 128GB Unlocked Blue Good Condition</t>
  </si>
  <si>
    <t>Apple iPhone 15 Plus A2847 Xfinity Only 128GB Green Good</t>
  </si>
  <si>
    <t>Apple iPhone 15 Pro Max 256GB (Unlocked) eSIM All COLORSSmartphone - Good</t>
  </si>
  <si>
    <t>iPhone 13 mini 512GB Red Unlocked Straight Talk Xfinity Spectrum VERY GOOD</t>
  </si>
  <si>
    <t>Apple Iphone 16 Ultramarine 512GB T-Mobile Locked Very Good Condition</t>
  </si>
  <si>
    <t>Apple iPhone 15 A2846 Xfinity Only 128GB Blue Very Good</t>
  </si>
  <si>
    <t>Apple iPhone 16 A3081 Claro Only 128GB Black Very Good</t>
  </si>
  <si>
    <t>Apple iPhone 12 mini A2176 Unlocked 64GB Purple Very Good</t>
  </si>
  <si>
    <t>Apple iPhone 17 A3258 Spectrum Only 256GB Lavender Good</t>
  </si>
  <si>
    <t>Apple iPhone 14 128GB Unlocked Good Condition All Colors</t>
  </si>
  <si>
    <t>iPhone 13 128GB Red – Unlocked – Excellent Condition</t>
  </si>
  <si>
    <t>Apple iPhone 16 A3081 T-Mobile Only 256GB Pink Excellent</t>
  </si>
  <si>
    <t>Apple iPhone 14 256 GB Midnight Verizon Unlocked Smartphone</t>
  </si>
  <si>
    <t>Apple iPhone 15 Plus A2847 (Verizon Only) 128GB Black (Excellent)</t>
  </si>
  <si>
    <t>Apple iPhone 12 mini 64GB Unlocked Black Good Condition</t>
  </si>
  <si>
    <t>Apple iPhone 13 128GB Midnight Unlocked Certified Pre-Owned Excellent Condition</t>
  </si>
  <si>
    <t>Apple iPhone 13 Pro Max 128GB Unlocked 6.7" (Silver) A2484 - w/1 Year Warranty</t>
  </si>
  <si>
    <t>Apple iPhone 15 A2846 Boost Only 512GB Pink Very Good</t>
  </si>
  <si>
    <t>Apple iPhone 14 256GB PURPLE - AT&amp;T locked - Read Seller Notes</t>
  </si>
  <si>
    <t>Apple iPhone 15 Pro A2848 AT&amp;T Only 256GB Black Titanium Very Good</t>
  </si>
  <si>
    <t>Apple iPhone 13 Pro Max (Unlocked) All COLORS - Very Good</t>
  </si>
  <si>
    <t>Apple iPhone 14 Plus 512GB Unlocked Very Good Condition - All Colors</t>
  </si>
  <si>
    <t>Apple iPhone 12 mini A2176 Unlocked 64GB White Very Good</t>
  </si>
  <si>
    <t>Apple iPhone 15 Plus A2847 Spectrum Only 128GB Green Good</t>
  </si>
  <si>
    <t>Apple iPhone 13 5G AT&amp;T 128GB Midnight Black Excellent Condition</t>
  </si>
  <si>
    <t>Apple iPhone 15 A2846 T-Mobile Only 128GB Black Excellent</t>
  </si>
  <si>
    <t>Apple iPhone 14 Pro Max 1TB Unlocked Excellent Condition - All Colors</t>
  </si>
  <si>
    <t>Apple iPhone 17 Pro Max 6.9" 256GB 512GB 1TB 2TB T-Mobile Only - Good Condition</t>
  </si>
  <si>
    <t xml:space="preserve"> iPhone 17 Pro Max </t>
  </si>
  <si>
    <t>Apple iPhone 16 A3081 AT&amp;T Only 256GB Black Good</t>
  </si>
  <si>
    <t>Apple iPhone 15 Pro A2848 (AT&amp;T LOCKED) 128GB Black Titanium (Excellent)</t>
  </si>
  <si>
    <t>Apple iPhone 15 A2846 T-Mobile Only 128GB Green Very Good</t>
  </si>
  <si>
    <t>Apple iPhone 15 Pro A2848 (XFINITY MOBILE LOCKED) 128GB Blue Titanium (Good)</t>
  </si>
  <si>
    <t>Apple iPhone 14 Plus A2632 (Unlocked) 256GB Red (Very Good)</t>
  </si>
  <si>
    <t>Apple iPhone 12 Pro Max 512GB Pacific Blue (AT&amp;T) A2342 New Open Box</t>
  </si>
  <si>
    <t>loveheart110</t>
  </si>
  <si>
    <t>100% positive (2.7K)</t>
  </si>
  <si>
    <t>Apple iPhone 14 5G T-Mobile 128GB Yellow Excellent Condition</t>
  </si>
  <si>
    <t>Apple iPhone 15 128GB Black Unlocked - C Grade - 2 Day FedEX</t>
  </si>
  <si>
    <t>Apple iPhone 14 A2649 AT&amp;T Only 256GB Yellow Good</t>
  </si>
  <si>
    <t>Apple iPhone 13 Pro Max [A2484] 512GB - Fully Unlocked - Graphite - Good</t>
  </si>
  <si>
    <t>Apple iPhone 14 Pro Max A2651 AT&amp;T Only 1TB Gold Good</t>
  </si>
  <si>
    <t>Apple iPhone 15 Pro A2848 C Spire Only 128GB Blue Titanium Good</t>
  </si>
  <si>
    <t>Apple iPhone 16 A3081 EMEA Only 256GB Black Very Good</t>
  </si>
  <si>
    <t>Apple iPhone 12 A2172 Unlocked 64GB White Very Good</t>
  </si>
  <si>
    <t>Apple iPhone 14 Plus 512GB Yellow Fully Unlocked EXCELLENT CONDITION</t>
  </si>
  <si>
    <t>Apple iPhone 16 A3081 Ultra Mobile Only 128GB Black Very Good</t>
  </si>
  <si>
    <t>Apple iPhone 14 128GB Starlight Unlocked</t>
  </si>
  <si>
    <t>Apple iPhone 12 Pro Max 512GB Silver (Unlocked) - Read Seller Notes</t>
  </si>
  <si>
    <t>Apple iPhone 13 Pro Max 5G T-Mobile 128GB Alpine Green Excellent Condition</t>
  </si>
  <si>
    <t>Apple iPhone 15 A2846 AT&amp;T Only 128GB Pink Very Good</t>
  </si>
  <si>
    <t>Apple iPhone 14 A2649 AT&amp;T Only 256GB Blue Good</t>
  </si>
  <si>
    <t>Apple iPhone 15 Pro Max 1024GB Unlocked 6.7" - (Blue Titanium) A2849 w/Warranty</t>
  </si>
  <si>
    <t>Apple iPhone 13 mini A2481 Unlocked 128GB Blue Good</t>
  </si>
  <si>
    <t>Apple iPhone 14 Plus 256GB Fully Unlocked - Excellent</t>
  </si>
  <si>
    <t>Apple iPhone 13 Pro Max (Unlocked) All COLORS SmartPhone - Good</t>
  </si>
  <si>
    <t>Apple iPhone 13 A2482 (Spectrum Mobile Only) 128GB Pink (Excellent)</t>
  </si>
  <si>
    <t>Apple iPhone 15 Plus A2847 AT&amp;T Only 256GB Pink Good</t>
  </si>
  <si>
    <t>Apple iPhone 12 Pro Max A2342 (Verizon Only) 256GB Pacific Blue (Good)</t>
  </si>
  <si>
    <t>Apple iPhone 15 Pro 5G T-Mobile 128GB Natural Titanium Excellent Conditon</t>
  </si>
  <si>
    <t>Apple  iPhone 12 Pro Max 5G 256GB Factory Unlocked / TMOBILE / XFINITY / METRO</t>
  </si>
  <si>
    <t>1 YEAR WARRANTY - FREE SHIPPING</t>
  </si>
  <si>
    <t>Apple iPhone 15 Pro Max 6.7" Unlocked 256GB Natural Titanium A2849 - w/Warranty</t>
  </si>
  <si>
    <t>Apple iPhone 15 Pro A2848 T-Mobile Only 128GB Black Titanium Good</t>
  </si>
  <si>
    <t>Apple 90%+ iPhone 15 Pro Max 256GB Unlocked A2849 (Blue Titanium) w/Warranty</t>
  </si>
  <si>
    <t xml:space="preserve">iPhone 15 Pro Max </t>
  </si>
  <si>
    <t>Apple iPhone 13 Pro Max A2484 Spectrum Only 128GB Gold Very Good</t>
  </si>
  <si>
    <t>Apple iPhone 16 A3081 AT&amp;T Only 256GB Ultramarine Good</t>
  </si>
  <si>
    <t>Apple iPhone 16 A3081 T-Mobile Only 256GB Pink Very Good</t>
  </si>
  <si>
    <t>Apple iPhone 15 Pro Max - 256 GB - Black (Spectrum) EXCELLENT</t>
  </si>
  <si>
    <t>wirelessreseller</t>
  </si>
  <si>
    <t>99.4% positive (19K)</t>
  </si>
  <si>
    <t>Apple iPhone 14 128GB Purple Unlocked Excellent</t>
  </si>
  <si>
    <t>Apple iPhone 14 512GB Unlocked 6.1" - (Purple) A2649 w/1 Year Warranty</t>
  </si>
  <si>
    <t>Apple iPhone 15 Pro A2848 Spectrum Only 128GB Black Titanium Very Good</t>
  </si>
  <si>
    <t>Apple iPhone 16 A3081 Unlocked 512GB White Good</t>
  </si>
  <si>
    <t>Apple iPhone 14 A2649 Unlocked 256GB Purple Good</t>
  </si>
  <si>
    <t>Apple iPhone 14 A2649 Tigo Only 128GB Midnight Very Good</t>
  </si>
  <si>
    <t>iPhone 15 Plus 512GB Black AT&amp;T Unlocked - VERY GOOD - 1yr Warranty</t>
  </si>
  <si>
    <t>iPhone 13 mini 512GB Blue Unlocked Straight Talk Xfinity Spectrum GOOD 1yr Wrty</t>
  </si>
  <si>
    <t>iPhone 15 Plus 512GB Black Verizon Unlocked - VERY GOOD - 1yr Warranty</t>
  </si>
  <si>
    <t>Apple iPhone 12 mini 128GB Unlocked Purple Excellent Condition</t>
  </si>
  <si>
    <t>Apple iPhone 15 A2846 AT&amp;T Only 256GB Pink Good</t>
  </si>
  <si>
    <t>Apple iPhone 16 A3081 AT&amp;T Only 256GB Ultramarine Very Good</t>
  </si>
  <si>
    <t>iPhone 13 mini 512GB Green T-Mobile Unlocked - GOOD - 1yr Warranty</t>
  </si>
  <si>
    <t>Apple iPhone 14 A2649 AT&amp;T LOCKED 128GB Starlight (Good)</t>
  </si>
  <si>
    <t>Apple iPhone 15 Plus (Unlocked) – A16 Bionic, 6.7" Display Newest Model</t>
  </si>
  <si>
    <t>Apple iPhone 14 Plus A2632 Unlocked 512GB Midnight Good</t>
  </si>
  <si>
    <t>Apple iPhone 12 Pro 128GB Gold Unlocked Excellent</t>
  </si>
  <si>
    <t>Apple iPhone 12 64GB 128GB 256GB Unlocked All Colors Smartphone - Good</t>
  </si>
  <si>
    <t>Apple iPhone 15 128GB GSM / CDMA Unlocked Phone - Black - Very Good</t>
  </si>
  <si>
    <t>Apple iPhone 16 A3081 US Cellular Only 128GB Teal Very Good</t>
  </si>
  <si>
    <t>iPhone 13 mini 512GB Green Unlocked All Carriers - GOOD - 1yr Warranty</t>
  </si>
  <si>
    <t>Apple iPhone 15 A2846 (T-MOBILE LOCKED) 128GB Black (Very Good)</t>
  </si>
  <si>
    <t>Apple iPhone 13 Pro Max 512GB Verizon - Excellent</t>
  </si>
  <si>
    <t>Apple iPhone 15 A2846 T-Mobile Only 512GB Black Very Good</t>
  </si>
  <si>
    <t>Apple iPhone 12 Pro 128GB GSM/CDMA Fully Unlocked Graphite - Good</t>
  </si>
  <si>
    <t>Apple iPhone 12 64GB Spectrum - Excellent</t>
  </si>
  <si>
    <t>Apple iPhone 12 Pro 128GB Fully Unlocked - Graphite - Good Condition</t>
  </si>
  <si>
    <t>Apple iPhone 13 128GB Verizon - Very Good</t>
  </si>
  <si>
    <t>Apple iPhone 13 Mini 512GB Pink Unlocked Very Good Condition</t>
  </si>
  <si>
    <t>Apple iPhone 17 A3258 Unlocked 256GB White Good</t>
  </si>
  <si>
    <t>iPhone 13 mini 512GB Blue AT&amp;T Unlocked - VERY GOOD - 1yr Warranty</t>
  </si>
  <si>
    <t>iPhone 13 mini 512GB Green Unlocked Straight Talk Xfinity Spectrum GOOD 1yr Wrty</t>
  </si>
  <si>
    <t>Apple iPhone 14 128GB 6.1-inch (2022) - Unlocked</t>
  </si>
  <si>
    <t>Apple iPhone 15 A2846 Spectrum Only 256GB Green Very Good</t>
  </si>
  <si>
    <t>Apple iPhone 13 A2482 (AT&amp;T LOCKED) 128GB Midnight (Very Good)</t>
  </si>
  <si>
    <t>Apple iPhone 12 - 64GB 128GB 256GB - AT&amp;T - All Colors - Very Good</t>
  </si>
  <si>
    <t>eazytrade84</t>
  </si>
  <si>
    <t>99.8% positive (115.6K)</t>
  </si>
  <si>
    <t>Apple iPhone 14 A2649 (Fully Unlocked) 256GB Starlight (Good)</t>
  </si>
  <si>
    <t>Apple iPhone 15 512GB Unlocked - Excellent (NO FACE ID)</t>
  </si>
  <si>
    <t>Apple iPhone 16 6.1" 128GB 256GB 512GB Unlocked All Colors - Fair Condition</t>
  </si>
  <si>
    <t>Apple iPhone 15 A2846 Unlocked 256GB Pink Very Good</t>
  </si>
  <si>
    <t>Apple iPhone 14 5G T-Mobile 128GB Midnight Black Excellent Condition</t>
  </si>
  <si>
    <t>Apple iPhone 17 6.3-inch Super Retina XDR display with ProMotion up to 120Hz</t>
  </si>
  <si>
    <t>iPhone 14 Pro Max - Factory Unlocked - 256GB - Purple - Good</t>
  </si>
  <si>
    <t>Apple iPhone 14 Plus A2632 AT&amp;T Only 128GB Blue Good</t>
  </si>
  <si>
    <t>Apple iPhone 15 256GB 6.1" Fully Unlocked, Black</t>
  </si>
  <si>
    <t>Apple iPhone 15 A2846 T-Mobile Only 256GB Green Good</t>
  </si>
  <si>
    <t>Apple iPhone 16 A3081 T-Mobile Only 512GB Ultramarine Good</t>
  </si>
  <si>
    <t>Apple iPhone 15 Pro 512GB Unlocked 6.1" (Blue Titanium) A2848 - w/Year Warranty</t>
  </si>
  <si>
    <t>Apple iPhone 14 128GB Red AT&amp;T Excellent Condition - 2 Day FedEX</t>
  </si>
  <si>
    <t>Apple iPhone 15 (Unlocked) 128GB Black Blue Green Yellow Pink - Good</t>
  </si>
  <si>
    <t>Apple iPhone 15 Pro A2848 Xfinity Only 128GB Blue Titanium Very Good</t>
  </si>
  <si>
    <t>Platform2</t>
  </si>
  <si>
    <t>New </t>
  </si>
  <si>
    <t>Backmarket</t>
  </si>
  <si>
    <t xml:space="preserve">iPhone 15 Plus </t>
  </si>
  <si>
    <t xml:space="preserve"> Unlocked</t>
  </si>
  <si>
    <t xml:space="preserve">iPhone 16 </t>
  </si>
  <si>
    <t xml:space="preserve">iPhone 15 </t>
  </si>
  <si>
    <t xml:space="preserve">iPhone 15 Pro </t>
  </si>
  <si>
    <t xml:space="preserve">iPhone 17 </t>
  </si>
  <si>
    <t xml:space="preserve">iPhone 17 Pro Max </t>
  </si>
  <si>
    <t xml:space="preserve">iPhone 13 </t>
  </si>
  <si>
    <t xml:space="preserve">iPhone 13 mini </t>
  </si>
  <si>
    <t xml:space="preserve">iPhone 14 Plus </t>
  </si>
  <si>
    <t xml:space="preserve">iPhone 14 Pro Max </t>
  </si>
  <si>
    <t xml:space="preserve">iPhone 13 Pro Max </t>
  </si>
  <si>
    <t xml:space="preserve">iPhone 12 </t>
  </si>
  <si>
    <t xml:space="preserve">iPhone 12 mini </t>
  </si>
  <si>
    <t xml:space="preserve">iPhone 12 Pro </t>
  </si>
  <si>
    <t xml:space="preserve">iPhone 12 Pro Max </t>
  </si>
  <si>
    <t xml:space="preserve"> Locked AT&amp;T</t>
  </si>
  <si>
    <t xml:space="preserve"> Locked T-Mobile</t>
  </si>
  <si>
    <t xml:space="preserve"> Locked Verizon</t>
  </si>
  <si>
    <t>Sum of Revenue</t>
  </si>
  <si>
    <t>iphone 12 mini</t>
  </si>
  <si>
    <t xml:space="preserve">iphone 15 Pro </t>
  </si>
  <si>
    <t xml:space="preserve">iphone 17 </t>
  </si>
  <si>
    <t>iphone 17 Pro Max</t>
  </si>
  <si>
    <t>iphone 13 Pro max</t>
  </si>
  <si>
    <t>Model Family</t>
  </si>
  <si>
    <t xml:space="preserve"> iphone 13 Pro</t>
  </si>
  <si>
    <t xml:space="preserve"> iphone 14 Pro</t>
  </si>
  <si>
    <t xml:space="preserve"> </t>
  </si>
  <si>
    <t>E-commerce iphone Resale Market Intelligence</t>
  </si>
  <si>
    <t>Pros Count</t>
  </si>
  <si>
    <t>Non-Pros Count</t>
  </si>
  <si>
    <t>Year</t>
  </si>
  <si>
    <t>Total Revenue</t>
  </si>
  <si>
    <t>Total Avg Revenue</t>
  </si>
  <si>
    <t>Bolton</t>
  </si>
  <si>
    <t>Great Britain, United Kingdom</t>
  </si>
  <si>
    <t>Great Britain</t>
  </si>
  <si>
    <t>hongkong</t>
  </si>
  <si>
    <t>Total iphone Models</t>
  </si>
  <si>
    <t>Total no of Storage variant</t>
  </si>
  <si>
    <t>NEW SEALED Apple iPhone 13 MINI 128/256GB Fully Unlocked GSM CDMA 2 YEAR WARRANTY</t>
  </si>
  <si>
    <t>128|256G</t>
  </si>
  <si>
    <t>128|256GB</t>
  </si>
  <si>
    <t>128|256|512GB</t>
  </si>
  <si>
    <t xml:space="preserve"> 64|128GB</t>
  </si>
  <si>
    <t>128|256G|512GB</t>
  </si>
  <si>
    <t>512|128GB</t>
  </si>
  <si>
    <t>128|256 |512</t>
  </si>
  <si>
    <t>128|512GB</t>
  </si>
  <si>
    <t>512|256|128GB</t>
  </si>
  <si>
    <t xml:space="preserve"> 512|256|128GB</t>
  </si>
  <si>
    <t>NEW APPLE IPHONE 14 PRO MAX 128/256/512G/1T FACTORY UNLOCKED GSM CDMA All Carrier</t>
  </si>
  <si>
    <t>128|256|512G|1TB</t>
  </si>
  <si>
    <t>512G|256|128GB</t>
  </si>
  <si>
    <t>128G|256|512GB</t>
  </si>
  <si>
    <t>256|128GB</t>
  </si>
  <si>
    <t>128/256GB</t>
  </si>
  <si>
    <t>Total no of US States</t>
  </si>
  <si>
    <t xml:space="preserve"> No Discount</t>
  </si>
  <si>
    <t>Good</t>
  </si>
  <si>
    <t>Very Good</t>
  </si>
  <si>
    <t>Excellent</t>
  </si>
  <si>
    <t>$829</t>
  </si>
  <si>
    <t>$729</t>
  </si>
  <si>
    <t>$799</t>
  </si>
  <si>
    <t>$1,399</t>
  </si>
  <si>
    <t>$1,099</t>
  </si>
  <si>
    <t>$999</t>
  </si>
  <si>
    <t>$699</t>
  </si>
  <si>
    <t>$899</t>
  </si>
  <si>
    <t>$629</t>
  </si>
  <si>
    <t>$1,199</t>
  </si>
  <si>
    <t>$599</t>
  </si>
  <si>
    <t>$459</t>
  </si>
  <si>
    <t>$99</t>
  </si>
  <si>
    <t>Total no of countries</t>
  </si>
  <si>
    <t>Units Sold</t>
  </si>
  <si>
    <t>Units Available</t>
  </si>
  <si>
    <t>Best Selling Model</t>
  </si>
  <si>
    <t>Month</t>
  </si>
  <si>
    <t>Seller Count</t>
  </si>
  <si>
    <t>Kaggle VS Backmarket</t>
  </si>
  <si>
    <t>eBay VS Backmarket</t>
  </si>
  <si>
    <t>The Price difference between the iphone 15 pro and iphone 15 Pro Max  is just $73.20</t>
  </si>
  <si>
    <t>Average of Price</t>
  </si>
  <si>
    <t>Cheapest price(Backmarket)</t>
  </si>
  <si>
    <t>eBay VS Kaggle</t>
  </si>
  <si>
    <t>Mid level(Kaggle)</t>
  </si>
  <si>
    <t>Highest selling price(ebay)</t>
  </si>
  <si>
    <t xml:space="preserve">Storage_gb_numeric   </t>
  </si>
  <si>
    <t>PLATFORM COMPARISON</t>
  </si>
  <si>
    <t xml:space="preserve">Total Units Sold (eBay) </t>
  </si>
  <si>
    <t xml:space="preserve">Total Units Sold (Backmarket) </t>
  </si>
  <si>
    <t>Total Units Sold (Kaggle)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</si>
</sst>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0.00"/>
    <numFmt numFmtId="165" formatCode="[$$-409]#,##0"/>
    <numFmt numFmtId="166" formatCode="[$$-409]#,##0.0,,&quot;M&quot;"/>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26"/>
      <color theme="0"/>
      <name val="Calibri"/>
      <family val="2"/>
      <scheme val="minor"/>
    </font>
    <font>
      <b/>
      <sz val="14"/>
      <color theme="1"/>
      <name val="Calibri"/>
      <family val="2"/>
      <scheme val="minor"/>
    </font>
    <font>
      <b/>
      <sz val="18"/>
      <color theme="0"/>
      <name val="Calibri"/>
      <family val="2"/>
      <scheme val="minor"/>
    </font>
    <font>
      <b/>
      <sz val="12"/>
      <color theme="1"/>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4" tint="0.79998168889431442"/>
        <bgColor indexed="64"/>
      </patternFill>
    </fill>
    <fill>
      <patternFill patternType="solid">
        <fgColor theme="8"/>
        <bgColor indexed="64"/>
      </patternFill>
    </fill>
    <fill>
      <patternFill patternType="solid">
        <fgColor theme="0" tint="-0.14999847407452621"/>
        <bgColor indexed="64"/>
      </patternFill>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6" tint="0.59999389629810485"/>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4">
    <xf numFmtId="0" fontId="0" fillId="0" borderId="0" xfId="0"/>
    <xf numFmtId="0" fontId="0" fillId="0" borderId="0" xfId="0" applyAlignment="1">
      <alignment horizontal="center"/>
    </xf>
    <xf numFmtId="0" fontId="0" fillId="0" borderId="10" xfId="0" applyBorder="1" applyAlignment="1">
      <alignment horizontal="center"/>
    </xf>
    <xf numFmtId="0" fontId="0" fillId="0" borderId="10" xfId="0" applyBorder="1" applyAlignment="1">
      <alignment horizontal="center" wrapText="1"/>
    </xf>
    <xf numFmtId="0" fontId="13" fillId="33" borderId="10" xfId="0" applyFont="1" applyFill="1" applyBorder="1" applyAlignment="1">
      <alignment horizontal="center" vertical="center" wrapText="1"/>
    </xf>
    <xf numFmtId="0" fontId="0" fillId="0" borderId="13"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164" fontId="0" fillId="0" borderId="15" xfId="0" applyNumberFormat="1" applyBorder="1" applyAlignment="1">
      <alignment horizontal="center"/>
    </xf>
    <xf numFmtId="164" fontId="0" fillId="0" borderId="10" xfId="0" applyNumberFormat="1" applyBorder="1" applyAlignment="1">
      <alignment horizontal="center"/>
    </xf>
    <xf numFmtId="164" fontId="0" fillId="0" borderId="18" xfId="0" applyNumberFormat="1" applyBorder="1" applyAlignment="1">
      <alignment horizontal="center"/>
    </xf>
    <xf numFmtId="164" fontId="0" fillId="0" borderId="0" xfId="0" applyNumberFormat="1"/>
    <xf numFmtId="0" fontId="0" fillId="0" borderId="14" xfId="0" applyBorder="1" applyAlignment="1">
      <alignment horizontal="center"/>
    </xf>
    <xf numFmtId="0" fontId="0" fillId="0" borderId="15" xfId="0" applyBorder="1" applyAlignment="1">
      <alignment horizontal="center"/>
    </xf>
    <xf numFmtId="0" fontId="0" fillId="0" borderId="11" xfId="0" applyBorder="1" applyAlignment="1">
      <alignment horizontal="center"/>
    </xf>
    <xf numFmtId="0" fontId="0" fillId="35" borderId="10" xfId="0" applyFill="1"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164" fontId="0" fillId="0" borderId="0" xfId="0" applyNumberFormat="1" applyAlignment="1">
      <alignment horizontal="center"/>
    </xf>
    <xf numFmtId="0" fontId="0" fillId="0" borderId="10" xfId="0" pivotButton="1" applyBorder="1" applyAlignment="1">
      <alignment horizontal="center"/>
    </xf>
    <xf numFmtId="0" fontId="0" fillId="36" borderId="10" xfId="0" applyFill="1" applyBorder="1" applyAlignment="1">
      <alignment horizontal="center"/>
    </xf>
    <xf numFmtId="14" fontId="0" fillId="0" borderId="0" xfId="0" applyNumberFormat="1"/>
    <xf numFmtId="14" fontId="0" fillId="0" borderId="0" xfId="0" applyNumberFormat="1" applyAlignment="1">
      <alignment horizontal="center"/>
    </xf>
    <xf numFmtId="0" fontId="0" fillId="37" borderId="10" xfId="0" applyFill="1" applyBorder="1" applyAlignment="1">
      <alignment horizontal="center"/>
    </xf>
    <xf numFmtId="165" fontId="0" fillId="0" borderId="10" xfId="0" applyNumberFormat="1" applyBorder="1" applyAlignment="1">
      <alignment horizontal="center"/>
    </xf>
    <xf numFmtId="165" fontId="0" fillId="0" borderId="0" xfId="0" applyNumberFormat="1"/>
    <xf numFmtId="0" fontId="0" fillId="0" borderId="0" xfId="0" pivotButton="1" applyAlignment="1">
      <alignment horizontal="center"/>
    </xf>
    <xf numFmtId="165" fontId="0" fillId="0" borderId="0" xfId="0" applyNumberFormat="1" applyAlignment="1">
      <alignment horizontal="center"/>
    </xf>
    <xf numFmtId="0" fontId="0" fillId="38" borderId="0" xfId="0" applyFill="1"/>
    <xf numFmtId="0" fontId="0" fillId="39" borderId="0" xfId="0" applyFill="1"/>
    <xf numFmtId="0" fontId="13" fillId="34" borderId="19" xfId="0" applyFont="1" applyFill="1" applyBorder="1" applyAlignment="1">
      <alignment horizontal="center"/>
    </xf>
    <xf numFmtId="164" fontId="13" fillId="34" borderId="19" xfId="0" applyNumberFormat="1" applyFont="1" applyFill="1" applyBorder="1" applyAlignment="1">
      <alignment horizontal="center"/>
    </xf>
    <xf numFmtId="14" fontId="13" fillId="34" borderId="19" xfId="0" applyNumberFormat="1" applyFont="1" applyFill="1" applyBorder="1" applyAlignment="1">
      <alignment horizontal="center"/>
    </xf>
    <xf numFmtId="0" fontId="0" fillId="35" borderId="19" xfId="0" applyFill="1" applyBorder="1" applyAlignment="1">
      <alignment horizontal="center"/>
    </xf>
    <xf numFmtId="164" fontId="0" fillId="35" borderId="19" xfId="0" applyNumberFormat="1" applyFill="1" applyBorder="1" applyAlignment="1">
      <alignment horizontal="center"/>
    </xf>
    <xf numFmtId="14" fontId="0" fillId="35" borderId="19" xfId="0" applyNumberFormat="1" applyFill="1" applyBorder="1" applyAlignment="1">
      <alignment horizontal="center"/>
    </xf>
    <xf numFmtId="164" fontId="0" fillId="35" borderId="18" xfId="0" applyNumberFormat="1" applyFill="1" applyBorder="1" applyAlignment="1">
      <alignment horizontal="center"/>
    </xf>
    <xf numFmtId="164" fontId="0" fillId="0" borderId="19" xfId="0" applyNumberFormat="1" applyBorder="1" applyAlignment="1">
      <alignment horizontal="center"/>
    </xf>
    <xf numFmtId="14" fontId="0" fillId="0" borderId="19" xfId="0" applyNumberFormat="1" applyBorder="1" applyAlignment="1">
      <alignment horizontal="center"/>
    </xf>
    <xf numFmtId="0" fontId="0" fillId="35" borderId="19" xfId="0" applyFill="1" applyBorder="1"/>
    <xf numFmtId="0" fontId="0" fillId="35" borderId="11" xfId="0" applyFill="1" applyBorder="1" applyAlignment="1">
      <alignment horizontal="center"/>
    </xf>
    <xf numFmtId="164" fontId="0" fillId="35" borderId="11" xfId="0" applyNumberFormat="1" applyFill="1" applyBorder="1" applyAlignment="1">
      <alignment horizontal="center"/>
    </xf>
    <xf numFmtId="14" fontId="0" fillId="35" borderId="11" xfId="0" applyNumberFormat="1" applyFill="1" applyBorder="1" applyAlignment="1">
      <alignment horizontal="center"/>
    </xf>
    <xf numFmtId="164" fontId="0" fillId="35" borderId="10" xfId="0" applyNumberFormat="1" applyFill="1" applyBorder="1" applyAlignment="1">
      <alignment horizontal="center"/>
    </xf>
    <xf numFmtId="0" fontId="13" fillId="33" borderId="10" xfId="0" applyFont="1" applyFill="1" applyBorder="1" applyAlignment="1">
      <alignment horizontal="center"/>
    </xf>
    <xf numFmtId="14" fontId="0" fillId="35" borderId="10" xfId="0" applyNumberFormat="1" applyFill="1" applyBorder="1" applyAlignment="1">
      <alignment horizontal="center"/>
    </xf>
    <xf numFmtId="164" fontId="14" fillId="0" borderId="10" xfId="0" applyNumberFormat="1" applyFont="1" applyBorder="1" applyAlignment="1">
      <alignment horizontal="center"/>
    </xf>
    <xf numFmtId="0" fontId="0" fillId="40" borderId="10" xfId="0" applyFill="1" applyBorder="1" applyAlignment="1">
      <alignment horizontal="center"/>
    </xf>
    <xf numFmtId="0" fontId="0" fillId="41" borderId="10" xfId="0" applyFill="1" applyBorder="1" applyAlignment="1">
      <alignment horizontal="center"/>
    </xf>
    <xf numFmtId="0" fontId="0" fillId="0" borderId="20" xfId="0" applyBorder="1" applyAlignment="1">
      <alignment horizontal="center" vertical="center" wrapText="1"/>
    </xf>
    <xf numFmtId="164" fontId="0" fillId="0" borderId="20" xfId="0" applyNumberFormat="1" applyBorder="1" applyAlignment="1">
      <alignment horizontal="center" vertical="center" wrapText="1"/>
    </xf>
    <xf numFmtId="0" fontId="0" fillId="0" borderId="0" xfId="0" applyAlignment="1">
      <alignment horizontal="center" vertical="center" wrapText="1"/>
    </xf>
    <xf numFmtId="164" fontId="0" fillId="0" borderId="0" xfId="0" applyNumberFormat="1" applyAlignment="1">
      <alignment horizontal="center" vertical="center" wrapText="1"/>
    </xf>
    <xf numFmtId="164" fontId="0" fillId="42" borderId="10" xfId="0" applyNumberFormat="1" applyFill="1" applyBorder="1" applyAlignment="1">
      <alignment horizontal="center"/>
    </xf>
    <xf numFmtId="164" fontId="0" fillId="43" borderId="10" xfId="0" applyNumberFormat="1" applyFill="1" applyBorder="1" applyAlignment="1">
      <alignment horizontal="center"/>
    </xf>
    <xf numFmtId="0" fontId="0" fillId="33" borderId="0" xfId="0" applyFill="1" applyAlignment="1">
      <alignment horizontal="center"/>
    </xf>
    <xf numFmtId="164" fontId="0" fillId="33" borderId="0" xfId="0" applyNumberFormat="1" applyFill="1" applyAlignment="1">
      <alignment horizontal="center"/>
    </xf>
    <xf numFmtId="0" fontId="0" fillId="42" borderId="10" xfId="0" applyFill="1" applyBorder="1" applyAlignment="1">
      <alignment horizontal="center"/>
    </xf>
    <xf numFmtId="0" fontId="17" fillId="33" borderId="10" xfId="0" applyFont="1" applyFill="1" applyBorder="1" applyAlignment="1">
      <alignment horizontal="center"/>
    </xf>
    <xf numFmtId="14" fontId="0" fillId="0" borderId="10" xfId="0" applyNumberFormat="1" applyBorder="1" applyAlignment="1">
      <alignment horizontal="center"/>
    </xf>
    <xf numFmtId="164" fontId="0" fillId="0" borderId="11" xfId="0" applyNumberFormat="1" applyBorder="1" applyAlignment="1">
      <alignment horizontal="center"/>
    </xf>
    <xf numFmtId="0" fontId="13" fillId="34" borderId="13" xfId="0" applyFont="1" applyFill="1" applyBorder="1" applyAlignment="1">
      <alignment horizontal="center"/>
    </xf>
    <xf numFmtId="0" fontId="0" fillId="35" borderId="13" xfId="0" applyFill="1" applyBorder="1" applyAlignment="1">
      <alignment horizontal="center"/>
    </xf>
    <xf numFmtId="3" fontId="0" fillId="0" borderId="10" xfId="0" applyNumberFormat="1" applyBorder="1" applyAlignment="1">
      <alignment horizontal="center"/>
    </xf>
    <xf numFmtId="0" fontId="0" fillId="35" borderId="21" xfId="0" applyFill="1" applyBorder="1" applyAlignment="1">
      <alignment horizontal="center" vertical="center"/>
    </xf>
    <xf numFmtId="0" fontId="0" fillId="0" borderId="21" xfId="0" applyBorder="1" applyAlignment="1">
      <alignment horizontal="center" vertical="center"/>
    </xf>
    <xf numFmtId="0" fontId="13" fillId="34" borderId="22" xfId="0" applyFont="1" applyFill="1" applyBorder="1" applyAlignment="1">
      <alignment horizontal="center" vertical="center"/>
    </xf>
    <xf numFmtId="0" fontId="0" fillId="0" borderId="23" xfId="0" applyBorder="1" applyAlignment="1">
      <alignment horizontal="center" vertical="center"/>
    </xf>
    <xf numFmtId="3" fontId="0" fillId="0" borderId="0" xfId="0" applyNumberFormat="1" applyAlignment="1">
      <alignment horizontal="center" vertical="center"/>
    </xf>
    <xf numFmtId="0" fontId="20" fillId="38" borderId="19" xfId="0" applyFont="1" applyFill="1" applyBorder="1" applyAlignment="1">
      <alignment horizontal="center" vertical="center"/>
    </xf>
    <xf numFmtId="0" fontId="20" fillId="38" borderId="17" xfId="0" applyFont="1" applyFill="1" applyBorder="1" applyAlignment="1">
      <alignment horizontal="center" vertical="center"/>
    </xf>
    <xf numFmtId="0" fontId="20" fillId="38" borderId="16" xfId="0" applyFont="1" applyFill="1" applyBorder="1" applyAlignment="1">
      <alignment horizontal="center" vertical="center"/>
    </xf>
    <xf numFmtId="0" fontId="20" fillId="38" borderId="14" xfId="0" applyFont="1" applyFill="1" applyBorder="1" applyAlignment="1">
      <alignment horizontal="center" vertical="center"/>
    </xf>
    <xf numFmtId="0" fontId="13" fillId="33" borderId="19" xfId="0" applyFont="1" applyFill="1" applyBorder="1" applyAlignment="1">
      <alignment horizontal="center" vertical="center" wrapText="1"/>
    </xf>
    <xf numFmtId="0" fontId="13" fillId="33" borderId="17" xfId="0" applyFont="1" applyFill="1" applyBorder="1" applyAlignment="1">
      <alignment horizontal="center" vertical="center" wrapText="1"/>
    </xf>
    <xf numFmtId="0" fontId="13" fillId="33" borderId="16" xfId="0" applyFont="1" applyFill="1" applyBorder="1" applyAlignment="1">
      <alignment horizontal="center" vertical="center" wrapText="1"/>
    </xf>
    <xf numFmtId="0" fontId="13" fillId="33" borderId="14" xfId="0" applyFont="1" applyFill="1" applyBorder="1" applyAlignment="1">
      <alignment horizontal="center" vertical="center" wrapText="1"/>
    </xf>
    <xf numFmtId="0" fontId="19" fillId="33" borderId="0" xfId="0" applyFont="1" applyFill="1" applyAlignment="1">
      <alignment horizontal="center" vertical="center"/>
    </xf>
    <xf numFmtId="3" fontId="20" fillId="38" borderId="19" xfId="0" applyNumberFormat="1" applyFont="1" applyFill="1" applyBorder="1" applyAlignment="1">
      <alignment horizontal="center" vertical="center"/>
    </xf>
    <xf numFmtId="3" fontId="20" fillId="38" borderId="17" xfId="0" applyNumberFormat="1" applyFont="1" applyFill="1" applyBorder="1" applyAlignment="1">
      <alignment horizontal="center" vertical="center"/>
    </xf>
    <xf numFmtId="3" fontId="20" fillId="38" borderId="16" xfId="0" applyNumberFormat="1" applyFont="1" applyFill="1" applyBorder="1" applyAlignment="1">
      <alignment horizontal="center" vertical="center"/>
    </xf>
    <xf numFmtId="3" fontId="20" fillId="38" borderId="14" xfId="0" applyNumberFormat="1" applyFont="1" applyFill="1" applyBorder="1" applyAlignment="1">
      <alignment horizontal="center" vertical="center"/>
    </xf>
    <xf numFmtId="166" fontId="20" fillId="38" borderId="19" xfId="0" applyNumberFormat="1" applyFont="1" applyFill="1" applyBorder="1" applyAlignment="1">
      <alignment horizontal="center" vertical="center"/>
    </xf>
    <xf numFmtId="166" fontId="20" fillId="38" borderId="17" xfId="0" applyNumberFormat="1" applyFont="1" applyFill="1" applyBorder="1" applyAlignment="1">
      <alignment horizontal="center" vertical="center"/>
    </xf>
    <xf numFmtId="166" fontId="20" fillId="38" borderId="16" xfId="0" applyNumberFormat="1" applyFont="1" applyFill="1" applyBorder="1" applyAlignment="1">
      <alignment horizontal="center" vertical="center"/>
    </xf>
    <xf numFmtId="166" fontId="20" fillId="38" borderId="14" xfId="0" applyNumberFormat="1" applyFont="1" applyFill="1" applyBorder="1" applyAlignment="1">
      <alignment horizontal="center" vertical="center"/>
    </xf>
    <xf numFmtId="165" fontId="20" fillId="38" borderId="19" xfId="0" applyNumberFormat="1" applyFont="1" applyFill="1" applyBorder="1" applyAlignment="1">
      <alignment horizontal="center" vertical="center"/>
    </xf>
    <xf numFmtId="165" fontId="20" fillId="38" borderId="17" xfId="0" applyNumberFormat="1" applyFont="1" applyFill="1" applyBorder="1" applyAlignment="1">
      <alignment horizontal="center" vertical="center"/>
    </xf>
    <xf numFmtId="165" fontId="20" fillId="38" borderId="16" xfId="0" applyNumberFormat="1" applyFont="1" applyFill="1" applyBorder="1" applyAlignment="1">
      <alignment horizontal="center" vertical="center"/>
    </xf>
    <xf numFmtId="165" fontId="20" fillId="38" borderId="14" xfId="0" applyNumberFormat="1" applyFont="1" applyFill="1" applyBorder="1" applyAlignment="1">
      <alignment horizontal="center" vertical="center"/>
    </xf>
    <xf numFmtId="166" fontId="0" fillId="38" borderId="10" xfId="0" applyNumberFormat="1" applyFill="1" applyBorder="1" applyAlignment="1">
      <alignment horizontal="center"/>
    </xf>
    <xf numFmtId="0" fontId="16" fillId="38" borderId="19" xfId="0" applyFont="1" applyFill="1" applyBorder="1" applyAlignment="1">
      <alignment horizontal="center" vertical="center"/>
    </xf>
    <xf numFmtId="0" fontId="16" fillId="38" borderId="17" xfId="0" applyFont="1" applyFill="1" applyBorder="1" applyAlignment="1">
      <alignment horizontal="center" vertical="center"/>
    </xf>
    <xf numFmtId="0" fontId="16" fillId="38" borderId="16" xfId="0" applyFont="1" applyFill="1" applyBorder="1" applyAlignment="1">
      <alignment horizontal="center" vertical="center"/>
    </xf>
    <xf numFmtId="0" fontId="16" fillId="38" borderId="14" xfId="0" applyFont="1" applyFill="1" applyBorder="1" applyAlignment="1">
      <alignment horizontal="center" vertical="center"/>
    </xf>
    <xf numFmtId="166" fontId="22" fillId="0" borderId="20" xfId="0" applyNumberFormat="1" applyFont="1" applyBorder="1" applyAlignment="1">
      <alignment horizontal="center" vertical="center"/>
    </xf>
    <xf numFmtId="166" fontId="22" fillId="0" borderId="0" xfId="0" applyNumberFormat="1" applyFont="1" applyAlignment="1">
      <alignment horizontal="center" vertical="center"/>
    </xf>
    <xf numFmtId="0" fontId="21" fillId="33" borderId="0" xfId="0" applyFont="1" applyFill="1" applyAlignment="1">
      <alignment horizontal="center" vertical="center"/>
    </xf>
    <xf numFmtId="0" fontId="22" fillId="40" borderId="10" xfId="0" applyFont="1" applyFill="1" applyBorder="1" applyAlignment="1">
      <alignment horizontal="center" vertical="center" wrapText="1"/>
    </xf>
    <xf numFmtId="3" fontId="20" fillId="0" borderId="10" xfId="0" applyNumberFormat="1" applyFont="1" applyBorder="1" applyAlignment="1">
      <alignment horizontal="center" vertical="center"/>
    </xf>
    <xf numFmtId="0" fontId="22" fillId="44" borderId="10" xfId="0" applyFont="1" applyFill="1" applyBorder="1" applyAlignment="1">
      <alignment horizontal="center" vertical="center" wrapText="1"/>
    </xf>
    <xf numFmtId="0" fontId="13" fillId="33" borderId="10" xfId="0" applyFont="1" applyFill="1" applyBorder="1" applyAlignment="1">
      <alignment horizontal="center" vertical="center" wrapText="1"/>
    </xf>
    <xf numFmtId="3" fontId="20" fillId="39" borderId="10" xfId="0" applyNumberFormat="1" applyFont="1" applyFill="1" applyBorder="1" applyAlignment="1">
      <alignment horizontal="center" vertical="center"/>
    </xf>
    <xf numFmtId="0" fontId="0" fillId="0" borderId="10" xfId="0" applyBorder="1" applyAlignment="1">
      <alignment horizontal="center"/>
    </xf>
    <xf numFmtId="0" fontId="13" fillId="33" borderId="10" xfId="0" applyFont="1"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0" xfId="0" applyAlignment="1">
      <alignment horizontal="center" vertical="center" wrapText="1"/>
    </xf>
    <xf numFmtId="0" fontId="0" fillId="4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2">
    <dxf>
      <numFmt numFmtId="165" formatCode="[$$-409]#,##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409]#,##0"/>
    </dxf>
    <dxf>
      <alignment horizontal="center"/>
    </dxf>
    <dxf>
      <alignment horizontal="center"/>
    </dxf>
    <dxf>
      <alignment horizontal="center"/>
    </dxf>
    <dxf>
      <alignment horizontal="center"/>
    </dxf>
    <dxf>
      <alignment horizontal="center"/>
    </dxf>
    <dxf>
      <numFmt numFmtId="165" formatCode="[$$-409]#,##0"/>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none">
          <bgColor auto="1"/>
        </patternFill>
      </fill>
    </dxf>
    <dxf>
      <fill>
        <patternFill patternType="none">
          <bgColor auto="1"/>
        </patternFill>
      </fill>
    </dxf>
    <dxf>
      <numFmt numFmtId="165" formatCode="[$$-409]#,##0"/>
    </dxf>
    <dxf>
      <alignment horizontal="center"/>
    </dxf>
    <dxf>
      <alignment horizontal="center"/>
    </dxf>
    <dxf>
      <alignment horizontal="center"/>
    </dxf>
    <dxf>
      <alignment horizontal="center"/>
    </dxf>
    <dxf>
      <numFmt numFmtId="165" formatCode="[$$-409]#,##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409]#,##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font>
        <b/>
      </font>
    </dxf>
    <dxf>
      <font>
        <b/>
      </font>
    </dxf>
    <dxf>
      <alignment vertical="center"/>
    </dxf>
    <dxf>
      <alignment vertical="center"/>
    </dxf>
    <dxf>
      <font>
        <color theme="0"/>
      </font>
    </dxf>
    <dxf>
      <font>
        <color theme="0"/>
      </font>
    </dxf>
    <dxf>
      <fill>
        <patternFill patternType="solid">
          <bgColor theme="1"/>
        </patternFill>
      </fill>
    </dxf>
    <dxf>
      <fill>
        <patternFill patternType="solid">
          <bgColor theme="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numFmt numFmtId="164" formatCode="[$$-409]#,##0.0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numFmt numFmtId="19" formatCode="dd/mm/yyyy"/>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numFmt numFmtId="19" formatCode="dd/mm/yyyy"/>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numFmt numFmtId="164" formatCode="[$$-409]#,##0.0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numFmt numFmtId="164" formatCode="[$$-409]#,##0.0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numFmt numFmtId="0" formatCode="General"/>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style="thin">
          <color indexed="64"/>
        </left>
        <right/>
        <top style="thin">
          <color indexed="64"/>
        </top>
        <bottom/>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ill>
        <patternFill patternType="solid">
          <fgColor theme="9" tint="0.79998168889431442"/>
          <bgColor theme="9" tint="0.79998168889431442"/>
        </patternFill>
      </fill>
      <alignment horizontal="center" vertical="bottom" textRotation="0" wrapText="0" indent="0" justifyLastLine="0" shrinkToFit="0" readingOrder="0"/>
    </dxf>
    <dxf>
      <numFmt numFmtId="164" formatCode="[$$-409]#,##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64" formatCode="[$$-409]#,##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alignment horizontal="center" vertical="center" textRotation="0" wrapText="0" indent="0" justifyLastLine="0" shrinkToFit="0" readingOrder="0"/>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center" textRotation="0" wrapText="0" indent="0" justifyLastLine="0" shrinkToFit="0" readingOrder="0"/>
    </dxf>
    <dxf>
      <numFmt numFmtId="164" formatCode="[$$-409]#,##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409]#,##0.0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[ecommerce_iphone_resale_market_intelligence_usa_2026.xlsx]Top 5 performing models !PivotTable1</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5 perfoming Models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1"/>
          </a:solidFill>
          <a:ln>
            <a:noFill/>
          </a:ln>
          <a:effectLst/>
        </c:spPr>
      </c:pivotFmt>
      <c:pivotFmt>
        <c:idx val="5"/>
        <c:spPr>
          <a:solidFill>
            <a:schemeClr val="accent5"/>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5"/>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barChart>
        <c:barDir val="bar"/>
        <c:grouping val="clustered"/>
        <c:varyColors val="0"/>
        <c:ser>
          <c:idx val="0"/>
          <c:order val="0"/>
          <c:tx>
            <c:strRef>
              <c:f>'Top 5 performing models '!$B$3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059-4E76-8DB9-B6A38B7A77A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E059-4E76-8DB9-B6A38B7A77A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E059-4E76-8DB9-B6A38B7A77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performing models '!$A$4:$A$8</c:f>
              <c:strCache>
                <c:ptCount val="5"/>
                <c:pt idx="0">
                  <c:v>iPhone 16</c:v>
                </c:pt>
                <c:pt idx="1">
                  <c:v>iPhone 14</c:v>
                </c:pt>
                <c:pt idx="2">
                  <c:v>iPhone 15</c:v>
                </c:pt>
                <c:pt idx="3">
                  <c:v>iPhone 15 Pro</c:v>
                </c:pt>
                <c:pt idx="4">
                  <c:v>iPhone 15 Pro Max</c:v>
                </c:pt>
              </c:strCache>
            </c:strRef>
          </c:cat>
          <c:val>
            <c:numRef>
              <c:f>'Top 5 performing models '!$B$4:$B$8</c:f>
              <c:numCache>
                <c:formatCode>[$$-409]#,##0</c:formatCode>
                <c:ptCount val="5"/>
                <c:pt idx="0">
                  <c:v>3855209.96</c:v>
                </c:pt>
                <c:pt idx="1">
                  <c:v>3967545.5000000009</c:v>
                </c:pt>
                <c:pt idx="2">
                  <c:v>7523231.5800000001</c:v>
                </c:pt>
                <c:pt idx="3">
                  <c:v>9662011.4400000013</c:v>
                </c:pt>
                <c:pt idx="4">
                  <c:v>27567565.5</c:v>
                </c:pt>
              </c:numCache>
            </c:numRef>
          </c:val>
          <c:extLst>
            <c:ext xmlns:c16="http://schemas.microsoft.com/office/drawing/2014/chart" uri="{C3380CC4-5D6E-409C-BE32-E72D297353CC}">
              <c16:uniqueId val="{00000006-E059-4E76-8DB9-B6A38B7A77A2}"/>
            </c:ext>
          </c:extLst>
        </c:ser>
        <c:dLbls>
          <c:dLblPos val="outEnd"/>
          <c:showLegendKey val="0"/>
          <c:showVal val="1"/>
          <c:showCatName val="0"/>
          <c:showSerName val="0"/>
          <c:showPercent val="0"/>
          <c:showBubbleSize val="0"/>
        </c:dLbls>
        <c:gapWidth val="259"/>
        <c:axId val="4063823"/>
        <c:axId val="4062863"/>
      </c:barChart>
      <c:catAx>
        <c:axId val="406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62863"/>
        <c:crosses val="autoZero"/>
        <c:auto val="1"/>
        <c:lblAlgn val="ctr"/>
        <c:lblOffset val="100"/>
        <c:noMultiLvlLbl val="0"/>
      </c:catAx>
      <c:valAx>
        <c:axId val="406286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6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[ecommerce_iphone_resale_market_intelligence_usa_2026.xlsx]Least 5 iphone models!PivotTable6</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Least  5 iphone Models</a:t>
            </a:r>
          </a:p>
        </c:rich>
      </c:tx>
      <c:layout>
        <c:manualLayout>
          <c:xMode val="edge"/>
          <c:yMode val="edge"/>
          <c:x val="0.33416666666666667"/>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'Least 5 iphone models'!$B$2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'Least 5 iphone models'!$A$3:$A$7</c:f>
              <c:strCache>
                <c:ptCount val="5"/>
                <c:pt idx="0">
                  <c:v>iPhone 12 Mini</c:v>
                </c:pt>
                <c:pt idx="1">
                  <c:v>iPhone 13 Pro Max</c:v>
                </c:pt>
                <c:pt idx="2">
                  <c:v>iPhone 12 Pro</c:v>
                </c:pt>
                <c:pt idx="3">
                  <c:v>iPhone 14 Pro Max</c:v>
                </c:pt>
                <c:pt idx="4">
                  <c:v>iPhone 14 Plus</c:v>
                </c:pt>
              </c:strCache>
            </c:strRef>
          </c:cat>
          <c:val>
            <c:numRef>
              <c:f>'Least 5 iphone models'!$B$3:$B$7</c:f>
              <c:numCache>
                <c:formatCode>[$$-409]#,##0.00</c:formatCode>
                <c:ptCount val="5"/>
                <c:pt idx="0">
                  <c:v>3527.02</c:v>
                </c:pt>
                <c:pt idx="1">
                  <c:v>4159.83</c:v>
                </c:pt>
                <c:pt idx="2">
                  <c:v>7789.7999999999993</c:v>
                </c:pt>
                <c:pt idx="3">
                  <c:v>522833.15</c:v>
                </c:pt>
                <c:pt idx="4">
                  <c:v>681755.57999999973</c:v>
                </c:pt>
              </c:numCache>
            </c:numRef>
          </c:val>
          <c:extLst>
            <c:ext xmlns:c16="http://schemas.microsoft.com/office/drawing/2014/chart" uri="{C3380CC4-5D6E-409C-BE32-E72D297353CC}">
              <c16:uniqueId val="{00000000-1E15-411B-A521-8E506C94F6E0}"/>
            </c:ext>
          </c:extLst>
        </c:ser>
        <c:dLbls>
          <c:showLegendKey val="0"/>
          <c:showVal val="0"/>
          <c:showCatName val="0"/>
          <c:showSerName val="0"/>
          <c:showPercent val="0"/>
          <c:showBubbleSize val="0"/>
        </c:dLbls>
        <c:gapWidth val="219"/>
        <c:overlap val="-27"/>
        <c:axId val="1002578943"/>
        <c:axId val="1002578463"/>
      </c:barChart>
      <c:catAx>
        <c:axId val="100257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2578463"/>
        <c:crosses val="autoZero"/>
        <c:auto val="1"/>
        <c:lblAlgn val="ctr"/>
        <c:lblOffset val="100"/>
        <c:noMultiLvlLbl val="0"/>
      </c:catAx>
      <c:valAx>
        <c:axId val="100257846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257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 Price Comparison</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'Price comparison'!$C$3</c:f>
              <c:strCache>
                <c:ptCount val="1"/>
                <c:pt idx="0">
                  <c:v>Kaggle</c:v>
                </c:pt>
              </c:strCache>
            </c:strRef>
          </c:tx>
          <c:spPr>
            <a:solidFill>
              <a:schemeClr val="accent1"/>
            </a:solidFill>
            <a:ln>
              <a:noFill/>
            </a:ln>
            <a:effectLst/>
          </c:spPr>
          <c:invertIfNegative val="0"/>
          <c:cat>
            <c:strRef>
              <c:f>'Price comparison'!$B$4:$B$20</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 </c:v>
                </c:pt>
                <c:pt idx="13">
                  <c:v>iphone 15 Pro Max</c:v>
                </c:pt>
                <c:pt idx="14">
                  <c:v>iphone 16</c:v>
                </c:pt>
                <c:pt idx="15">
                  <c:v>iphone 17 </c:v>
                </c:pt>
                <c:pt idx="16">
                  <c:v>iphone 17 Pro Max</c:v>
                </c:pt>
              </c:strCache>
            </c:strRef>
          </c:cat>
          <c:val>
            <c:numRef>
              <c:f>'Price comparison'!$C$4:$C$20</c:f>
              <c:numCache>
                <c:formatCode>[$$-409]#,##0.00</c:formatCode>
                <c:ptCount val="17"/>
                <c:pt idx="0">
                  <c:v>175.05242690058481</c:v>
                </c:pt>
                <c:pt idx="1">
                  <c:v>324.35857142857145</c:v>
                </c:pt>
                <c:pt idx="2">
                  <c:v>326.07833333333332</c:v>
                </c:pt>
                <c:pt idx="3">
                  <c:v>388.41521739130434</c:v>
                </c:pt>
                <c:pt idx="4">
                  <c:v>278.778101851852</c:v>
                </c:pt>
                <c:pt idx="5">
                  <c:v>320.03555555555533</c:v>
                </c:pt>
                <c:pt idx="6">
                  <c:v>343.57666666666665</c:v>
                </c:pt>
                <c:pt idx="7">
                  <c:v>297.71206106870227</c:v>
                </c:pt>
                <c:pt idx="8">
                  <c:v>392.48237288135613</c:v>
                </c:pt>
                <c:pt idx="9">
                  <c:v>634.99885714285676</c:v>
                </c:pt>
                <c:pt idx="10">
                  <c:v>407.06846153846158</c:v>
                </c:pt>
                <c:pt idx="11">
                  <c:v>415.01</c:v>
                </c:pt>
                <c:pt idx="12">
                  <c:v>495.79499999999996</c:v>
                </c:pt>
                <c:pt idx="13">
                  <c:v>568.99</c:v>
                </c:pt>
                <c:pt idx="14">
                  <c:v>586.53137254902003</c:v>
                </c:pt>
                <c:pt idx="15">
                  <c:v>859.19000000000028</c:v>
                </c:pt>
                <c:pt idx="16">
                  <c:v>1349.7052127659579</c:v>
                </c:pt>
              </c:numCache>
            </c:numRef>
          </c:val>
          <c:extLst>
            <c:ext xmlns:c16="http://schemas.microsoft.com/office/drawing/2014/chart" uri="{C3380CC4-5D6E-409C-BE32-E72D297353CC}">
              <c16:uniqueId val="{00000000-4C0F-431D-94C8-B1F175E4C7BA}"/>
            </c:ext>
          </c:extLst>
        </c:ser>
        <c:ser>
          <c:idx val="1"/>
          <c:order val="1"/>
          <c:tx>
            <c:strRef>
              <c:f>'Price comparison'!$D$3</c:f>
              <c:strCache>
                <c:ptCount val="1"/>
                <c:pt idx="0">
                  <c:v>eBay</c:v>
                </c:pt>
              </c:strCache>
            </c:strRef>
          </c:tx>
          <c:spPr>
            <a:solidFill>
              <a:schemeClr val="accent2"/>
            </a:solidFill>
            <a:ln>
              <a:noFill/>
            </a:ln>
            <a:effectLst/>
          </c:spPr>
          <c:invertIfNegative val="0"/>
          <c:cat>
            <c:strRef>
              <c:f>'Price comparison'!$B$4:$B$20</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 </c:v>
                </c:pt>
                <c:pt idx="13">
                  <c:v>iphone 15 Pro Max</c:v>
                </c:pt>
                <c:pt idx="14">
                  <c:v>iphone 16</c:v>
                </c:pt>
                <c:pt idx="15">
                  <c:v>iphone 17 </c:v>
                </c:pt>
                <c:pt idx="16">
                  <c:v>iphone 17 Pro Max</c:v>
                </c:pt>
              </c:strCache>
            </c:strRef>
          </c:cat>
          <c:val>
            <c:numRef>
              <c:f>'Price comparison'!$D$4:$D$20</c:f>
              <c:numCache>
                <c:formatCode>[$$-409]#,##0.00</c:formatCode>
                <c:ptCount val="17"/>
                <c:pt idx="0">
                  <c:v>297.70802521008397</c:v>
                </c:pt>
                <c:pt idx="1">
                  <c:v>284.35034782608705</c:v>
                </c:pt>
                <c:pt idx="2">
                  <c:v>382.65487179487178</c:v>
                </c:pt>
                <c:pt idx="3">
                  <c:v>476.74148148148163</c:v>
                </c:pt>
                <c:pt idx="4">
                  <c:v>374.13187943262392</c:v>
                </c:pt>
                <c:pt idx="5">
                  <c:v>394.87063157894721</c:v>
                </c:pt>
                <c:pt idx="6">
                  <c:v>583.97423529411776</c:v>
                </c:pt>
                <c:pt idx="7">
                  <c:v>418.19738007380056</c:v>
                </c:pt>
                <c:pt idx="8">
                  <c:v>448.24292452830196</c:v>
                </c:pt>
                <c:pt idx="9">
                  <c:v>653.22589743589754</c:v>
                </c:pt>
                <c:pt idx="10">
                  <c:v>537.51582938388606</c:v>
                </c:pt>
                <c:pt idx="11">
                  <c:v>549.41470588235279</c:v>
                </c:pt>
                <c:pt idx="12">
                  <c:v>690.93128712871317</c:v>
                </c:pt>
                <c:pt idx="13">
                  <c:v>817.59684210526325</c:v>
                </c:pt>
                <c:pt idx="14">
                  <c:v>694.39392857142843</c:v>
                </c:pt>
                <c:pt idx="15">
                  <c:v>1007.6975000000002</c:v>
                </c:pt>
                <c:pt idx="16">
                  <c:v>1276.3699999999999</c:v>
                </c:pt>
              </c:numCache>
            </c:numRef>
          </c:val>
          <c:extLst>
            <c:ext xmlns:c16="http://schemas.microsoft.com/office/drawing/2014/chart" uri="{C3380CC4-5D6E-409C-BE32-E72D297353CC}">
              <c16:uniqueId val="{00000001-4C0F-431D-94C8-B1F175E4C7BA}"/>
            </c:ext>
          </c:extLst>
        </c:ser>
        <c:ser>
          <c:idx val="2"/>
          <c:order val="2"/>
          <c:tx>
            <c:strRef>
              <c:f>'Price comparison'!$E$3</c:f>
              <c:strCache>
                <c:ptCount val="1"/>
                <c:pt idx="0">
                  <c:v>Backmarket</c:v>
                </c:pt>
              </c:strCache>
            </c:strRef>
          </c:tx>
          <c:spPr>
            <a:solidFill>
              <a:srgbClr val="92D050"/>
            </a:solidFill>
            <a:ln>
              <a:noFill/>
            </a:ln>
            <a:effectLst/>
          </c:spPr>
          <c:invertIfNegative val="0"/>
          <c:cat>
            <c:strRef>
              <c:f>'Price comparison'!$B$4:$B$20</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 </c:v>
                </c:pt>
                <c:pt idx="13">
                  <c:v>iphone 15 Pro Max</c:v>
                </c:pt>
                <c:pt idx="14">
                  <c:v>iphone 16</c:v>
                </c:pt>
                <c:pt idx="15">
                  <c:v>iphone 17 </c:v>
                </c:pt>
                <c:pt idx="16">
                  <c:v>iphone 17 Pro Max</c:v>
                </c:pt>
              </c:strCache>
            </c:strRef>
          </c:cat>
          <c:val>
            <c:numRef>
              <c:f>'Price comparison'!$E$4:$E$20</c:f>
              <c:numCache>
                <c:formatCode>[$$-409]#,##0.00</c:formatCode>
                <c:ptCount val="17"/>
                <c:pt idx="0">
                  <c:v>177.4975</c:v>
                </c:pt>
                <c:pt idx="1">
                  <c:v>163</c:v>
                </c:pt>
                <c:pt idx="2">
                  <c:v>264.16000000000003</c:v>
                </c:pt>
                <c:pt idx="3">
                  <c:v>323.29750000000001</c:v>
                </c:pt>
                <c:pt idx="4">
                  <c:v>242.875</c:v>
                </c:pt>
                <c:pt idx="5">
                  <c:v>249.75</c:v>
                </c:pt>
                <c:pt idx="6">
                  <c:v>425.99</c:v>
                </c:pt>
                <c:pt idx="7">
                  <c:v>268.75</c:v>
                </c:pt>
                <c:pt idx="8">
                  <c:v>303.48500000000001</c:v>
                </c:pt>
                <c:pt idx="9">
                  <c:v>426.14</c:v>
                </c:pt>
                <c:pt idx="10">
                  <c:v>368.44</c:v>
                </c:pt>
                <c:pt idx="11">
                  <c:v>434.84</c:v>
                </c:pt>
                <c:pt idx="12">
                  <c:v>489.7475</c:v>
                </c:pt>
                <c:pt idx="13">
                  <c:v>555.74749999999995</c:v>
                </c:pt>
                <c:pt idx="14">
                  <c:v>497.25</c:v>
                </c:pt>
                <c:pt idx="15">
                  <c:v>711.25</c:v>
                </c:pt>
                <c:pt idx="16">
                  <c:v>1185.6666666666667</c:v>
                </c:pt>
              </c:numCache>
            </c:numRef>
          </c:val>
          <c:extLst>
            <c:ext xmlns:c16="http://schemas.microsoft.com/office/drawing/2014/chart" uri="{C3380CC4-5D6E-409C-BE32-E72D297353CC}">
              <c16:uniqueId val="{00000002-4C0F-431D-94C8-B1F175E4C7BA}"/>
            </c:ext>
          </c:extLst>
        </c:ser>
        <c:dLbls>
          <c:showLegendKey val="0"/>
          <c:showVal val="0"/>
          <c:showCatName val="0"/>
          <c:showSerName val="0"/>
          <c:showPercent val="0"/>
          <c:showBubbleSize val="0"/>
        </c:dLbls>
        <c:gapWidth val="182"/>
        <c:axId val="250828048"/>
        <c:axId val="250824688"/>
      </c:barChart>
      <c:catAx>
        <c:axId val="25082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0824688"/>
        <c:crosses val="autoZero"/>
        <c:auto val="1"/>
        <c:lblAlgn val="ctr"/>
        <c:lblOffset val="100"/>
        <c:noMultiLvlLbl val="0"/>
      </c:catAx>
      <c:valAx>
        <c:axId val="25082468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082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[ecommerce_iphone_resale_market_intelligence_usa_2026.xlsx]Top 5 US states!PivotTable7</c:name>
    <c:fmtId val="2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a:t>
            </a:r>
            <a:r>
              <a:rPr lang="en-US" b="1">
                <a:solidFill>
                  <a:schemeClr val="tx1"/>
                </a:solidFill>
              </a:rPr>
              <a:t> US</a:t>
            </a:r>
            <a:r>
              <a:rPr lang="en-US" b="1" baseline="0">
                <a:solidFill>
                  <a:schemeClr val="tx1"/>
                </a:solidFill>
              </a:rPr>
              <a:t> States</a:t>
            </a:r>
            <a:endParaRPr lang="en-US" b="1">
              <a:solidFill>
                <a:schemeClr val="tx1"/>
              </a:solidFill>
            </a:endParaRPr>
          </a:p>
        </c:rich>
      </c:tx>
      <c:layout>
        <c:manualLayout>
          <c:xMode val="edge"/>
          <c:yMode val="edge"/>
          <c:x val="0.43341937629697114"/>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layout>
            <c:manualLayout>
              <c:x val="-8.2508250825082501E-3"/>
              <c:y val="1.38888888888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8.2508250825082501E-3"/>
              <c:y val="1.38888888888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2508250825082501E-3"/>
              <c:y val="1.38888888888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1268382777386575E-17"/>
              <c:y val="1.88548779387906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US states'!$C$3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2BC7-4B1F-828E-DD227F4C83DC}"/>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1B7E-4569-B08C-10B26D791CEA}"/>
              </c:ext>
            </c:extLst>
          </c:dPt>
          <c:dLbls>
            <c:dLbl>
              <c:idx val="0"/>
              <c:layout>
                <c:manualLayout>
                  <c:x val="-2.1268382777386575E-17"/>
                  <c:y val="1.88548779387906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C7-4B1F-828E-DD227F4C83DC}"/>
                </c:ext>
              </c:extLst>
            </c:dLbl>
            <c:dLbl>
              <c:idx val="3"/>
              <c:layout>
                <c:manualLayout>
                  <c:x val="-8.2508250825082501E-3"/>
                  <c:y val="1.3888888888888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7E-4569-B08C-10B26D791C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US states'!$B$4:$B$8</c:f>
              <c:strCache>
                <c:ptCount val="5"/>
                <c:pt idx="0">
                  <c:v> Texas</c:v>
                </c:pt>
                <c:pt idx="1">
                  <c:v> New York</c:v>
                </c:pt>
                <c:pt idx="2">
                  <c:v> Kansas</c:v>
                </c:pt>
                <c:pt idx="3">
                  <c:v> California</c:v>
                </c:pt>
                <c:pt idx="4">
                  <c:v> New Jersey</c:v>
                </c:pt>
              </c:strCache>
            </c:strRef>
          </c:cat>
          <c:val>
            <c:numRef>
              <c:f>'Top 5 US states'!$C$4:$C$8</c:f>
              <c:numCache>
                <c:formatCode>[$$-409]#,##0</c:formatCode>
                <c:ptCount val="5"/>
                <c:pt idx="0">
                  <c:v>45804581.529999994</c:v>
                </c:pt>
                <c:pt idx="1">
                  <c:v>9093082.7200000007</c:v>
                </c:pt>
                <c:pt idx="2">
                  <c:v>5420041.1500000004</c:v>
                </c:pt>
                <c:pt idx="3">
                  <c:v>2590486.4500000016</c:v>
                </c:pt>
                <c:pt idx="4">
                  <c:v>1860004.7799999998</c:v>
                </c:pt>
              </c:numCache>
            </c:numRef>
          </c:val>
          <c:extLst>
            <c:ext xmlns:c16="http://schemas.microsoft.com/office/drawing/2014/chart" uri="{C3380CC4-5D6E-409C-BE32-E72D297353CC}">
              <c16:uniqueId val="{00000002-1B7E-4569-B08C-10B26D791CEA}"/>
            </c:ext>
          </c:extLst>
        </c:ser>
        <c:dLbls>
          <c:showLegendKey val="0"/>
          <c:showVal val="0"/>
          <c:showCatName val="0"/>
          <c:showSerName val="0"/>
          <c:showPercent val="0"/>
          <c:showBubbleSize val="0"/>
        </c:dLbls>
        <c:gapWidth val="291"/>
        <c:overlap val="-27"/>
        <c:axId val="2117290559"/>
        <c:axId val="2117291519"/>
      </c:barChart>
      <c:catAx>
        <c:axId val="211729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7291519"/>
        <c:crosses val="autoZero"/>
        <c:auto val="1"/>
        <c:lblAlgn val="ctr"/>
        <c:lblOffset val="100"/>
        <c:noMultiLvlLbl val="0"/>
      </c:catAx>
      <c:valAx>
        <c:axId val="211729151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729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[ecommerce_iphone_resale_market_intelligence_usa_2026.xlsx]Least 10 US states!PivotTable1</c:name>
    <c:fmtId val="3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Least</a:t>
            </a:r>
            <a:r>
              <a:rPr lang="en-US" b="1" baseline="0">
                <a:solidFill>
                  <a:schemeClr val="tx1"/>
                </a:solidFill>
              </a:rPr>
              <a:t> 10 US states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'Least 10 US states'!$C$3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'Least 10 US states'!$B$4:$B$13</c:f>
              <c:strCache>
                <c:ptCount val="10"/>
                <c:pt idx="0">
                  <c:v> Hawaii</c:v>
                </c:pt>
                <c:pt idx="1">
                  <c:v> North Carolina</c:v>
                </c:pt>
                <c:pt idx="2">
                  <c:v> Oregon</c:v>
                </c:pt>
                <c:pt idx="3">
                  <c:v> Oklahoma</c:v>
                </c:pt>
                <c:pt idx="4">
                  <c:v> Colorado</c:v>
                </c:pt>
                <c:pt idx="5">
                  <c:v> Louisiana</c:v>
                </c:pt>
                <c:pt idx="6">
                  <c:v> Tennessee</c:v>
                </c:pt>
                <c:pt idx="7">
                  <c:v> Kentucky</c:v>
                </c:pt>
                <c:pt idx="8">
                  <c:v> Missouri</c:v>
                </c:pt>
                <c:pt idx="9">
                  <c:v> Minnesota</c:v>
                </c:pt>
              </c:strCache>
            </c:strRef>
          </c:cat>
          <c:val>
            <c:numRef>
              <c:f>'Least 10 US states'!$C$4:$C$13</c:f>
              <c:numCache>
                <c:formatCode>[$$-409]#,##0</c:formatCode>
                <c:ptCount val="10"/>
                <c:pt idx="0">
                  <c:v>0</c:v>
                </c:pt>
                <c:pt idx="1">
                  <c:v>0</c:v>
                </c:pt>
                <c:pt idx="2">
                  <c:v>0</c:v>
                </c:pt>
                <c:pt idx="3">
                  <c:v>403</c:v>
                </c:pt>
                <c:pt idx="4">
                  <c:v>479.99</c:v>
                </c:pt>
                <c:pt idx="5">
                  <c:v>649</c:v>
                </c:pt>
                <c:pt idx="6">
                  <c:v>779.95</c:v>
                </c:pt>
                <c:pt idx="7">
                  <c:v>839.84999999999991</c:v>
                </c:pt>
                <c:pt idx="8">
                  <c:v>1158.99</c:v>
                </c:pt>
                <c:pt idx="9">
                  <c:v>1200</c:v>
                </c:pt>
              </c:numCache>
            </c:numRef>
          </c:val>
          <c:extLst>
            <c:ext xmlns:c16="http://schemas.microsoft.com/office/drawing/2014/chart" uri="{C3380CC4-5D6E-409C-BE32-E72D297353CC}">
              <c16:uniqueId val="{00000000-6275-411E-A0A7-EC847655B926}"/>
            </c:ext>
          </c:extLst>
        </c:ser>
        <c:dLbls>
          <c:dLblPos val="outEnd"/>
          <c:showLegendKey val="0"/>
          <c:showVal val="1"/>
          <c:showCatName val="0"/>
          <c:showSerName val="0"/>
          <c:showPercent val="0"/>
          <c:showBubbleSize val="0"/>
        </c:dLbls>
        <c:gapWidth val="219"/>
        <c:overlap val="-27"/>
        <c:axId val="49939088"/>
        <c:axId val="49942448"/>
      </c:barChart>
      <c:catAx>
        <c:axId val="4993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942448"/>
        <c:crosses val="autoZero"/>
        <c:auto val="1"/>
        <c:lblAlgn val="ctr"/>
        <c:lblOffset val="100"/>
        <c:noMultiLvlLbl val="0"/>
      </c:catAx>
      <c:valAx>
        <c:axId val="4994244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9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[ecommerce_iphone_resale_market_intelligence_usa_2026.xlsx]Revenue by country!PivotTable3</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by country</a:t>
            </a:r>
          </a:p>
        </c:rich>
      </c:tx>
      <c:layout>
        <c:manualLayout>
          <c:xMode val="edge"/>
          <c:yMode val="edge"/>
          <c:x val="0.41713091922005568"/>
          <c:y val="4.5772940802781818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4.642525533890436E-3"/>
              <c:y val="-4.246284501061591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4.642525533890436E-3"/>
              <c:y val="-4.246284501061591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4.642525533890436E-3"/>
              <c:y val="-4.246284501061591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'Revenue by country'!$B$3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3F8-453D-8072-B56AA25E48ED}"/>
              </c:ext>
            </c:extLst>
          </c:dPt>
          <c:dLbls>
            <c:dLbl>
              <c:idx val="0"/>
              <c:layout>
                <c:manualLayout>
                  <c:x val="4.642525533890436E-3"/>
                  <c:y val="-4.24628450106159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F8-453D-8072-B56AA25E48ED}"/>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'Revenue by country'!$A$4:$A$8</c:f>
              <c:strCache>
                <c:ptCount val="5"/>
                <c:pt idx="0">
                  <c:v> United States</c:v>
                </c:pt>
                <c:pt idx="1">
                  <c:v>China</c:v>
                </c:pt>
                <c:pt idx="2">
                  <c:v>South Korea</c:v>
                </c:pt>
                <c:pt idx="3">
                  <c:v>United Kingdom</c:v>
                </c:pt>
                <c:pt idx="4">
                  <c:v> Australia</c:v>
                </c:pt>
              </c:strCache>
            </c:strRef>
          </c:cat>
          <c:val>
            <c:numRef>
              <c:f>'Revenue by country'!$B$4:$B$8</c:f>
              <c:numCache>
                <c:formatCode>[$$-409]#,##0</c:formatCode>
                <c:ptCount val="5"/>
                <c:pt idx="0">
                  <c:v>67081969.230000019</c:v>
                </c:pt>
                <c:pt idx="1">
                  <c:v>112984.58999999998</c:v>
                </c:pt>
                <c:pt idx="2">
                  <c:v>104870.18</c:v>
                </c:pt>
                <c:pt idx="3">
                  <c:v>86729.16</c:v>
                </c:pt>
                <c:pt idx="4">
                  <c:v>78369.959999999992</c:v>
                </c:pt>
              </c:numCache>
            </c:numRef>
          </c:val>
          <c:extLst>
            <c:ext xmlns:c16="http://schemas.microsoft.com/office/drawing/2014/chart" uri="{C3380CC4-5D6E-409C-BE32-E72D297353CC}">
              <c16:uniqueId val="{00000002-23F8-453D-8072-B56AA25E48ED}"/>
            </c:ext>
          </c:extLst>
        </c:ser>
        <c:dLbls>
          <c:showLegendKey val="0"/>
          <c:showVal val="0"/>
          <c:showCatName val="0"/>
          <c:showSerName val="0"/>
          <c:showPercent val="0"/>
          <c:showBubbleSize val="0"/>
        </c:dLbls>
        <c:gapWidth val="219"/>
        <c:overlap val="-27"/>
        <c:axId val="751711215"/>
        <c:axId val="751712655"/>
      </c:barChart>
      <c:catAx>
        <c:axId val="75171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1712655"/>
        <c:crosses val="autoZero"/>
        <c:auto val="1"/>
        <c:lblAlgn val="ctr"/>
        <c:lblOffset val="100"/>
        <c:noMultiLvlLbl val="0"/>
      </c:catAx>
      <c:valAx>
        <c:axId val="75171265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171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[ecommerce_iphone_resale_market_intelligence_usa_2026.xlsx]Most sold st variant!PivotTable4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Most sold Storage variant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dLbl>
          <c:idx val="0"/>
          <c:layout>
            <c:manualLayout>
              <c:x val="0.10516448719477466"/>
              <c:y val="-8.94441153871345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5400">
            <a:solidFill>
              <a:schemeClr val="lt1"/>
            </a:solidFill>
          </a:ln>
          <a:effectLst/>
          <a:sp3d contourW="25400">
            <a:contourClr>
              <a:schemeClr val="lt1"/>
            </a:contourClr>
          </a:sp3d>
        </c:spPr>
        <c:dLbl>
          <c:idx val="0"/>
          <c:layout>
            <c:manualLayout>
              <c:x val="0.12386039602940108"/>
              <c:y val="-3.13054403854970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4.9076760690894713E-2"/>
              <c:y val="-1.6397898391053168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1.8695908834626674E-2"/>
              <c:y val="-1.6397898391053168E-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175"/>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055555555555558E-2"/>
          <c:y val="0.22666375036453776"/>
          <c:w val="0.81388888888888888"/>
          <c:h val="0.66745953630796151"/>
        </c:manualLayout>
      </c:layout>
      <c:pie3DChart>
        <c:varyColors val="1"/>
        <c:ser>
          <c:idx val="0"/>
          <c:order val="0"/>
          <c:tx>
            <c:strRef>
              <c:f>'Most sold st variant'!$B$3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660-4B8E-9DE3-B3D070FE447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660-4B8E-9DE3-B3D070FE447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660-4B8E-9DE3-B3D070FE447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660-4B8E-9DE3-B3D070FE447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660-4B8E-9DE3-B3D070FE447A}"/>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660-4B8E-9DE3-B3D070FE447A}"/>
              </c:ext>
            </c:extLst>
          </c:dPt>
          <c:dLbls>
            <c:dLbl>
              <c:idx val="2"/>
              <c:layout>
                <c:manualLayout>
                  <c:x val="0.10516448719477466"/>
                  <c:y val="-8.94441153871345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660-4B8E-9DE3-B3D070FE447A}"/>
                </c:ext>
              </c:extLst>
            </c:dLbl>
            <c:dLbl>
              <c:idx val="3"/>
              <c:layout>
                <c:manualLayout>
                  <c:x val="0.12386039602940108"/>
                  <c:y val="-3.13054403854970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660-4B8E-9DE3-B3D070FE447A}"/>
                </c:ext>
              </c:extLst>
            </c:dLbl>
            <c:dLbl>
              <c:idx val="4"/>
              <c:layout>
                <c:manualLayout>
                  <c:x val="4.9076760690894713E-2"/>
                  <c:y val="-1.6397898391053168E-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660-4B8E-9DE3-B3D070FE447A}"/>
                </c:ext>
              </c:extLst>
            </c:dLbl>
            <c:dLbl>
              <c:idx val="5"/>
              <c:layout>
                <c:manualLayout>
                  <c:x val="-1.8695908834626674E-2"/>
                  <c:y val="-1.6397898391053168E-1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660-4B8E-9DE3-B3D070FE447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'Most sold st variant'!$A$4:$A$9</c:f>
              <c:strCache>
                <c:ptCount val="6"/>
                <c:pt idx="0">
                  <c:v>256</c:v>
                </c:pt>
                <c:pt idx="1">
                  <c:v>128</c:v>
                </c:pt>
                <c:pt idx="2">
                  <c:v>512</c:v>
                </c:pt>
                <c:pt idx="3">
                  <c:v>64</c:v>
                </c:pt>
                <c:pt idx="4">
                  <c:v>1024</c:v>
                </c:pt>
                <c:pt idx="5">
                  <c:v>2048</c:v>
                </c:pt>
              </c:strCache>
            </c:strRef>
          </c:cat>
          <c:val>
            <c:numRef>
              <c:f>'Most sold st variant'!$B$4:$B$9</c:f>
              <c:numCache>
                <c:formatCode>[$$-409]#,##0</c:formatCode>
                <c:ptCount val="6"/>
                <c:pt idx="0">
                  <c:v>41781404.919999987</c:v>
                </c:pt>
                <c:pt idx="1">
                  <c:v>20242025.259999972</c:v>
                </c:pt>
                <c:pt idx="2">
                  <c:v>4828587.79</c:v>
                </c:pt>
                <c:pt idx="3">
                  <c:v>674714.94999999984</c:v>
                </c:pt>
                <c:pt idx="4">
                  <c:v>69035.14</c:v>
                </c:pt>
                <c:pt idx="5">
                  <c:v>6682.95</c:v>
                </c:pt>
              </c:numCache>
            </c:numRef>
          </c:val>
          <c:extLst>
            <c:ext xmlns:c16="http://schemas.microsoft.com/office/drawing/2014/chart" uri="{C3380CC4-5D6E-409C-BE32-E72D297353CC}">
              <c16:uniqueId val="{0000000C-6660-4B8E-9DE3-B3D070FE447A}"/>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[ecommerce_iphone_resale_market_intelligence_usa_2026.xlsx]Most Sold condition!PivotTable3</c:name>
    <c:fmtId val="1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Most Sold iphone - Condition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Sold condition'!$C$3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Sold condition'!$B$4:$B$10</c:f>
              <c:strCache>
                <c:ptCount val="7"/>
                <c:pt idx="0">
                  <c:v>For Parts Or Not Working</c:v>
                </c:pt>
                <c:pt idx="1">
                  <c:v>Good</c:v>
                </c:pt>
                <c:pt idx="2">
                  <c:v>Open Box</c:v>
                </c:pt>
                <c:pt idx="3">
                  <c:v>New</c:v>
                </c:pt>
                <c:pt idx="4">
                  <c:v>Excellent</c:v>
                </c:pt>
                <c:pt idx="5">
                  <c:v>Used</c:v>
                </c:pt>
                <c:pt idx="6">
                  <c:v>Very Good</c:v>
                </c:pt>
              </c:strCache>
            </c:strRef>
          </c:cat>
          <c:val>
            <c:numRef>
              <c:f>'Most Sold condition'!$C$4:$C$10</c:f>
              <c:numCache>
                <c:formatCode>General</c:formatCode>
                <c:ptCount val="7"/>
                <c:pt idx="0">
                  <c:v>113</c:v>
                </c:pt>
                <c:pt idx="1">
                  <c:v>3468</c:v>
                </c:pt>
                <c:pt idx="2">
                  <c:v>4384</c:v>
                </c:pt>
                <c:pt idx="3">
                  <c:v>5821</c:v>
                </c:pt>
                <c:pt idx="4">
                  <c:v>14511</c:v>
                </c:pt>
                <c:pt idx="5">
                  <c:v>21887</c:v>
                </c:pt>
                <c:pt idx="6">
                  <c:v>96944</c:v>
                </c:pt>
              </c:numCache>
            </c:numRef>
          </c:val>
          <c:extLst>
            <c:ext xmlns:c16="http://schemas.microsoft.com/office/drawing/2014/chart" uri="{C3380CC4-5D6E-409C-BE32-E72D297353CC}">
              <c16:uniqueId val="{00000000-8F0B-4C77-9095-BF01B9474111}"/>
            </c:ext>
          </c:extLst>
        </c:ser>
        <c:dLbls>
          <c:showLegendKey val="0"/>
          <c:showVal val="0"/>
          <c:showCatName val="0"/>
          <c:showSerName val="0"/>
          <c:showPercent val="0"/>
          <c:showBubbleSize val="0"/>
        </c:dLbls>
        <c:gapWidth val="219"/>
        <c:axId val="1967094671"/>
        <c:axId val="1967105711"/>
      </c:barChart>
      <c:catAx>
        <c:axId val="196709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7105711"/>
        <c:crosses val="autoZero"/>
        <c:auto val="1"/>
        <c:lblAlgn val="ctr"/>
        <c:lblOffset val="100"/>
        <c:noMultiLvlLbl val="0"/>
      </c:catAx>
      <c:valAx>
        <c:axId val="1967105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709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[ecommerce_iphone_resale_market_intelligence_usa_2026.xlsx]Instock &amp; NA!PivotTable4</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Instock &amp;</a:t>
            </a:r>
            <a:r>
              <a:rPr lang="en-US" b="1" baseline="0">
                <a:solidFill>
                  <a:schemeClr val="tx1"/>
                </a:solidFill>
              </a:rPr>
              <a:t> Not available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'Instock &amp; NA'!$C$2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'Instock &amp; NA'!$B$3:$B$19</c:f>
              <c:strCache>
                <c:ptCount val="17"/>
                <c:pt idx="0">
                  <c:v>iPhone 13 Mini</c:v>
                </c:pt>
                <c:pt idx="1">
                  <c:v>iPhone 14</c:v>
                </c:pt>
                <c:pt idx="2">
                  <c:v>iPhone 12</c:v>
                </c:pt>
                <c:pt idx="3">
                  <c:v>iPhone 17</c:v>
                </c:pt>
                <c:pt idx="4">
                  <c:v>iPhone 13</c:v>
                </c:pt>
                <c:pt idx="5">
                  <c:v>iPhone 17 Pro Max</c:v>
                </c:pt>
                <c:pt idx="6">
                  <c:v>iPhone 14 Pro Max</c:v>
                </c:pt>
                <c:pt idx="7">
                  <c:v>iPhone 15</c:v>
                </c:pt>
                <c:pt idx="8">
                  <c:v>iPhone 16</c:v>
                </c:pt>
                <c:pt idx="9">
                  <c:v>iPhone 12 Pro Max</c:v>
                </c:pt>
                <c:pt idx="10">
                  <c:v>iPhone 14 Plus</c:v>
                </c:pt>
                <c:pt idx="11">
                  <c:v>iPhone 15 Plus</c:v>
                </c:pt>
                <c:pt idx="12">
                  <c:v>iPhone 15 Pro</c:v>
                </c:pt>
                <c:pt idx="13">
                  <c:v>iPhone 12 Pro</c:v>
                </c:pt>
                <c:pt idx="14">
                  <c:v>iPhone 12 Mini</c:v>
                </c:pt>
                <c:pt idx="15">
                  <c:v>iPhone 13 Pro Max</c:v>
                </c:pt>
                <c:pt idx="16">
                  <c:v>iPhone 15 Pro Max</c:v>
                </c:pt>
              </c:strCache>
            </c:strRef>
          </c:cat>
          <c:val>
            <c:numRef>
              <c:f>'Instock &amp; NA'!$C$3:$C$19</c:f>
              <c:numCache>
                <c:formatCode>General</c:formatCode>
                <c:ptCount val="17"/>
                <c:pt idx="0">
                  <c:v>752</c:v>
                </c:pt>
                <c:pt idx="1">
                  <c:v>597</c:v>
                </c:pt>
                <c:pt idx="2">
                  <c:v>470</c:v>
                </c:pt>
                <c:pt idx="3">
                  <c:v>444</c:v>
                </c:pt>
                <c:pt idx="4">
                  <c:v>352</c:v>
                </c:pt>
                <c:pt idx="5">
                  <c:v>350</c:v>
                </c:pt>
                <c:pt idx="6">
                  <c:v>337</c:v>
                </c:pt>
                <c:pt idx="7">
                  <c:v>231</c:v>
                </c:pt>
                <c:pt idx="8">
                  <c:v>175</c:v>
                </c:pt>
                <c:pt idx="9">
                  <c:v>165</c:v>
                </c:pt>
                <c:pt idx="10">
                  <c:v>151</c:v>
                </c:pt>
                <c:pt idx="11">
                  <c:v>116</c:v>
                </c:pt>
                <c:pt idx="12">
                  <c:v>27</c:v>
                </c:pt>
                <c:pt idx="13">
                  <c:v>18</c:v>
                </c:pt>
                <c:pt idx="14">
                  <c:v>16</c:v>
                </c:pt>
                <c:pt idx="15">
                  <c:v>15</c:v>
                </c:pt>
                <c:pt idx="16">
                  <c:v>0</c:v>
                </c:pt>
              </c:numCache>
            </c:numRef>
          </c:val>
          <c:extLst>
            <c:ext xmlns:c16="http://schemas.microsoft.com/office/drawing/2014/chart" uri="{C3380CC4-5D6E-409C-BE32-E72D297353CC}">
              <c16:uniqueId val="{00000000-4D56-4585-83CC-0F995A20C3B6}"/>
            </c:ext>
          </c:extLst>
        </c:ser>
        <c:dLbls>
          <c:dLblPos val="outEnd"/>
          <c:showLegendKey val="0"/>
          <c:showVal val="1"/>
          <c:showCatName val="0"/>
          <c:showSerName val="0"/>
          <c:showPercent val="0"/>
          <c:showBubbleSize val="0"/>
        </c:dLbls>
        <c:gapWidth val="219"/>
        <c:overlap val="-27"/>
        <c:axId val="687150127"/>
        <c:axId val="687133807"/>
      </c:barChart>
      <c:catAx>
        <c:axId val="6871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7133807"/>
        <c:crosses val="autoZero"/>
        <c:auto val="1"/>
        <c:lblAlgn val="ctr"/>
        <c:lblOffset val="100"/>
        <c:noMultiLvlLbl val="0"/>
      </c:catAx>
      <c:valAx>
        <c:axId val="68713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715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[ecommerce_iphone_resale_market_intelligence_usa_2026.xlsx]Most Sold Sellers!PivotTable2</c:name>
    <c:fmtId val="20"/>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IN">
                <a:solidFill>
                  <a:schemeClr val="tx1"/>
                </a:solidFill>
              </a:rPr>
              <a:t>Top</a:t>
            </a:r>
            <a:r>
              <a:rPr lang="en-IN" baseline="0">
                <a:solidFill>
                  <a:schemeClr val="tx1"/>
                </a:solidFill>
              </a:rPr>
              <a:t> 10</a:t>
            </a:r>
            <a:r>
              <a:rPr lang="en-IN">
                <a:solidFill>
                  <a:schemeClr val="tx1"/>
                </a:solidFill>
              </a:rPr>
              <a:t> sellers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1.8225581756623189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Sold Sellers'!$C$4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A23C-4E0E-AEFC-DC580D90AD91}"/>
              </c:ext>
            </c:extLst>
          </c:dPt>
          <c:dLbls>
            <c:dLbl>
              <c:idx val="0"/>
              <c:layout>
                <c:manualLayout>
                  <c:x val="0"/>
                  <c:y val="1.82255817566231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3C-4E0E-AEFC-DC580D90AD91}"/>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'Most Sold Sellers'!$B$5:$B$14</c:f>
              <c:strCache>
                <c:ptCount val="10"/>
                <c:pt idx="0">
                  <c:v>Seller 050</c:v>
                </c:pt>
                <c:pt idx="1">
                  <c:v>Seller 165</c:v>
                </c:pt>
                <c:pt idx="2">
                  <c:v>Seller 061</c:v>
                </c:pt>
                <c:pt idx="3">
                  <c:v>Seller 195</c:v>
                </c:pt>
                <c:pt idx="4">
                  <c:v>Seller 114</c:v>
                </c:pt>
                <c:pt idx="5">
                  <c:v>Seller 146</c:v>
                </c:pt>
                <c:pt idx="6">
                  <c:v>Seller 025</c:v>
                </c:pt>
                <c:pt idx="7">
                  <c:v>Seller 023</c:v>
                </c:pt>
                <c:pt idx="8">
                  <c:v>Seller 147</c:v>
                </c:pt>
                <c:pt idx="9">
                  <c:v>Seller 084</c:v>
                </c:pt>
              </c:strCache>
            </c:strRef>
          </c:cat>
          <c:val>
            <c:numRef>
              <c:f>'Most Sold Sellers'!$C$5:$C$14</c:f>
              <c:numCache>
                <c:formatCode>[$$-409]#,##0</c:formatCode>
                <c:ptCount val="10"/>
                <c:pt idx="0">
                  <c:v>41555087.359999999</c:v>
                </c:pt>
                <c:pt idx="1">
                  <c:v>5420041.1500000004</c:v>
                </c:pt>
                <c:pt idx="2">
                  <c:v>4775219.87</c:v>
                </c:pt>
                <c:pt idx="3">
                  <c:v>3229557.39</c:v>
                </c:pt>
                <c:pt idx="4">
                  <c:v>2923017.59</c:v>
                </c:pt>
                <c:pt idx="5">
                  <c:v>2190694.2300000004</c:v>
                </c:pt>
                <c:pt idx="6">
                  <c:v>999503.75</c:v>
                </c:pt>
                <c:pt idx="7">
                  <c:v>434397</c:v>
                </c:pt>
                <c:pt idx="8">
                  <c:v>420305</c:v>
                </c:pt>
                <c:pt idx="9">
                  <c:v>393088.8</c:v>
                </c:pt>
              </c:numCache>
            </c:numRef>
          </c:val>
          <c:extLst>
            <c:ext xmlns:c16="http://schemas.microsoft.com/office/drawing/2014/chart" uri="{C3380CC4-5D6E-409C-BE32-E72D297353CC}">
              <c16:uniqueId val="{00000000-A23C-4E0E-AEFC-DC580D90AD91}"/>
            </c:ext>
          </c:extLst>
        </c:ser>
        <c:dLbls>
          <c:dLblPos val="outEnd"/>
          <c:showLegendKey val="0"/>
          <c:showVal val="1"/>
          <c:showCatName val="0"/>
          <c:showSerName val="0"/>
          <c:showPercent val="0"/>
          <c:showBubbleSize val="0"/>
        </c:dLbls>
        <c:gapWidth val="444"/>
        <c:overlap val="-90"/>
        <c:axId val="1367391968"/>
        <c:axId val="1367403968"/>
      </c:barChart>
      <c:catAx>
        <c:axId val="1367391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1367403968"/>
        <c:crosses val="autoZero"/>
        <c:auto val="1"/>
        <c:lblAlgn val="ctr"/>
        <c:lblOffset val="100"/>
        <c:noMultiLvlLbl val="0"/>
      </c:catAx>
      <c:valAx>
        <c:axId val="1367403968"/>
        <c:scaling>
          <c:orientation val="minMax"/>
        </c:scaling>
        <c:delete val="1"/>
        <c:axPos val="l"/>
        <c:numFmt formatCode="[$$-409]#,##0" sourceLinked="1"/>
        <c:majorTickMark val="none"/>
        <c:minorTickMark val="none"/>
        <c:tickLblPos val="nextTo"/>
        <c:crossAx val="136739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Platform</a:t>
            </a:r>
            <a:r>
              <a:rPr lang="en-IN" b="1" baseline="0">
                <a:solidFill>
                  <a:schemeClr val="tx1"/>
                </a:solidFill>
              </a:rPr>
              <a:t> Revenue Comparison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manualLayout>
          <c:layoutTarget val="inner"/>
          <c:xMode val="edge"/>
          <c:yMode val="edge"/>
          <c:x val="9.6731930751473474E-2"/>
          <c:y val="0.16708333333333336"/>
          <c:w val="0.88627702816109988"/>
          <c:h val="0.51327099737532811"/>
        </c:manualLayout>
      </c:layout>
      <c:barChart>
        <c:barDir val="col"/>
        <c:grouping val="clustered"/>
        <c:varyColors val="0"/>
        <c:ser>
          <c:idx val="0"/>
          <c:order val="0"/>
          <c:tx>
            <c:strRef>
              <c:f>'Platform Revenue Comparison'!$B$1</c:f>
              <c:strCache>
                <c:ptCount val="1"/>
                <c:pt idx="0">
                  <c:v>Kaggle</c:v>
                </c:pt>
              </c:strCache>
            </c:strRef>
          </c:tx>
          <c:spPr>
            <a:solidFill>
              <a:schemeClr val="accent1"/>
            </a:solidFill>
            <a:ln>
              <a:noFill/>
            </a:ln>
            <a:effectLst/>
          </c:spPr>
          <c:invertIfNegative val="0"/>
          <c:cat>
            <c:strRef>
              <c:f>'Platform Revenue Comparison'!$A$2:$A$18</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c:v>
                </c:pt>
                <c:pt idx="13">
                  <c:v>iPhone 15 Pro Max</c:v>
                </c:pt>
                <c:pt idx="14">
                  <c:v>iPhone 16</c:v>
                </c:pt>
                <c:pt idx="15">
                  <c:v>iPhone 17</c:v>
                </c:pt>
                <c:pt idx="16">
                  <c:v>iPhone 17 Pro Max</c:v>
                </c:pt>
              </c:strCache>
            </c:strRef>
          </c:cat>
          <c:val>
            <c:numRef>
              <c:f>'Platform Revenue Comparison'!$B$2:$B$18</c:f>
              <c:numCache>
                <c:formatCode>[$$-409]#,##0</c:formatCode>
                <c:ptCount val="17"/>
                <c:pt idx="0">
                  <c:v>1809323.5700000003</c:v>
                </c:pt>
                <c:pt idx="1">
                  <c:v>3527.02</c:v>
                </c:pt>
                <c:pt idx="2">
                  <c:v>7789.7999999999993</c:v>
                </c:pt>
                <c:pt idx="3">
                  <c:v>2273560.2500000005</c:v>
                </c:pt>
                <c:pt idx="4">
                  <c:v>2637286.4500000002</c:v>
                </c:pt>
                <c:pt idx="5">
                  <c:v>1134297.8299999996</c:v>
                </c:pt>
                <c:pt idx="6">
                  <c:v>4159.83</c:v>
                </c:pt>
                <c:pt idx="7">
                  <c:v>3967545.5000000009</c:v>
                </c:pt>
                <c:pt idx="8">
                  <c:v>681755.57999999973</c:v>
                </c:pt>
                <c:pt idx="9">
                  <c:v>522833.15</c:v>
                </c:pt>
                <c:pt idx="10">
                  <c:v>7523231.5800000001</c:v>
                </c:pt>
                <c:pt idx="11">
                  <c:v>1437093.04</c:v>
                </c:pt>
                <c:pt idx="12">
                  <c:v>9662011.4400000013</c:v>
                </c:pt>
                <c:pt idx="13">
                  <c:v>27567565.5</c:v>
                </c:pt>
                <c:pt idx="14">
                  <c:v>3855209.96</c:v>
                </c:pt>
                <c:pt idx="15">
                  <c:v>870237.84999999963</c:v>
                </c:pt>
                <c:pt idx="16">
                  <c:v>3645022.6600000034</c:v>
                </c:pt>
              </c:numCache>
            </c:numRef>
          </c:val>
          <c:extLst>
            <c:ext xmlns:c16="http://schemas.microsoft.com/office/drawing/2014/chart" uri="{C3380CC4-5D6E-409C-BE32-E72D297353CC}">
              <c16:uniqueId val="{00000000-478C-40CF-BB36-0BD3FCE6C837}"/>
            </c:ext>
          </c:extLst>
        </c:ser>
        <c:ser>
          <c:idx val="1"/>
          <c:order val="1"/>
          <c:tx>
            <c:strRef>
              <c:f>'Platform Revenue Comparison'!$C$1</c:f>
              <c:strCache>
                <c:ptCount val="1"/>
                <c:pt idx="0">
                  <c:v>eBay</c:v>
                </c:pt>
              </c:strCache>
            </c:strRef>
          </c:tx>
          <c:spPr>
            <a:solidFill>
              <a:schemeClr val="accent2"/>
            </a:solidFill>
            <a:ln>
              <a:noFill/>
            </a:ln>
            <a:effectLst/>
          </c:spPr>
          <c:invertIfNegative val="0"/>
          <c:cat>
            <c:strRef>
              <c:f>'Platform Revenue Comparison'!$A$2:$A$18</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c:v>
                </c:pt>
                <c:pt idx="13">
                  <c:v>iPhone 15 Pro Max</c:v>
                </c:pt>
                <c:pt idx="14">
                  <c:v>iPhone 16</c:v>
                </c:pt>
                <c:pt idx="15">
                  <c:v>iPhone 17</c:v>
                </c:pt>
                <c:pt idx="16">
                  <c:v>iPhone 17 Pro Max</c:v>
                </c:pt>
              </c:strCache>
            </c:strRef>
          </c:cat>
          <c:val>
            <c:numRef>
              <c:f>'Platform Revenue Comparison'!$C$2:$C$18</c:f>
              <c:numCache>
                <c:formatCode>[$$-409]#,##0</c:formatCode>
                <c:ptCount val="17"/>
                <c:pt idx="0">
                  <c:v>2696546.78</c:v>
                </c:pt>
                <c:pt idx="1">
                  <c:v>749778.9</c:v>
                </c:pt>
                <c:pt idx="2">
                  <c:v>1646549.7900000003</c:v>
                </c:pt>
                <c:pt idx="3">
                  <c:v>636954.44999999995</c:v>
                </c:pt>
                <c:pt idx="4">
                  <c:v>4199196.870000001</c:v>
                </c:pt>
                <c:pt idx="5">
                  <c:v>525629.62999999989</c:v>
                </c:pt>
                <c:pt idx="6">
                  <c:v>724.11</c:v>
                </c:pt>
                <c:pt idx="7">
                  <c:v>3575027.5099999984</c:v>
                </c:pt>
                <c:pt idx="8">
                  <c:v>1341986.24</c:v>
                </c:pt>
                <c:pt idx="9">
                  <c:v>1542277.6799999997</c:v>
                </c:pt>
                <c:pt idx="10">
                  <c:v>2528053.3300000005</c:v>
                </c:pt>
                <c:pt idx="11">
                  <c:v>923986.55999999982</c:v>
                </c:pt>
                <c:pt idx="12">
                  <c:v>1987515.8000000003</c:v>
                </c:pt>
                <c:pt idx="13">
                  <c:v>1878885.2300000004</c:v>
                </c:pt>
                <c:pt idx="14">
                  <c:v>1418776.8700000003</c:v>
                </c:pt>
                <c:pt idx="15">
                  <c:v>511126.98000000004</c:v>
                </c:pt>
                <c:pt idx="16">
                  <c:v>7658.2199999999993</c:v>
                </c:pt>
              </c:numCache>
            </c:numRef>
          </c:val>
          <c:extLst>
            <c:ext xmlns:c16="http://schemas.microsoft.com/office/drawing/2014/chart" uri="{C3380CC4-5D6E-409C-BE32-E72D297353CC}">
              <c16:uniqueId val="{00000001-478C-40CF-BB36-0BD3FCE6C837}"/>
            </c:ext>
          </c:extLst>
        </c:ser>
        <c:ser>
          <c:idx val="2"/>
          <c:order val="2"/>
          <c:tx>
            <c:strRef>
              <c:f>'Platform Revenue Comparison'!$D$1</c:f>
              <c:strCache>
                <c:ptCount val="1"/>
                <c:pt idx="0">
                  <c:v>Backmarket</c:v>
                </c:pt>
              </c:strCache>
            </c:strRef>
          </c:tx>
          <c:spPr>
            <a:solidFill>
              <a:schemeClr val="accent6"/>
            </a:solidFill>
            <a:ln>
              <a:noFill/>
            </a:ln>
            <a:effectLst/>
          </c:spPr>
          <c:invertIfNegative val="0"/>
          <c:cat>
            <c:strRef>
              <c:f>'Platform Revenue Comparison'!$A$2:$A$18</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c:v>
                </c:pt>
                <c:pt idx="13">
                  <c:v>iPhone 15 Pro Max</c:v>
                </c:pt>
                <c:pt idx="14">
                  <c:v>iPhone 16</c:v>
                </c:pt>
                <c:pt idx="15">
                  <c:v>iPhone 17</c:v>
                </c:pt>
                <c:pt idx="16">
                  <c:v>iPhone 17 Pro Max</c:v>
                </c:pt>
              </c:strCache>
            </c:strRef>
          </c:cat>
          <c:val>
            <c:numRef>
              <c:f>'Platform Revenue Comparison'!$D$2:$D$18</c:f>
              <c:numCache>
                <c:formatCode>[$$-409]#,##0</c:formatCode>
                <c:ptCount val="17"/>
                <c:pt idx="0">
                  <c:v>1707684.33</c:v>
                </c:pt>
                <c:pt idx="1">
                  <c:v>629414</c:v>
                </c:pt>
                <c:pt idx="2">
                  <c:v>912535.08</c:v>
                </c:pt>
                <c:pt idx="3">
                  <c:v>1091344.82</c:v>
                </c:pt>
                <c:pt idx="4">
                  <c:v>1389519</c:v>
                </c:pt>
                <c:pt idx="5">
                  <c:v>488655</c:v>
                </c:pt>
                <c:pt idx="6">
                  <c:v>957552.48</c:v>
                </c:pt>
                <c:pt idx="7">
                  <c:v>1073606</c:v>
                </c:pt>
                <c:pt idx="8">
                  <c:v>518177.32</c:v>
                </c:pt>
                <c:pt idx="9">
                  <c:v>733934.84</c:v>
                </c:pt>
                <c:pt idx="10">
                  <c:v>739768.48</c:v>
                </c:pt>
                <c:pt idx="11">
                  <c:v>455901.95999999996</c:v>
                </c:pt>
                <c:pt idx="12">
                  <c:v>722571.93</c:v>
                </c:pt>
                <c:pt idx="13">
                  <c:v>770113.8</c:v>
                </c:pt>
                <c:pt idx="14">
                  <c:v>232045</c:v>
                </c:pt>
                <c:pt idx="15">
                  <c:v>54494</c:v>
                </c:pt>
                <c:pt idx="16">
                  <c:v>100238</c:v>
                </c:pt>
              </c:numCache>
            </c:numRef>
          </c:val>
          <c:extLst>
            <c:ext xmlns:c16="http://schemas.microsoft.com/office/drawing/2014/chart" uri="{C3380CC4-5D6E-409C-BE32-E72D297353CC}">
              <c16:uniqueId val="{00000002-478C-40CF-BB36-0BD3FCE6C837}"/>
            </c:ext>
          </c:extLst>
        </c:ser>
        <c:dLbls>
          <c:showLegendKey val="0"/>
          <c:showVal val="0"/>
          <c:showCatName val="0"/>
          <c:showSerName val="0"/>
          <c:showPercent val="0"/>
          <c:showBubbleSize val="0"/>
        </c:dLbls>
        <c:gapWidth val="219"/>
        <c:overlap val="-27"/>
        <c:axId val="657859983"/>
        <c:axId val="657848943"/>
      </c:barChart>
      <c:catAx>
        <c:axId val="65785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848943"/>
        <c:crosses val="autoZero"/>
        <c:auto val="1"/>
        <c:lblAlgn val="ctr"/>
        <c:lblOffset val="100"/>
        <c:noMultiLvlLbl val="0"/>
      </c:catAx>
      <c:valAx>
        <c:axId val="657848943"/>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859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Most</a:t>
            </a:r>
            <a:r>
              <a:rPr lang="en-IN" b="1" baseline="0">
                <a:solidFill>
                  <a:schemeClr val="tx1"/>
                </a:solidFill>
              </a:rPr>
              <a:t> Sold Platform</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6.3237669094940746E-2"/>
          <c:y val="0.11256511034316799"/>
          <c:w val="0.91828609284170759"/>
          <c:h val="0.68092855109905848"/>
        </c:manualLayout>
      </c:layout>
      <c:barChart>
        <c:barDir val="col"/>
        <c:grouping val="clustered"/>
        <c:varyColors val="0"/>
        <c:ser>
          <c:idx val="0"/>
          <c:order val="0"/>
          <c:tx>
            <c:strRef>
              <c:f>'Most sold platform'!$C$2</c:f>
              <c:strCache>
                <c:ptCount val="1"/>
                <c:pt idx="0">
                  <c:v>Kaggle</c:v>
                </c:pt>
              </c:strCache>
            </c:strRef>
          </c:tx>
          <c:spPr>
            <a:solidFill>
              <a:schemeClr val="accent1"/>
            </a:solidFill>
            <a:ln>
              <a:noFill/>
            </a:ln>
            <a:effectLst/>
          </c:spPr>
          <c:invertIfNegative val="0"/>
          <c:dLbls>
            <c:dLbl>
              <c:idx val="0"/>
              <c:layout>
                <c:manualLayout>
                  <c:x val="-1.6796580057592508E-3"/>
                  <c:y val="1.51745902322954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E6-4425-AE73-9FEB78CF585F}"/>
                </c:ext>
              </c:extLst>
            </c:dLbl>
            <c:dLbl>
              <c:idx val="5"/>
              <c:layout>
                <c:manualLayout>
                  <c:x val="0"/>
                  <c:y val="6.06983609291819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AE6-4425-AE73-9FEB78CF585F}"/>
                </c:ext>
              </c:extLst>
            </c:dLbl>
            <c:dLbl>
              <c:idx val="8"/>
              <c:layout>
                <c:manualLayout>
                  <c:x val="-6.1586748755795218E-17"/>
                  <c:y val="-6.06983609291830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E6-4425-AE73-9FEB78CF585F}"/>
                </c:ext>
              </c:extLst>
            </c:dLbl>
            <c:dLbl>
              <c:idx val="9"/>
              <c:layout>
                <c:manualLayout>
                  <c:x val="0"/>
                  <c:y val="9.10475413937729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AE6-4425-AE73-9FEB78CF585F}"/>
                </c:ext>
              </c:extLst>
            </c:dLbl>
            <c:dLbl>
              <c:idx val="14"/>
              <c:layout>
                <c:manualLayout>
                  <c:x val="0"/>
                  <c:y val="1.21396721858362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AE6-4425-AE73-9FEB78CF585F}"/>
                </c:ext>
              </c:extLst>
            </c:dLbl>
            <c:dLbl>
              <c:idx val="15"/>
              <c:layout>
                <c:manualLayout>
                  <c:x val="-1.6796580057593662E-3"/>
                  <c:y val="-1.1127904286516798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E6-4425-AE73-9FEB78CF585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sold platform'!$B$3:$B$19</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c:v>
                </c:pt>
                <c:pt idx="13">
                  <c:v>iPhone 15 Pro Max</c:v>
                </c:pt>
                <c:pt idx="14">
                  <c:v>iPhone 16</c:v>
                </c:pt>
                <c:pt idx="15">
                  <c:v>iPhone 17</c:v>
                </c:pt>
                <c:pt idx="16">
                  <c:v>iPhone 17 Pro Max</c:v>
                </c:pt>
              </c:strCache>
            </c:strRef>
          </c:cat>
          <c:val>
            <c:numRef>
              <c:f>'Most sold platform'!$C$3:$C$19</c:f>
              <c:numCache>
                <c:formatCode>General</c:formatCode>
                <c:ptCount val="17"/>
                <c:pt idx="0">
                  <c:v>9614</c:v>
                </c:pt>
                <c:pt idx="1">
                  <c:v>11</c:v>
                </c:pt>
                <c:pt idx="2">
                  <c:v>24</c:v>
                </c:pt>
                <c:pt idx="3">
                  <c:v>6773</c:v>
                </c:pt>
                <c:pt idx="4">
                  <c:v>9870</c:v>
                </c:pt>
                <c:pt idx="5">
                  <c:v>4213</c:v>
                </c:pt>
                <c:pt idx="6">
                  <c:v>13</c:v>
                </c:pt>
                <c:pt idx="7">
                  <c:v>12742</c:v>
                </c:pt>
                <c:pt idx="8">
                  <c:v>1818</c:v>
                </c:pt>
                <c:pt idx="9">
                  <c:v>875</c:v>
                </c:pt>
                <c:pt idx="10">
                  <c:v>18730</c:v>
                </c:pt>
                <c:pt idx="11">
                  <c:v>3480</c:v>
                </c:pt>
                <c:pt idx="12">
                  <c:v>19952</c:v>
                </c:pt>
                <c:pt idx="13">
                  <c:v>48450</c:v>
                </c:pt>
                <c:pt idx="14">
                  <c:v>6640</c:v>
                </c:pt>
                <c:pt idx="15">
                  <c:v>1091</c:v>
                </c:pt>
                <c:pt idx="16">
                  <c:v>2832</c:v>
                </c:pt>
              </c:numCache>
            </c:numRef>
          </c:val>
          <c:extLst>
            <c:ext xmlns:c16="http://schemas.microsoft.com/office/drawing/2014/chart" uri="{C3380CC4-5D6E-409C-BE32-E72D297353CC}">
              <c16:uniqueId val="{00000003-4AE6-4425-AE73-9FEB78CF585F}"/>
            </c:ext>
          </c:extLst>
        </c:ser>
        <c:ser>
          <c:idx val="2"/>
          <c:order val="1"/>
          <c:tx>
            <c:strRef>
              <c:f>'Most sold platform'!$E$2</c:f>
              <c:strCache>
                <c:ptCount val="1"/>
                <c:pt idx="0">
                  <c:v>Backmarket</c:v>
                </c:pt>
              </c:strCache>
            </c:strRef>
          </c:tx>
          <c:spPr>
            <a:solidFill>
              <a:srgbClr val="92D050"/>
            </a:solidFill>
            <a:ln>
              <a:noFill/>
            </a:ln>
            <a:effectLst/>
          </c:spPr>
          <c:invertIfNegative val="0"/>
          <c:dLbls>
            <c:dLbl>
              <c:idx val="0"/>
              <c:layout>
                <c:manualLayout>
                  <c:x val="8.3982900287962008E-3"/>
                  <c:y val="-3.034918046459210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E6-4425-AE73-9FEB78CF585F}"/>
                </c:ext>
              </c:extLst>
            </c:dLbl>
            <c:dLbl>
              <c:idx val="3"/>
              <c:layout>
                <c:manualLayout>
                  <c:x val="8.3982900287962164E-3"/>
                  <c:y val="6.069836092918086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AE6-4425-AE73-9FEB78CF585F}"/>
                </c:ext>
              </c:extLst>
            </c:dLbl>
            <c:dLbl>
              <c:idx val="4"/>
              <c:layout>
                <c:manualLayout>
                  <c:x val="6.7186320230369721E-3"/>
                  <c:y val="3.034918046459098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AE6-4425-AE73-9FEB78CF585F}"/>
                </c:ext>
              </c:extLst>
            </c:dLbl>
            <c:dLbl>
              <c:idx val="5"/>
              <c:layout>
                <c:manualLayout>
                  <c:x val="8.3982900287961539E-3"/>
                  <c:y val="9.10475413937729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AE6-4425-AE73-9FEB78CF585F}"/>
                </c:ext>
              </c:extLst>
            </c:dLbl>
            <c:dLbl>
              <c:idx val="7"/>
              <c:layout>
                <c:manualLayout>
                  <c:x val="6.7186320230369721E-3"/>
                  <c:y val="3.034918046458987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AE6-4425-AE73-9FEB78CF585F}"/>
                </c:ext>
              </c:extLst>
            </c:dLbl>
            <c:dLbl>
              <c:idx val="8"/>
              <c:layout>
                <c:manualLayout>
                  <c:x val="3.359316011518486E-3"/>
                  <c:y val="1.21396721858363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AE6-4425-AE73-9FEB78CF585F}"/>
                </c:ext>
              </c:extLst>
            </c:dLbl>
            <c:dLbl>
              <c:idx val="9"/>
              <c:layout>
                <c:manualLayout>
                  <c:x val="6.7186320230369721E-3"/>
                  <c:y val="-6.06983609291819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AE6-4425-AE73-9FEB78CF585F}"/>
                </c:ext>
              </c:extLst>
            </c:dLbl>
            <c:dLbl>
              <c:idx val="10"/>
              <c:layout>
                <c:manualLayout>
                  <c:x val="6.7186320230368489E-3"/>
                  <c:y val="6.06983609291819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AE6-4425-AE73-9FEB78CF585F}"/>
                </c:ext>
              </c:extLst>
            </c:dLbl>
            <c:dLbl>
              <c:idx val="11"/>
              <c:layout>
                <c:manualLayout>
                  <c:x val="6.7186320230369721E-3"/>
                  <c:y val="9.104754139377186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AE6-4425-AE73-9FEB78CF585F}"/>
                </c:ext>
              </c:extLst>
            </c:dLbl>
            <c:dLbl>
              <c:idx val="12"/>
              <c:layout>
                <c:manualLayout>
                  <c:x val="6.7186320230369721E-3"/>
                  <c:y val="6.06983609291819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AE6-4425-AE73-9FEB78CF585F}"/>
                </c:ext>
              </c:extLst>
            </c:dLbl>
            <c:dLbl>
              <c:idx val="13"/>
              <c:layout>
                <c:manualLayout>
                  <c:x val="8.3982900287962164E-3"/>
                  <c:y val="6.06983609291819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AE6-4425-AE73-9FEB78CF585F}"/>
                </c:ext>
              </c:extLst>
            </c:dLbl>
            <c:dLbl>
              <c:idx val="14"/>
              <c:layout>
                <c:manualLayout>
                  <c:x val="3.35931601151848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AE6-4425-AE73-9FEB78CF585F}"/>
                </c:ext>
              </c:extLst>
            </c:dLbl>
            <c:dLbl>
              <c:idx val="15"/>
              <c:layout>
                <c:manualLayout>
                  <c:x val="6.7186320230369721E-3"/>
                  <c:y val="9.10475413937729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AE6-4425-AE73-9FEB78CF585F}"/>
                </c:ext>
              </c:extLst>
            </c:dLbl>
            <c:dLbl>
              <c:idx val="16"/>
              <c:layout>
                <c:manualLayout>
                  <c:x val="3.359316011518486E-3"/>
                  <c:y val="6.069836092918197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AE6-4425-AE73-9FEB78CF585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sold platform'!$B$3:$B$19</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c:v>
                </c:pt>
                <c:pt idx="13">
                  <c:v>iPhone 15 Pro Max</c:v>
                </c:pt>
                <c:pt idx="14">
                  <c:v>iPhone 16</c:v>
                </c:pt>
                <c:pt idx="15">
                  <c:v>iPhone 17</c:v>
                </c:pt>
                <c:pt idx="16">
                  <c:v>iPhone 17 Pro Max</c:v>
                </c:pt>
              </c:strCache>
            </c:strRef>
          </c:cat>
          <c:val>
            <c:numRef>
              <c:f>'Most sold platform'!$E$3:$E$19</c:f>
              <c:numCache>
                <c:formatCode>General</c:formatCode>
                <c:ptCount val="17"/>
                <c:pt idx="0">
                  <c:v>9967</c:v>
                </c:pt>
                <c:pt idx="1">
                  <c:v>4278</c:v>
                </c:pt>
                <c:pt idx="2">
                  <c:v>3733</c:v>
                </c:pt>
                <c:pt idx="3">
                  <c:v>3421</c:v>
                </c:pt>
                <c:pt idx="4">
                  <c:v>6021</c:v>
                </c:pt>
                <c:pt idx="5">
                  <c:v>2311</c:v>
                </c:pt>
                <c:pt idx="6">
                  <c:v>2492</c:v>
                </c:pt>
                <c:pt idx="7">
                  <c:v>4078</c:v>
                </c:pt>
                <c:pt idx="8">
                  <c:v>1706</c:v>
                </c:pt>
                <c:pt idx="9">
                  <c:v>1659</c:v>
                </c:pt>
                <c:pt idx="10">
                  <c:v>2010</c:v>
                </c:pt>
                <c:pt idx="11">
                  <c:v>1166</c:v>
                </c:pt>
                <c:pt idx="12">
                  <c:v>1566</c:v>
                </c:pt>
                <c:pt idx="13">
                  <c:v>1312</c:v>
                </c:pt>
                <c:pt idx="14">
                  <c:v>419</c:v>
                </c:pt>
                <c:pt idx="15">
                  <c:v>79</c:v>
                </c:pt>
                <c:pt idx="16">
                  <c:v>72</c:v>
                </c:pt>
              </c:numCache>
            </c:numRef>
          </c:val>
          <c:extLst>
            <c:ext xmlns:c16="http://schemas.microsoft.com/office/drawing/2014/chart" uri="{C3380CC4-5D6E-409C-BE32-E72D297353CC}">
              <c16:uniqueId val="{0000000F-4AE6-4425-AE73-9FEB78CF585F}"/>
            </c:ext>
          </c:extLst>
        </c:ser>
        <c:dLbls>
          <c:dLblPos val="outEnd"/>
          <c:showLegendKey val="0"/>
          <c:showVal val="1"/>
          <c:showCatName val="0"/>
          <c:showSerName val="0"/>
          <c:showPercent val="0"/>
          <c:showBubbleSize val="0"/>
        </c:dLbls>
        <c:gapWidth val="219"/>
        <c:overlap val="-27"/>
        <c:axId val="411955759"/>
        <c:axId val="411952399"/>
      </c:barChart>
      <c:catAx>
        <c:axId val="41195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952399"/>
        <c:crosses val="autoZero"/>
        <c:auto val="1"/>
        <c:lblAlgn val="ctr"/>
        <c:lblOffset val="100"/>
        <c:noMultiLvlLbl val="0"/>
      </c:catAx>
      <c:valAx>
        <c:axId val="41195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955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[ecommerce_iphone_resale_market_intelligence_usa_2026.xlsx]Top 5 performing models !PivotTable1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5 perfoming Models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1"/>
          </a:solidFill>
          <a:ln>
            <a:noFill/>
          </a:ln>
          <a:effectLst/>
        </c:spPr>
      </c:pivotFmt>
      <c:pivotFmt>
        <c:idx val="5"/>
        <c:spPr>
          <a:solidFill>
            <a:schemeClr val="accent5"/>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5"/>
          </a:solidFill>
          <a:ln>
            <a:noFill/>
          </a:ln>
          <a:effectLst/>
        </c:spPr>
      </c:pivotFmt>
    </c:pivotFmts>
    <c:plotArea>
      <c:layout/>
      <c:barChart>
        <c:barDir val="bar"/>
        <c:grouping val="clustered"/>
        <c:varyColors val="0"/>
        <c:ser>
          <c:idx val="0"/>
          <c:order val="0"/>
          <c:tx>
            <c:strRef>
              <c:f>'Top 5 performing models '!$B$3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471-422D-9DC0-7EF8199F47A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F471-422D-9DC0-7EF8199F47A1}"/>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F471-422D-9DC0-7EF8199F47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performing models '!$A$4:$A$8</c:f>
              <c:strCache>
                <c:ptCount val="5"/>
                <c:pt idx="0">
                  <c:v>iPhone 16</c:v>
                </c:pt>
                <c:pt idx="1">
                  <c:v>iPhone 14</c:v>
                </c:pt>
                <c:pt idx="2">
                  <c:v>iPhone 15</c:v>
                </c:pt>
                <c:pt idx="3">
                  <c:v>iPhone 15 Pro</c:v>
                </c:pt>
                <c:pt idx="4">
                  <c:v>iPhone 15 Pro Max</c:v>
                </c:pt>
              </c:strCache>
            </c:strRef>
          </c:cat>
          <c:val>
            <c:numRef>
              <c:f>'Top 5 performing models '!$B$4:$B$8</c:f>
              <c:numCache>
                <c:formatCode>[$$-409]#,##0</c:formatCode>
                <c:ptCount val="5"/>
                <c:pt idx="0">
                  <c:v>3855209.96</c:v>
                </c:pt>
                <c:pt idx="1">
                  <c:v>3967545.5000000009</c:v>
                </c:pt>
                <c:pt idx="2">
                  <c:v>7523231.5800000001</c:v>
                </c:pt>
                <c:pt idx="3">
                  <c:v>9662011.4400000013</c:v>
                </c:pt>
                <c:pt idx="4">
                  <c:v>27567565.5</c:v>
                </c:pt>
              </c:numCache>
            </c:numRef>
          </c:val>
          <c:extLst>
            <c:ext xmlns:c16="http://schemas.microsoft.com/office/drawing/2014/chart" uri="{C3380CC4-5D6E-409C-BE32-E72D297353CC}">
              <c16:uniqueId val="{0000000B-8080-4D4B-8073-13BD77130358}"/>
            </c:ext>
          </c:extLst>
        </c:ser>
        <c:dLbls>
          <c:dLblPos val="outEnd"/>
          <c:showLegendKey val="0"/>
          <c:showVal val="1"/>
          <c:showCatName val="0"/>
          <c:showSerName val="0"/>
          <c:showPercent val="0"/>
          <c:showBubbleSize val="0"/>
        </c:dLbls>
        <c:gapWidth val="259"/>
        <c:axId val="4063823"/>
        <c:axId val="4062863"/>
      </c:barChart>
      <c:catAx>
        <c:axId val="406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62863"/>
        <c:crosses val="autoZero"/>
        <c:auto val="1"/>
        <c:lblAlgn val="ctr"/>
        <c:lblOffset val="100"/>
        <c:noMultiLvlLbl val="0"/>
      </c:catAx>
      <c:valAx>
        <c:axId val="406286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6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[ecommerce_iphone_resale_market_intelligence_usa_2026.xlsx]Least 5 iphone models!PivotTable6</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Least  5 iphone Models</a:t>
            </a:r>
          </a:p>
        </c:rich>
      </c:tx>
      <c:layout>
        <c:manualLayout>
          <c:xMode val="edge"/>
          <c:yMode val="edge"/>
          <c:x val="0.33416666666666667"/>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'Least 5 iphone models'!$B$2</c:f>
              <c:strCache>
                <c:ptCount val="1"/>
                <c:pt idx="0">
                  <c:v>Total</c:v>
                </c:pt>
              </c:strCache>
            </c:strRef>
          </c:tx>
          <c:spPr>
            <a:solidFill>
              <a:schemeClr val="accent1"/>
            </a:solidFill>
            <a:ln>
              <a:noFill/>
            </a:ln>
            <a:effectLst/>
          </c:spPr>
          <c:invertIfNegative val="0"/>
          <c:cat>
            <c:strRef>
              <c:f>'Least 5 iphone models'!$A$3:$A$7</c:f>
              <c:strCache>
                <c:ptCount val="5"/>
                <c:pt idx="0">
                  <c:v>iPhone 12 Mini</c:v>
                </c:pt>
                <c:pt idx="1">
                  <c:v>iPhone 13 Pro Max</c:v>
                </c:pt>
                <c:pt idx="2">
                  <c:v>iPhone 12 Pro</c:v>
                </c:pt>
                <c:pt idx="3">
                  <c:v>iPhone 14 Pro Max</c:v>
                </c:pt>
                <c:pt idx="4">
                  <c:v>iPhone 14 Plus</c:v>
                </c:pt>
              </c:strCache>
            </c:strRef>
          </c:cat>
          <c:val>
            <c:numRef>
              <c:f>'Least 5 iphone models'!$B$3:$B$7</c:f>
              <c:numCache>
                <c:formatCode>[$$-409]#,##0.00</c:formatCode>
                <c:ptCount val="5"/>
                <c:pt idx="0">
                  <c:v>3527.02</c:v>
                </c:pt>
                <c:pt idx="1">
                  <c:v>4159.83</c:v>
                </c:pt>
                <c:pt idx="2">
                  <c:v>7789.7999999999993</c:v>
                </c:pt>
                <c:pt idx="3">
                  <c:v>522833.15</c:v>
                </c:pt>
                <c:pt idx="4">
                  <c:v>681755.57999999973</c:v>
                </c:pt>
              </c:numCache>
            </c:numRef>
          </c:val>
          <c:extLst>
            <c:ext xmlns:c16="http://schemas.microsoft.com/office/drawing/2014/chart" uri="{C3380CC4-5D6E-409C-BE32-E72D297353CC}">
              <c16:uniqueId val="{00000000-3102-4EEA-AE77-901C51B9F585}"/>
            </c:ext>
          </c:extLst>
        </c:ser>
        <c:dLbls>
          <c:showLegendKey val="0"/>
          <c:showVal val="0"/>
          <c:showCatName val="0"/>
          <c:showSerName val="0"/>
          <c:showPercent val="0"/>
          <c:showBubbleSize val="0"/>
        </c:dLbls>
        <c:gapWidth val="219"/>
        <c:overlap val="-27"/>
        <c:axId val="1002578943"/>
        <c:axId val="1002578463"/>
      </c:barChart>
      <c:catAx>
        <c:axId val="100257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2578463"/>
        <c:crosses val="autoZero"/>
        <c:auto val="1"/>
        <c:lblAlgn val="ctr"/>
        <c:lblOffset val="100"/>
        <c:noMultiLvlLbl val="0"/>
      </c:catAx>
      <c:valAx>
        <c:axId val="1002578463"/>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0257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 Price Comparison</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'Price comparison'!$C$3</c:f>
              <c:strCache>
                <c:ptCount val="1"/>
                <c:pt idx="0">
                  <c:v>Kaggle</c:v>
                </c:pt>
              </c:strCache>
            </c:strRef>
          </c:tx>
          <c:spPr>
            <a:solidFill>
              <a:schemeClr val="accent1"/>
            </a:solidFill>
            <a:ln>
              <a:noFill/>
            </a:ln>
            <a:effectLst/>
          </c:spPr>
          <c:invertIfNegative val="0"/>
          <c:cat>
            <c:strRef>
              <c:f>'Price comparison'!$B$4:$B$20</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 </c:v>
                </c:pt>
                <c:pt idx="13">
                  <c:v>iphone 15 Pro Max</c:v>
                </c:pt>
                <c:pt idx="14">
                  <c:v>iphone 16</c:v>
                </c:pt>
                <c:pt idx="15">
                  <c:v>iphone 17 </c:v>
                </c:pt>
                <c:pt idx="16">
                  <c:v>iphone 17 Pro Max</c:v>
                </c:pt>
              </c:strCache>
            </c:strRef>
          </c:cat>
          <c:val>
            <c:numRef>
              <c:f>'Price comparison'!$C$4:$C$20</c:f>
              <c:numCache>
                <c:formatCode>[$$-409]#,##0.00</c:formatCode>
                <c:ptCount val="17"/>
                <c:pt idx="0">
                  <c:v>175.05242690058481</c:v>
                </c:pt>
                <c:pt idx="1">
                  <c:v>324.35857142857145</c:v>
                </c:pt>
                <c:pt idx="2">
                  <c:v>326.07833333333332</c:v>
                </c:pt>
                <c:pt idx="3">
                  <c:v>388.41521739130434</c:v>
                </c:pt>
                <c:pt idx="4">
                  <c:v>278.778101851852</c:v>
                </c:pt>
                <c:pt idx="5">
                  <c:v>320.03555555555533</c:v>
                </c:pt>
                <c:pt idx="6">
                  <c:v>343.57666666666665</c:v>
                </c:pt>
                <c:pt idx="7">
                  <c:v>297.71206106870227</c:v>
                </c:pt>
                <c:pt idx="8">
                  <c:v>392.48237288135613</c:v>
                </c:pt>
                <c:pt idx="9">
                  <c:v>634.99885714285676</c:v>
                </c:pt>
                <c:pt idx="10">
                  <c:v>407.06846153846158</c:v>
                </c:pt>
                <c:pt idx="11">
                  <c:v>415.01</c:v>
                </c:pt>
                <c:pt idx="12">
                  <c:v>495.79499999999996</c:v>
                </c:pt>
                <c:pt idx="13">
                  <c:v>568.99</c:v>
                </c:pt>
                <c:pt idx="14">
                  <c:v>586.53137254902003</c:v>
                </c:pt>
                <c:pt idx="15">
                  <c:v>859.19000000000028</c:v>
                </c:pt>
                <c:pt idx="16">
                  <c:v>1349.7052127659579</c:v>
                </c:pt>
              </c:numCache>
            </c:numRef>
          </c:val>
          <c:extLst>
            <c:ext xmlns:c16="http://schemas.microsoft.com/office/drawing/2014/chart" uri="{C3380CC4-5D6E-409C-BE32-E72D297353CC}">
              <c16:uniqueId val="{00000000-711B-4C53-A644-3460041FA85E}"/>
            </c:ext>
          </c:extLst>
        </c:ser>
        <c:ser>
          <c:idx val="1"/>
          <c:order val="1"/>
          <c:tx>
            <c:strRef>
              <c:f>'Price comparison'!$D$3</c:f>
              <c:strCache>
                <c:ptCount val="1"/>
                <c:pt idx="0">
                  <c:v>eBay</c:v>
                </c:pt>
              </c:strCache>
            </c:strRef>
          </c:tx>
          <c:spPr>
            <a:solidFill>
              <a:schemeClr val="accent2"/>
            </a:solidFill>
            <a:ln>
              <a:noFill/>
            </a:ln>
            <a:effectLst/>
          </c:spPr>
          <c:invertIfNegative val="0"/>
          <c:cat>
            <c:strRef>
              <c:f>'Price comparison'!$B$4:$B$20</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 </c:v>
                </c:pt>
                <c:pt idx="13">
                  <c:v>iphone 15 Pro Max</c:v>
                </c:pt>
                <c:pt idx="14">
                  <c:v>iphone 16</c:v>
                </c:pt>
                <c:pt idx="15">
                  <c:v>iphone 17 </c:v>
                </c:pt>
                <c:pt idx="16">
                  <c:v>iphone 17 Pro Max</c:v>
                </c:pt>
              </c:strCache>
            </c:strRef>
          </c:cat>
          <c:val>
            <c:numRef>
              <c:f>'Price comparison'!$D$4:$D$20</c:f>
              <c:numCache>
                <c:formatCode>[$$-409]#,##0.00</c:formatCode>
                <c:ptCount val="17"/>
                <c:pt idx="0">
                  <c:v>297.70802521008397</c:v>
                </c:pt>
                <c:pt idx="1">
                  <c:v>284.35034782608705</c:v>
                </c:pt>
                <c:pt idx="2">
                  <c:v>382.65487179487178</c:v>
                </c:pt>
                <c:pt idx="3">
                  <c:v>476.74148148148163</c:v>
                </c:pt>
                <c:pt idx="4">
                  <c:v>374.13187943262392</c:v>
                </c:pt>
                <c:pt idx="5">
                  <c:v>394.87063157894721</c:v>
                </c:pt>
                <c:pt idx="6">
                  <c:v>583.97423529411776</c:v>
                </c:pt>
                <c:pt idx="7">
                  <c:v>418.19738007380056</c:v>
                </c:pt>
                <c:pt idx="8">
                  <c:v>448.24292452830196</c:v>
                </c:pt>
                <c:pt idx="9">
                  <c:v>653.22589743589754</c:v>
                </c:pt>
                <c:pt idx="10">
                  <c:v>537.51582938388606</c:v>
                </c:pt>
                <c:pt idx="11">
                  <c:v>549.41470588235279</c:v>
                </c:pt>
                <c:pt idx="12">
                  <c:v>690.93128712871317</c:v>
                </c:pt>
                <c:pt idx="13">
                  <c:v>817.59684210526325</c:v>
                </c:pt>
                <c:pt idx="14">
                  <c:v>694.39392857142843</c:v>
                </c:pt>
                <c:pt idx="15">
                  <c:v>1007.6975000000002</c:v>
                </c:pt>
                <c:pt idx="16">
                  <c:v>1276.3699999999999</c:v>
                </c:pt>
              </c:numCache>
            </c:numRef>
          </c:val>
          <c:extLst>
            <c:ext xmlns:c16="http://schemas.microsoft.com/office/drawing/2014/chart" uri="{C3380CC4-5D6E-409C-BE32-E72D297353CC}">
              <c16:uniqueId val="{00000001-711B-4C53-A644-3460041FA85E}"/>
            </c:ext>
          </c:extLst>
        </c:ser>
        <c:ser>
          <c:idx val="2"/>
          <c:order val="2"/>
          <c:tx>
            <c:strRef>
              <c:f>'Price comparison'!$E$3</c:f>
              <c:strCache>
                <c:ptCount val="1"/>
                <c:pt idx="0">
                  <c:v>Backmarket</c:v>
                </c:pt>
              </c:strCache>
            </c:strRef>
          </c:tx>
          <c:spPr>
            <a:solidFill>
              <a:srgbClr val="92D050"/>
            </a:solidFill>
            <a:ln>
              <a:noFill/>
            </a:ln>
            <a:effectLst/>
          </c:spPr>
          <c:invertIfNegative val="0"/>
          <c:cat>
            <c:strRef>
              <c:f>'Price comparison'!$B$4:$B$20</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 </c:v>
                </c:pt>
                <c:pt idx="13">
                  <c:v>iphone 15 Pro Max</c:v>
                </c:pt>
                <c:pt idx="14">
                  <c:v>iphone 16</c:v>
                </c:pt>
                <c:pt idx="15">
                  <c:v>iphone 17 </c:v>
                </c:pt>
                <c:pt idx="16">
                  <c:v>iphone 17 Pro Max</c:v>
                </c:pt>
              </c:strCache>
            </c:strRef>
          </c:cat>
          <c:val>
            <c:numRef>
              <c:f>'Price comparison'!$E$4:$E$20</c:f>
              <c:numCache>
                <c:formatCode>[$$-409]#,##0.00</c:formatCode>
                <c:ptCount val="17"/>
                <c:pt idx="0">
                  <c:v>177.4975</c:v>
                </c:pt>
                <c:pt idx="1">
                  <c:v>163</c:v>
                </c:pt>
                <c:pt idx="2">
                  <c:v>264.16000000000003</c:v>
                </c:pt>
                <c:pt idx="3">
                  <c:v>323.29750000000001</c:v>
                </c:pt>
                <c:pt idx="4">
                  <c:v>242.875</c:v>
                </c:pt>
                <c:pt idx="5">
                  <c:v>249.75</c:v>
                </c:pt>
                <c:pt idx="6">
                  <c:v>425.99</c:v>
                </c:pt>
                <c:pt idx="7">
                  <c:v>268.75</c:v>
                </c:pt>
                <c:pt idx="8">
                  <c:v>303.48500000000001</c:v>
                </c:pt>
                <c:pt idx="9">
                  <c:v>426.14</c:v>
                </c:pt>
                <c:pt idx="10">
                  <c:v>368.44</c:v>
                </c:pt>
                <c:pt idx="11">
                  <c:v>434.84</c:v>
                </c:pt>
                <c:pt idx="12">
                  <c:v>489.7475</c:v>
                </c:pt>
                <c:pt idx="13">
                  <c:v>555.74749999999995</c:v>
                </c:pt>
                <c:pt idx="14">
                  <c:v>497.25</c:v>
                </c:pt>
                <c:pt idx="15">
                  <c:v>711.25</c:v>
                </c:pt>
                <c:pt idx="16">
                  <c:v>1185.6666666666667</c:v>
                </c:pt>
              </c:numCache>
            </c:numRef>
          </c:val>
          <c:extLst>
            <c:ext xmlns:c16="http://schemas.microsoft.com/office/drawing/2014/chart" uri="{C3380CC4-5D6E-409C-BE32-E72D297353CC}">
              <c16:uniqueId val="{00000002-711B-4C53-A644-3460041FA85E}"/>
            </c:ext>
          </c:extLst>
        </c:ser>
        <c:dLbls>
          <c:showLegendKey val="0"/>
          <c:showVal val="0"/>
          <c:showCatName val="0"/>
          <c:showSerName val="0"/>
          <c:showPercent val="0"/>
          <c:showBubbleSize val="0"/>
        </c:dLbls>
        <c:gapWidth val="182"/>
        <c:axId val="250828048"/>
        <c:axId val="250824688"/>
      </c:barChart>
      <c:catAx>
        <c:axId val="25082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0824688"/>
        <c:crosses val="autoZero"/>
        <c:auto val="1"/>
        <c:lblAlgn val="ctr"/>
        <c:lblOffset val="100"/>
        <c:noMultiLvlLbl val="0"/>
      </c:catAx>
      <c:valAx>
        <c:axId val="25082468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082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[ecommerce_iphone_resale_market_intelligence_usa_2026.xlsx]Top 5 US states!PivotTable7</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5</a:t>
            </a:r>
            <a:r>
              <a:rPr lang="en-US" b="1">
                <a:solidFill>
                  <a:schemeClr val="tx1"/>
                </a:solidFill>
              </a:rPr>
              <a:t> US</a:t>
            </a:r>
            <a:r>
              <a:rPr lang="en-US" b="1" baseline="0">
                <a:solidFill>
                  <a:schemeClr val="tx1"/>
                </a:solidFill>
              </a:rPr>
              <a:t> States</a:t>
            </a:r>
            <a:endParaRPr lang="en-US" b="1">
              <a:solidFill>
                <a:schemeClr val="tx1"/>
              </a:solidFill>
            </a:endParaRPr>
          </a:p>
        </c:rich>
      </c:tx>
      <c:layout>
        <c:manualLayout>
          <c:xMode val="edge"/>
          <c:yMode val="edge"/>
          <c:x val="0.43341937629697114"/>
          <c:y val="3.70370370370370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2508250825082501E-3"/>
              <c:y val="1.38888888888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US states'!$C$3</c:f>
              <c:strCache>
                <c:ptCount val="1"/>
                <c:pt idx="0">
                  <c:v>Total</c:v>
                </c:pt>
              </c:strCache>
            </c:strRef>
          </c:tx>
          <c:spPr>
            <a:solidFill>
              <a:schemeClr val="accent1"/>
            </a:solidFill>
            <a:ln>
              <a:noFill/>
            </a:ln>
            <a:effectLst/>
          </c:spPr>
          <c:invertIfNegative val="0"/>
          <c:dPt>
            <c:idx val="3"/>
            <c:invertIfNegative val="0"/>
            <c:bubble3D val="0"/>
            <c:spPr>
              <a:solidFill>
                <a:schemeClr val="accent1"/>
              </a:solidFill>
              <a:ln>
                <a:noFill/>
              </a:ln>
              <a:effectLst/>
            </c:spPr>
            <c:extLst>
              <c:ext xmlns:c16="http://schemas.microsoft.com/office/drawing/2014/chart" uri="{C3380CC4-5D6E-409C-BE32-E72D297353CC}">
                <c16:uniqueId val="{00000001-7EC4-4DC4-ADB7-8DDDCCF3F87C}"/>
              </c:ext>
            </c:extLst>
          </c:dPt>
          <c:dLbls>
            <c:dLbl>
              <c:idx val="3"/>
              <c:layout>
                <c:manualLayout>
                  <c:x val="-8.2508250825082501E-3"/>
                  <c:y val="1.3888888888888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C4-4DC4-ADB7-8DDDCCF3F8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US states'!$B$4:$B$8</c:f>
              <c:strCache>
                <c:ptCount val="5"/>
                <c:pt idx="0">
                  <c:v> Texas</c:v>
                </c:pt>
                <c:pt idx="1">
                  <c:v> New York</c:v>
                </c:pt>
                <c:pt idx="2">
                  <c:v> Kansas</c:v>
                </c:pt>
                <c:pt idx="3">
                  <c:v> California</c:v>
                </c:pt>
                <c:pt idx="4">
                  <c:v> New Jersey</c:v>
                </c:pt>
              </c:strCache>
            </c:strRef>
          </c:cat>
          <c:val>
            <c:numRef>
              <c:f>'Top 5 US states'!$C$4:$C$8</c:f>
              <c:numCache>
                <c:formatCode>[$$-409]#,##0</c:formatCode>
                <c:ptCount val="5"/>
                <c:pt idx="0">
                  <c:v>45804581.529999994</c:v>
                </c:pt>
                <c:pt idx="1">
                  <c:v>9093082.7200000007</c:v>
                </c:pt>
                <c:pt idx="2">
                  <c:v>5420041.1500000004</c:v>
                </c:pt>
                <c:pt idx="3">
                  <c:v>2590486.4500000016</c:v>
                </c:pt>
                <c:pt idx="4">
                  <c:v>1860004.7799999998</c:v>
                </c:pt>
              </c:numCache>
            </c:numRef>
          </c:val>
          <c:extLst>
            <c:ext xmlns:c16="http://schemas.microsoft.com/office/drawing/2014/chart" uri="{C3380CC4-5D6E-409C-BE32-E72D297353CC}">
              <c16:uniqueId val="{00000002-95B3-4D75-9B15-49171C918AA0}"/>
            </c:ext>
          </c:extLst>
        </c:ser>
        <c:dLbls>
          <c:showLegendKey val="0"/>
          <c:showVal val="0"/>
          <c:showCatName val="0"/>
          <c:showSerName val="0"/>
          <c:showPercent val="0"/>
          <c:showBubbleSize val="0"/>
        </c:dLbls>
        <c:gapWidth val="291"/>
        <c:overlap val="-27"/>
        <c:axId val="2117290559"/>
        <c:axId val="2117291519"/>
      </c:barChart>
      <c:catAx>
        <c:axId val="211729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7291519"/>
        <c:crosses val="autoZero"/>
        <c:auto val="1"/>
        <c:lblAlgn val="ctr"/>
        <c:lblOffset val="100"/>
        <c:noMultiLvlLbl val="0"/>
      </c:catAx>
      <c:valAx>
        <c:axId val="211729151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729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[ecommerce_iphone_resale_market_intelligence_usa_2026.xlsx]Least 10 US states!PivotTable1</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Least</a:t>
            </a:r>
            <a:r>
              <a:rPr lang="en-US" b="1" baseline="0">
                <a:solidFill>
                  <a:schemeClr val="tx1"/>
                </a:solidFill>
              </a:rPr>
              <a:t> 10 US states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'Least 10 US states'!$C$3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'Least 10 US states'!$B$4:$B$13</c:f>
              <c:strCache>
                <c:ptCount val="10"/>
                <c:pt idx="0">
                  <c:v> Hawaii</c:v>
                </c:pt>
                <c:pt idx="1">
                  <c:v> North Carolina</c:v>
                </c:pt>
                <c:pt idx="2">
                  <c:v> Oregon</c:v>
                </c:pt>
                <c:pt idx="3">
                  <c:v> Oklahoma</c:v>
                </c:pt>
                <c:pt idx="4">
                  <c:v> Colorado</c:v>
                </c:pt>
                <c:pt idx="5">
                  <c:v> Louisiana</c:v>
                </c:pt>
                <c:pt idx="6">
                  <c:v> Tennessee</c:v>
                </c:pt>
                <c:pt idx="7">
                  <c:v> Kentucky</c:v>
                </c:pt>
                <c:pt idx="8">
                  <c:v> Missouri</c:v>
                </c:pt>
                <c:pt idx="9">
                  <c:v> Minnesota</c:v>
                </c:pt>
              </c:strCache>
            </c:strRef>
          </c:cat>
          <c:val>
            <c:numRef>
              <c:f>'Least 10 US states'!$C$4:$C$13</c:f>
              <c:numCache>
                <c:formatCode>[$$-409]#,##0</c:formatCode>
                <c:ptCount val="10"/>
                <c:pt idx="0">
                  <c:v>0</c:v>
                </c:pt>
                <c:pt idx="1">
                  <c:v>0</c:v>
                </c:pt>
                <c:pt idx="2">
                  <c:v>0</c:v>
                </c:pt>
                <c:pt idx="3">
                  <c:v>403</c:v>
                </c:pt>
                <c:pt idx="4">
                  <c:v>479.99</c:v>
                </c:pt>
                <c:pt idx="5">
                  <c:v>649</c:v>
                </c:pt>
                <c:pt idx="6">
                  <c:v>779.95</c:v>
                </c:pt>
                <c:pt idx="7">
                  <c:v>839.84999999999991</c:v>
                </c:pt>
                <c:pt idx="8">
                  <c:v>1158.99</c:v>
                </c:pt>
                <c:pt idx="9">
                  <c:v>1200</c:v>
                </c:pt>
              </c:numCache>
            </c:numRef>
          </c:val>
          <c:extLst>
            <c:ext xmlns:c16="http://schemas.microsoft.com/office/drawing/2014/chart" uri="{C3380CC4-5D6E-409C-BE32-E72D297353CC}">
              <c16:uniqueId val="{00000000-7B65-4AE3-B885-649C9EC669AF}"/>
            </c:ext>
          </c:extLst>
        </c:ser>
        <c:dLbls>
          <c:dLblPos val="outEnd"/>
          <c:showLegendKey val="0"/>
          <c:showVal val="1"/>
          <c:showCatName val="0"/>
          <c:showSerName val="0"/>
          <c:showPercent val="0"/>
          <c:showBubbleSize val="0"/>
        </c:dLbls>
        <c:gapWidth val="219"/>
        <c:overlap val="-27"/>
        <c:axId val="49939088"/>
        <c:axId val="49942448"/>
      </c:barChart>
      <c:catAx>
        <c:axId val="4993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942448"/>
        <c:crosses val="autoZero"/>
        <c:auto val="1"/>
        <c:lblAlgn val="ctr"/>
        <c:lblOffset val="100"/>
        <c:noMultiLvlLbl val="0"/>
      </c:catAx>
      <c:valAx>
        <c:axId val="4994244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93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[ecommerce_iphone_resale_market_intelligence_usa_2026.xlsx]Revenue by country!PivotTable3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by country</a:t>
            </a:r>
          </a:p>
        </c:rich>
      </c:tx>
      <c:layout>
        <c:manualLayout>
          <c:xMode val="edge"/>
          <c:yMode val="edge"/>
          <c:x val="0.41713091922005568"/>
          <c:y val="4.5772940802781818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4.642525533890436E-3"/>
              <c:y val="-4.246284501061591E-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'Revenue by country'!$B$3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93B4-4ECB-80C9-7C5DF4831B90}"/>
              </c:ext>
            </c:extLst>
          </c:dPt>
          <c:dLbls>
            <c:dLbl>
              <c:idx val="0"/>
              <c:layout>
                <c:manualLayout>
                  <c:x val="4.642525533890436E-3"/>
                  <c:y val="-4.24628450106159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B4-4ECB-80C9-7C5DF4831B90}"/>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'Revenue by country'!$A$4:$A$8</c:f>
              <c:strCache>
                <c:ptCount val="5"/>
                <c:pt idx="0">
                  <c:v> United States</c:v>
                </c:pt>
                <c:pt idx="1">
                  <c:v>China</c:v>
                </c:pt>
                <c:pt idx="2">
                  <c:v>South Korea</c:v>
                </c:pt>
                <c:pt idx="3">
                  <c:v>United Kingdom</c:v>
                </c:pt>
                <c:pt idx="4">
                  <c:v> Australia</c:v>
                </c:pt>
              </c:strCache>
            </c:strRef>
          </c:cat>
          <c:val>
            <c:numRef>
              <c:f>'Revenue by country'!$B$4:$B$8</c:f>
              <c:numCache>
                <c:formatCode>[$$-409]#,##0</c:formatCode>
                <c:ptCount val="5"/>
                <c:pt idx="0">
                  <c:v>67081969.230000019</c:v>
                </c:pt>
                <c:pt idx="1">
                  <c:v>112984.58999999998</c:v>
                </c:pt>
                <c:pt idx="2">
                  <c:v>104870.18</c:v>
                </c:pt>
                <c:pt idx="3">
                  <c:v>86729.16</c:v>
                </c:pt>
                <c:pt idx="4">
                  <c:v>78369.959999999992</c:v>
                </c:pt>
              </c:numCache>
            </c:numRef>
          </c:val>
          <c:extLst>
            <c:ext xmlns:c16="http://schemas.microsoft.com/office/drawing/2014/chart" uri="{C3380CC4-5D6E-409C-BE32-E72D297353CC}">
              <c16:uniqueId val="{00000000-93B4-4ECB-80C9-7C5DF4831B90}"/>
            </c:ext>
          </c:extLst>
        </c:ser>
        <c:dLbls>
          <c:showLegendKey val="0"/>
          <c:showVal val="0"/>
          <c:showCatName val="0"/>
          <c:showSerName val="0"/>
          <c:showPercent val="0"/>
          <c:showBubbleSize val="0"/>
        </c:dLbls>
        <c:gapWidth val="219"/>
        <c:overlap val="-27"/>
        <c:axId val="751711215"/>
        <c:axId val="751712655"/>
      </c:barChart>
      <c:catAx>
        <c:axId val="75171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1712655"/>
        <c:crosses val="autoZero"/>
        <c:auto val="1"/>
        <c:lblAlgn val="ctr"/>
        <c:lblOffset val="100"/>
        <c:noMultiLvlLbl val="0"/>
      </c:catAx>
      <c:valAx>
        <c:axId val="75171265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171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[ecommerce_iphone_resale_market_intelligence_usa_2026.xlsx]Most sold st variant!PivotTable4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Most sold Storage variant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175"/>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'Most sold st variant'!$B$3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414-461B-BA97-1C9571116D6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414-461B-BA97-1C9571116D6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414-461B-BA97-1C9571116D6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414-461B-BA97-1C9571116D6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414-461B-BA97-1C9571116D6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414-461B-BA97-1C9571116D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'Most sold st variant'!$A$4:$A$9</c:f>
              <c:strCache>
                <c:ptCount val="6"/>
                <c:pt idx="0">
                  <c:v>256</c:v>
                </c:pt>
                <c:pt idx="1">
                  <c:v>128</c:v>
                </c:pt>
                <c:pt idx="2">
                  <c:v>512</c:v>
                </c:pt>
                <c:pt idx="3">
                  <c:v>64</c:v>
                </c:pt>
                <c:pt idx="4">
                  <c:v>1024</c:v>
                </c:pt>
                <c:pt idx="5">
                  <c:v>2048</c:v>
                </c:pt>
              </c:strCache>
            </c:strRef>
          </c:cat>
          <c:val>
            <c:numRef>
              <c:f>'Most sold st variant'!$B$4:$B$9</c:f>
              <c:numCache>
                <c:formatCode>[$$-409]#,##0</c:formatCode>
                <c:ptCount val="6"/>
                <c:pt idx="0">
                  <c:v>41781404.919999987</c:v>
                </c:pt>
                <c:pt idx="1">
                  <c:v>20242025.259999972</c:v>
                </c:pt>
                <c:pt idx="2">
                  <c:v>4828587.79</c:v>
                </c:pt>
                <c:pt idx="3">
                  <c:v>674714.94999999984</c:v>
                </c:pt>
                <c:pt idx="4">
                  <c:v>69035.14</c:v>
                </c:pt>
                <c:pt idx="5">
                  <c:v>6682.95</c:v>
                </c:pt>
              </c:numCache>
            </c:numRef>
          </c:val>
          <c:extLst>
            <c:ext xmlns:c16="http://schemas.microsoft.com/office/drawing/2014/chart" uri="{C3380CC4-5D6E-409C-BE32-E72D297353CC}">
              <c16:uniqueId val="{00000000-66EF-4A4D-B989-FE45696EE368}"/>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[ecommerce_iphone_resale_market_intelligence_usa_2026.xlsx]Most Sold condition!PivotTable3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Most Sold iphone - Condition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'Most Sold condition'!$C$3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Sold condition'!$B$4:$B$10</c:f>
              <c:strCache>
                <c:ptCount val="7"/>
                <c:pt idx="0">
                  <c:v>For Parts Or Not Working</c:v>
                </c:pt>
                <c:pt idx="1">
                  <c:v>Good</c:v>
                </c:pt>
                <c:pt idx="2">
                  <c:v>Open Box</c:v>
                </c:pt>
                <c:pt idx="3">
                  <c:v>New</c:v>
                </c:pt>
                <c:pt idx="4">
                  <c:v>Excellent</c:v>
                </c:pt>
                <c:pt idx="5">
                  <c:v>Used</c:v>
                </c:pt>
                <c:pt idx="6">
                  <c:v>Very Good</c:v>
                </c:pt>
              </c:strCache>
            </c:strRef>
          </c:cat>
          <c:val>
            <c:numRef>
              <c:f>'Most Sold condition'!$C$4:$C$10</c:f>
              <c:numCache>
                <c:formatCode>General</c:formatCode>
                <c:ptCount val="7"/>
                <c:pt idx="0">
                  <c:v>113</c:v>
                </c:pt>
                <c:pt idx="1">
                  <c:v>3468</c:v>
                </c:pt>
                <c:pt idx="2">
                  <c:v>4384</c:v>
                </c:pt>
                <c:pt idx="3">
                  <c:v>5821</c:v>
                </c:pt>
                <c:pt idx="4">
                  <c:v>14511</c:v>
                </c:pt>
                <c:pt idx="5">
                  <c:v>21887</c:v>
                </c:pt>
                <c:pt idx="6">
                  <c:v>96944</c:v>
                </c:pt>
              </c:numCache>
            </c:numRef>
          </c:val>
          <c:extLst>
            <c:ext xmlns:c16="http://schemas.microsoft.com/office/drawing/2014/chart" uri="{C3380CC4-5D6E-409C-BE32-E72D297353CC}">
              <c16:uniqueId val="{00000000-3589-4EDB-9EDE-FBADEED676AF}"/>
            </c:ext>
          </c:extLst>
        </c:ser>
        <c:dLbls>
          <c:showLegendKey val="0"/>
          <c:showVal val="0"/>
          <c:showCatName val="0"/>
          <c:showSerName val="0"/>
          <c:showPercent val="0"/>
          <c:showBubbleSize val="0"/>
        </c:dLbls>
        <c:gapWidth val="219"/>
        <c:axId val="1967094671"/>
        <c:axId val="1967105711"/>
      </c:barChart>
      <c:catAx>
        <c:axId val="196709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7105711"/>
        <c:crosses val="autoZero"/>
        <c:auto val="1"/>
        <c:lblAlgn val="ctr"/>
        <c:lblOffset val="100"/>
        <c:noMultiLvlLbl val="0"/>
      </c:catAx>
      <c:valAx>
        <c:axId val="1967105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709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[ecommerce_iphone_resale_market_intelligence_usa_2026.xlsx]Instock &amp; NA!PivotTable4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Instock &amp;</a:t>
            </a:r>
            <a:r>
              <a:rPr lang="en-US" b="1" baseline="0">
                <a:solidFill>
                  <a:schemeClr val="tx1"/>
                </a:solidFill>
              </a:rPr>
              <a:t> Not available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'Instock &amp; NA'!$C$2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'Instock &amp; NA'!$B$3:$B$19</c:f>
              <c:strCache>
                <c:ptCount val="17"/>
                <c:pt idx="0">
                  <c:v>iPhone 13 Mini</c:v>
                </c:pt>
                <c:pt idx="1">
                  <c:v>iPhone 14</c:v>
                </c:pt>
                <c:pt idx="2">
                  <c:v>iPhone 12</c:v>
                </c:pt>
                <c:pt idx="3">
                  <c:v>iPhone 17</c:v>
                </c:pt>
                <c:pt idx="4">
                  <c:v>iPhone 13</c:v>
                </c:pt>
                <c:pt idx="5">
                  <c:v>iPhone 17 Pro Max</c:v>
                </c:pt>
                <c:pt idx="6">
                  <c:v>iPhone 14 Pro Max</c:v>
                </c:pt>
                <c:pt idx="7">
                  <c:v>iPhone 15</c:v>
                </c:pt>
                <c:pt idx="8">
                  <c:v>iPhone 16</c:v>
                </c:pt>
                <c:pt idx="9">
                  <c:v>iPhone 12 Pro Max</c:v>
                </c:pt>
                <c:pt idx="10">
                  <c:v>iPhone 14 Plus</c:v>
                </c:pt>
                <c:pt idx="11">
                  <c:v>iPhone 15 Plus</c:v>
                </c:pt>
                <c:pt idx="12">
                  <c:v>iPhone 15 Pro</c:v>
                </c:pt>
                <c:pt idx="13">
                  <c:v>iPhone 12 Pro</c:v>
                </c:pt>
                <c:pt idx="14">
                  <c:v>iPhone 12 Mini</c:v>
                </c:pt>
                <c:pt idx="15">
                  <c:v>iPhone 13 Pro Max</c:v>
                </c:pt>
                <c:pt idx="16">
                  <c:v>iPhone 15 Pro Max</c:v>
                </c:pt>
              </c:strCache>
            </c:strRef>
          </c:cat>
          <c:val>
            <c:numRef>
              <c:f>'Instock &amp; NA'!$C$3:$C$19</c:f>
              <c:numCache>
                <c:formatCode>General</c:formatCode>
                <c:ptCount val="17"/>
                <c:pt idx="0">
                  <c:v>752</c:v>
                </c:pt>
                <c:pt idx="1">
                  <c:v>597</c:v>
                </c:pt>
                <c:pt idx="2">
                  <c:v>470</c:v>
                </c:pt>
                <c:pt idx="3">
                  <c:v>444</c:v>
                </c:pt>
                <c:pt idx="4">
                  <c:v>352</c:v>
                </c:pt>
                <c:pt idx="5">
                  <c:v>350</c:v>
                </c:pt>
                <c:pt idx="6">
                  <c:v>337</c:v>
                </c:pt>
                <c:pt idx="7">
                  <c:v>231</c:v>
                </c:pt>
                <c:pt idx="8">
                  <c:v>175</c:v>
                </c:pt>
                <c:pt idx="9">
                  <c:v>165</c:v>
                </c:pt>
                <c:pt idx="10">
                  <c:v>151</c:v>
                </c:pt>
                <c:pt idx="11">
                  <c:v>116</c:v>
                </c:pt>
                <c:pt idx="12">
                  <c:v>27</c:v>
                </c:pt>
                <c:pt idx="13">
                  <c:v>18</c:v>
                </c:pt>
                <c:pt idx="14">
                  <c:v>16</c:v>
                </c:pt>
                <c:pt idx="15">
                  <c:v>15</c:v>
                </c:pt>
                <c:pt idx="16">
                  <c:v>0</c:v>
                </c:pt>
              </c:numCache>
            </c:numRef>
          </c:val>
          <c:extLst>
            <c:ext xmlns:c16="http://schemas.microsoft.com/office/drawing/2014/chart" uri="{C3380CC4-5D6E-409C-BE32-E72D297353CC}">
              <c16:uniqueId val="{00000000-97DA-4701-811E-E7437CB5D7E3}"/>
            </c:ext>
          </c:extLst>
        </c:ser>
        <c:dLbls>
          <c:dLblPos val="outEnd"/>
          <c:showLegendKey val="0"/>
          <c:showVal val="1"/>
          <c:showCatName val="0"/>
          <c:showSerName val="0"/>
          <c:showPercent val="0"/>
          <c:showBubbleSize val="0"/>
        </c:dLbls>
        <c:gapWidth val="219"/>
        <c:overlap val="-27"/>
        <c:axId val="687150127"/>
        <c:axId val="687133807"/>
      </c:barChart>
      <c:catAx>
        <c:axId val="6871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7133807"/>
        <c:crosses val="autoZero"/>
        <c:auto val="1"/>
        <c:lblAlgn val="ctr"/>
        <c:lblOffset val="100"/>
        <c:noMultiLvlLbl val="0"/>
      </c:catAx>
      <c:valAx>
        <c:axId val="68713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715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[ecommerce_iphone_resale_market_intelligence_usa_2026.xlsx]Most Sold Sellers!PivotTable2</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IN">
                <a:solidFill>
                  <a:schemeClr val="tx1"/>
                </a:solidFill>
              </a:rPr>
              <a:t>Top</a:t>
            </a:r>
            <a:r>
              <a:rPr lang="en-IN" baseline="0">
                <a:solidFill>
                  <a:schemeClr val="tx1"/>
                </a:solidFill>
              </a:rPr>
              <a:t> 10</a:t>
            </a:r>
            <a:r>
              <a:rPr lang="en-IN">
                <a:solidFill>
                  <a:schemeClr val="tx1"/>
                </a:solidFill>
              </a:rPr>
              <a:t> sellers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 Sold Sellers'!$C$4</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'Most Sold Sellers'!$B$5:$B$14</c:f>
              <c:strCache>
                <c:ptCount val="10"/>
                <c:pt idx="0">
                  <c:v>Seller 050</c:v>
                </c:pt>
                <c:pt idx="1">
                  <c:v>Seller 165</c:v>
                </c:pt>
                <c:pt idx="2">
                  <c:v>Seller 061</c:v>
                </c:pt>
                <c:pt idx="3">
                  <c:v>Seller 195</c:v>
                </c:pt>
                <c:pt idx="4">
                  <c:v>Seller 114</c:v>
                </c:pt>
                <c:pt idx="5">
                  <c:v>Seller 146</c:v>
                </c:pt>
                <c:pt idx="6">
                  <c:v>Seller 025</c:v>
                </c:pt>
                <c:pt idx="7">
                  <c:v>Seller 023</c:v>
                </c:pt>
                <c:pt idx="8">
                  <c:v>Seller 147</c:v>
                </c:pt>
                <c:pt idx="9">
                  <c:v>Seller 084</c:v>
                </c:pt>
              </c:strCache>
            </c:strRef>
          </c:cat>
          <c:val>
            <c:numRef>
              <c:f>'Most Sold Sellers'!$C$5:$C$14</c:f>
              <c:numCache>
                <c:formatCode>[$$-409]#,##0</c:formatCode>
                <c:ptCount val="10"/>
                <c:pt idx="0">
                  <c:v>41555087.359999999</c:v>
                </c:pt>
                <c:pt idx="1">
                  <c:v>5420041.1500000004</c:v>
                </c:pt>
                <c:pt idx="2">
                  <c:v>4775219.87</c:v>
                </c:pt>
                <c:pt idx="3">
                  <c:v>3229557.39</c:v>
                </c:pt>
                <c:pt idx="4">
                  <c:v>2923017.59</c:v>
                </c:pt>
                <c:pt idx="5">
                  <c:v>2190694.2300000004</c:v>
                </c:pt>
                <c:pt idx="6">
                  <c:v>999503.75</c:v>
                </c:pt>
                <c:pt idx="7">
                  <c:v>434397</c:v>
                </c:pt>
                <c:pt idx="8">
                  <c:v>420305</c:v>
                </c:pt>
                <c:pt idx="9">
                  <c:v>393088.8</c:v>
                </c:pt>
              </c:numCache>
            </c:numRef>
          </c:val>
          <c:extLst>
            <c:ext xmlns:c16="http://schemas.microsoft.com/office/drawing/2014/chart" uri="{C3380CC4-5D6E-409C-BE32-E72D297353CC}">
              <c16:uniqueId val="{00000000-3D16-47E6-A1E7-5E89FBCF5EFE}"/>
            </c:ext>
          </c:extLst>
        </c:ser>
        <c:dLbls>
          <c:dLblPos val="outEnd"/>
          <c:showLegendKey val="0"/>
          <c:showVal val="1"/>
          <c:showCatName val="0"/>
          <c:showSerName val="0"/>
          <c:showPercent val="0"/>
          <c:showBubbleSize val="0"/>
        </c:dLbls>
        <c:gapWidth val="444"/>
        <c:overlap val="-90"/>
        <c:axId val="1367391968"/>
        <c:axId val="1367403968"/>
      </c:barChart>
      <c:catAx>
        <c:axId val="1367391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1367403968"/>
        <c:crosses val="autoZero"/>
        <c:auto val="1"/>
        <c:lblAlgn val="ctr"/>
        <c:lblOffset val="100"/>
        <c:noMultiLvlLbl val="0"/>
      </c:catAx>
      <c:valAx>
        <c:axId val="1367403968"/>
        <c:scaling>
          <c:orientation val="minMax"/>
        </c:scaling>
        <c:delete val="1"/>
        <c:axPos val="l"/>
        <c:numFmt formatCode="[$$-409]#,##0" sourceLinked="1"/>
        <c:majorTickMark val="none"/>
        <c:minorTickMark val="none"/>
        <c:tickLblPos val="nextTo"/>
        <c:crossAx val="136739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Most</a:t>
            </a:r>
            <a:r>
              <a:rPr lang="en-IN" b="1" baseline="0">
                <a:solidFill>
                  <a:schemeClr val="tx1"/>
                </a:solidFill>
              </a:rPr>
              <a:t> Sold Platform</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'Most sold platform'!$C$2</c:f>
              <c:strCache>
                <c:ptCount val="1"/>
                <c:pt idx="0">
                  <c:v>Kaggle</c:v>
                </c:pt>
              </c:strCache>
            </c:strRef>
          </c:tx>
          <c:spPr>
            <a:solidFill>
              <a:schemeClr val="accent1"/>
            </a:solidFill>
            <a:ln>
              <a:noFill/>
            </a:ln>
            <a:effectLst/>
          </c:spPr>
          <c:invertIfNegative val="0"/>
          <c:dLbls>
            <c:dLbl>
              <c:idx val="0"/>
              <c:layout>
                <c:manualLayout>
                  <c:x val="-7.9553537764666785E-18"/>
                  <c:y val="1.7036649253288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82-422A-9EA0-32A9E51E5920}"/>
                </c:ext>
              </c:extLst>
            </c:dLbl>
            <c:dLbl>
              <c:idx val="8"/>
              <c:layout>
                <c:manualLayout>
                  <c:x val="0"/>
                  <c:y val="-7.808374038087294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082-422A-9EA0-32A9E51E5920}"/>
                </c:ext>
              </c:extLst>
            </c:dLbl>
            <c:dLbl>
              <c:idx val="15"/>
              <c:layout>
                <c:manualLayout>
                  <c:x val="1.7357336023401517E-3"/>
                  <c:y val="-1.27774869399663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082-422A-9EA0-32A9E51E59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sold platform'!$B$3:$B$19</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c:v>
                </c:pt>
                <c:pt idx="13">
                  <c:v>iPhone 15 Pro Max</c:v>
                </c:pt>
                <c:pt idx="14">
                  <c:v>iPhone 16</c:v>
                </c:pt>
                <c:pt idx="15">
                  <c:v>iPhone 17</c:v>
                </c:pt>
                <c:pt idx="16">
                  <c:v>iPhone 17 Pro Max</c:v>
                </c:pt>
              </c:strCache>
            </c:strRef>
          </c:cat>
          <c:val>
            <c:numRef>
              <c:f>'Most sold platform'!$C$3:$C$19</c:f>
              <c:numCache>
                <c:formatCode>General</c:formatCode>
                <c:ptCount val="17"/>
                <c:pt idx="0">
                  <c:v>9614</c:v>
                </c:pt>
                <c:pt idx="1">
                  <c:v>11</c:v>
                </c:pt>
                <c:pt idx="2">
                  <c:v>24</c:v>
                </c:pt>
                <c:pt idx="3">
                  <c:v>6773</c:v>
                </c:pt>
                <c:pt idx="4">
                  <c:v>9870</c:v>
                </c:pt>
                <c:pt idx="5">
                  <c:v>4213</c:v>
                </c:pt>
                <c:pt idx="6">
                  <c:v>13</c:v>
                </c:pt>
                <c:pt idx="7">
                  <c:v>12742</c:v>
                </c:pt>
                <c:pt idx="8">
                  <c:v>1818</c:v>
                </c:pt>
                <c:pt idx="9">
                  <c:v>875</c:v>
                </c:pt>
                <c:pt idx="10">
                  <c:v>18730</c:v>
                </c:pt>
                <c:pt idx="11">
                  <c:v>3480</c:v>
                </c:pt>
                <c:pt idx="12">
                  <c:v>19952</c:v>
                </c:pt>
                <c:pt idx="13">
                  <c:v>48450</c:v>
                </c:pt>
                <c:pt idx="14">
                  <c:v>6640</c:v>
                </c:pt>
                <c:pt idx="15">
                  <c:v>1091</c:v>
                </c:pt>
                <c:pt idx="16">
                  <c:v>2832</c:v>
                </c:pt>
              </c:numCache>
            </c:numRef>
          </c:val>
          <c:extLst>
            <c:ext xmlns:c16="http://schemas.microsoft.com/office/drawing/2014/chart" uri="{C3380CC4-5D6E-409C-BE32-E72D297353CC}">
              <c16:uniqueId val="{00000000-1082-422A-9EA0-32A9E51E5920}"/>
            </c:ext>
          </c:extLst>
        </c:ser>
        <c:ser>
          <c:idx val="1"/>
          <c:order val="1"/>
          <c:tx>
            <c:strRef>
              <c:f>'Most sold platform'!$D$2</c:f>
              <c:strCache>
                <c:ptCount val="1"/>
                <c:pt idx="0">
                  <c:v>eBay</c:v>
                </c:pt>
              </c:strCache>
            </c:strRef>
          </c:tx>
          <c:spPr>
            <a:solidFill>
              <a:schemeClr val="accent2"/>
            </a:solidFill>
            <a:ln>
              <a:noFill/>
            </a:ln>
            <a:effectLst/>
          </c:spPr>
          <c:invertIfNegative val="0"/>
          <c:cat>
            <c:strRef>
              <c:f>'Most sold platform'!$B$3:$B$19</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c:v>
                </c:pt>
                <c:pt idx="13">
                  <c:v>iPhone 15 Pro Max</c:v>
                </c:pt>
                <c:pt idx="14">
                  <c:v>iPhone 16</c:v>
                </c:pt>
                <c:pt idx="15">
                  <c:v>iPhone 17</c:v>
                </c:pt>
                <c:pt idx="16">
                  <c:v>iPhone 17 Pro Max</c:v>
                </c:pt>
              </c:strCache>
            </c:strRef>
          </c:cat>
          <c:val>
            <c:numRef>
              <c:f>'Most sold platform'!$D$3:$D$19</c:f>
              <c:numCache>
                <c:formatCode>General</c:formatCode>
                <c:ptCount val="17"/>
                <c:pt idx="0">
                  <c:v>238</c:v>
                </c:pt>
                <c:pt idx="1">
                  <c:v>115</c:v>
                </c:pt>
                <c:pt idx="2">
                  <c:v>78</c:v>
                </c:pt>
                <c:pt idx="3">
                  <c:v>54</c:v>
                </c:pt>
                <c:pt idx="4">
                  <c:v>282</c:v>
                </c:pt>
                <c:pt idx="5">
                  <c:v>95</c:v>
                </c:pt>
                <c:pt idx="6">
                  <c:v>85</c:v>
                </c:pt>
                <c:pt idx="7">
                  <c:v>271</c:v>
                </c:pt>
                <c:pt idx="8">
                  <c:v>106</c:v>
                </c:pt>
                <c:pt idx="9">
                  <c:v>78</c:v>
                </c:pt>
                <c:pt idx="10">
                  <c:v>211</c:v>
                </c:pt>
                <c:pt idx="11">
                  <c:v>85</c:v>
                </c:pt>
                <c:pt idx="12">
                  <c:v>101</c:v>
                </c:pt>
                <c:pt idx="13">
                  <c:v>57</c:v>
                </c:pt>
                <c:pt idx="14">
                  <c:v>140</c:v>
                </c:pt>
                <c:pt idx="15">
                  <c:v>32</c:v>
                </c:pt>
                <c:pt idx="16">
                  <c:v>1</c:v>
                </c:pt>
              </c:numCache>
            </c:numRef>
          </c:val>
          <c:extLst>
            <c:ext xmlns:c16="http://schemas.microsoft.com/office/drawing/2014/chart" uri="{C3380CC4-5D6E-409C-BE32-E72D297353CC}">
              <c16:uniqueId val="{00000001-1082-422A-9EA0-32A9E51E5920}"/>
            </c:ext>
          </c:extLst>
        </c:ser>
        <c:ser>
          <c:idx val="2"/>
          <c:order val="2"/>
          <c:tx>
            <c:strRef>
              <c:f>'Most sold platform'!$E$2</c:f>
              <c:strCache>
                <c:ptCount val="1"/>
                <c:pt idx="0">
                  <c:v>Backmarket</c:v>
                </c:pt>
              </c:strCache>
            </c:strRef>
          </c:tx>
          <c:spPr>
            <a:solidFill>
              <a:srgbClr val="92D050"/>
            </a:solidFill>
            <a:ln>
              <a:noFill/>
            </a:ln>
            <a:effectLst/>
          </c:spPr>
          <c:invertIfNegative val="0"/>
          <c:dLbls>
            <c:dLbl>
              <c:idx val="0"/>
              <c:layout>
                <c:manualLayout>
                  <c:x val="6.9429344093606066E-3"/>
                  <c:y val="-8.5183246266441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82-422A-9EA0-32A9E51E5920}"/>
                </c:ext>
              </c:extLst>
            </c:dLbl>
            <c:dLbl>
              <c:idx val="3"/>
              <c:layout>
                <c:manualLayout>
                  <c:x val="-3.1821415105866714E-17"/>
                  <c:y val="8.51832462664410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082-422A-9EA0-32A9E51E5920}"/>
                </c:ext>
              </c:extLst>
            </c:dLbl>
            <c:dLbl>
              <c:idx val="5"/>
              <c:layout>
                <c:manualLayout>
                  <c:x val="-6.3642830211733428E-17"/>
                  <c:y val="1.27774869399662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082-422A-9EA0-32A9E51E5920}"/>
                </c:ext>
              </c:extLst>
            </c:dLbl>
            <c:dLbl>
              <c:idx val="7"/>
              <c:layout>
                <c:manualLayout>
                  <c:x val="1.7357336023401517E-3"/>
                  <c:y val="-1.27774869399662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082-422A-9EA0-32A9E51E5920}"/>
                </c:ext>
              </c:extLst>
            </c:dLbl>
            <c:dLbl>
              <c:idx val="8"/>
              <c:layout>
                <c:manualLayout>
                  <c:x val="0"/>
                  <c:y val="2.98141361932544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082-422A-9EA0-32A9E51E5920}"/>
                </c:ext>
              </c:extLst>
            </c:dLbl>
            <c:dLbl>
              <c:idx val="9"/>
              <c:layout>
                <c:manualLayout>
                  <c:x val="6.9429344093606066E-3"/>
                  <c:y val="1.27774869399662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082-422A-9EA0-32A9E51E5920}"/>
                </c:ext>
              </c:extLst>
            </c:dLbl>
            <c:dLbl>
              <c:idx val="10"/>
              <c:layout>
                <c:manualLayout>
                  <c:x val="0"/>
                  <c:y val="1.7036649253288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082-422A-9EA0-32A9E51E5920}"/>
                </c:ext>
              </c:extLst>
            </c:dLbl>
            <c:dLbl>
              <c:idx val="11"/>
              <c:layout>
                <c:manualLayout>
                  <c:x val="3.4714672046803033E-3"/>
                  <c:y val="8.51832462664410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82-422A-9EA0-32A9E51E5920}"/>
                </c:ext>
              </c:extLst>
            </c:dLbl>
            <c:dLbl>
              <c:idx val="15"/>
              <c:layout>
                <c:manualLayout>
                  <c:x val="-1.2728566042346686E-16"/>
                  <c:y val="1.7036649253288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82-422A-9EA0-32A9E51E5920}"/>
                </c:ext>
              </c:extLst>
            </c:dLbl>
            <c:dLbl>
              <c:idx val="16"/>
              <c:layout>
                <c:manualLayout>
                  <c:x val="1.7357336023401517E-3"/>
                  <c:y val="1.27774869399661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082-422A-9EA0-32A9E51E59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sold platform'!$B$3:$B$19</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c:v>
                </c:pt>
                <c:pt idx="13">
                  <c:v>iPhone 15 Pro Max</c:v>
                </c:pt>
                <c:pt idx="14">
                  <c:v>iPhone 16</c:v>
                </c:pt>
                <c:pt idx="15">
                  <c:v>iPhone 17</c:v>
                </c:pt>
                <c:pt idx="16">
                  <c:v>iPhone 17 Pro Max</c:v>
                </c:pt>
              </c:strCache>
            </c:strRef>
          </c:cat>
          <c:val>
            <c:numRef>
              <c:f>'Most sold platform'!$E$3:$E$19</c:f>
              <c:numCache>
                <c:formatCode>General</c:formatCode>
                <c:ptCount val="17"/>
                <c:pt idx="0">
                  <c:v>9967</c:v>
                </c:pt>
                <c:pt idx="1">
                  <c:v>4278</c:v>
                </c:pt>
                <c:pt idx="2">
                  <c:v>3733</c:v>
                </c:pt>
                <c:pt idx="3">
                  <c:v>3421</c:v>
                </c:pt>
                <c:pt idx="4">
                  <c:v>6021</c:v>
                </c:pt>
                <c:pt idx="5">
                  <c:v>2311</c:v>
                </c:pt>
                <c:pt idx="6">
                  <c:v>2492</c:v>
                </c:pt>
                <c:pt idx="7">
                  <c:v>4078</c:v>
                </c:pt>
                <c:pt idx="8">
                  <c:v>1706</c:v>
                </c:pt>
                <c:pt idx="9">
                  <c:v>1659</c:v>
                </c:pt>
                <c:pt idx="10">
                  <c:v>2010</c:v>
                </c:pt>
                <c:pt idx="11">
                  <c:v>1166</c:v>
                </c:pt>
                <c:pt idx="12">
                  <c:v>1566</c:v>
                </c:pt>
                <c:pt idx="13">
                  <c:v>1312</c:v>
                </c:pt>
                <c:pt idx="14">
                  <c:v>419</c:v>
                </c:pt>
                <c:pt idx="15">
                  <c:v>79</c:v>
                </c:pt>
                <c:pt idx="16">
                  <c:v>72</c:v>
                </c:pt>
              </c:numCache>
            </c:numRef>
          </c:val>
          <c:extLst>
            <c:ext xmlns:c16="http://schemas.microsoft.com/office/drawing/2014/chart" uri="{C3380CC4-5D6E-409C-BE32-E72D297353CC}">
              <c16:uniqueId val="{00000002-1082-422A-9EA0-32A9E51E5920}"/>
            </c:ext>
          </c:extLst>
        </c:ser>
        <c:dLbls>
          <c:showLegendKey val="0"/>
          <c:showVal val="0"/>
          <c:showCatName val="0"/>
          <c:showSerName val="0"/>
          <c:showPercent val="0"/>
          <c:showBubbleSize val="0"/>
        </c:dLbls>
        <c:gapWidth val="219"/>
        <c:overlap val="-27"/>
        <c:axId val="411955759"/>
        <c:axId val="411952399"/>
      </c:barChart>
      <c:catAx>
        <c:axId val="41195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952399"/>
        <c:crosses val="autoZero"/>
        <c:auto val="1"/>
        <c:lblAlgn val="ctr"/>
        <c:lblOffset val="100"/>
        <c:noMultiLvlLbl val="0"/>
      </c:catAx>
      <c:valAx>
        <c:axId val="41195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955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Platform</a:t>
            </a:r>
            <a:r>
              <a:rPr lang="en-IN" b="1" baseline="0">
                <a:solidFill>
                  <a:schemeClr val="tx1"/>
                </a:solidFill>
              </a:rPr>
              <a:t> Revenue Comparison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barChart>
        <c:barDir val="col"/>
        <c:grouping val="clustered"/>
        <c:varyColors val="0"/>
        <c:ser>
          <c:idx val="0"/>
          <c:order val="0"/>
          <c:tx>
            <c:strRef>
              <c:f>'Platform Revenue Comparison'!$B$1</c:f>
              <c:strCache>
                <c:ptCount val="1"/>
                <c:pt idx="0">
                  <c:v>Kaggle</c:v>
                </c:pt>
              </c:strCache>
            </c:strRef>
          </c:tx>
          <c:spPr>
            <a:solidFill>
              <a:schemeClr val="accent1"/>
            </a:solidFill>
            <a:ln>
              <a:noFill/>
            </a:ln>
            <a:effectLst/>
          </c:spPr>
          <c:invertIfNegative val="0"/>
          <c:cat>
            <c:strRef>
              <c:f>'Platform Revenue Comparison'!$A$2:$A$18</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c:v>
                </c:pt>
                <c:pt idx="13">
                  <c:v>iPhone 15 Pro Max</c:v>
                </c:pt>
                <c:pt idx="14">
                  <c:v>iPhone 16</c:v>
                </c:pt>
                <c:pt idx="15">
                  <c:v>iPhone 17</c:v>
                </c:pt>
                <c:pt idx="16">
                  <c:v>iPhone 17 Pro Max</c:v>
                </c:pt>
              </c:strCache>
            </c:strRef>
          </c:cat>
          <c:val>
            <c:numRef>
              <c:f>'Platform Revenue Comparison'!$B$2:$B$18</c:f>
              <c:numCache>
                <c:formatCode>[$$-409]#,##0</c:formatCode>
                <c:ptCount val="17"/>
                <c:pt idx="0">
                  <c:v>1809323.5700000003</c:v>
                </c:pt>
                <c:pt idx="1">
                  <c:v>3527.02</c:v>
                </c:pt>
                <c:pt idx="2">
                  <c:v>7789.7999999999993</c:v>
                </c:pt>
                <c:pt idx="3">
                  <c:v>2273560.2500000005</c:v>
                </c:pt>
                <c:pt idx="4">
                  <c:v>2637286.4500000002</c:v>
                </c:pt>
                <c:pt idx="5">
                  <c:v>1134297.8299999996</c:v>
                </c:pt>
                <c:pt idx="6">
                  <c:v>4159.83</c:v>
                </c:pt>
                <c:pt idx="7">
                  <c:v>3967545.5000000009</c:v>
                </c:pt>
                <c:pt idx="8">
                  <c:v>681755.57999999973</c:v>
                </c:pt>
                <c:pt idx="9">
                  <c:v>522833.15</c:v>
                </c:pt>
                <c:pt idx="10">
                  <c:v>7523231.5800000001</c:v>
                </c:pt>
                <c:pt idx="11">
                  <c:v>1437093.04</c:v>
                </c:pt>
                <c:pt idx="12">
                  <c:v>9662011.4400000013</c:v>
                </c:pt>
                <c:pt idx="13">
                  <c:v>27567565.5</c:v>
                </c:pt>
                <c:pt idx="14">
                  <c:v>3855209.96</c:v>
                </c:pt>
                <c:pt idx="15">
                  <c:v>870237.84999999963</c:v>
                </c:pt>
                <c:pt idx="16">
                  <c:v>3645022.6600000034</c:v>
                </c:pt>
              </c:numCache>
            </c:numRef>
          </c:val>
          <c:extLst>
            <c:ext xmlns:c16="http://schemas.microsoft.com/office/drawing/2014/chart" uri="{C3380CC4-5D6E-409C-BE32-E72D297353CC}">
              <c16:uniqueId val="{00000000-4387-4522-9E17-7B3D45F24736}"/>
            </c:ext>
          </c:extLst>
        </c:ser>
        <c:ser>
          <c:idx val="1"/>
          <c:order val="1"/>
          <c:tx>
            <c:strRef>
              <c:f>'Platform Revenue Comparison'!$C$1</c:f>
              <c:strCache>
                <c:ptCount val="1"/>
                <c:pt idx="0">
                  <c:v>eBay</c:v>
                </c:pt>
              </c:strCache>
            </c:strRef>
          </c:tx>
          <c:spPr>
            <a:solidFill>
              <a:schemeClr val="accent2"/>
            </a:solidFill>
            <a:ln>
              <a:noFill/>
            </a:ln>
            <a:effectLst/>
          </c:spPr>
          <c:invertIfNegative val="0"/>
          <c:cat>
            <c:strRef>
              <c:f>'Platform Revenue Comparison'!$A$2:$A$18</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c:v>
                </c:pt>
                <c:pt idx="13">
                  <c:v>iPhone 15 Pro Max</c:v>
                </c:pt>
                <c:pt idx="14">
                  <c:v>iPhone 16</c:v>
                </c:pt>
                <c:pt idx="15">
                  <c:v>iPhone 17</c:v>
                </c:pt>
                <c:pt idx="16">
                  <c:v>iPhone 17 Pro Max</c:v>
                </c:pt>
              </c:strCache>
            </c:strRef>
          </c:cat>
          <c:val>
            <c:numRef>
              <c:f>'Platform Revenue Comparison'!$C$2:$C$18</c:f>
              <c:numCache>
                <c:formatCode>[$$-409]#,##0</c:formatCode>
                <c:ptCount val="17"/>
                <c:pt idx="0">
                  <c:v>2696546.78</c:v>
                </c:pt>
                <c:pt idx="1">
                  <c:v>749778.9</c:v>
                </c:pt>
                <c:pt idx="2">
                  <c:v>1646549.7900000003</c:v>
                </c:pt>
                <c:pt idx="3">
                  <c:v>636954.44999999995</c:v>
                </c:pt>
                <c:pt idx="4">
                  <c:v>4199196.870000001</c:v>
                </c:pt>
                <c:pt idx="5">
                  <c:v>525629.62999999989</c:v>
                </c:pt>
                <c:pt idx="6">
                  <c:v>724.11</c:v>
                </c:pt>
                <c:pt idx="7">
                  <c:v>3575027.5099999984</c:v>
                </c:pt>
                <c:pt idx="8">
                  <c:v>1341986.24</c:v>
                </c:pt>
                <c:pt idx="9">
                  <c:v>1542277.6799999997</c:v>
                </c:pt>
                <c:pt idx="10">
                  <c:v>2528053.3300000005</c:v>
                </c:pt>
                <c:pt idx="11">
                  <c:v>923986.55999999982</c:v>
                </c:pt>
                <c:pt idx="12">
                  <c:v>1987515.8000000003</c:v>
                </c:pt>
                <c:pt idx="13">
                  <c:v>1878885.2300000004</c:v>
                </c:pt>
                <c:pt idx="14">
                  <c:v>1418776.8700000003</c:v>
                </c:pt>
                <c:pt idx="15">
                  <c:v>511126.98000000004</c:v>
                </c:pt>
                <c:pt idx="16">
                  <c:v>7658.2199999999993</c:v>
                </c:pt>
              </c:numCache>
            </c:numRef>
          </c:val>
          <c:extLst>
            <c:ext xmlns:c16="http://schemas.microsoft.com/office/drawing/2014/chart" uri="{C3380CC4-5D6E-409C-BE32-E72D297353CC}">
              <c16:uniqueId val="{00000001-4387-4522-9E17-7B3D45F24736}"/>
            </c:ext>
          </c:extLst>
        </c:ser>
        <c:ser>
          <c:idx val="2"/>
          <c:order val="2"/>
          <c:tx>
            <c:strRef>
              <c:f>'Platform Revenue Comparison'!$D$1</c:f>
              <c:strCache>
                <c:ptCount val="1"/>
                <c:pt idx="0">
                  <c:v>Backmarket</c:v>
                </c:pt>
              </c:strCache>
            </c:strRef>
          </c:tx>
          <c:spPr>
            <a:solidFill>
              <a:schemeClr val="accent6"/>
            </a:solidFill>
            <a:ln>
              <a:noFill/>
            </a:ln>
            <a:effectLst/>
          </c:spPr>
          <c:invertIfNegative val="0"/>
          <c:cat>
            <c:strRef>
              <c:f>'Platform Revenue Comparison'!$A$2:$A$18</c:f>
              <c:strCache>
                <c:ptCount val="17"/>
                <c:pt idx="0">
                  <c:v>iPhone 12</c:v>
                </c:pt>
                <c:pt idx="1">
                  <c:v>iPhone 12 Mini</c:v>
                </c:pt>
                <c:pt idx="2">
                  <c:v>iPhone 12 Pro</c:v>
                </c:pt>
                <c:pt idx="3">
                  <c:v>iPhone 12 Pro Max</c:v>
                </c:pt>
                <c:pt idx="4">
                  <c:v>iPhone 13</c:v>
                </c:pt>
                <c:pt idx="5">
                  <c:v>iPhone 13 Mini</c:v>
                </c:pt>
                <c:pt idx="6">
                  <c:v>iPhone 13 Pro Max</c:v>
                </c:pt>
                <c:pt idx="7">
                  <c:v>iPhone 14</c:v>
                </c:pt>
                <c:pt idx="8">
                  <c:v>iPhone 14 Plus</c:v>
                </c:pt>
                <c:pt idx="9">
                  <c:v>iPhone 14 Pro Max</c:v>
                </c:pt>
                <c:pt idx="10">
                  <c:v>iPhone 15</c:v>
                </c:pt>
                <c:pt idx="11">
                  <c:v>iPhone 15 Plus</c:v>
                </c:pt>
                <c:pt idx="12">
                  <c:v>iPhone 15 Pro</c:v>
                </c:pt>
                <c:pt idx="13">
                  <c:v>iPhone 15 Pro Max</c:v>
                </c:pt>
                <c:pt idx="14">
                  <c:v>iPhone 16</c:v>
                </c:pt>
                <c:pt idx="15">
                  <c:v>iPhone 17</c:v>
                </c:pt>
                <c:pt idx="16">
                  <c:v>iPhone 17 Pro Max</c:v>
                </c:pt>
              </c:strCache>
            </c:strRef>
          </c:cat>
          <c:val>
            <c:numRef>
              <c:f>'Platform Revenue Comparison'!$D$2:$D$18</c:f>
              <c:numCache>
                <c:formatCode>[$$-409]#,##0</c:formatCode>
                <c:ptCount val="17"/>
                <c:pt idx="0">
                  <c:v>1707684.33</c:v>
                </c:pt>
                <c:pt idx="1">
                  <c:v>629414</c:v>
                </c:pt>
                <c:pt idx="2">
                  <c:v>912535.08</c:v>
                </c:pt>
                <c:pt idx="3">
                  <c:v>1091344.82</c:v>
                </c:pt>
                <c:pt idx="4">
                  <c:v>1389519</c:v>
                </c:pt>
                <c:pt idx="5">
                  <c:v>488655</c:v>
                </c:pt>
                <c:pt idx="6">
                  <c:v>957552.48</c:v>
                </c:pt>
                <c:pt idx="7">
                  <c:v>1073606</c:v>
                </c:pt>
                <c:pt idx="8">
                  <c:v>518177.32</c:v>
                </c:pt>
                <c:pt idx="9">
                  <c:v>733934.84</c:v>
                </c:pt>
                <c:pt idx="10">
                  <c:v>739768.48</c:v>
                </c:pt>
                <c:pt idx="11">
                  <c:v>455901.95999999996</c:v>
                </c:pt>
                <c:pt idx="12">
                  <c:v>722571.93</c:v>
                </c:pt>
                <c:pt idx="13">
                  <c:v>770113.8</c:v>
                </c:pt>
                <c:pt idx="14">
                  <c:v>232045</c:v>
                </c:pt>
                <c:pt idx="15">
                  <c:v>54494</c:v>
                </c:pt>
                <c:pt idx="16">
                  <c:v>100238</c:v>
                </c:pt>
              </c:numCache>
            </c:numRef>
          </c:val>
          <c:extLst>
            <c:ext xmlns:c16="http://schemas.microsoft.com/office/drawing/2014/chart" uri="{C3380CC4-5D6E-409C-BE32-E72D297353CC}">
              <c16:uniqueId val="{00000002-4387-4522-9E17-7B3D45F24736}"/>
            </c:ext>
          </c:extLst>
        </c:ser>
        <c:dLbls>
          <c:showLegendKey val="0"/>
          <c:showVal val="0"/>
          <c:showCatName val="0"/>
          <c:showSerName val="0"/>
          <c:showPercent val="0"/>
          <c:showBubbleSize val="0"/>
        </c:dLbls>
        <c:gapWidth val="219"/>
        <c:overlap val="-27"/>
        <c:axId val="657859983"/>
        <c:axId val="657848943"/>
      </c:barChart>
      <c:catAx>
        <c:axId val="65785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848943"/>
        <c:crosses val="autoZero"/>
        <c:auto val="1"/>
        <c:lblAlgn val="ctr"/>
        <c:lblOffset val="100"/>
        <c:noMultiLvlLbl val="0"/>
      </c:catAx>
      <c:valAx>
        <c:axId val="657848943"/>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859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2</xdr:col>
      <xdr:colOff>53437</xdr:colOff>
      <xdr:row>13</xdr:row>
      <xdr:rowOff>6855</xdr:rowOff>
    </xdr:from>
    <xdr:to>
      <xdr:col>13</xdr:col>
      <xdr:colOff>262205</xdr:colOff>
      <xdr:row>27</xdr:row>
      <xdr:rowOff>136632</xdr:rowOff>
    </xdr:to>
    <xdr:graphicFrame macro="">
      <xdr:nvGraphicFramePr>
        <xdr:cNvPr id="2" name="Chart 1">
          <a:extLst>
            <a:ext uri="{FF2B5EF4-FFF2-40B4-BE49-F238E27FC236}">
              <a16:creationId xmlns:a16="http://schemas.microsoft.com/office/drawing/2014/main" id="{7DA55D65-C918-4525-83C9-183ADF666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285621</xdr:colOff>
      <xdr:row>27</xdr:row>
      <xdr:rowOff>134362</xdr:rowOff>
    </xdr:from>
    <xdr:to>
      <xdr:col>22</xdr:col>
      <xdr:colOff>253635</xdr:colOff>
      <xdr:row>42</xdr:row>
      <xdr:rowOff>92608</xdr:rowOff>
    </xdr:to>
    <xdr:graphicFrame macro="">
      <xdr:nvGraphicFramePr>
        <xdr:cNvPr id="3" name="Chart 2">
          <a:extLst>
            <a:ext uri="{FF2B5EF4-FFF2-40B4-BE49-F238E27FC236}">
              <a16:creationId xmlns:a16="http://schemas.microsoft.com/office/drawing/2014/main" id="{E5254F1F-A105-46AE-A34D-7588A54B8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31627</xdr:colOff>
      <xdr:row>27</xdr:row>
      <xdr:rowOff>153022</xdr:rowOff>
    </xdr:from>
    <xdr:to>
      <xdr:col>13</xdr:col>
      <xdr:colOff>261270</xdr:colOff>
      <xdr:row>42</xdr:row>
      <xdr:rowOff>137568</xdr:rowOff>
    </xdr:to>
    <xdr:graphicFrame macro="">
      <xdr:nvGraphicFramePr>
        <xdr:cNvPr id="4" name="Chart 3">
          <a:extLst>
            <a:ext uri="{FF2B5EF4-FFF2-40B4-BE49-F238E27FC236}">
              <a16:creationId xmlns:a16="http://schemas.microsoft.com/office/drawing/2014/main" id="{28BDB803-2DA6-4422-887C-CDD646D89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261393</xdr:colOff>
      <xdr:row>13</xdr:row>
      <xdr:rowOff>2666</xdr:rowOff>
    </xdr:from>
    <xdr:to>
      <xdr:col>22</xdr:col>
      <xdr:colOff>248625</xdr:colOff>
      <xdr:row>27</xdr:row>
      <xdr:rowOff>135699</xdr:rowOff>
    </xdr:to>
    <xdr:graphicFrame macro="">
      <xdr:nvGraphicFramePr>
        <xdr:cNvPr id="5" name="Chart 4">
          <a:extLst>
            <a:ext uri="{FF2B5EF4-FFF2-40B4-BE49-F238E27FC236}">
              <a16:creationId xmlns:a16="http://schemas.microsoft.com/office/drawing/2014/main" id="{7F2C213A-5F95-4241-912A-3DD6A95BD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256061</xdr:colOff>
      <xdr:row>27</xdr:row>
      <xdr:rowOff>134071</xdr:rowOff>
    </xdr:from>
    <xdr:to>
      <xdr:col>31</xdr:col>
      <xdr:colOff>139750</xdr:colOff>
      <xdr:row>42</xdr:row>
      <xdr:rowOff>125260</xdr:rowOff>
    </xdr:to>
    <xdr:graphicFrame macro="">
      <xdr:nvGraphicFramePr>
        <xdr:cNvPr id="6" name="Chart 5">
          <a:extLst>
            <a:ext uri="{FF2B5EF4-FFF2-40B4-BE49-F238E27FC236}">
              <a16:creationId xmlns:a16="http://schemas.microsoft.com/office/drawing/2014/main" id="{D6590AC6-2103-47FD-9048-CE858F7A2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256061</xdr:colOff>
      <xdr:row>42</xdr:row>
      <xdr:rowOff>125503</xdr:rowOff>
    </xdr:from>
    <xdr:to>
      <xdr:col>31</xdr:col>
      <xdr:colOff>160626</xdr:colOff>
      <xdr:row>58</xdr:row>
      <xdr:rowOff>18230</xdr:rowOff>
    </xdr:to>
    <xdr:graphicFrame macro="">
      <xdr:nvGraphicFramePr>
        <xdr:cNvPr id="7" name="Chart 6">
          <a:extLst>
            <a:ext uri="{FF2B5EF4-FFF2-40B4-BE49-F238E27FC236}">
              <a16:creationId xmlns:a16="http://schemas.microsoft.com/office/drawing/2014/main" id="{A2FD7ED7-8532-4D57-AEC4-A0CC817BF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283880</xdr:colOff>
      <xdr:row>42</xdr:row>
      <xdr:rowOff>102310</xdr:rowOff>
    </xdr:from>
    <xdr:to>
      <xdr:col>22</xdr:col>
      <xdr:colOff>231823</xdr:colOff>
      <xdr:row>58</xdr:row>
      <xdr:rowOff>29602</xdr:rowOff>
    </xdr:to>
    <xdr:graphicFrame macro="">
      <xdr:nvGraphicFramePr>
        <xdr:cNvPr id="8" name="Chart 7">
          <a:extLst>
            <a:ext uri="{FF2B5EF4-FFF2-40B4-BE49-F238E27FC236}">
              <a16:creationId xmlns:a16="http://schemas.microsoft.com/office/drawing/2014/main" id="{AFFE4DCD-6D8F-49A7-9E91-5AA857656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247819</xdr:colOff>
      <xdr:row>13</xdr:row>
      <xdr:rowOff>1222</xdr:rowOff>
    </xdr:from>
    <xdr:to>
      <xdr:col>31</xdr:col>
      <xdr:colOff>98409</xdr:colOff>
      <xdr:row>27</xdr:row>
      <xdr:rowOff>135699</xdr:rowOff>
    </xdr:to>
    <xdr:graphicFrame macro="">
      <xdr:nvGraphicFramePr>
        <xdr:cNvPr id="9" name="Chart 8">
          <a:extLst>
            <a:ext uri="{FF2B5EF4-FFF2-40B4-BE49-F238E27FC236}">
              <a16:creationId xmlns:a16="http://schemas.microsoft.com/office/drawing/2014/main" id="{02033CC9-538A-4D00-B67E-3F44E8447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609213</xdr:colOff>
      <xdr:row>58</xdr:row>
      <xdr:rowOff>22265</xdr:rowOff>
    </xdr:from>
    <xdr:to>
      <xdr:col>13</xdr:col>
      <xdr:colOff>259400</xdr:colOff>
      <xdr:row>73</xdr:row>
      <xdr:rowOff>128065</xdr:rowOff>
    </xdr:to>
    <xdr:graphicFrame macro="">
      <xdr:nvGraphicFramePr>
        <xdr:cNvPr id="10" name="Chart 9">
          <a:extLst>
            <a:ext uri="{FF2B5EF4-FFF2-40B4-BE49-F238E27FC236}">
              <a16:creationId xmlns:a16="http://schemas.microsoft.com/office/drawing/2014/main" id="{F5A990B7-3CE4-4315-963D-BCCA996B6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5219</xdr:colOff>
      <xdr:row>42</xdr:row>
      <xdr:rowOff>133623</xdr:rowOff>
    </xdr:from>
    <xdr:to>
      <xdr:col>13</xdr:col>
      <xdr:colOff>248963</xdr:colOff>
      <xdr:row>58</xdr:row>
      <xdr:rowOff>22905</xdr:rowOff>
    </xdr:to>
    <xdr:graphicFrame macro="">
      <xdr:nvGraphicFramePr>
        <xdr:cNvPr id="11" name="Chart 10">
          <a:extLst>
            <a:ext uri="{FF2B5EF4-FFF2-40B4-BE49-F238E27FC236}">
              <a16:creationId xmlns:a16="http://schemas.microsoft.com/office/drawing/2014/main" id="{7F7675B2-BDE4-4F16-94B6-FD86D639D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193608</xdr:colOff>
      <xdr:row>27</xdr:row>
      <xdr:rowOff>96862</xdr:rowOff>
    </xdr:from>
    <xdr:to>
      <xdr:col>34</xdr:col>
      <xdr:colOff>193608</xdr:colOff>
      <xdr:row>41</xdr:row>
      <xdr:rowOff>3517</xdr:rowOff>
    </xdr:to>
    <mc:AlternateContent xmlns:mc="http://schemas.openxmlformats.org/markup-compatibility/2006" xmlns:a14="http://schemas.microsoft.com/office/drawing/2010/main">
      <mc:Choice Requires="a14">
        <xdr:graphicFrame macro="">
          <xdr:nvGraphicFramePr>
            <xdr:cNvPr id="14" name="Condition">
              <a:extLst>
                <a:ext uri="{FF2B5EF4-FFF2-40B4-BE49-F238E27FC236}">
                  <a16:creationId xmlns:a16="http://schemas.microsoft.com/office/drawing/2014/main" id="{21662539-11C4-927E-86E9-B568B18B587C}"/>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19232235" y="5010056"/>
              <a:ext cx="1842448" cy="24542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134096</xdr:colOff>
      <xdr:row>13</xdr:row>
      <xdr:rowOff>16961</xdr:rowOff>
    </xdr:from>
    <xdr:to>
      <xdr:col>34</xdr:col>
      <xdr:colOff>134095</xdr:colOff>
      <xdr:row>26</xdr:row>
      <xdr:rowOff>159224</xdr:rowOff>
    </xdr:to>
    <mc:AlternateContent xmlns:mc="http://schemas.openxmlformats.org/markup-compatibility/2006" xmlns:a14="http://schemas.microsoft.com/office/drawing/2010/main">
      <mc:Choice Requires="a14">
        <xdr:graphicFrame macro="">
          <xdr:nvGraphicFramePr>
            <xdr:cNvPr id="15" name="Model_family">
              <a:extLst>
                <a:ext uri="{FF2B5EF4-FFF2-40B4-BE49-F238E27FC236}">
                  <a16:creationId xmlns:a16="http://schemas.microsoft.com/office/drawing/2014/main" id="{3AE6954C-D6A0-8902-75AE-8B19EA010EEC}"/>
                </a:ext>
              </a:extLst>
            </xdr:cNvPr>
            <xdr:cNvGraphicFramePr/>
          </xdr:nvGraphicFramePr>
          <xdr:xfrm>
            <a:off x="0" y="0"/>
            <a:ext cx="0" cy="0"/>
          </xdr:xfrm>
          <a:graphic>
            <a:graphicData uri="http://schemas.microsoft.com/office/drawing/2010/slicer">
              <sle:slicer xmlns:sle="http://schemas.microsoft.com/office/drawing/2010/slicer" name="Model_family"/>
            </a:graphicData>
          </a:graphic>
        </xdr:graphicFrame>
      </mc:Choice>
      <mc:Fallback xmlns="">
        <xdr:sp macro="" textlink="">
          <xdr:nvSpPr>
            <xdr:cNvPr id="0" name=""/>
            <xdr:cNvSpPr>
              <a:spLocks noTextEdit="1"/>
            </xdr:cNvSpPr>
          </xdr:nvSpPr>
          <xdr:spPr>
            <a:xfrm>
              <a:off x="19172723" y="2382573"/>
              <a:ext cx="1842447" cy="250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43914</xdr:rowOff>
    </xdr:from>
    <xdr:to>
      <xdr:col>2</xdr:col>
      <xdr:colOff>63158</xdr:colOff>
      <xdr:row>26</xdr:row>
      <xdr:rowOff>132540</xdr:rowOff>
    </xdr:to>
    <mc:AlternateContent xmlns:mc="http://schemas.openxmlformats.org/markup-compatibility/2006" xmlns:a14="http://schemas.microsoft.com/office/drawing/2010/main">
      <mc:Choice Requires="a14">
        <xdr:graphicFrame macro="">
          <xdr:nvGraphicFramePr>
            <xdr:cNvPr id="18" name="Storage_gb_numeric">
              <a:extLst>
                <a:ext uri="{FF2B5EF4-FFF2-40B4-BE49-F238E27FC236}">
                  <a16:creationId xmlns:a16="http://schemas.microsoft.com/office/drawing/2014/main" id="{1791A9A3-5F2B-E520-6D7E-100A2B90929C}"/>
                </a:ext>
              </a:extLst>
            </xdr:cNvPr>
            <xdr:cNvGraphicFramePr/>
          </xdr:nvGraphicFramePr>
          <xdr:xfrm>
            <a:off x="0" y="0"/>
            <a:ext cx="0" cy="0"/>
          </xdr:xfrm>
          <a:graphic>
            <a:graphicData uri="http://schemas.microsoft.com/office/drawing/2010/slicer">
              <sle:slicer xmlns:sle="http://schemas.microsoft.com/office/drawing/2010/slicer" name="Storage_gb_numeric"/>
            </a:graphicData>
          </a:graphic>
        </xdr:graphicFrame>
      </mc:Choice>
      <mc:Fallback xmlns="">
        <xdr:sp macro="" textlink="">
          <xdr:nvSpPr>
            <xdr:cNvPr id="0" name=""/>
            <xdr:cNvSpPr>
              <a:spLocks noTextEdit="1"/>
            </xdr:cNvSpPr>
          </xdr:nvSpPr>
          <xdr:spPr>
            <a:xfrm>
              <a:off x="0" y="2374738"/>
              <a:ext cx="1273393" cy="2419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312629</xdr:colOff>
      <xdr:row>13</xdr:row>
      <xdr:rowOff>121056</xdr:rowOff>
    </xdr:from>
    <xdr:to>
      <xdr:col>14</xdr:col>
      <xdr:colOff>97539</xdr:colOff>
      <xdr:row>36</xdr:row>
      <xdr:rowOff>117160</xdr:rowOff>
    </xdr:to>
    <xdr:graphicFrame macro="">
      <xdr:nvGraphicFramePr>
        <xdr:cNvPr id="2" name="Chart 1">
          <a:extLst>
            <a:ext uri="{FF2B5EF4-FFF2-40B4-BE49-F238E27FC236}">
              <a16:creationId xmlns:a16="http://schemas.microsoft.com/office/drawing/2014/main" id="{FE5B2D87-5DEA-485A-9987-F3A69EDFB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203960</xdr:colOff>
      <xdr:row>13</xdr:row>
      <xdr:rowOff>142856</xdr:rowOff>
    </xdr:from>
    <xdr:to>
      <xdr:col>26</xdr:col>
      <xdr:colOff>449823</xdr:colOff>
      <xdr:row>36</xdr:row>
      <xdr:rowOff>154626</xdr:rowOff>
    </xdr:to>
    <xdr:graphicFrame macro="">
      <xdr:nvGraphicFramePr>
        <xdr:cNvPr id="3" name="Chart 2">
          <a:extLst>
            <a:ext uri="{FF2B5EF4-FFF2-40B4-BE49-F238E27FC236}">
              <a16:creationId xmlns:a16="http://schemas.microsoft.com/office/drawing/2014/main" id="{E9E528BA-63B1-4E24-B82B-12D38B0D5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6061</xdr:colOff>
      <xdr:row>1</xdr:row>
      <xdr:rowOff>8165</xdr:rowOff>
    </xdr:from>
    <xdr:to>
      <xdr:col>15</xdr:col>
      <xdr:colOff>7775</xdr:colOff>
      <xdr:row>16</xdr:row>
      <xdr:rowOff>155512</xdr:rowOff>
    </xdr:to>
    <xdr:graphicFrame macro="">
      <xdr:nvGraphicFramePr>
        <xdr:cNvPr id="2" name="Chart 1">
          <a:extLst>
            <a:ext uri="{FF2B5EF4-FFF2-40B4-BE49-F238E27FC236}">
              <a16:creationId xmlns:a16="http://schemas.microsoft.com/office/drawing/2014/main" id="{67D451CA-5DE4-1677-E2B2-FAA2C9E37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1013460</xdr:colOff>
      <xdr:row>2</xdr:row>
      <xdr:rowOff>11430</xdr:rowOff>
    </xdr:from>
    <xdr:to>
      <xdr:col>7</xdr:col>
      <xdr:colOff>617220</xdr:colOff>
      <xdr:row>17</xdr:row>
      <xdr:rowOff>11430</xdr:rowOff>
    </xdr:to>
    <xdr:graphicFrame macro="">
      <xdr:nvGraphicFramePr>
        <xdr:cNvPr id="2" name="Chart 1">
          <a:extLst>
            <a:ext uri="{FF2B5EF4-FFF2-40B4-BE49-F238E27FC236}">
              <a16:creationId xmlns:a16="http://schemas.microsoft.com/office/drawing/2014/main" id="{ABBC658E-56E7-999E-271B-1EB74FCBC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602341</xdr:colOff>
      <xdr:row>2</xdr:row>
      <xdr:rowOff>2526</xdr:rowOff>
    </xdr:from>
    <xdr:to>
      <xdr:col>12</xdr:col>
      <xdr:colOff>914398</xdr:colOff>
      <xdr:row>20</xdr:row>
      <xdr:rowOff>9980</xdr:rowOff>
    </xdr:to>
    <xdr:graphicFrame macro="">
      <xdr:nvGraphicFramePr>
        <xdr:cNvPr id="3" name="Chart 2">
          <a:extLst>
            <a:ext uri="{FF2B5EF4-FFF2-40B4-BE49-F238E27FC236}">
              <a16:creationId xmlns:a16="http://schemas.microsoft.com/office/drawing/2014/main" id="{96F5B3C0-7C83-7459-7B79-DDD7691E4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179070</xdr:rowOff>
    </xdr:from>
    <xdr:to>
      <xdr:col>9</xdr:col>
      <xdr:colOff>274320</xdr:colOff>
      <xdr:row>16</xdr:row>
      <xdr:rowOff>179070</xdr:rowOff>
    </xdr:to>
    <xdr:graphicFrame macro="">
      <xdr:nvGraphicFramePr>
        <xdr:cNvPr id="2" name="Chart 1">
          <a:extLst>
            <a:ext uri="{FF2B5EF4-FFF2-40B4-BE49-F238E27FC236}">
              <a16:creationId xmlns:a16="http://schemas.microsoft.com/office/drawing/2014/main" id="{A222208B-146A-388D-B341-7B40B0B6F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xdr:colOff>
      <xdr:row>1</xdr:row>
      <xdr:rowOff>179070</xdr:rowOff>
    </xdr:from>
    <xdr:to>
      <xdr:col>12</xdr:col>
      <xdr:colOff>160020</xdr:colOff>
      <xdr:row>16</xdr:row>
      <xdr:rowOff>179070</xdr:rowOff>
    </xdr:to>
    <xdr:graphicFrame macro="">
      <xdr:nvGraphicFramePr>
        <xdr:cNvPr id="3" name="Chart 2">
          <a:extLst>
            <a:ext uri="{FF2B5EF4-FFF2-40B4-BE49-F238E27FC236}">
              <a16:creationId xmlns:a16="http://schemas.microsoft.com/office/drawing/2014/main" id="{BC2B0AE8-7134-70C5-8B3E-7F6A5FF8C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11</xdr:col>
      <xdr:colOff>601980</xdr:colOff>
      <xdr:row>18</xdr:row>
      <xdr:rowOff>53340</xdr:rowOff>
    </xdr:to>
    <xdr:graphicFrame macro="">
      <xdr:nvGraphicFramePr>
        <xdr:cNvPr id="2" name="Chart 1">
          <a:extLst>
            <a:ext uri="{FF2B5EF4-FFF2-40B4-BE49-F238E27FC236}">
              <a16:creationId xmlns:a16="http://schemas.microsoft.com/office/drawing/2014/main" id="{FF713116-A425-93A2-A31C-BAC25C92E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327660</xdr:colOff>
      <xdr:row>4</xdr:row>
      <xdr:rowOff>133350</xdr:rowOff>
    </xdr:from>
    <xdr:to>
      <xdr:col>14</xdr:col>
      <xdr:colOff>22860</xdr:colOff>
      <xdr:row>19</xdr:row>
      <xdr:rowOff>133350</xdr:rowOff>
    </xdr:to>
    <xdr:graphicFrame macro="">
      <xdr:nvGraphicFramePr>
        <xdr:cNvPr id="2" name="Chart 1">
          <a:extLst>
            <a:ext uri="{FF2B5EF4-FFF2-40B4-BE49-F238E27FC236}">
              <a16:creationId xmlns:a16="http://schemas.microsoft.com/office/drawing/2014/main" id="{2B7D7626-AC04-16B3-2DDB-D6F1654C9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7620</xdr:colOff>
      <xdr:row>1</xdr:row>
      <xdr:rowOff>3810</xdr:rowOff>
    </xdr:from>
    <xdr:to>
      <xdr:col>13</xdr:col>
      <xdr:colOff>495300</xdr:colOff>
      <xdr:row>16</xdr:row>
      <xdr:rowOff>3810</xdr:rowOff>
    </xdr:to>
    <xdr:graphicFrame macro="">
      <xdr:nvGraphicFramePr>
        <xdr:cNvPr id="2" name="Chart 1">
          <a:extLst>
            <a:ext uri="{FF2B5EF4-FFF2-40B4-BE49-F238E27FC236}">
              <a16:creationId xmlns:a16="http://schemas.microsoft.com/office/drawing/2014/main" id="{031B45EF-4ABE-4C13-5BBD-AFBF5D90B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xdr:row>
      <xdr:rowOff>179070</xdr:rowOff>
    </xdr:from>
    <xdr:to>
      <xdr:col>14</xdr:col>
      <xdr:colOff>228600</xdr:colOff>
      <xdr:row>17</xdr:row>
      <xdr:rowOff>179070</xdr:rowOff>
    </xdr:to>
    <xdr:graphicFrame macro="">
      <xdr:nvGraphicFramePr>
        <xdr:cNvPr id="2" name="Chart 1">
          <a:extLst>
            <a:ext uri="{FF2B5EF4-FFF2-40B4-BE49-F238E27FC236}">
              <a16:creationId xmlns:a16="http://schemas.microsoft.com/office/drawing/2014/main" id="{180B2FF8-1072-17AB-A0F2-8F9B4B04C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0</xdr:colOff>
      <xdr:row>2</xdr:row>
      <xdr:rowOff>179070</xdr:rowOff>
    </xdr:from>
    <xdr:to>
      <xdr:col>13</xdr:col>
      <xdr:colOff>175260</xdr:colOff>
      <xdr:row>17</xdr:row>
      <xdr:rowOff>179070</xdr:rowOff>
    </xdr:to>
    <xdr:graphicFrame macro="">
      <xdr:nvGraphicFramePr>
        <xdr:cNvPr id="3" name="Chart 2">
          <a:extLst>
            <a:ext uri="{FF2B5EF4-FFF2-40B4-BE49-F238E27FC236}">
              <a16:creationId xmlns:a16="http://schemas.microsoft.com/office/drawing/2014/main" id="{DB4204D1-D0DE-A1A1-983F-7201B8CA8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21242</xdr:colOff>
      <xdr:row>1</xdr:row>
      <xdr:rowOff>6123</xdr:rowOff>
    </xdr:from>
    <xdr:to>
      <xdr:col>20</xdr:col>
      <xdr:colOff>226088</xdr:colOff>
      <xdr:row>17</xdr:row>
      <xdr:rowOff>40413</xdr:rowOff>
    </xdr:to>
    <xdr:graphicFrame macro="">
      <xdr:nvGraphicFramePr>
        <xdr:cNvPr id="2" name="Chart 1">
          <a:extLst>
            <a:ext uri="{FF2B5EF4-FFF2-40B4-BE49-F238E27FC236}">
              <a16:creationId xmlns:a16="http://schemas.microsoft.com/office/drawing/2014/main" id="{AE4D8FD4-04DB-1375-BABE-540206644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45720</xdr:colOff>
      <xdr:row>2</xdr:row>
      <xdr:rowOff>171450</xdr:rowOff>
    </xdr:from>
    <xdr:to>
      <xdr:col>17</xdr:col>
      <xdr:colOff>0</xdr:colOff>
      <xdr:row>17</xdr:row>
      <xdr:rowOff>171450</xdr:rowOff>
    </xdr:to>
    <xdr:graphicFrame macro="">
      <xdr:nvGraphicFramePr>
        <xdr:cNvPr id="2" name="Chart 1">
          <a:extLst>
            <a:ext uri="{FF2B5EF4-FFF2-40B4-BE49-F238E27FC236}">
              <a16:creationId xmlns:a16="http://schemas.microsoft.com/office/drawing/2014/main" id="{C43BB46D-3398-A21B-192B-825EAACA5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esh" refreshedDate="46127.610012037039" createdVersion="8" refreshedVersion="8" minRefreshableVersion="3" recordCount="2371" xr:uid="{9695E2A4-5D89-4DAD-8E91-B68E3FC01F71}">
  <cacheSource type="worksheet">
    <worksheetSource ref="A1:P1678" sheet="ecommerce_iphone_resale_market_"/>
  </cacheSource>
  <cacheFields count="16">
    <cacheField name="Title" numFmtId="0">
      <sharedItems count="2241">
        <s v="Apple iPhone 14 128gb RED color (Factory Unlocked) 97% battery health"/>
        <s v="Lot of 10 Apple iPhone 12 Pro 128GB Unlocked Mixed"/>
        <s v="Apple iPhone 14 Pro MAX 128GB FULLY Unlocked"/>
        <s v="Apple iPhone 14 Pro MAX 256gb Space black (Factory Unlocked)"/>
        <s v="Apple iPhone 14 Pro MAX 512gb Deep purple (Factory Unlocked)"/>
        <s v="Apple iPhone 14 Pro MAX 1 TB Deep purple (Factory Unlocked)"/>
        <s v="Apple iPhone 14 Pro MAX 128gb GOLD (Factory Unlocked)"/>
        <s v="Apple iPhone 14 Pro Max - 128 GB - ALL COLORS (Unlocked)- Very Good Refurb"/>
        <s v="open box Apple iPhone 14 Pro MAX 256GB FULLY Unlocked"/>
        <s v="open box Apple iPhone 14 Pro MAX 128gb Gold color Factory Unlocked"/>
        <s v="Apple iPhone 14+ plus 128gb white color Factory Unlocked 1 year ex warranty"/>
        <s v="iPhone 12 Pro Max Unlocked TikTok Installed"/>
        <s v="Apple iPhone 12 Pro Max - 512 GB - Blue (Unlocked) With Tik Tock"/>
        <s v="Apple iPhone 14+ plus 128gb BLACK color Factory Unlocked 1year ex warranty"/>
        <s v="Apple iPhone 14 Pro MAX 1Tb color negro (Desbloqueado de fábrica)-"/>
        <s v="Apple iPhone 14+ plus 128gb Red color Factory Unlocked 1 year ex warranty"/>
        <s v="Apple iPhone 14 -5G - 512GB Factory Unlocked GSM + CDMA - EXCELLENT"/>
        <s v="open box Apple iPhone 14 Pro MAX 256gb purple color Factory Unlocked"/>
        <s v="Apple iPhone 12 Black parts only read description"/>
        <s v="open box Apple iPhone 14+ plus 128gb RED color Factory Unlocked"/>
        <s v="open box Apple iPhone 14+ plus 128gb white color Factory Unlocked"/>
        <s v="Apple iPhone 14 Pro MAX 128gb black color (Factory Unlocked) 90% battery"/>
        <s v="open box Apple iPhone 14 128gb RED color Factory Unlocked"/>
        <s v="Apple iPhone 14 128gb black color Factory Unlocked"/>
        <s v="OPEN BOX Apple iPhone 17 A3258 256GB 512GB BLACK SAGE LAVENDER BLUE (Unlocked)"/>
        <s v="open box Apple iPhone 14+ plus 128gb RED color Unlocked battery"/>
        <s v="open box Apple iPhone 13 128GB Black color Unlocked battery"/>
        <s v="Apple iPhone 13 128GB Unlocked FACTORY UNLOCKED - EXCELLENT"/>
        <s v="open box Apple iPhone 14 128gb purple color Factory Unlocked"/>
        <s v="open box Apple iPhone 14+ plus 128gb Black color Factory Unlocked"/>
        <s v="Apple iPhone 12 128GB Unlocked MODEL A2172 Blue color open box"/>
        <s v="Apple iPhone 14+ plus 256gb Blue color Factory Unlocked"/>
        <s v="iPhone 16, 128GB, Unlocked, Teal, MYAW3LL/A"/>
        <s v="Apple iPhone 12 128GB Unlocked MODEL A2172 Blue color"/>
        <s v="open box Apple iPhone 17 pro max 512GB Unlocked Deep Blue"/>
        <s v="open box Apple iPhone 13 128GB Blue Unlocked 1 year ex warranty"/>
        <s v="NEW open box Apple iPhone 17 pro max 512GB Unlocked all colors"/>
        <s v="Brand New! iPhone 17 Pro Max, 256GB, Unlocked, Deep Blue, MFXJ4LL/A"/>
        <s v="Apple iPhone 16 - 128 GB - Black (Unlocked) OPEN BOX 100% 🔋"/>
        <s v="iPhone 17 Pro Max, 512GB, Unlocked, Silver, MFXK4LL/A"/>
        <s v="Apple iPhone 17 Pro Max, Deep Blue, 512g, Model A3257, New, Sealed att"/>
        <s v="Apple iPhone 12 64GB 128GB 256GB - Unlocked - All Colors - GOOD CONDITION"/>
        <s v="Apple iPhone 14 Pro Max 256GB/512GB/1TB -Deep Purple UNLOCKED"/>
        <s v="Brand new factory sealed Apple iPhone 14 Pro Max - 256GB - Gold (Unlocked)"/>
        <s v="Lot of 10 Apple iPhone 12 Unlocked 64gb Mixed Colors"/>
        <s v="Lot of 10 Apple iPhone 13 Pro 128GB Unlocked Mixed"/>
        <s v="Apple iPhone 14 Pro MAX 256gb Deep purple (Factory Unlocked)"/>
        <s v="Apple iPhone 14 Pro MAX 256GB FULLY Unlocked"/>
        <s v="Apple iPhone 12 Pro MAX 128gb Factory Unlocked 1 year ex warranty Graphite color"/>
        <s v="Apple iPhone 14 Pro MAX 512gb black color (Factory Unlocked)"/>
        <s v="open box Apple iPhone 14 Pro MAX 128gb Deep purple Factory Unlocked"/>
        <s v="Apple iPhone 14 128gb white color Factory Unlocked"/>
        <s v="Apple iPhone 14 - 128GB fully Unlocked open box"/>
        <s v="Apple iPhone 14 A2649 iOS Smartphone 128GB/ 256GB-UNLOCKED/AT&amp;T/T-Mobile/Verizon"/>
        <s v="New Sealed Apple iPhone 14 Pro Max/13 ProMax/SE 3rd/14/13/13 Mini/12 Mini 5G LOT"/>
        <s v="open box Apple iPhone 14 Pro MAX 256GB space black Factory Unlocked"/>
        <s v="used very good Apple iPhone 13 Mini 128GB Red color unlocked"/>
        <s v="Apple iPhone 15 256GB Factory Unlocked CDMA + GSM - Excellent"/>
        <s v="Apple iPhone 12 Pro Max Unlocked 256GB Pacific Blue"/>
        <s v="💯New Sealed Apple iPhone 13 MINI A2481 128GB /256GB Factory Unlocked Smartphone"/>
        <s v="Apple iPhone 15 128GB Factory Unlocked CDMA + GSM - OPEN BOX"/>
        <s v="New Apple iPhone 13/14/12 Mini/13 Mini /14 Pro Max/SE 3rd Unlocked 2yr-wty LOT"/>
        <s v="New Sealed Unlocked Apple iPhone 17 Pro Max 6.9-inch A3257 Deep Blue 2TB"/>
        <s v="Apple iPhone 13 128GB Sierra Blue, Unlocked"/>
        <s v="Apple iPhone 14+ plus 128GB A2632 Unlocked open box"/>
        <s v="Apple iPhone 14 Pro Max, 128/256GB - Grade B - All Colors"/>
        <s v="Apple iPhone 14 Pro Max, 128/256GB - Grade B+ All Colors ✅ Ships Today!"/>
        <s v="Apple iPhone 14 Pro Max, 128/256GB - Grade A- All Colors ✅ Ships Today!"/>
        <s v="Apple iPhone 14, iPhone 14 Plus, 128GB/256GB, Grade A, All Colors, Ships Today!"/>
        <s v="Apple iPhone 13 128GB, Red, Unlocked"/>
        <s v="open box Apple iPhone 13 128GB Unlocked 1 year ex warranty RED color"/>
        <s v="New Unlocked Apple iPhone 17 Pro Max 6.9-inch A3257 Cosmic Orange 256GB"/>
        <s v="Apple iPhone 15 128/256/512GB Unlocked Very Good All Colors"/>
        <s v="Apple iPhone 15 128/256/512GB Unlocked Excellent All Colors"/>
        <s v="Apple iPhone 12 64GB Unlocked all colors MODEL A2172 used good"/>
        <s v="Apple iPhone 14 128gb BLUE Factory Unlocked open box battery health"/>
        <s v="open box Apple iPhone 14 128gb RED color Factory Unlocked battery health"/>
        <s v="iPhone 16 Sealed Verizon 128gb"/>
        <s v="New Apple iPhone 13 Mini 256GB/128GB 5G Fully Factory Unlocked for All Carrier！"/>
        <s v="Apple iPhone 16 Restored Unlocked Carrier 128GB Black"/>
        <s v="Factory New Apple iPhone 14 Pro Max/13 Pro /SE 3rd/14/12 Pro/12 Mini/13 Mini LOT"/>
        <s v="Factory New Apple iPhone 13 Mini /12 Mini /14 Pro Max /14/13/SE 3rd Unlocked LOT"/>
        <s v="open box Apple iPhone 13 128GB pink color Unlocked"/>
        <s v="open box Apple iPhone 12 64GB Unlocked MODEL A2172 all colors"/>
        <s v="open box Apple iPhone 12 256GB Unlocked MODEL A2172 RED color"/>
        <s v="Apple iPhone 12 Pro Max - 256 GB - Pacific Blue - Unlocked - Good Refurbished"/>
        <s v="Apple iPhone 12 64GB Unlocked MODEL A2172 Blue color open box"/>
        <s v="Apple iPhone 14 - 128GB fully Unlocked"/>
        <s v="Read* Apple iPhone 14 - 128 GB - Blue (Unlocked) ~61043"/>
        <s v="Apple iPhone 14+ plus 512gb Black color Factory Unlocked"/>
        <s v="Apple iPhone 14 Plus - 128GB 256GB 512GB - Unlocked AT&amp;T Verizon T-Mobile"/>
        <s v="Apple iPhone 14 128GB 256GB - Unlocked AT&amp;T Verizon T-Mobile - All Colors"/>
        <s v="Apple iPhone 17 256GB Unlocked Excellent All Colors"/>
        <s v="Apple iPhone 17 256GB Unlocked Very Good All Colors"/>
        <s v="Apple iPhone 17 256GB Unlocked Good All Colors"/>
        <s v="Apple iPhone 17 512GB Unlocked Very Good All Colors"/>
        <s v="Apple iPhone 17 512GB Unlocked Good All Colors"/>
        <s v="Apple iPhone 17 Pro Max 512GB Unlocked Very Good All Colors"/>
        <s v="Apple iPhone 17 Pro Max 512GB Unlocked Good All Colors"/>
        <s v="Apple iPhone 17 Pro Max 256GB Unlocked Very Good All Colors"/>
        <s v="Factory New Apple iPhone 13 MINI (5G) 128GB/256GB Unlocked Smartphone 2-YRS-WTY"/>
        <s v="New Sealed Apple iPhone 13 MINI 5G A2481 128GB 256GB Factory Unlocked Smartphone"/>
        <s v="Brand New Apple iPhone 13 MINI 128GB/256GB A2481 Factory Unlocked Smartphone USA"/>
        <s v="New Apple iPhone 13 MINI 128/256/512GB A2481 Factory Unlocked Smartphone US SHIP"/>
        <s v="New Apple iPhone 13 MINI A2481 128GB 256GB 512GB 5.4&quot; Unlocked Smartphone US LOT"/>
        <s v="Apple iPhone 12 Unlocked Verizon, T-Mobile, AT&amp;T all Carriers"/>
        <s v="Apple iPhone 17 - 256GB - Black (Unlocked) - Open Box"/>
        <s v="Lot of 2 Apple iPhone 13 / Apple iPhone 13 mini – No Screens – For Parts /..."/>
        <s v="Apple iPhone 12 128GB Unlocked MODEL A2172 Green color"/>
        <s v="Apple iPhone 13 128GB SIM Unlocked Midnight - Excellent Condition ✅ Ships Today!"/>
        <s v="Factory New Sealed Apple iPhone 13 MINI A2481 128/256GB Unlocked 2-Year Warranty"/>
        <s v="New Sealed Apple iPhone 13 MINI A2481 128GB 256GB 512GB 5.4&quot; Unlocked Smartphone"/>
        <s v="Apple iPhone 17 Pro Max 2TB Silver - NEW SEALED - Unopened Shipping Box 🔥"/>
        <s v="Apple iPhone 17 Pro Max A3257 - 256GB - Orange Unlocked"/>
        <s v="Apple iPhone 13 black 128GB MLA23LL/A Verizon Wi-Fi Bluetooth iOS Smartphone"/>
        <s v="Apple iPhone 17 Pro Max 1TB Orange Unlocked - Very Good Condition!"/>
        <s v="Unlocked iPhone 14 256GB Black with box And Headphones"/>
        <s v="New Apple iPhone 17 256GB White Unlocked Apple Warranty - NEW SEALED!"/>
        <s v="Apple iPhone 16 - 128GB - Black (Unlocked) - NEW &amp; SEALED"/>
        <s v="Apple iPhone 17e 256GB Factory Unlocked Physical SIM Card A3634 - New"/>
        <s v="*NEW OEM SEALED* Apple iPhone 16 - 128GB - Black (Unlocked)Apple 1yr Warranty"/>
        <s v="New Sealed Apple iPhone 13 Mini/12 Mini/14 Pro max/14/13/SE 3rd 5G Unlocked LOT"/>
        <s v="NEW Sealed Apple iPhone 14/14Pro max/13/SE/12 Mini/13 Mini Factory Unlocked LOT"/>
        <s v="NEW Sealed Apple iPhone 14/13/12 Mini/13 Mini 5G Factory Unlocked SmartPhone LOT"/>
        <s v="New Apple iPhone 13 Mini/12 Mini/14 Pro max/14/13/SE 3rd Unlocked in Sealed Box"/>
        <s v="Apple iPhone 16 - 128 GB - Pink (Unlocked)"/>
        <s v="Apple iPhone 17 Pro Max 1TB Deep Blue Unlocked - Open Box"/>
        <s v="Apple iPhone 14 128GB - Fully Unlocked - VERY GOOD Condition"/>
        <s v="Apple iPhone 17 Pro Max A3257 256GB | Cosmic Orange | Unlocked - Open Box!"/>
        <s v="Apple iPhone 13 MINI-128GB-MIDNIGHT BLUE-UNLOCKED-79% BH Excellent Condition"/>
        <s v="Apple iPhone 16 128GB, Black, Unlocked"/>
        <s v="Apple iPhone 17 Pro Max Silver Unlocked 2TB USB Type-C"/>
        <s v="Apple iPhone 13 Mini - Fully Unlocked - 5.4&quot; - 128GB - Excellent"/>
        <s v="Apple iPhone 12, Unlocked Smartphone, 64GB, 128GB, 256GB - SYDNEY STOCK"/>
        <s v="Apple iPhone 13 Mini - Fully Unlocked - 5.4&quot; - 128GB - Good"/>
        <s v="Apple iPhone 13 Unlocked Smartphone, 128GB, 256GB, SYDNEY STOCK"/>
        <s v="Apple iPhone 12 - 128gb - Blue fully unlocked works over seas only - Excellent"/>
        <s v="Apple iPhone 14 Physical SIM Tray 128GB 256GB 512GB Fast Shipping✈️"/>
        <s v="Apple iPhone 14 Plus Physical SIM Tray 128GB 256GB 512GB - Fast Shipping✈️"/>
        <s v="Apple iPhone 12 Pro Max 5G 256GB Factory Unlocked / TMOBILE / XFINITY / METRO"/>
        <s v="iPhone 12 Pro Max, Unlocked Smartphone, 128GB, 256GB, 512GB - SYDNEY STOCK"/>
        <s v="New Sealed Apple iPhone 13 MINI A2481 128GB/256GB Unlocked GSM CDMA Smartphone"/>
        <s v="Apple iPhone 13 Mini, Unlocked Smartphone, 128GB, 256GB, 512GB, SYDNEY STOCK"/>
        <s v="New Apple iPhone 13 MINI/13 PRO MAX 512GB 256GB 128GB A2176 A2484 USA Unlocked"/>
        <s v="NEW SEALED iPhone 13 mini (5G) 128GB/256GB Factory Unlocked Smartphone US A2481"/>
        <s v="iPhone 13"/>
        <s v="Apple iPhone 13 - 256 GB - TikTok"/>
        <s v="Apple iPhone 14 Plus (A2632) 128GB - Blue (Unlocked) - *DAMAGED* - Clean IMEI"/>
        <s v="Apple iPhone 14 Plus (A2632) 128GB - Black (Unlocked) - *DAMAGED* - Clean IMEI"/>
        <s v="New Sealed Apple iPhone 13 MINI 5G 128GB 256GB A2481 Factory Unlocked US Stock"/>
        <s v="Lot Of 5 Apple iPhone 14 Plus 128GB (Unlocked)"/>
        <s v="Factory New Sealed Apple iPhone 14/iPhone 14 Pro Max 128G 256 512GB Unlocked LOT"/>
        <s v="NEW SEALED APPLE IPHONE 14 5G 128GB~512GB FACTORY UNLOCKED ALL CARRIERS &amp; COLORS"/>
        <s v="Apple iPhone 15 128GB Factory Unlocked CDMA + GSM - EXCELLENT"/>
        <s v="Apple iPhone 13 Mini - Fully Unlocked - 128GB - 5.4&quot; - Good"/>
        <s v="Apple iPhone 14, Unlocked Smartphone, 128GB, 256GB, 512GB - SYDNEY STOCK"/>
        <s v="Apple iPhone 14 Plus (A2632) 256GB - Black (Unlocked) - **BENT FRAME** - H4190"/>
        <s v="New Apple iPhone 14 Pro Max 5G 128GB/256GB/512GB Factory Unlocked 2 YRS WARRANTY"/>
        <s v="Apple iPhone 14 Plus (A2632) 128GB - Red (Unlocked) - *DAMAGED* - Clean IMEI"/>
        <s v="Apple iPhone 17 (6.3-in) Smartphone (A3258) Unlocked - 256GB / Mist Blue"/>
        <s v="Apple iPhone 14 Pro Max 128GB Deep Purple Factory Unlocked Excellent"/>
        <s v="Apple iPhone 14 Pro Max, Unlocked Smartphone, 128GB, 256GB - SYDNEY STOCK"/>
        <s v="NEW SEALED BOX APPLE IPHONE 14 PRO MAX 128G/256G/512GB FACTORY UNLOCKED GSM+CDMA"/>
        <s v="Apple iPhone 14 Plus (A2632) 128GB (Unlocked) - CRACKED - Clean IMEI - H4978"/>
        <s v="Apple iPhone 12 Pro Max (A2342) 128GB - Blue (Unlocked) - *NO FACE ID* - H4118"/>
        <s v="Apple iPhone 14 Plus (A2632) 128GB - White (Unlocked) - *DAMAGED* - Clean IMEI"/>
        <s v="Apple iPhone 14 Plus (A2632) 128GB - Purple (Unlocked) - *DAMAGED* - Clean IMEI"/>
        <s v="Apple iPhone 14 Plus (A2632) 256GB - Blue (Unlocked) - *DAMAGED* - Clean IMEI"/>
        <s v="Apple iPhone 14 Plus (A2632) 128GB (Unlocked) Smartphone - BLEMISHED - H5245"/>
        <s v="New in Sealed Box Apple iPhone 13 MINI 5G A2481 128GB 256GB Unlocked Smartphone"/>
        <s v="New Sealed Apple iPhone 13 A2482 128/256/512GB 6.1&quot; FACTORY UNLOCKED 2 YR WARNTY"/>
        <s v="Apple iPhone 13 128GB Unlocked FACTORY UNLOCKED - OPEN BOX"/>
        <s v="Apple iPhone 14 Plus (A2632) 256GB - White (Unlocked) - *DAMAGED* - Clean IMEI"/>
        <s v="Apple iPhone 14 Plus (A2632) 128GB - Purple (Unlocked) - *DISPLAY LINES* - H5314"/>
        <s v="Apple iPhone 14 Plus (A2632) 256GB - Black (Unlocked) - *DAMAGED* - Clean IMEI"/>
        <s v="Factory Unlocked Apple iPhone 14 128GB Midnight MPUD3VC/A"/>
        <s v="Apple iPhone 13 A2482 – 128GB – Midnight – Factory Unlocked - 87% Battery"/>
        <s v="Apple iPhone 12 - 128 GB - Black (Unlocked)"/>
        <s v="Apple Iphone 13"/>
        <s v="Apple iPhone 13 Mini Fully Unlocked Green 128GB - Very Good"/>
        <s v="New Apple iPhone 14 Pro Max 5G 128GB/256GB/512GB Factory Unlocked All Carrier US"/>
        <s v="New Apple iPhone 13 MINI A2481 128/256 Factory Unlocked Smartphone in Sealed Box"/>
        <s v="Factory Unlocked Apple iPhone 13 128GB Midnight MNLC3VC/A"/>
        <s v="Apple iPhone 12 Pro Max - 128 GB - Pacific (Unlocked) - ISSUES READ DESC."/>
        <s v="Apple iPhone 16 (6.1-in) (A3081) Unlocked - 128GB/Ultramarine - BAD FACE ID 90%+"/>
        <s v="NEW SEALED APPLE IPHONE 14 5G 128/256/512GB FACTORY UNLOCKED GSM+CDMA SMARTPHONE"/>
        <s v="NEW SEALED APPLE IPHONE 14 5G 128GB 256GB 512GB FACTORY UNLOCKED 2 YRS WARRANTY"/>
        <s v="NEW SEALED BOX APPLE IPHONE 14 128GB/256GB FACTORY UNLOCKED GSM+CDMA ALL COLORS"/>
        <s v="Apple IPhone 13, 128GB, Unlocked, Blue"/>
        <s v="Factory New Apple iPhone 13 MINI A2481 128G/256GB Unlocked 2 YR WARRANTY US SHIP"/>
        <s v="Apple iPhone 17 Pro Max - 256 GB - Cosmic Orange (Unlocked)"/>
        <s v="NEW SEALED APPLE IPHONE 14 PRO MAX 128GB 256GB 512GB FACTORY UNLOCKED ALL COLORS"/>
        <s v="iPhone 17 Pro Max 256GB Unlocked Smartphone OpenBox"/>
        <s v="Apple iPhone 14 Blue 128GB Factory Unlocked"/>
        <s v="Apple iPhone 14 Plus A2632 (Unlocked) - 128GB All Colors - OPEN BOX"/>
        <s v="TikTok/Capcut Apple iPhone 12 Pro Max - 512 GB - Blue (Unlocked)"/>
        <s v="iPhone 13 256 GB with TikTok"/>
        <s v="iPhone 12 Pro Max Factory Unlocked 128 -RARE IOS 14.4.2- 100% Battery Health 🔥"/>
        <s v="Apple iPhone 14 Pro Max A2651 - Factory Unlocked - 128GB Silver - Good Condition"/>
        <s v="Apple iPhone 14 Plus (A2632) 256GB - Red (Unlocked) - *DAMAGED* - Clean IMEI"/>
        <s v="Apple iPhone 14 Plus (A2632) 256GB - Purple (Unlocked) - *DAMAGED* - Clean IMEI"/>
        <s v="Apple iPhone 12 /12 Mini/12 Pro/12 Pro Max 64GB 128GB 256GB 512GB - 90% N ew"/>
        <s v="Apple iPhone 17 Pro Max 6.9&quot; 256GB 512GB 1TB 2TB Unlocked - Brand New (Sealed)"/>
        <s v="Apple iPhone 14 Pro Max A2651 - 256GB Factory Unlocked - All Colors - A GRADE"/>
        <s v="FACTORY UNLOCKED - Apple iPhone 14 Plus 128GB - Black Purple Blue Red - A GRADE"/>
        <s v="Apple iPhone 14 Pro Max A2651 - Factory Unlocked - 1TB - Space Black - A GRADE"/>
        <s v="Apple iPhone 14 Pro Max - Factory Unlocked - 256GB - Gold - B GRADE"/>
        <s v="Apple iPhone 12 Pro Max 128GB A2342 Unlocked MINT CONDITION ORGINAL BOX&amp;EXTRAS"/>
        <s v="Apple iPhone 14 Plus (A2632) 256GB (Unlocked) Smartphone - BLEMISHED - H4691"/>
        <s v="Apple iPhone 14 Pro Max Fully Unlocked - 128GB - 6.7in"/>
        <s v="Apple iPhone 14 Plus (A2632) 128GB (Unlocked) - CRACKED - Clean IMEI - H5015"/>
        <s v="Apple iPhone 17 (6.3-in) Smartphone (A3258) Unlocked - 256GB/White 90%+ Battery"/>
        <s v="Apple iPhone 17 (6.3-in) Smartphone (A3258) Unlocked - 256GB / White"/>
        <s v="iPhone 14 Pro Max - 128 GB Unlocked Good Condition - Aftermarket Screen Message"/>
        <s v="Apple iPhone 14 Plus (A2632) 128GB - Yellow (Unlocked) - *DAMAGED* - Clean IMEI"/>
        <s v="Apple iPhone 16 (6.1-in) Smartphone A3081 Unlocked - 128GB/White (90%+ Battery)"/>
        <s v="Apple iPhone 14 Plus (A2632) 128GB - Purple (Unlocked) Smartphone - H5379"/>
        <s v="Apple iPhone 14 128 GB Black Unlocked"/>
        <s v="Factory Unlocked - Apple iPhone 14 Plus A2632 Midnight Black 128GB - A GRADE"/>
        <s v="Apple iPhone 14 - 128 GB - Midnight (CA)"/>
        <s v="UNLOCKED - Apple iPhone 14 Pro Max A2651 512GB Space Black - Good Condition"/>
        <s v="Apple iPhone 14 Plus (A2632) 256GB - Yellow (Unlocked) - *DAMAGED* - Clean IMEI"/>
        <s v="Apple iPhone 14 Plus A2632 - Factory Unlocked - 128GB - Yellow - OPEN BOX"/>
        <s v="Apple iPhone 14 Pro Max - Factory Unlocked - 1TB - Space Black - Good Condition"/>
        <s v="Apple iPhone 12 256GB No Face ID Factory Unlocked Very Good Condition"/>
        <s v="Apple iPhone 17 Pro Max 256GB Cosmic Orange Unlocked Brand New Sealed"/>
        <s v="Apple iPhone 14 - 128 GB - Midnight (Unlocked)"/>
        <s v="Unlocked Apple iPhone 13 Mini 256GB 26.4 Product Red ML9K3LL/A"/>
        <s v="Apple iPhone 13, 13 Pro, 13 Pro Max Smartphone - Lot of 12"/>
        <s v="Apple IPhone 17 Pro Max UNLOCKED 256GB Orange Esim✅ SHIPS TODAY✅ NEW &amp; SEALED"/>
        <s v="Apple iPhone 17 Pro Max - 1 TB - Cosmic Orange (Unlocked)"/>
        <s v="Apple iPhone 16 - 128 GB - White (Unlocked)"/>
        <s v="New in box Apple iPhone 13 Mini/12 Mini/12 Pro 5G Factory Unlocked All Carriers"/>
        <s v="Apple iPhone 12 64 GB Factory Unlocked | Excellent Condition"/>
        <s v="NEW IN BOX Apple Iphone 13 Mini A2481 128GB 256GB Unlocked GSM CDMA All Carrier"/>
        <s v="NEW Apple Iphone 13 Mini A2481 128GB 256GB Unlocked AT&amp;T T-MOBILE VERIZON"/>
        <s v="iPhone 12 Promax Unlocked Smartphone 512GB Blue With Tiktok App"/>
        <s v="iPhone 12 Pro Max With Tik Tok"/>
        <s v="New Sealed Apple iPhone 13 MINI A2481 128GB/256GB US Factory Unlocked GSM CDMA"/>
        <s v="Brand New Apple iPhone 13 Mini 64GB/128GB/256GB Unlocked for All Carriers Colors"/>
        <s v="New sealed Apple iPhone 13 MINI A2481 128/256/512GB 5.4&quot; US Unlocked Smartphone"/>
        <s v="Apple iPhone 12 Pro Max 128GB 256GB 512GB Unlocked Smartphone - All Colors"/>
        <s v="Apple iPhone 14 128GB 256GB 512GB Unlocked Smartphone - Very Good"/>
        <s v="New Apple iPhone 13 MINI A2481 128GB/256GB/512GB Fully Unlocked US Version"/>
        <s v="Apple iPhone 14 128GB 256GB 512GB Unlocked Smartphone - Heavy Scratch"/>
        <s v="Apple iPhone 14 Plus A2632 128GB 256GB 512GB Unlocked Smartphone - Heavy Scratch"/>
        <s v="Apple Iphone 13 Mini A2481 128GB 256 512GB Factory Unlocked GSM CDMA Smartphones"/>
        <s v="Apple Iphone 13 Mini 5G A2481 128GB 512GB Factory Unlocked GSM CDMA Smartphones"/>
        <s v="Apple Iphone 13 Mini 5G 512GB 256GB 128GB Factory Unlocked GSM CDMA Smartphones"/>
        <s v="Apple iPhone 13 -128GB- Black – Unlocked – Premium Condition 100% Battery Health"/>
        <s v="FACTORY NEW SEALED APPLE IPHONE 14 128GB 256G/512 FULLY UNLOCKED ALL GSM CDMA"/>
        <s v="Apple iPhone 14 – Unlocked – 128GB – Blue – Excellent Condition"/>
        <s v="NEW SEALED APPLE IPHONE 14 PRO MAX 128GB 256G 512G FACTORY UNLOCKED 2 YEAR WARR"/>
        <s v="NEW APPLE IPHONE 14 PRO MAX 128GB-512G AT&amp;T T-Mobile Verizon Factory Unlocked"/>
        <s v="New Apple iPhone 13 Mini 128GB/256/512B A2626 Factory Unlocked for All Carriers"/>
        <s v="NEW SEALEDAPPLE IPHONE 14 PRO MAX 128GB 256G 512G 1TB FACTORY UNLOCKED COLORS"/>
        <s v="FACTORY NEW SEALED APPLE IPHONE 14 PRO MAX 128G/256G/512 UNLOCKED 2 YRS WARRANTY"/>
        <s v="New Apple iPhone 14/14 Pro Max /13/13 MINI/12 MINI 5G Factory Unlocked GSM CDMA"/>
        <s v="Apple iPhone 12 Pro Max, 128 GB Unlocked - Used Very Good"/>
        <s v="Apple iPhone 17 - 256gb - Unlocked - New/Sealed - Factory Warranty - All Colors"/>
        <s v="Apple iPhone 16 128GB 256GB Unlocked Smartphone - All Colors - Good"/>
        <s v="Apple iPhone 12 64GB – Fully Unlocked - VERY GOOD CONDITION - Unlocked - Purple"/>
        <s v="Apple iPhone 14 Pro Max 128GB 256GB 512GB Unlocked Smartphone - Heavy Scratch"/>
        <s v="Apple iPhone 14 128GB Black Unlocked Smartphone - Heavy Scratch"/>
        <s v="Apple iPhone 17 US Version 256GB Black - Unlocked - Excellent"/>
        <s v="Apple iPhone 12 128GB Unlocked, GSM/CDMA, Purple, Factory"/>
        <s v="New Sealed Box Apple iPhone 13 Mini Factory Unlocked Fully ALL carrier FAST SHIP"/>
        <s v="Apple iPhone 14 - 128GB Black - Unlocked"/>
        <s v="Apple iPhone 17 256GB E -SIM US Version - Unlocked - Very Good"/>
        <s v="Apple iPhone 12 - 128 GB - Black (Unlocked) (Dual SIM) B-Stock (Screen Replaced)"/>
        <s v="TOTALMENTE NUEVO en CAJA Apple iPhone 15 5G 128 GB Negro (Desbloqueado) SELLADO-"/>
        <s v="Apple iPhone 12 6.1&quot; Black Smart Phone 256GB Factory Unlocked - VG"/>
        <s v="Apple iPhone 14 -128GB, Unlocked, Midnight Blue, Original Box &amp; Acc. EXCELLENT"/>
        <s v="New Apple Iphone 13 Mini 5G Midnight 512GB/4GB Single Sim Unlocked Sim Free IOS"/>
        <s v="Apple iPhone 12 128GB Unlocked, GSM/CDMA, Purple"/>
        <s v="Apple iPhone 17 (6.3-in) Smartphone (A3258) Unlocked - 256GB / BLUE / EXCELLENT"/>
        <s v="Apple iPhone 17 (6.3-in) Smartphone (A3258) Unlocked - 256GB LAVENDER /EXCELLENT"/>
        <s v="Apple iPhone 14 128 GB Midnight (Unlocked) NEW OTHER RESEALED OPEN BOX"/>
        <s v="Apple iPhone 12 Pro Max-4G/5G (WHITE) 128GB-Unlocked! w/AppleCare Dual Sim"/>
        <s v="Iphone 17"/>
        <s v="Apple iPhone 12 Smartphone Verizon AT&amp;T T-Mobile GSM Factory Unlocked Phone"/>
        <s v="Apple iPhone 13 Verizon AT&amp;T T-Mobile GSM Factory Fully Unlocked Phone 5G Good"/>
        <s v="apple iPhone 13 Mini - Verizon AT&amp;T T-Mobile GSM Factory Unlocked Phone - parts"/>
        <s v="apple iPhone 12 Verizon AT&amp;T T-Mobile 256GB BLK Unlock Cell Phone -SHTRD/BSTD BT"/>
        <s v="Apple iPhone 13 Fully Unlocked - All Colors - 128GB - 6.1&quot;"/>
        <s v="Apple iPhone 13 - At&amp;t - 128GB - 6.1&quot; -Very Good"/>
        <s v="Apple iPhone 13 - T-Mobile - 6.1in - 128GB - Very Good"/>
        <s v="Apple iPhone 14 Plus - 256GB - Black (Unlocked)"/>
        <s v="apple iPhone 14 Pro MAX 6.7&quot; Verizon AT&amp;T T-Mobile GSM Unlocked Phone 5G crck"/>
        <s v="apple iPhone 14 Pro MAX 6.7&quot; Verizon AT&amp;T T-Mobile GSM Unlocked Phone 5G crak"/>
        <s v="apple iPhone 14 Pro MAX 6.7&quot; Verizon AT&amp;T T-Mobile GSM Unlocked Phone 5G lcd"/>
        <s v="apple iPhone 14 Pro MAX 6.7&quot; Verizon AT&amp;T T-Mobile GSM Factory Unlocked READ! ck"/>
        <s v="New in Sealed Apple iPhone 13 MINI A2481 128/256GB Fully Unlocked Fast shipping⚡"/>
        <s v="apple iPhone 14 Pro MAX 6.7&quot; Verizon AT&amp;T T-Mobile GSM Factory Unlocked READ cam"/>
        <s v="New Sealed Apple iPhone 13 MINI A2481 128/256/512GB Fully Unlocked 2 YR WARRANTY"/>
        <s v="✅New in box Apple iPhone 13 MINI A2481 128/256/512GB Unlocked 5.4''Free Shipping"/>
        <s v="New sealed Apple iPhone 13 MINI A2481 128/256/512GB Unlocked 5.4''12MPAll colors"/>
        <s v="New sealed Apple iPhone 13 MINI A2481 128/256GB Unlocked 5.4'' All colors+memory"/>
        <s v="New Sealed Apple iPhone 13 MINI 5G A2481 128GB/256GB Factory Unlocked GSM CDMA"/>
        <s v="iPhone 12 Pro Max With TikTok -256 GB-(Unlocked from apple) excellent condition"/>
        <s v="New Apple iPhone 13 Mini / iphone 12Mini 256GB 128GB Unlocked All Carriers Lot"/>
        <s v="New 2026 Apple - iPhone 17e A3575 USA eSIM Unlocked"/>
        <s v="New-Sealed Apple iPhone 13 MINI A2481 128 256GB 5.4''Unlocked ALL COLOR MEMORY"/>
        <s v="New Sealed Box Apple iPhone 13 MINI A2481 128GB/256GB US Unlocked Smartphones"/>
        <s v="New in Box Apple iPhone 13 MINI A2481 128/256GB USA Unlocked Smartphone"/>
        <s v="New Apple iPhone 13 PRO MAX/13 MINI 128GB 256GB A2176 A2484 US Factory Unlocked"/>
        <s v="apple iPhone 14 Pro MAX 6.7 Verizon AT&amp;T T-Mobile GSM Factory Unlocked touch"/>
        <s v="Factory New Sealed Apple iPhone 13 MINI A2481 128/256GB Fully Unlocked GSM+CDMA"/>
        <s v="Apple iPhone 13 MINI A2481 128/256/512GB Factory Unlocked T-Mobile AT&amp;T Verizon"/>
        <s v="apple iPhone 14 Pro MAX 6.7&quot; Verizon AT&amp;T T-Mobile GSM Unlocked Phone 5G pop"/>
        <s v="New in Sealed Box Apple iPhone 14 PRO MAX A2651 128/256GB Unlocked Smartphone US"/>
        <s v="New Apple iPhone 13/iPhone 14/14 Pro Max Factory Unlocked GSM CDMA Smartphones"/>
        <s v="NEW SEALED APPLE IPHONE 14 PRO MAX 128-512GB FACTORY UNLOCKED GSM+CDMA US SHIP"/>
        <s v="Apple iPhone 12 Pro Max, 128/256/512GB - Unlocked - Good"/>
        <s v="Apple iPhone 12 Pro Max 512GB – Unlocked – Good Condition – Fast Shipping"/>
        <s v="New Sealed Apple iPhone 13 Mini (128/256GB) 5G ,Factory Unlocked (USA Model)"/>
        <s v="Factory New Sealed Apple iPhone 14 5G 128/256GB Unlocked AT&amp;T Verizon T-Mobile"/>
        <s v="apple iPhone 14 Verizon AT&amp;T T-Mobile GSM Factory Fully Unlocked Phone scrn jump"/>
        <s v="New 2025 Apple - iPhone 17 6.3-inch A3258 USA eSIM Unlocked"/>
        <s v="New 2025 Apple - iPhone 17 Air 6.5-inch A3260 USA eSIM Unlocked"/>
        <s v="NEW SEALED SEALEDAPPLE IPHONE 14 PRO MAX 128-512GB FACTORY UNLOCKED GSM CDMA USA"/>
        <s v="New Sealed in Box Apple iPhone 13/13 Pro Max 5G Factory Unlocked 2 YEAR WARRANTY"/>
        <s v="New 2025 Apple - iPhone 17 Pro Max 6.9-inch A3257 USA eSIM Unlocked"/>
        <s v="New Apple iPhone 13 128GB 256GB Unlocked, Verizon, AT&amp;T, T-Mobile -Free Shipping"/>
        <s v="Factory New Sealed Apple iPhone 14 PRO MAX 128/256/512GB UNLOCKED 2 YEAR WARRANT"/>
        <s v="New Sealed Apple iPhone 13 Mini Factory Unlocked 256G/128 ALL Carrier Fast Ship"/>
        <s v="iPhone 14, 128GB Unlocked, Black, 85% + Battery Excellent Condition Tested!"/>
        <s v="Genuine Apple iPhone 17 Pro Max 6.9&quot; DUAL NANO SIM China Model A3527 Unlocked"/>
        <s v="Genuine Apple iPhone 17 Pro Max 6.9&quot; One NANO SIM + eSIM China A3526 Unlocked"/>
        <s v="Brand New in Sealed Box Apple iPhone 13 MINI A2481 128GB USA Unlocked Smartphone"/>
        <s v="Apple iPhone 16 (6.1-inch) Smartphone (A3081) Unlocked - 128GB / White"/>
        <s v="iPhone 17 Air 512gb (white)"/>
        <s v="Apple iPhone 12 - 128 GB - Blue (AT&amp;T) A2172 - Works - READ DESCRIPTION"/>
        <s v="Factory New Sealed Apple iPhone 13 A2482 128GB 256GB 512GB Unlocked US SHIPPING"/>
        <s v="Apple iPhone 14 Pro Max 1TB Unlocked Fair - All Colors- Used Excellent"/>
        <s v="Apple iPhone 16 256GB Excellent Condition AT&amp;T"/>
        <s v="Apple iPhone 17 256GB E -SIM US Version - Unlocked - Good"/>
        <s v="Apple iPhone 17 256GB E -SIM US Version - Unlocked - Excellent"/>
        <s v="GENUINE Apple iPhone 17 6.3&quot; Physical NANO SIM + eSIM A3520 Unlocked 256GB/512GB"/>
        <s v="New Sealed Box Apple iPhone 13 MINI 128G/256GB Factory Unlocked GSM+CDMA US SHIP"/>
        <s v="Apple iPhone 17 256GB Lavender Open Box A3258 Unlocked (100% Battery) OPEN BOX"/>
        <s v="New &amp;Sealed Apple iPhone 13 MINI 128/256GB Factory Unlocked ALL GSM CDMA US SHIP"/>
        <s v="Apple iPhone 13 5G 256GB 6.1&quot; Factory Unlocked Smartphone Midnight"/>
        <s v="New Sealed Apple iPhone 13 A2482 128-512GB Factory Unlocked All Mobile Carriers"/>
        <s v="New Sealed Apple iPhone 13 MINI 128GB/256GB 5G Factory Unlocked GSM CDMA US SHIP"/>
        <s v="Apple IPhone 14 Pro Max 5G 512GB Factory Unlocked CDMA + GSM"/>
        <s v="New &amp; Sealed | Apple iPhone 17 Pro Max - 256 GB - Silver (Unlocked)"/>
        <s v="NEW Apple iPhone 13 Mini 128GB 256GB 5.4&quot; Unlocked in SEALED BOX US Fast Ship 5G"/>
        <s v="Apple iPhone 15 Plus 128GB Blue (Unlocked) SmartPhone - Excellent"/>
        <s v="Apple iPhone 17 ProMAX - 256GB - Orange - Unlocked / EXCELLENT / 100% BATTERY"/>
        <s v="Apple iPhone 14 Plus 128GB Unlocked - Excellent"/>
        <s v="Apple iPhone 14 Pro Max 128GB (Network Unlocked) US E Sim Gold"/>
        <s v="New &amp; Sealed Apple iPhone 14 (128GB/256GB) Factory Unlocked, All Mobile Carriers"/>
        <s v="Factory New Sealed Apple iPhone 14 A2649 128GB 256GB 512GB Unlocked US SHIPPING"/>
        <s v="NEW SEALED APPLE IPHONE 14 PRO MAX 128GB/256/512GB 1TB UNLOCKED GSM CDMA US SHIP"/>
        <s v="Apple iPhone 15 256GB Black (Unlocked) SmartPhone - Good"/>
        <s v="Apple iPhone 12 Pro Max - 256GB - Gold (Factory Unlocked)"/>
        <s v="Apple iPhone 16 A3081 Unlocked 256GB Pink Good"/>
        <s v="iPhone 12 Pro With TikTok App"/>
        <s v="Apple iPhone 12 Pro Max - 512 GB - Blue (Unlocked)"/>
        <s v="Apple iPhone 13 - 256 GB - White (Unlocked)"/>
        <s v="TikTok Apple iPhone 12 Pro (Unlocked)"/>
        <s v="iPhone 13 with TikTok installed"/>
        <s v="Apple iPhone 13 mini 128GB Factory Unlocked Red Very Good Condition"/>
        <s v="Apple iPhone 14 Plus 128GB l 256GB l 512GB Unlocked Dual eSIM) -Refurbished-GOOD"/>
        <s v="Apple iPhone 14 Pro Max 5G Space Black"/>
        <s v="Apple iPhone 14 Pro 5G Smartphone"/>
        <s v="Apple IPhone 17 Pro Max 5G (Unlocked) 512GB Dual SIM 6.9in 48MP OLED Display"/>
        <s v="Read* Apple iPhone 13 - 128 GB - Pink (Unlocked) ~60736"/>
        <s v="Apple iPhone 12 Pro Max - 128GB - Graphite - Unlocked - Good Condition"/>
        <s v="Lot of 10 iPhone 14 Plus 128GB Unlocked (Mint Condition)"/>
        <s v="iPhone 16 128GB Unlocked Excellent Condition"/>
        <s v="Apple iPhone 17 Pro Max - 2 TB - Deep Blue (Unlocked)"/>
        <s v="Apple iPhone 17 A3258 Unlocked 256GB Mist Blue Good"/>
        <s v="Lot of 4 iPhone 14 128GB/256GB Unlocked (Great Condition)"/>
        <s v="Apple iPhone 17 A3258 Unlocked 256GB Sage Excellent"/>
        <s v="APPLE IPHONE 16 TEAL 256GB Unlocked, New &amp; Sealed, Sold Out! A3081 USA E-Sim"/>
        <s v="Apple iPhone 17 A3258 Unlocked 256GB Sage Very Good"/>
        <s v="Apple iPhone 17 A3258 Unlocked 256GB Lavender Good"/>
        <s v="Apple iPhone 13 Unlocked, 256GB"/>
        <s v="Apple iPhone 13 Mini Unlocked White/Starlight, 128GB"/>
        <s v="Apple iPhone 13 - 128 GB - Midnight (Unlocked)"/>
        <s v="Apple iPhone 14 Pro Max 128GB White"/>
        <s v="Broken Unlocked Apple iPhone 12 128GB 26.3.1 MGHD3LL/A Cracked Screen"/>
        <s v="NEW APPLE IPHONE 16 UNLOCKED 128GB BLACK 100% BATTERY APPLE WARRANTY UNTIL 10/26"/>
        <s v="Apple iPhone 13 - 128GB Blue (Untested)"/>
        <s v="Apple iPhone 13 - 128GB Dark Blue (Untested)"/>
        <s v="Apple iPhone 14 eSIM 128GB Midnight Unlocked Clean IMEI"/>
        <s v="Apple iPhone 12 - 64GB | 128GB - A2172 (Unlocked) Smartphone - Very Good"/>
        <s v="Apple iPhone 15 A2846 Unlocked 128GB Black Good"/>
        <s v="Apple iPhone 13 - 128GB | 256GB - (Unlocked) AT&amp;T Verizon T-Mobile Metro Cricket"/>
        <s v="Apple iPhone 13 - 128GB | 256GB - (Unlocked) AT&amp;T Verizon T-Mobile Cricket Metro"/>
        <s v="Apple iPhone 14 | 14 Plus 128GB | 256GB | 512GB - Unlocked AT&amp;T Verizon T-Mobile"/>
        <s v="Apple iPhone 14 | 14 Plus - 128GB | 256GB | 512GB Unlocked AT&amp;T Metro T-mobile"/>
        <s v="Apple iPhone 12 Pro Max Unlocked | 128GB | Pacific Blue | A2342 - USED"/>
        <s v="Apple iPhone 16 A3081 Unlocked 256GB Black Good"/>
        <s v="Apple iPhone 12 | 12 mini - 64GB 128GB 256GB - Unlocked T-Mobile AT&amp;T Verizon"/>
        <s v="Apple iPhone 12 64GB / 128GB / 256GB –Unlocked - VERY GOOD CONDITION #3"/>
        <s v="Apple iPhone 17 Pro Max A3526 Unlocked New Sealed Physical SIM Card Tray -FedEX"/>
        <s v="Apple iPhone 14 A2649 128 GB iOS 26.1 (Wi-Fi + 5G) Unlocked"/>
        <s v="iPhone 12 Pro Max 128GB AT&amp;T"/>
        <s v="Apple iPhone 13 mini 128GB A2628 Fully Unlocked All colors C stock Cosmetic Wear"/>
        <s v="Unlocked Apple iPhone 12 Pro Max 128GB Blue Cracked Front Glass 73% Battery"/>
        <s v="Apple iPhone 13 mini 512 GB All colors Unlocked AT&amp;T T-Mobile Verizon Good"/>
        <s v="Apple iPhone 14 Plus (A2632) 128GB - Black - Parts Only As Is Check Description"/>
        <s v="Apple iPhone 17 A3258 Unlocked 256GB Mist Blue Very Good"/>
        <s v="Apple iPhone 13 - 128 GB - Midnight (Unlocked) No service and screen lines"/>
        <s v="Apple iPhone 14 eSIM 128GB Midnight Unlocked Clean IMEI BH=100% Charged 11 Times"/>
        <s v="Apple iPhone 14 Plus 512GB Unlocked phone."/>
        <s v="Apple iPhone 17 A3258 Unlocked 256GB Mist Blue Excellent"/>
        <s v="Jailbroken IPhone 12 Pro Max 256gb (Unlocked) RARE iOS 16.1 (READ DESCRIPTION)"/>
        <s v="iPhone 14 Physical Sim &amp; E-Sim Unlocked 128Gb Storage"/>
        <s v="Apple iPhone 17 A3258 Unlocked 256GB Black Good"/>
        <s v="Apple iPhone 12 Pro Max - 512 GB - All colors (Unlocked) used with cosmetic wear"/>
        <s v="Apple iPhone 12 - 64 GB - Green (Unlocked) Excellent condition but no face id"/>
        <s v="Apple iPhone 17e A3634 Unlocked New Sealed Physical SIM Card Tray - FedEX"/>
        <s v="Apple iPhone 16 6.1&quot; Physical SIM A3287 Unlocked 128GB UPS"/>
        <s v="New Factory Unlocked Apple iPhone 16 128GB Teal MYAW3LL/A"/>
        <s v="Apple iPhone 16 - 128GB ( Unlocked ) NEW SEALED (#622)"/>
        <s v="Apple iPhone 12 BLACK 64GB Unlocked -Battery 100% Very Good 22"/>
        <s v="Apple iPhone 14 Plus 256GB Unlocked Clean IMEI Good Condition 84% Battery"/>
        <s v="Apple iPhone 14 Plus 128 GB unlocked all colors fully working with cosmetic wear"/>
        <s v="Apple iPhone 14 Plus - 512 GB - All colors (Unlocked) used tested cosmetic wear"/>
        <s v="Apple iPhone 17 Pro Max 256GB Unlocked Silver MFXG4LL/A Brand New"/>
        <s v="Apple iPhone 15 Fully Unlocked Blue 128GB"/>
        <s v="Apple iPhone 17 - 512 GB - Lavender (Factory Unlocked)"/>
        <s v="Apple iPhone 12 A2172 64 GB iOS 26.3.1 (Wi-Fi + 4G) Unlocked"/>
        <s v="Apple iPhone 12 Pro Max - 256 GB - Graphite (Unlocked) Smartphone"/>
        <s v="Apple iPhone 14 Pro Max 1tb unlocked all colors fully working with cosmetic wear"/>
        <s v="Apple iPhone 17 Pro Max - 1 TB - Deep Blue (Unlocked)"/>
        <s v="Apple iPhone 14 Plus 128GB White - Unlocked For Parts Or Repair - Cracked Screen"/>
        <s v="Apple iPhone 17 - 256 GB - Mist Blue (Unlocked) - Brand New &amp; Sealed"/>
        <s v="Apple iPhone 13 Midnight 128GB Factory Unlocked (Excellent Condition)"/>
        <s v="Apple IPhone 17 Pro Max Orange 1TB"/>
        <s v="Apple iPhone 12 128GB Unlocked Smartphone"/>
        <s v="Apple iPhone 15 Plus A2847 Unlocked 128GB Black Good"/>
        <s v="95%Ne w Apple iPhone 12 - 64 GB/128GB/256GB 4GB RAM-Multicolor Factory Unlocked"/>
        <s v="Full working Apple iPhone 14 Plus-128 GB -(Unlocked) With Face ID 4323mAh 90%+BH"/>
        <s v="Good Apple iPhone 13 mini-128GB/256GB - all colors (Unlocked) IOS Worth buying"/>
        <s v="Excellent condition Apple iPhone 14 - 128GB/256GB-6.1&quot; Multicolor (Unlocked)"/>
        <s v="Apple iPhone 12 Pro Max - 128/256/512GB- Unlocked IOS GOOD CONDITION SMARTOHONE"/>
        <s v="Good Condition Apple iPhone 14 Pro Max - 128GB /256GB/1TB- (Unlocked)"/>
        <s v="Apple iPhone 12ProMax/13ProMax/14ProMax-128GB/256GB-NO FACE ID(Unlocked) SO GOOD"/>
        <s v="EXCELLENT Apple iPhone 12 Pro Max - 128/256/512GB- Unlocked IOS SMARTOHONE"/>
        <s v="Good Apple iPhone 13 -128GB/256GB -Multicolor Unlocked IOS Smartphone"/>
        <s v="Optional Colors Apple iPhone 12 Pro Max - 128/256/512GB- Unlocked With face ID"/>
        <s v="iPhone 13 Unlocked 128GB Excellent Condition Preowned"/>
        <s v="Blue Apple iPhone 12 256GB Unlocked - GOOD Condition Check photos 83%battery"/>
        <s v="Apple iPhone 12 Pro Max A2342 128GB Silver 99% battery health Unlocked phone"/>
        <s v="Apple iPhone 12 Pro Max A2342 128GB Silver Clean ESN Unlocked 96% battery health"/>
        <s v="Apple iPhone 17 Pro Max A3257 512GB Unlocked Very Good Condition"/>
        <s v="Apple iPhone 15 A2846 MTLV3LL/A 128GB Unlocked Clean ESN Good (DSM)"/>
        <s v="iPhone 17 256 Black Unlocked"/>
        <s v="Brand New Apple iPhone 17E – Black – T-Mobile Locked"/>
        <s v="Apple iPhone 17 Pro Max - 512 GB - Silver (Unlocked)"/>
        <s v="iPhone 12 Black - 64GB - Factory Unlocked - Excellent Condition! 100% Battery"/>
        <s v="Apple iPhone 13 - 128 GB - Black (Unlocked)"/>
        <s v="Apple iPhone 12 Pro Max - 128 GB - Silver (Unlocked)"/>
        <s v="APPLE IPHONE 13 MINI 128/256GB FACTORY UNLOCKED GSM+CDMA RE-SEALED - EXCELLENT"/>
        <s v="Apple iPhone 12 256GB Factory Unlocked AT&amp;T T-Mobile Verizon Very Good Refurbish"/>
        <s v="NEW SEALED Apple iPhone 13 MINI A2481 128/256GB Unlocked GSM CDMA All Colors"/>
        <s v="New Sealed Apple iPhone 13 MINI 5G 128/256/512GB A2481 Unlocked 2 year warranty⚡"/>
        <s v="Apple iPhone 12 - 128GB - Fully Unlocked - ALL CARRIERS - VERY GOOD Condition"/>
        <s v="Apple iPhone 12 64GB - Fully Unlocked - GOOD Condition"/>
        <s v="Apple iPhone 12 Pro Max A2342 256GB Pacific Blue Unlocked Fair"/>
        <s v="Apple iPhone 13 mini - (Unlocked) - 128GB 256GB 512GB - A2481 - Excellent"/>
        <s v="Apple iPhone 14 Plus 128GB Fully Unlocked - ALL CARRIERS - VERY GOOD Condition"/>
        <s v="Apple iPhone 12 Pro Max 128GB - Fully Unlocked - VERY GOOD Condition"/>
        <s v="FACTORY NEW SEALED APPLE IPHONE 14 512-128GB FULLY UNLOCKED CDMA+GSM SMARTPHONES"/>
        <s v="New Sealed Apple iPhone 14 PRO MAX A2651 128/256GB Factory Unlocked Smartphone"/>
        <s v="New in Box Apple iPhone 14 PRO MAX 5G 128/256/512GB 1TB Unlocked Smartphone USA"/>
        <s v="NEW SEALED APPLE IPHONE 13/IPHONE 14/14 PRO MAX 128GB 256G 512G FACTORY UNLOCKED"/>
        <s v="NEW SEALED APPLE IPHONE 14 PRO MAX 128GB 256G 512G FACTORY UNLOCKED ALL CARRIERS"/>
        <s v="NEW APPLE IPHONE 14 5G 128GB 256GB FACTORY UNLOCKED ✅2 YEAR WARANTY✅⚫⚪✤SEALED✤"/>
        <s v="NEW IN Apple iPhone 14/14 Pro max 5G GSM CDMA FACTORY UNLOCKED 2 YEAR WARRANTY"/>
        <s v="New Sealed Apple iPhone 13 MINI 5G 128/256/512GB A2481 Unlocked for All Carrier⚡"/>
        <s v="Apple iPhone 12 Pro Max - 256 GB - Pacific Blue (Unlocked) - BH75% - NO FACE ID"/>
        <s v="Apple iPhone 12 Pro Max - 256 GB - Pacific Blue (Unlocked) - BH76% - NO FACE ID"/>
        <s v="NewApple iPhone 17 Pro Max UNLOCKED 256GB Deep Blue 📱 Sealed ✅ FREE SHIPPING"/>
        <s v="NEW SEALED Apple iPhone 13 MINI A2481 128~256G Unlocked GSM CDMA Free shipping"/>
        <s v="Apple iPhone 12 Pro Max - 128 GB - Silver (Unlocked) A2411 FULLY WORKING"/>
        <s v="New Sealed Apple iPhone 12 Pro/12 Mini/13 Mini/13 Pro max Unlocked ALL Carrier"/>
        <s v="New in Box Apple iPhone 14 PRO MAX 5G 128/256/512G 1TB Fully Unlocked All Colors"/>
        <s v="New in Box Apple iPhone 14 PRO MAX 5G 128/256/512G 1TB Unlocked Fast Delivery"/>
        <s v="New SEALD Apple iPhone 13 Mini/12 Mini Factory Unlocked All Carriers Smartphone"/>
        <s v="Apple iPhone 12 Pro Max A2342 128GB Silver Unlocked phone 96% battery health"/>
        <s v="Blue Apple iPhone 16 128gb unlocked"/>
        <s v="Apple iPhone 14 Pro Max 1TB Space Black Unlocked Great Condition"/>
        <s v="New in Sealed Apple iPhone 13 MINI 5G 128/256GB Factory Unlocked for All Carrier"/>
        <s v="Apple iPhone 14 - 128GB - Unlocked - Physical SIM - Like New Condition FastShip"/>
        <s v="Apple iPhone 14 - 128 GB - Unlocked - Physical SIM - 100% BH Excellent Condition"/>
        <s v="NEW Sealed IPhone 13 mini 5G 128GB/256GB Unlocked Smartphone All Colors US Stock"/>
        <s v="Apple iPhone 16 - 128 GB - Black (Unlocked)"/>
        <s v="Apple iPhone 14 Pro Max 256GB Deep Purple - Unlocked - Display Issue"/>
        <s v="Apple iPhone 12 Pro Max 256GB A2411 Graphite CDMA/GSM Unlocked - AS/IS F - 3AUV"/>
        <s v="Apple iPhone 16 128GB Unlocked Teal – Open Box Excellent Condition"/>
        <s v="Apple iPhone 12 A2172 128GB Blue CDMA/GSM Unlocked, For Parts - 383V - 383V"/>
        <s v="New Apple iPhone 14 128GB 256GB 512GB USA Unlocked Verizon AT&amp;T T-Mobile A2649"/>
        <s v="New Sealed Apple iPhone 14 128/256/512GB 6.1&quot; USA Factory Unlocked SmartPhone"/>
        <s v="Factory New Apple iPhone 14 5G 128-512GB Unlocked Us stock Att T-Mobile Verizon"/>
        <s v="Apple iPhone 14+ Plus A2632 256GB Red CDMA/GSM Unlocked - For Parts - 3D - 3DNH"/>
        <s v="New in Sealed BoxSealed Apple iPhone 13 MINI 5G Factory Unlocked for All Carrier"/>
        <s v="New in Sealed Apple iPhone 13 MINI 5G Factory Unlocked for All Carrier USA SHIP"/>
        <s v="Apple iPhone 12 PRO MAX 128GB │256GB│512GB (UNLOCKED) 🔋100% BATTERY🔋 ✤SEALED✤"/>
        <s v="Apple iPhone 13 - 128GB 256GB 512GB (UNLOCKED) ✅1 YEAR WARRANTY ✅ ⚫⚪🔴🔵 ✤O/B✤"/>
        <s v="Apple iPhone 13 - 128GB (FACTORY UNLOCKED) ✅ 1 YEAR WARRANTY ✅ BLUE ❖SEALED❖"/>
        <s v="APPLE IPHONE 14 - 128GB 256GB (FACTORY UNLOCKED) 100% BATTERY ⚫⚪🔴🔵 ✤SEALED✤"/>
        <s v="APPLE IPHONE 14 - 128GB (FACTORY UNLOCKED) MIDNIGHT ⚫️ ✅1 YEAR WARANTY✅ ✤SEALED✤"/>
        <s v="Apple iPhone 12 - 64GB-256GB - Fully Unlocked - VERY Good Condition"/>
        <s v="Apple iPhone 12 64GB-256GB - Fully Unlocked - EXCELLENT Condition"/>
        <s v="Apple iPhone 12 Pro Max- 256GB - Gold (Unlocked) (CDMA + GSM) A2342"/>
        <s v="Apple iPhone 12 Pro Max A2411 GSM Unlocked Excellent A Condition."/>
        <s v="Apple iPhone 12 Pro Max 128GB Fully Unlocked - EXCELLENT Condition"/>
        <s v="Apple iPhone 12, 64/128/256GB - Unlocked - Used Very Good - All colors"/>
        <s v="APPLE IPHONE 14 PLUS 128GB 256GB (FACTORY UNLOCKED) ✅1 YEAR WARANTY✅⚫⚪🔴✤SEALED✤"/>
        <s v="APPLE IPHONE 15 128GB 256GB 512GB (FACTORY UNLOCKED) 🔋 100% BATTERY 🔋 ❖SEALED❖"/>
        <s v="Apple iPhone 14 Plus, 128- 256-512GB - Unlocked All Colors -Used Excellent"/>
        <s v="Apple iPhone 14 Plus, 128- 256-512GB - Unlocked All Colors -Used Good"/>
        <s v="Apple iPhone 13, 128/256/512GB - Unlocked - Used Good - All colors"/>
        <s v="Apple iPhone 12 Pro Max- 128GB - Graphite (Unlocked) A2342 (CDMA + GSM)"/>
        <s v="Apple iPhone 12 - 128GB - Green (Unlocked) A2172 (CDMA + GSM)"/>
        <s v="New Apple iPhone 13 MINI A2481 128/256/512GB 5.4&quot; FullyUnlocked ALL COLOR&amp;MEMORY"/>
        <s v="New Apple iPhone 13 MINI 5G A2481 128/256/512GB Unlocked AT&amp;T T-Mobile Verizon"/>
        <s v="Apple iPhone 12 Pro Max- 128GB - Pacific blue (Unlocked) (CDMA + GSM) A2342"/>
        <s v="Apple iPhone 12 Pro Max - 256 GB - Blue (Unlocked)"/>
        <s v="Apple iPhone 14 Plus 128GB - Fully Unlocked - FAIR Condition"/>
        <s v="APPLE IPHONE 16 - 128GB 256GB 512GB (FACTORY UNLOCKED) ✅APPLE WARRANTY✅ ❖SEALED❖"/>
        <s v="Apple iPhone 15 128GB - Fully Unlocked- VERY GOOD Condition"/>
        <s v="Apple iPhone 14 Plus Fully Unlocked (Any Carrier) SmartPhone 128GB/256GB"/>
        <s v="NEW SEALED Apple iPhone 13 MINI 128/256G Fully Unlocked GSM CDMA 2 YEAR WARRANTY"/>
        <s v="New Sealed Apple iPhone 13 Mini/13/12 Mini Factory Unlocked 256G/128 ALL Carrier"/>
        <s v="FACTORY NEW SEALED Apple iPhone 13 MINI 512GB-128G FULLY UNLOCKED 2Yr Warranty"/>
        <s v="New Sealed Apple iPhone 13 Mini/12 Mini Factory Unlocked Smartphones ALL Carrier"/>
        <s v="New Sealed Apple iPhone 14 Pro Max 5G 128GB/256GB/512G Factory Unlocked GSM+CDMA"/>
        <s v="NEW Apple iPhone 14 PRO MAX A2651 128/256/512GB Factory Unlocked 2 YEAR WARRANTY"/>
        <s v="Apple iPhone 13 Mini, 128/256/512GB - Unlocked - Refurbished Excellent"/>
        <s v="Apple iPhone 12, 64/128/256GB - Unlocked - Refurbished Excellent"/>
        <s v="Factory New Sealed Box Apple iPhone 14 Pro Max 128GB 256G 512G Unlocked GSM+CDMA"/>
        <s v="New Sealed Apple iPhone 14/14 Pro Max 128GB 256GB Factory Unlocked GSM+CDMA USA"/>
        <s v="New Apple iPhone 14 Pro Max 128/256GB/512 Unlocked T-Mobile AT&amp;T Verizon phone"/>
        <s v="New Apple iPhone 14 5G Unlocked - 128GB, 256GB, 512GB Factory Sealed in Box, US"/>
        <s v="New In Sealed Box Apple iPhone 14 128-512GB Factory Unlocked GSM+CDMA Smartphone"/>
        <s v="New Apple iPhone 13 Pro Max/14 Pro Max 128/256 Factory Unlocked GSM+CDMA 2-YR-WT"/>
        <s v="New Apple iPhone 13 MINI A2481 128/256GB Factory Unlocked Sealed Box Smartphone"/>
        <s v="🔥 New Sealed Apple iPhone 13 (128/256GB) 5G, Factory Unlocked for All Carriers"/>
        <s v="Apple iPhone 16 128GB Unlocked Excellent Condition"/>
        <s v="APPLE IPHONE 13 128GB 256GB 512GB (UNLOCKED) ✅ 1 YEAR ALLSTATE WARRANTY ✅❖GOOD❖"/>
        <s v="Apple iPhone 16 128GB Unlocked Smartphone A3081 Good Condition"/>
        <s v="Apple iPhone 17 Pro Max Model A3526.A19. 256GB/512GB/1TB/2TB - 3 colors="/>
        <s v="New in Sealed Box Apple iPhone 13 Mini/12 Mini 128/256GB USA Unlocked Smartphone"/>
        <s v="NEW SEALED APPLE IPHONE 14 PRO MAX 128GB 256G 512G FACTORY UNLOCKED USA STOCK"/>
        <s v="Apple iPhone 12 navy blue- 64GB - NEEDS WORK - *NO FACE ID* AT&amp;T"/>
        <s v="Apple iPhone 13 256GB -FOR PARTS OR REPAIR"/>
        <s v="Apple iPhone 14 Pro Max 1TB Unlocked ✨6GB RAM 4 Colors A2651 6.7'' - Excellent"/>
        <s v="Factory Unlocked ✨ Apple iPhone 14 Pro Max 1TB 6GB RAM 4 Colors 6.7'' - FLAWLESS"/>
        <s v="APPLE IPHONE 17 PRO MAX 256GB DEEP BLUE (UNLOCKED) ✅PHYSICAL SIM CARD ✅❖SEALED❖"/>
        <s v="Apple iPhone 14 Plus"/>
        <s v="APPLE IPHONE 17 256GB (FACTORY UNLOCKED) ✅DUAL PHYSICAL SIM CARD✅ A3521 ❖SEALED❖"/>
        <s v="APPLE IPHONE 14 128GB 256GB 512GB (FACTORY UNLOCKED) ✅PHYSICAL SIM TRAY✅ ✤GOOD✤"/>
        <s v="Apple iPhone 13, 256 GB - Unlocked - Excellent"/>
        <s v="Apple iPhone 14 Pro Max 128GB Unlocked - Excellent"/>
        <s v="New Apple iPhone 13 MINI 128/256GB Factory Unlocked US IN STOCK 🚚 Fast Delivery"/>
        <s v="Apple iPhone 12 PRO MAX 128GB BLUE (UNLOCKED) 🔋 100% BATTERY🔋 ✤SEALED✤"/>
        <s v="UNLOCKED Apple IPHONE 12 Pro Max 128GB Gold"/>
        <s v="Apple iPhone 16 - T-Mobile - 128GB - 95%+ Battery - Pink - Excellent"/>
        <s v="Apple iPhone 12 Pro Max 256GB Unlocked Used- Good condition"/>
        <s v="New Sealed Apple iPhone 13 Mini 5G 128GB/256/512GB UNLOCKED GSM CDMA All Carrier"/>
        <s v="New Sealed Apple iPhone 13 Mini/12 Mini Factory Unlocked 512-128GB ALL Carrier"/>
        <s v="Apple iPhone 13, 256GB - Unlocked - Used Good - Red"/>
        <s v="Apple iPhone 17 Pro Max 12GB+256GB ORANGE Dual SIM Unlocked iOS Cell Phone"/>
        <s v="(New) Apple iPhone 17 5G 8GB+256GB BLACK Dual SIM Unlocked iOS Cell Phone"/>
        <s v="(New) Apple iPhone 17 5G 8GB+256GB SAGE Dual SIM Unlocked iOS Cell Phone"/>
        <s v="Iphone 13 128GB"/>
        <s v="Unlocked Apple iPhone 12 128GB 18.6.2 Blue MGFX3LL/A"/>
        <s v="Apple iPhone 12 - 128GB WHITE (FACTORY UNLOCKED) 🔋 100% BATTERY🔋 ✤SEALED✤"/>
        <s v="Apple iPhone 12 - 128GB BLUE (FACTORY UNLOCKED) 🔋 100% BATTERY🔋 ✤SEALED✤"/>
        <s v="Apple iPhone 12 PRO MAX 512GB A2342 Unlocked Silver Sealed in box by Apple"/>
        <s v="Apple iPhone 12 Pro Max A2342 128GB Silver 99% battery health Factory Unlocked"/>
        <s v="Apple iPhone 12 Pro Max A2342 128GB Silver Unlocked device 96% battery health"/>
        <s v="Apple iPhone 13 128GB, Unlocked, Midnight"/>
        <s v="Apple iPhone 16 256GB Unlocked Good Condition"/>
        <s v="Apple iPhone 12 Pro Max, 512GB - Unlocked - Used READ DESCRIPTION"/>
        <s v="Apple iPhone 13 | 256GB | Unlocked | Grade C | READ"/>
        <s v="Apple iPhone 13 mini Blue 128GB Factory Unlocked MLAD3LL/A with Box"/>
        <s v="APPLE IPHONE 16 - 128GB BLACK (FACTORY UNLOCKED) ✅APPLE WARRANTY✅ ❖SEALED❖"/>
        <s v="Apple iPhone 17 256 GB Lavender Factory Unlocked Brand New Sealed Box"/>
        <s v="Apple iPhone 14 Unlocked (See pic) White/Starlight 128GB"/>
        <s v="iPhone 17 256GB Verizon Only Clean IMEI - Brand New Sealed In Box + Warranty"/>
        <s v="Apple iPhone 17 Pro Max - 256 GB - Blue (Unlocked) Brand New Device"/>
        <s v="iPhone 17 Air Apple - 256GB Cloud White (Unlocked)"/>
        <s v="Apple iPhone 13 mini 256GB (BUNDLE) VIEW DESCRIPTION"/>
        <s v="iphone 13 128gb black unlocked"/>
        <s v="New Sealed Box Factory Unlocked Apple iPhone 16 128GB Pink"/>
        <s v="NEW SEALED BOX Factory Unlocked Apple iPhone 17 256GB Black MG464LL/A"/>
        <s v="Factory Unlocked - Apple iPhone 14 Plus 128GB Midnight Black 6GB RAM - A Grade"/>
        <s v="Apple iPhone 16 256GB A3081 XFinity Mobile Only 256GB Ultramarine **OPEN BOX**"/>
        <s v="Factory Unlocked ✨Apple iPhone 14 Plus A2632 128GB 6GB RAM Red 6.7'' - FLAWLESS"/>
        <s v="New Sealed Box Apple iPhone 14 5G 128GB 256GB Factory Unlocked 2 YEAR WARRANTY"/>
        <s v="New Sealed Box Apple iPhone 14 5G A2649 512GB-128GB Factory Unlocked All Carrier"/>
        <s v="Factory Unlocked - Apple iPhone 14 Plus A2632 128GB Red 6.7'' 12MP - Excellent"/>
        <s v="Apple iPhone 15 128GB Unlocked Blue -New Sealed"/>
        <s v="FACTORY NEW SEALED APPLE IPHONE 14 PRO MAX 128/256/512GB 1TB UNLOCKED GSM CDMA"/>
        <s v="NEW SEALED APPLE IPHONE 14 PRO MAX 128/256/512GB 1TB FACTORY UNLOCKED SMARTPHONE"/>
        <s v="Apple iPhone 12 Black 64GB Factory Unlocked"/>
        <s v="Brand New Sealed Apple iPhone 17 - 256GB - Black (T-Mobile)"/>
        <s v="Apple iPhone 13 pr Read for Parts only. Networking, Defected ￼￼"/>
        <s v="Apple iPhone 12 Pro Max, 128/256/512GB - Unlocked - Used Good (NO FACE ID)"/>
        <s v="Apple iPhone 12 64/128/256GB Unlocked -All colors - Used Good (NO FACE ID)"/>
        <s v="Apple iPhone 12 Pro Max, 128/256/512GB - Unlocked - Used Condition - All colors"/>
        <s v="Apple iPhone 12, 64/128/256GB - Unlocked - Used Good - All colors"/>
        <s v="Apple iPhone 14 Plus, 256/512GB - Unlocked All Colors - Used Condition"/>
        <s v="Apple iPhone 13, 128/256/512GB - Unlocked - Used Excellent - All colors"/>
        <s v="Apple iPhone 12 Pro Max, 128/256/512GB - Unlocked - Used Excellent"/>
        <s v="Apple iPhone 13, 128/256/512GB - Unlocked - Used Very Good - All colors"/>
        <s v="Apple iPhone 14, 128/256/512GB, Unlocked - Refurbished Excellent"/>
        <s v="Apple iPhone 14 Plus, 128- 256-512GB - Unlocked - Refurbished B Grade"/>
        <s v="Apple iPhone 14, 128GB-256GB-512GB, Unlocked - Refurbished B Grade"/>
        <s v="Apple iPhone 13 Mini, 128/256/512GB - Unlocked - Refurbished B Grade"/>
        <s v="Apple iPhone 12 Pro Max, 128/256/512GB - Unlocked - Refurbished B Grade"/>
        <s v="Apple iPhone 14 Pro Max - 1 TB - (Unlocked) - A2651 - Black - Excellent"/>
        <s v="Apple iPhone 13 mini - 128 GB/256GB - All colors(Unlocked)✅1 YEAR WARRANTY"/>
        <s v="Sealed in Box Apple iPhone 13 Unlocked 128GB 256GB All colors Good Condition"/>
        <s v="Apple iPhone 13 - 128GB 256GB Network Unlocked All colors Very Good Condition"/>
        <s v="Apple iPhone 12 Pro Max - 128GB * 3 - (Unlocked) with FACE ID"/>
        <s v="Apple iPhone 14 Pro Max ( Unlocked ) 5G - 1TB - 6.7&quot; Smartphone - Boxed"/>
        <s v="Boxed - Apple iPhone 12 Pro Max 512GB (Unlocked) 5G withFACE ID"/>
        <s v="Apple iPhone 13 mini - 128 GB (Unlocked) Smartphone"/>
        <s v="BOXED - Apple iPhone 14 Plus - 128GB 256GB 512GB - Unlocked Good Working"/>
        <s v="Apple iPhone 12 Pro Max 256GB (Unlocked) with FACE ID Sealed in box"/>
        <s v="Apple iPhone 14 Plus - 128GB 256GB 512GB - Unlocked Good Working"/>
        <s v="Sealed in Box Apple iPhone 13 *10 unit - Unlocked 128GB Smartphone Good Gift"/>
        <s v="Apple iPhone 12 - (Unlocked) 64GB/128GB/256GB 6.1&quot; - All colors - Free Shipping"/>
        <s v="95%N ew Apple iPhone 14 Pro Max - 128GB 256 GB (Unlocked) Smartphone"/>
        <s v="Apple iPhone 12 - (Unlocked) 64GB/128GB/256GB 6.1&quot; - All colors - Smartphone"/>
        <s v="Apple iPhone 13 Mini A2481 Unlocked 128 GB Midnight Blue"/>
        <s v="Apple iPhone 12 Pro Max 128GB/256GB/512GB (Unlocked) with FACE ID Sealed in box"/>
        <s v="Apple iPhone 12 - 64 GB - Black (Unlocked) Excellent"/>
        <s v="Iphone 17 256gb Unlocked"/>
        <s v="Apple iPhone 17 Air 256 GB White Excellent Condition"/>
        <s v="New Factory Unlocked Apple iPhone 17 Pro Max 512GB Silver Dual Sim MG0X4CH/A"/>
        <s v="Apple iPhone 13, 128 - Fully Unlocked - Used - All colors (REED DESCRIPTION.)"/>
        <s v="Apple iPhone 17 - 256 GB - Black (Unlocked) BRAND NEW, SEALED!"/>
        <s v="iPhone 12 64 GB"/>
        <s v="Apple iPhone 17 - 512 GB - Lavender (Unlocked)"/>
        <s v="Apple iPhone 17 Pro Max - 256 GB - Silver (Unlocked)"/>
        <s v="Apple iPhone 16 New - Black – 128GB – Unlocked - Dual eSIM- Open Box"/>
        <s v="iphone 17 pro max unlocked"/>
        <s v="Apple iPhone 14 Blue 128GB Unlocked 5G Prestige A+ 100% Battery1Yr Warranty"/>
        <s v="Apple iPhone 13 Mini 128GB Blue - Factory Unlocked - Good Condition"/>
        <s v="Apple iPhone 14 | 14 Plus - 128GB | 256GB | 512GB (Unlocked) Smartphone"/>
        <s v="Apple iPhone 14 | 14 Plus 128GB | 256GB | 512GB (Unlocked) Smartphone Excellent"/>
        <s v="Apple iPhone 12-5G -64GB Factory Unlocked-Green-EXCELLENT CONDITION"/>
        <s v="Apple iPhone 12 | 12 mini 64GB | 128GB | 256GB (Unlocked AT&amp;T Verizon T-Mobile)"/>
        <s v="In-Box Apple iPhone 13 Mini A2481 512GB 256GB 128GB Factory Unlocked- Excellent"/>
        <s v="Apple iPhone 12 Pro Max 128GB Graphite Unlocked - Very Good Condition"/>
        <s v="Apple iPhone 13 Mini - 128GB - Midnight Factory Unlocked - Very Good Condition"/>
        <s v="iPhone 14 Pro With TIK TOK Installed!!!"/>
        <s v="Iphone 13 With Ticktok Downloaded"/>
        <s v="Apple iPhone 14 Plus 6.7&quot; 5G Factory 🔓 Unlocked 128/256/512GB 1 Year Warranty"/>
        <s v="Apple iPhone 14 Plus (Product) Red 128GB - Unlocked - Very Good Condition"/>
        <s v="NEW Apple iPhone 14 5G Factory 🔓 Unlocked 100% 🔋 Battery 🛡️ 1 Year Warranty"/>
        <s v="Apple iPhone 14 Plus - Red - 128GB Unlocked - Good Condition"/>
        <s v="Apple iPhone 14 | 14 Plus - 128GB | 256GB | 512GB Unlocked T-Mobile AT&amp;T - Good"/>
        <s v="Apple iPhone 14 - Red 128GB - Fully Unlocked - Good Condition"/>
        <s v="Apple iPhone 12 Blue 64GB Fully Unlocked - Good Condition"/>
        <s v="Apple iPhone 14 Plus - 128GB - Blue (Fully Unlocked) - Very Good Condition"/>
        <s v="Apple iPhone 13 Mini A2481 256GB Unlocked Excellent In-Box- 100% Battery Health"/>
        <s v="Apple iPhone 14 Plus 512GB Factory Unlocked Any Carrier GSM CDMA - Excellent"/>
        <s v="Apple iPhone 14 - 128GB - Black - Fully Unlocked 5G E-Sim - Visible Scratches"/>
        <s v="Apple iPhone 14 - 128 GB - Blue - Fully Unlocked 5G Smartphone (Heavy Scratches)"/>
        <s v="Apple iPhone 14 Plus - 128GB - Blue - Fully Unlocked 5G E-Sim (Heavy Scratches)"/>
        <s v="Apple iPhone 14 Plus - 128 GB - Black - Fully Unlocked (Heavy Scratches)"/>
        <s v="Apple iPhone 14 Pro Max - 128GB Deep Purple (Unlocked) - Very Good Condition"/>
        <s v="Apple iPhone 14 Pro Max - 128GB Deep Purple (Unlocked) - Good Condition"/>
        <s v="Apple iPhone 15 128GB Unlocked - Very Good"/>
        <s v="Apple iPhone 15 128GB Unlocked - Good"/>
        <s v="Apple iPhone 15 Pro 128GB Unlocked - Excellent"/>
        <s v="Apple iPhone 13 Mini - 128GB - Pink (Factory Unlocked) - Good Condition"/>
        <s v="Apple iPhone 15 128GB Unlocked - Excellent"/>
        <s v="Apple iPhone 14 512GB Factory Unlocked All A2649 All Colors In-Box Excellent"/>
        <s v="Apple iPhone 15 Plus 128GB Unlocked - Excellent"/>
        <s v="Apple iPhone 14 256GB Factory Unlocked A2649 Open Box All Colors All Networks 5G"/>
        <s v="Apple iPhone 13 - 256GB - Blue - Factory Unlocked - Very Good Condition"/>
        <s v="Apple iPhone 13 Mini 128GB Blue - Factory Unlocked - Very Good Condition"/>
        <s v="Apple iPhone 15 128GB Unlocked - Open Box"/>
        <s v="Apple iPhone 12 Pro Max A2342 128GB Silver 99% battery health Unlocked device"/>
        <s v="Apple iPhone 12 Pro Max A2342 128GB Silver Factory Unlocked 96% battery health"/>
        <s v="Apple iPhone 13 128GB Factory Unlocked GSM+CDMA Excellent (Read Desc) Blue"/>
        <s v="Apple iPhone 14 Plus - 128GB - Blue (Fully Unlocked) - NO Front camera"/>
        <s v="Apple iPhone 13 - 128GB - Midnight Factory Unlocked - LCD dot"/>
        <s v="New Apple iPhone 17 256GB Black Unlocked *Never Used* 1-Yr Apple Warranty"/>
        <s v="Apple iPhone 13 A2482 256GB CDMA/GSM Unlocked 70%+ Battery - Excellent"/>
        <s v="Apple iPhone 13 Mini - 128GB - Midnight Factory Unlocked - Tiny Back C dmg"/>
        <s v="Apple iPhone 13 Mini - 128GB - Pink (Factory Unlocked) - (Battery Health 60-75%)"/>
        <s v="Apple iPhone 13 - 256GB - Midnight Factory Unlocked - Battery 60-75%"/>
        <s v="Apple iPhone 14 Plus Midnight - 128GB - Unlocked - Battery 60-75%"/>
        <s v="Apple iPhone 13 - 256GB - Midnight Factory Unlocked - Good Condition"/>
        <s v="New Open Box Apple iPhone 17 256GB Black Unlocked Apple Warranty *Never Used*"/>
        <s v="New Apple iPhone 17 256GB Black Unlocked Apple Warranty *Never Used*"/>
        <s v="Apple iPhone 13 A248 128GB - Unlocked -70%+ battery - Used Poor"/>
        <s v="Apple iPhone 13 Mini 128GB A2481 Unlocked 70%+ Battery Very Good, No Face ID"/>
        <s v="Apple iPhone 13 A2482 256GB CDMA/GSM Unlocked Smartphone - Heavy Scratch"/>
        <s v="New Apple iPhone 16 128GB Black (Verizon Only) 1-Year Apple Warranty"/>
        <s v="New Apple iPhone 17 256GB White (Verizon ONLY) *Never Used* Battery cycle: 0"/>
        <s v="iphone 16 - 128 Gb -Unlocked- Clean IMEI-Ships Fast !! Excellent Condition"/>
        <s v="Apple iPhone 16 - 128 GB - Ultra Blue (Unlocked) Clean IMEI- Excellent condition"/>
        <s v="iphone 16 128gb-Unlocked- Clean IMEI-Ships Fast!! Excellent Condition!!"/>
        <s v="New Open Box Apple iPhone 17 256GB Black Unlocked (100% Battery, Cycle 18)"/>
        <s v="New Open Box Apple iPhone 17 256GB Black Unlocked (100% Battery, Cycle 9)"/>
        <s v="Apple iPhone 17 256gb T-Mobile Blue New in Box"/>
        <s v="New Apple iPhone 17 e 256GB White 256gb Factory Unlocked Warranty Fast Shipping"/>
        <s v="Apple iPhone 14 - 128GB - Midnight (Unlocked) A2649 Brand New Sealed A15 5G"/>
        <s v="Apple iPhone 14 Plus White MQ3T3LL/A 128GB Bluetooth Wi-Fi iOS Mint Condition"/>
        <s v="Apple iPhone 12 Pro Max A2342 256GB - Unlocked - 100% Battery - Graphite - Fair"/>
        <s v="New Sealed Apple iPhone 17 256GB Black Unlocked 1-Year Apple Warranty *Sealed*"/>
        <s v="New Apple iPhone 17 256GB Black (Verizon ONLY) Never Used 1-Yr Apple Warranty"/>
        <s v="New *Sealed* Apple iPhone 17 Pro Max 1TB Silver Unlocked 1-Year Apple Warranty"/>
        <s v="Smartphone Apple iPhone 13 Blanco Starlight A2482 Doble Cámara 5G iOS - Muy Bueno-"/>
        <s v="Apple iPhone 14 Plus, Unlocked, 128GB, Cracked f/b - Screen OUT, Clean IMEI"/>
        <s v="Apple iPhone 13 128GB Midnight (Unlocked) A2161 Smartphone Clean ESN"/>
        <s v="New Apple iPhone 16 128GB Black Unlocked (Never Used) 1-Year Apple Warranty"/>
        <s v="Apple iPhone 13 - 128GB | 256GB - (Unlocked) T-Mobile Verizon AT&amp;T - Excellent"/>
        <s v="Apple iPhone 14 256GB Factory Unlocked All A2649 All Colors In-Box Excellent"/>
        <s v="NEW Apple iPhone 14 PLUS 6.7&quot; Factory Unlocked 🔓 100% 🔋 Battery 256GB / 512GB"/>
        <s v="✅ Apple iPhone 14 PLUS 6.7&quot; 5G Factory 🔓 Unlocked with 1 Year Warranty 128/256"/>
        <s v="Apple iPhone 12 Pro Max - 512 GB - Blue (Unlocked) With Tiktok &amp; Capcut."/>
        <s v="Iphone 13 ( Tiktok Installed)"/>
        <s v="Apple iPhone 14 6.1&quot; Factory 🔓 Unlocked with 100% 🔋 Battery (1 Year Warranty)"/>
        <s v="Apple iPhone 14 Factory Unlocked 128GB A2649 New OPN Box 1Y Extended Warranty"/>
        <s v="Apple iPhone 14 PRO MAX A2651 Factory Unlocked 128GB purple Black colors"/>
        <s v="Apple iPhone 14 Plus Factory Unlocked 128GB A2632 1Y Extended Warranty OPEN Box"/>
        <s v="Apple iPhone 14 Plus 14+ Factory Unlocked 128GB A2632 1Y Extended W Great Used"/>
        <s v="Apple iPhone 14 PRO MAX A2651 Factory Unlocked 512GB GSM CDMA Phone Used Great"/>
        <s v="Apple iPhone 13 - 128GB | 256GB - Unlocked AT&amp;T Verizon T-Mobile Cricket - Good"/>
        <s v="Apple iPhone 13 Mini A2481 256GB 128GB Unlocked Excellent - 100% Battery Health"/>
        <s v="Apple iphone 14 PRO MAX A2651 Factory Unlocked 128GB gold color"/>
        <s v="Apple iPhone 14 Plus 14+ Factory Unlocked 128GB A2632 1Y Warranty Open Box 76%"/>
        <s v="Apple iPhone 14 PRO MAX A2651 Factory Unlocked 256GB GSM CDMA Phone Used Great"/>
        <s v="Apple iPhone 14 Factory Unlocked 128GB A2649 Blue Yellow Red OEM Box Very Good"/>
        <s v="Apple iPhone 14 Plus 14+ Factory Unlocked 128GB A2632 1Y Warranty Open Box"/>
        <s v="Apple iPhone 14 PRO MAX A2651 Factory Unlocked 1TB GSM CDMA Phone Great B+"/>
        <s v="Apple iPhone 14 PRO MAX 512GB Factory Unlocked A2651 Open Box"/>
        <s v="Apple iPhone 14 Plus 512GB Factory Unlocked GSM CDMA Excellent In Box All Colors"/>
        <s v="Open Box Apple iPhone 13 128GB A2631 Factory Unlocked black White colors"/>
        <s v="Apple iPhone 12 128GB - Black - Fully Unlocked 5G Smartphone (Heavy Scratches)"/>
        <s v="Apple iPhone 14 - 128GB - Midnight - Fully Unlocked (Heavy Scratches)"/>
        <s v="Apple iPhone 13 Mini A2481 256GB Factory Unlocked 100% Battery -Open Box"/>
        <s v="Apple iPhone 13 Mini A2481 128GB Factory Unlocked In-Box Blue (Read Desc)"/>
        <s v="Apple iPhone 13 Mini A2481 256GB Factory Unlocked In-Box Blue (Read Desc)"/>
        <s v="iPhone 14 Pro - Factory Unlocked - 128GB - Black- Very Good"/>
        <s v="NEW OB Apple iPhone 16 128GB Black UNLOCKED w/Apple Warr thru Dec 2026!"/>
        <s v="Apple iPhone 14 256GB Factory Unlocked A2649 Excellent In-Box All Colors"/>
        <s v="Apple iPhone 14 128GB Factory Unlocked GSM + CDMA EXCELLENT 100% Battery"/>
        <s v="Apple iPhone 14 128GB Factory Unlocked All Networks A2649 Open Box, All Colors"/>
        <s v="Apple iPhone 14 256GB A2649 Unlocked Smartphone - Excellent"/>
        <s v="Apple iPhone 14 Pro Max 256GB AT&amp;T- Very Good Condition - **MINOR ISSUE**"/>
        <s v="Apple iPhone 17 Model A3520.A19. 512GB- Mist Blue No Tariffs In US"/>
        <s v="New Sealed Apple iPhone 17 256GB White Unlocked 1-Year Apple Warranty *Sealed*"/>
        <s v="🔥NEW Apple iPhone 17 Pro Max UNLOCKED 256GB Cosmic Orange ✅UNOPENED ✅ 🌎"/>
        <s v="Apple iPhone 16 - 256 GB - Black (Unlocked)-Clean IMEI-Ships FAST!"/>
        <s v="Apple iPhone 13 A2482 128GB CDMA/GSM Unlocked Smartphone - Used Poor"/>
        <s v="New Open Box Apple iPhone 16 128GB Black Unlocked *Never Used* Battery cycle 0"/>
        <s v="iphone 17 unlocked 256gb"/>
        <s v="New Open Box Apple iPhone 17 256GB White Unlocked Never Used *Never Activated*"/>
        <s v="New Apple iPhone 17 256GB Blue (Verizon ONLY) Apple Warranty *Never Used*"/>
        <s v="New Apple iPhone 17 Pro Max 256GB Silver Unlocked Direct From Apple *Sealed*"/>
        <s v="New Sealed Apple iPhone 17 Pro Max 256GB Blue Unlocked Worldwide *Sealed*"/>
        <s v="New Sealed Apple iPhone 17 Pro Max 256GB Orange Factory Unlocked *Sealed*"/>
        <s v="Open Box Apple iPhone 16 128GB Teal Unlocked (100% Battery, Cycle 52) Flawless"/>
        <s v="Apple iPhone 15 128GB Unlocked Excellent Condition - All Colors"/>
        <s v="Apple iPhone 13 - 128GB | 256GB - Unlocked AT&amp;T T-Mobile Verizon Metro Cricket"/>
        <s v="Apple iPhone 13 - 128GB | 256GB - Unlocked AT&amp;T Verizon T-Mobile Cricket Metro"/>
        <s v="APL IPhone 14 128G BLK KIT"/>
        <s v="Apple iPhone 12 | 12 mini 64GB | 128GB | 256GB - Unlocked AT&amp;T Verizon T-Mobile"/>
        <s v="Apple iPhone 12 | 12 mini - 64GB 128GB 256GB - Unlocked AT&amp;T T-Mobile Verizon"/>
        <s v="Apple iPhone 14 Midnight 128GB Unlocked - Very Good Cond. w/ Bad Front Camera"/>
        <s v="Apple iPhone 16 128GB Black Unlocked - NEW &amp; SEALED"/>
        <s v="Apple iPhone 16 - Unlocked - Ultramarine - 128GB - Excellent"/>
        <s v="iPhone 12 Green 128GB A2172 MGFE3LL/A UNLOCKED fair condition fast shipping!"/>
        <s v="Apple iPhone 16 128GB Unlocked Excellent Condition - All Colors"/>
        <s v="Apple iPhone 16 128GB Unlocked Very Good Condition - All Colors"/>
        <s v="EC. Apple iPhone 14 Pro Max - 1Tb - White - Factory &amp; Telco unlocked (pre-owned)"/>
        <s v="Apple iPhone 14 | 14 Plus - 128GB 256GB 512GB - Unlocked Verizon T-Mobile AT&amp;T"/>
        <s v="Apple iPhone 13 Unlocked | AT&amp;T | T-Mobile Verizon 256 GB/ 512 GB Good Condition"/>
        <s v="Apple iPhone 16 - Unlocked - Black - 128GB - Very Good"/>
        <s v="Apple iPhone 12 Pro Max 256GB"/>
        <s v="Apple iPhone 14 Pro Max 256GB Deep Purple Unlocked A2651 eSIM"/>
        <s v="Apple iPhone 12 | 12 Pro | 12 Pro Max | 12 mini - Unlocked AT&amp;T T-Mobile Verizon"/>
        <s v="Apple iPhone 16 128GB Pink Unlocked - NEW &amp; SEALED"/>
        <s v="Apple iPhone 12 128GB Factory Unlocked AT&amp;T T-Mobile Verizon Excellent Condition"/>
        <s v="Apple iPhone 16 - 128GB 256GB 512GB - All Colors - Good Condition"/>
        <s v="Apple iPhone 13 mini A2481 - 128GB - Unlocked AT&amp;T Verizon T-Mobile Metro"/>
        <s v="Apple iPhone 13 mini A2481 - 128GB - Unlocked AT&amp;T Cricket T-Mobile Verizon"/>
        <s v="Apple iPhone 17 6.3&quot; Physical SIM + eSIM A3520 Unlocked 256GB/512GB FedEx/UPS"/>
        <s v="Apple iPhone 17 - Unlocked - 256GB - Mist Blue - Excellent"/>
        <s v="Apple iPhone 17 Pro Max 256GB (US Cellular Only) 100% Battery *Not Unlocked*"/>
        <s v="Apple iPhone 16 (For US Cellular Only) 100% Battery *Not Unlocked*"/>
        <s v="Apple iPhone 17 Pro Max 6.9&quot; Dual Physical SIM China A3527 Unlocked Free UPS"/>
        <s v="Apple iPhone 17 Pro Max 6.9&quot; Physical SIM + eSIM A3526 Unlocked FedEx/UPS"/>
        <s v="Apple iPhone 17 256GB Unlocked Excellent Condition - All Colors"/>
        <s v="iPhone 17 Air 256GB Unlocked White Open Box New - 100% Battery"/>
        <s v="Apple iPhone 13 A2482 128GB - Fully Unlocked- MIDNIGHT"/>
        <s v="Apple iPhone 17 Pro Max 256GB Unlocked Excellent Condition - All Colors"/>
        <s v="iPhone 17 Air 256GB Unlocked Sky Blue Open Box New - 100% Battery"/>
        <s v="Apple iPhone 17 Pro Max 256GB (T-Mobile Only) 100% Battery *Not Unlocked*"/>
        <s v="iPhone 17 Air 256GB Unlocked Gold Open Box New - 100% Battery"/>
        <s v="Apple iPhone 17 256GB Lavender Unlocked - NEW &amp; SEALED"/>
        <s v="Apple iPhone 17 Pro Max 1TB Deep Blue Unlocked - NEW &amp; SEALED"/>
        <s v="Unlocked Apple iPhone 14 Plus 84% 128GB Lavender"/>
        <s v="Apple iPhone 13 Midnight 128GB Unlocked - Excellent Condition - READ"/>
        <s v="Apple iPhone 17 Pro Max 256GB Cosmic Orange Unlocked - NEW &amp; SEALED"/>
        <s v="Apple iPhone 15 128/256/512GB Unlocked Excellent Condition"/>
        <s v="Apple iPhone 12 Pro Max Gold 128GB Unlocked - Battery Issue/Heavy Burn-In"/>
        <s v="Apple iPhone 17 - Unlocked 512GB Black - Excellent"/>
        <s v="Apple iPhone 12 Pro Max Pacific Blue 512GB Unlocked - Good w/ Severe Burn In"/>
        <s v="Apple iPhone 14 Plus Blue 256GB Unlocked - Very Good w/ Bezel Discoloration"/>
        <s v="Apple iPhone 14 Plus Midnight 128GB Unlocked - Fair Condition w/ Cracked Back"/>
        <s v="Apple iPhone 14 Pro Max Space Black 512GB Unlocked - Very Good w/ Bad Mics"/>
        <s v="Unlocked Apple iPhone 14 Pro Max 256GB Cracked Back/Charging Port READ"/>
        <s v="Apple iPhone 12 [A2172] 128GB - Fully Unlocked - 100% Battery - Blue - Fair"/>
        <s v="Apple iPhone 16 128GB Teal Unlocked - NEW &amp; SEALED"/>
        <s v="Apple iPhone 12 Pro Max 5G 128GB Unlocked Blue EXCELLENT"/>
        <s v="Apple iPhone 17 Pro Max 2TB Unlocked Very Good Condition - All Colors"/>
        <s v="Apple iPhone 13 - 512GB Red unlocked A2482 Read"/>
        <s v="Apple iPhone 15 128GB Unlocked Very Good Condition - All Colors"/>
        <s v="Apple iPhone 12 Pro Max 256GB Unlocked Very Good Condition - All Colors"/>
        <s v="Apple iPhone 12 Pro Max 256GB Unlocked Excellent Condition - All Colors"/>
        <s v="Apple iPhone 12 - 64GB - Black Unlocked (CDMA + GSM) A2172 READ"/>
        <s v="Apple iPhone 13 (5G) GSM/CDMA Factory Unlocked 512GB | 256GB | 128GB"/>
        <s v="⚫Sealed Apple iPhone 12 Pro/12 Mini/13 Mini USA Fully Unlocked Phone 1-yr-wty"/>
        <s v="New in Sealed Box Apple iPhone 13 Mini /12 Mini /12 Pro 64/128/256GB UNLOCKED US"/>
        <s v="New Unlocked Apple iPhone 12 Mini/13 Mini/12 Pro/13 Pro Max All Memory&amp; Color US"/>
        <s v="Factory Sealed New Apple iPhone 13 Mini 256/128G Fully Unlocked for All Carrier"/>
        <s v="New Sealed Box Apple iPhone 13 MINI A2481 128/256GB Factory Unlocked Smartphone"/>
        <s v="NUEVO Sellado Apple iPhone 13 MINI A2481 128GB 256GB 5.4&quot; GSM CDMA-"/>
        <s v="New Apple iPhone 13 Mini 128GB 256GB A2481 Factory Unlocked for All Carriers USA"/>
        <s v="New Apple iPhone 13 Mini /12 Mini A2176 A2481 64GB/128GB/256GB Factory Unlocked"/>
        <s v="Apple iPhone 12 64GB - Black - Fully Unlocked- Excellent Condition"/>
        <s v="iphone 13 unlocked perfect condition with tiktok"/>
        <s v="New Sealed Apple iPhone 13 MINI A2481 128GB/256GB Factory Unlocked Smartphone US"/>
        <s v="Apple iPhone 12 Pro Max- 256GB - Pacific Blue Unlocked (CDMA + GSM) (A2342) Read"/>
        <s v="Apple iPhone 16 256GB Unlocked Very Good Condition - All Colors"/>
        <s v="New Sealed Apple iPhone 12 Mini13 Mini iPhone 13 Unlocked GSM+CDMA ALL Carri"/>
        <s v="New Sealed Apple iPhone 13 128GB/256GB/512GB FACTORY UNLOCKED GSM CDMA ✅2-YR-WAR"/>
        <s v="New in Sealed Box Apple iPhone 13 128/256/512GB FACTORY UNLOCKED 2 YR WARNTY USA"/>
        <s v="Apple iPhone 13/13 Mini/12 Mini/13 Pro Max 64/128/256GB Unlocked RE-SEALED A+"/>
        <s v="Apple iPhone 14 PRO MAX A2651 Factory Unlocked 1TB GSM CDMA Phone Used Great B+"/>
        <s v="Apple iPhone 14 PRO MAX Factory Unlocked 128GB GSM CDMA A Condition New OPN Box"/>
        <s v="Apple iPhone 14 PRO MAX Factory Unlocked 256GB GSM CDMA All colors OPEN Box"/>
        <s v="Apple iPhone 16 128GB A3081 Teal Black Ultramarine Factory Unlocked New Open Box"/>
        <s v="Apple iPhone 14 PRO MAX A2651 Factory Unlocked 128GB GSM CDMA Phone Open Box"/>
        <s v="iPhone 12 64 GB, Green, Unlocked, Used, Very Good Condition. Make an offer."/>
        <s v="New Apple iPhone 13/12 Mini/13 Mini /SE 3rd (2022) Factory Unlocked All Carrier"/>
        <s v="New Sealed Apple iPhone 12 Mini/13 Mini/SE (2022)/13 Pro Max Factory Unlocked"/>
        <s v="New in Sealed Apple iPhone 13 MINI A2481 128GB 256GB Factory Unlocked Smartphone"/>
        <s v="New Apple iPhone 14 Pro Max 5G 128GB/256GB/512GB Unlocked All Carrier Sealed Box"/>
        <s v="Apple iPhone 13 128/256/512GB FACTORY UNLOCKED 2 YRS WARNTY RE-SEALED BOX A++ US"/>
        <s v="NEW SEALED APPLE IPHONE 14 PRO MAX 128GB 256G 512 1TB FACTORY UNLOCKED FAST SHIP"/>
        <s v="Apple iPhone 16 - Unlocked - Black - 256GB - Good"/>
        <s v="New Sealed Apple iPhone 13 Mini 5G - 128/256/512GB, Unlocked, 2-Year Warranty US"/>
        <s v="NEW IN SEALED APPLE IPHONE 14 128G/256/512 FACTORY UNLOCKED T-MOBILE ATT VERIZON"/>
        <s v="Factory New Sealed Apple iPhone 14 5G 128GB/256GB Unlocked 2-Yr Warranty US SHIP"/>
        <s v="Apple iPhone 14 PRO MAX A2651 Purple Factory Unlocked 1TB GSM CDMA Phone Refurb"/>
        <s v="New Apple iPhone 14/14 Pro Max/13/13MINI/12MINI/SE Factory Unlocked GSM CDMA LOT"/>
        <s v="NEW APPLE IPHONE 14 PRO MAX 6.7&quot; 512G/256/128G FACTORY UNLOCKED 2 YEAR WARRANT"/>
        <s v="New Apple iPhone 14/14 Pro Max /13 /13MINI /13 pro max /12 MINI Factory Unlocked"/>
        <s v="FACTORY NEW SEALED APPLE IPHONE 14 5G 128G/256/512GB UNLOCKED GSM+CDMA ALL COLOR"/>
        <s v="Apple iPhone 12 - 128 GB - Blue (All Carriers) Fair Refurbished"/>
        <s v="Apple iPhone 12 Pro Max 256GB Pacific Blue Unlocked (A2342)"/>
        <s v="Apple iPhone 16 - 128GB 256GB 512GB - All Colors - Excellent Condition"/>
        <s v="Apple iPhone 16 - 128GB 256GB 512GB - All Colors - Very Good Condition"/>
        <s v="Apple iPhone 14 PRO MAX Factory Unlocked 128GB GSM CDMA A Condition Excellent"/>
        <s v="iPhone 15 128GB 256GB 512GB Verizon AT&amp;T T-Mobile Unlocked (Excellent)"/>
        <s v="iPhone 15 Pro 128GB 256GB 512GB 1TB Verizon AT&amp;T T-Mobile Unlocked (Excellent)"/>
        <s v="iPhone 16 128GB 256GB 512GB Verizon AT&amp;T T-Mobile Unlocked (Excellent)"/>
        <s v="iPhone 15 128GB 256GB 512GB Verizon AT&amp;T T-Mobile Unlocked (Very Good)"/>
        <s v="Apple iPhone 13 MINI 512GB-128GB FACTORY UNLOCKED GSM CDMA【NEW US 2yr warranty】"/>
        <s v="Apple iPhone 17 - Unlocked 256GB Black - New"/>
        <s v="Apple iPhone 17 - Unlocked 256GB White - Excellent"/>
        <s v="Factory New Sealed Apple iPhone 13 MINI A2481 128GB 256GB Unlocked US SHIPPING"/>
        <s v="Apple iPhone 13 128GB A2631 Factory Unlocked GSM CDMA All Color New Open Box"/>
        <s v="Apple iPhone 17 Pro Max | US Version | 512GB | eSIM | Deep Blue | Unlocked"/>
        <s v="Apple iPhone 17 Pro Max | US Version | 512GB | eSIM | Cosmic Orange | Unlocked"/>
        <s v="Apple iPhone 17 Pro Max | US Version | 256GB | eSIM | Deep Blue | Unlocked"/>
        <s v="New Sealed Apple iPhone 13 Mini 5G 128G/256GB/512GB Factory Unlocked GSM CDMA US"/>
        <s v="Apple iPhone 14+ Plus Factory Unlocked 128GB A2632 Open Box GSM CDMA"/>
        <s v="Apple iPhone 17 - Unlocked 256GB Black - Excellent"/>
        <s v="Apple iPhone 17 Pro Max 6.9&quot; Dual Physical SIM A3527 Unlocked FedEx/UPS"/>
        <s v="Apple iPhone 17 Pro Max 6.9&quot; Physical SIM + eSIM A3526 Unlocked Free UPS"/>
        <s v="New Apple iPhone 16 - 128GB - Black (Unlocked) - Open Box"/>
        <s v="Apple iPhone 14 Pro Max 256gb Carrier Unlocked Black, 85% Battery"/>
        <s v="Apple iPhone 17 - Unlocked 256GB Lavender - Excellent"/>
        <s v="Apple iPhone 17 6.3&quot; Physical SIM + eSIM A3520 Unlocked 256GB/512GB UPS"/>
        <s v="Apple iPhone 14 A2649 (Fully Unlocked) 128GB Purple (Excellent)"/>
        <s v="Apple iPhone 15 A2846 (Unlocked) 128GB Black (Very Good)"/>
        <s v="Apple iPhone 15 A2846 Fully Unlocked 128GB Black (Excellent)"/>
        <s v="Apple iPhone 15 A2846 (Unlocked) 128GB Black (Good)"/>
        <s v="Apple iPhone 15 A2846 (Fully Unlocked) 128GB Blue (Very Good)"/>
        <s v="Apple iPhone 15 Plus A2847 (Unlocked) 128GB Black (Good)"/>
        <s v="Apple iPhone 14 128GB Midnight – Factory Unlocked – 84% Battery"/>
        <s v="FACTORY NEW APPLE IPHONE 14 PRO MAX 5G 128G 256G 512GB UNLOCKED GSM CDMA US SHIP"/>
        <s v="New Sealed Apple iPhone 13 Mini Factory Unlocked 128GB/256GB ALL Carrier 2Yr Wty"/>
        <s v="NEW APPLE IPHONE 14 PRO MAX 128/256/512G/1TFACTORY UNLOCKED GSM CDMA All Carrier"/>
        <s v="New Sealed Apple iPhone 13 128/256/512GB FACTORY UNLOCKED ALL COLOR 2 YRS WARNTY"/>
        <s v="New in Sealed Box Apple iPhone 14 PRO MAX A2651 512G 1TB Unlocked Smartphone USA"/>
        <s v="New Apple iPhone 13 A2482 128GB Factory Unlocked All Mobile Carriers All Colors"/>
        <s v="New Sealed Apple iPhone 13 5G A2482 128GB Factory Unlocked All Carriers US SHIP"/>
        <s v="New Apple iPhone 13 A2482 128GB 256GB Factory Unlocked All Carriers All Colors"/>
        <s v="Factory New Sealed Apple iPhone 13 A2482 128GB 256GB 5G Unlocked US FREE SHIP!"/>
        <s v="✅New Sealed Apple iPhone 13 MINI 5G A2481 128/256/512GB 5.4&quot; Unlocked ALL COLORS"/>
        <s v="New Apple iPhone 13 MINI A2481 128/256GB Factory Unlocked All Carrier &amp;Color LOT"/>
        <s v="New Sealed Apple iPhone 13 Mini 5G 128GB/256GB Factory Unlocked 2Yr Wty US STOCK"/>
        <s v="New in Sealed Box Apple iPhone 13 MINI A2481 128/256GB USA Unlocked Smartphone"/>
        <s v="Apple iPhone 14 Blue, 128GB, Unlocked, Battery Health 85%"/>
        <s v="Apple iPhone 12 Factory Unlocked 128GB A2172 GSM 1 Year Ext Warranty OPEN Box"/>
        <s v="Apple iPhone 17 Pro Max 1TB Unlocked Very Good Condition - All Colors"/>
        <s v="Apple iPhone 17 Pro Max 256GB Silver Unlocked - NEW &amp; SEALED"/>
        <s v="Apple iPhone 17 Pro Max 512GB Silver Unlocked - NEW &amp; SEALED"/>
        <s v="Apple iPhone 17 Pro Max 512GB Unlocked Very Good Condition - All Colors"/>
        <s v="Apple iPhone 17 256GB White Unlocked - NEW &amp; SEALED"/>
        <s v="Apple iPhone 17 Pro Max 1TB Silver Unlocked - NEW &amp; SEALED"/>
        <s v="Apple iPhone 12 Factory Unlocked 64GB A2172 red color"/>
        <s v="New Apple iPhone 13 MINI 5G A2481 128GB/256GB Factory Unlocked Sealed in Box US"/>
        <s v="New in Sealed Apple iPhone 13 MINI A2481 128GB/256GB Factory Unlocked Smartphone"/>
        <s v="New Apple iPhone 13 MINI 128GB 256GB Factory Unlocked Smartphone in Sealed Box"/>
        <s v="New in Sealed Apple iPhone 13 MINI 5G 128GB/256GB Factory Unlocked Smartphone US"/>
        <s v="Apple iPhone 17 Pro Max 256GB Unlocked Very Good Condition - All Colors"/>
        <s v="Apple iPhone 16 e White Smartphone with Box and Accessories"/>
        <s v="New Sealed Box Apple iPhone 13 MINI 128/256GB Factory Unlocked GSM+CDMA USA SHIP"/>
        <s v="New Sealed Box Apple iPhone 13 MINI 128GB 256GB Factory Unlocked 2 YEAR WARRANTY"/>
        <s v="New Sealed Apple iPhone 13 MINI A2481 128/256GB USA Factory Unlocked Smartphone"/>
        <s v="Apple iPhone 17e 6.1&quot; Physical SIM + eSIM A3634 Unlocked 256GB/512GB FedEx/UPS"/>
        <s v="New Sealed Apple iPhone 13 MINI A2481 128GB 256GB FACTORY Unlocked Smartphone US"/>
        <s v="Apple iPhone 12 Unlocked MGFX3LL/A 6.1 Inch 128GB - 78% Battery Health"/>
        <s v="NEW APPLE IPHONE 14 PRO MAX 128GB 256GB FACTORY UNLOCKED ALL COLORS US FREE SHIP"/>
        <s v="New in Sealed Apple iPhone 13 MINI A2481 128/256GB Factory Unlocked Smartphone"/>
        <s v="Apple iPhone 12 Black 64GB Unlocked - Cracked Screen w/ Chipping"/>
        <s v="Apple iPhone 12 128GB Factory Unlocked Black Clean IMEI iOS 26 Ready to Use Blue"/>
        <s v="NEW SEALED APPLE IPHONE 14 5G 128G/256GB/512GB FACTORY UNLOCKED GSM+CDMA US SHIP"/>
        <s v="NEW SEALED APPLE IPHONE 14 5G 128GB 256GB 512GB FACTORY UNLOCKED ALL CARRIER US"/>
        <s v="NEW SEALED APPLE IPHONE 14 128GB 256GB/512GB FACTORY UNLOCKED GSM+CDMA 6.1 in US"/>
        <s v="Apple iPhone 14 Plus 14+ Factory Unlocked 128GB A2885 sim card phone Open Box"/>
        <s v="Apple iPhone 15 128GB Unlocked Very Good Refurbished"/>
        <s v="NEW SEALED APPLE IPHONE 14 PRO MAX 5G 128GB 256GB 512GB FACTORY UNLOCKED US SHIP"/>
        <s v="Factory New Apple iPhone 13 MINI A2481 128GB 256GB Unlocked Sealed Smartphone US"/>
        <s v="Apple iPhone 15 256GB (Unlocked) Very Good Condition"/>
        <s v="Apple iPhone 17 Black 256GB MG494LL/A iOS 26.1 Wi-Fi Bluetooth NFC Smartphone"/>
        <s v="New &amp; Sealed Apple iPhone 14 pro max 128GB/256GB 5G Factory UNlocked (GSM+CDMA)"/>
        <s v="NEW SEALED APPLE IPHONE 14 PRO MAX 128/256/512GB UNLOCKED GSM+CDMA 2 YR WARRANTY"/>
        <s v="Apple iPhone 15 128GB Black 6.1 inch A16 Bionic 5G eSIM A2846 US Model"/>
        <s v="Apple iPhone 13 mini 256GB Factory Unlocked AT&amp;T T-Mobile Verizon Good Condition"/>
        <s v="Apple iPhone 14 256GB Factory Unlocked AT&amp;T T-Mobile Verizon Fair Condition"/>
        <s v="Apple iPhone 12 Pro Max 256GB Unlocked Good Condition - All Colors"/>
        <s v="Apple iPhone 15 256GB Factory Unlocked AT&amp;T T-Mobile Verizon Excellent Condition"/>
        <s v="Apple iPhone 15 256GB Factory Unlocked AT&amp;T T-Mobile Verizon Very Good Condition"/>
        <s v="Apple iPhone 15 128GB Factory Unlocked AT&amp;T T-Mobile Verizon Very Good Condition"/>
        <s v="Apple iPhone 15 128GB Factory Unlocked AT&amp;T T-Mobile Verizon Good Condition"/>
        <s v="Apple iPhone 15 Pro 128GB Unlocked AT&amp;T T-Mobile Verizon Excellent Condition"/>
        <s v="Apple iPhone 15 Plus 128GB Unlocked AT&amp;T T-Mobile Verizon Very Good Condition"/>
        <s v="Apple iPhone 12 - 64 GB - Blue (Unlocked) (Single SIM)"/>
        <s v="Apple iPhone 15 256GB Factory Unlocked AT&amp;T T-Mobile Verizon Good Condition"/>
        <s v="Apple iPhone 14 Pro Max 512GB No Face ID Factory Unlocked Very Good Condition"/>
        <s v="Apple iPhone 14 Pro Max 1TB No Face ID Factory Unlocked Very Good Condition"/>
        <s v="Apple iPhone 16 256GB Factory Unlocked AT&amp;T T-Mobile Verizon Very Good Condition"/>
        <s v="Apple iPhone 12 Pro Max 256GB Unlocked | Comes with Original Box &amp; Accessories"/>
        <s v="Apple iPhone 14 Pro Max 512GB Unlocked with Apple Box - Excellent Condition"/>
        <s v="Apple iPhone 16 128GB Factory Unlocked AT&amp;T T-Mobile Verizon Excellent Condition"/>
        <s v="Apple iPhone 16 512GB Factory Unlocked AT&amp;T T-Mobile Verizon Very Good Condition"/>
        <s v="Apple iPhone 13 - Has Tiktok 256 GB - Black, Unlocked"/>
        <s v="Apple iPhone 16 256GB Unlocked Good Condition - All Colors"/>
        <s v="Apple iPhone 13 - 128GB - Red - Verizon Carrier - C grade - C Grade"/>
        <s v="Apple iPhone 16 128GB Factory Unlocked Open Box Mint Smartphone A3081"/>
        <s v="Excellent A+ 9/10 Apple iPhone 12 A2172 64 GB 5G Unlocked Pick your color"/>
        <s v="Apple iPhone 16 128GB Unlocked Good Condition - All Colors"/>
        <s v="Apple iPhone 14 Midnight 128GB Unlocked - Very Good Condition"/>
        <s v="iPhone 12 Blue 64GB"/>
        <s v="Apple iPhone 14 (5G) 512GB | 256GB | 128GB | GSM+CDMA Factory Unlocked Good"/>
        <s v="NEW OEM SEALED Apple iPhone 16 Hexa-core (2x4.04 GHz + 4x2.20 GHz)"/>
        <s v="Apple iPhone 15 (5G) 512GB | 256GB | 128GB | GSM+CDMA Factory Unlocked Excellent"/>
        <s v="Apple iPhone 14 Pro Max 512GB Unlocked AT&amp;T T-Mobile Verizon EXCELLENT CONDITION"/>
        <s v="iPhone 14 Pro Max 256GB Unlocked Deep Purple MQ8W3LL/A EXCELLENT CONDITION!"/>
        <s v="Apple iPhone 12 - 64GB - Black - Fully Unlocked MGH63LL/A A2172 • Poor Condition"/>
        <s v="Apple iPhone 12 - 64GB - Black - Unlocked MGH63LL/A A2172 • Fair Cond."/>
        <s v="Apple iPhone 17 Pro Max 1TB Unlocked Excellent Condition - All Colors"/>
        <s v="Apple iPhone 13- 128GB/256GB-Unlocked Excellent Condition - Random Color"/>
        <s v="Mint UNLOCKED iPhone 14 Pro Max 512GB NEW BATTERY CAMERA BY APPLE 11/4/2025"/>
        <s v="Apple iPhone 17 Pro Max | US Version | 256GB | eSIM | Cosmic Orange | Unlocked"/>
        <s v="Apple iPhone 17 256GB Black Unlocked - NEW &amp; SEALED"/>
        <s v="Apple iPhone 14 128GB Midnight AT&amp;T IC-L0cked – Parts Only As-Is NoReturns"/>
        <s v="Jailbroken IPhone 14 Pro Max 512gb RARE *iOS 16.4.1* | Dopamine + TrollStore"/>
        <s v="Apple iPhone 17 Pro Max 512GB Unlocked Excellent Condition - All Colors"/>
        <s v="Apple iPhone 12 Black 128GB Unlocked - Cracked Screen - Restore Mode!"/>
        <s v="Apple iPhone 13 (5G) 512GB | 256GB | 128GB | GSM+CDMA Factory Unlocked Very Good"/>
        <s v="Good condition Apple iPhone 12 pro max 128/256GB Factory UNLOCKED(any carrier)"/>
        <s v="Apple iPhone 12 Pro Max 128GB 256GB - Fully Unlocked - VERY GOOD Condition"/>
        <s v="Apple iPhone 17 Pro Max 512GB Cosmic Orange Unlocked - NEW &amp; SEALED"/>
        <s v="Apple iPhone 13 128GB The battery is great, really good quality."/>
        <s v="Apple iPhone 12 • 64GB • Black • Fully Unlocked MGH63LL/A A2172 • Good Cond."/>
        <s v="Apple iPhone 17 Pro Max 256GB A3257 Deep Blue Unlocked US Model • Very Good Cond"/>
        <s v="Apple iPhone 14 Plus Purple 128GB Unlocked - Very Good Condition w/ Chipped Back"/>
        <s v="Apple iPhone 13 - 128GB /256GB/512GB All Colors IOS Smartphone (Unlocked)"/>
        <s v="Apple iPhone 17 Pro Max – 1TB – Cosmic Orange – AT&amp;T (Clean IMEI) – Brand New"/>
        <s v="Apple iPhone 16 | 128GB | Unlocked | Open Box | Excellent Condition"/>
        <s v="Apple iPhone 16 512GB Blue - Unlocked AT&amp;T T-Mobile Verizon 7631123"/>
        <s v="Apple iPhone 17 512GB Factory Unlocked AT&amp;T T-Mobile Verizon Excellent Condition"/>
        <s v="Apple iPhone 16 512GB Blue - Unlocked AT&amp;T T-Mobile Verizon 7631839"/>
        <s v="Apple iPhone 13 Mini 128GB No Face ID Factory Unlocked Very Good Condition"/>
        <s v="Apple iPhone 14 128GB Factory Unlocked AT&amp;T T-Mobile Verizon Fair Condition"/>
        <s v="Apple iPhone 14 Plus 512GB Unlocked AT&amp;T T-Mobile Verizon Very Good Condition"/>
        <s v="Apple iPhone 14 512GB Factory Unlocked AT&amp;T T-Mobile Verizon Very Good Condition"/>
        <s v="Apple iPhone 14 512GB Factory Unlocked AT&amp;T T-Mobile Verizon Fair Condition"/>
        <s v="Apple iPhone 15 Pro 256GB Unlocked AT&amp;T T-Mobile Verizon Excellent Condition"/>
        <s v="Apple iPhone 15 Pro 128GB Unlocked AT&amp;T T-Mobile Verizon Very Good Condition"/>
        <s v="Apple iPhone 14 Plus - 128GB - Midnight - New"/>
        <s v="Apple iPhone 14 Pro Max 256GB No Face ID Factory Unlocked Very Good Condition"/>
        <s v="Apple iPhone 16 512GB Factory Unlocked AT&amp;T T-Mobile Verizon Excellent Condition"/>
        <s v="Apple iPhone 16 128GB Factory Unlocked AT&amp;T T-Mobile Verizon Very Good Condition"/>
        <s v="Apple iPhone 14 Plus 128GB No Face ID Factory Unlocked Good Condition"/>
        <s v="Apple iPhone 13 - 128GB - Blue - Unlocked - C grade"/>
        <s v="New Sealed Apple iPhone 13 5G FACTORY UNLOCKED 128/256/512GB 2 YR WARNTY US SHIP"/>
        <s v="New Apple iPhone 13 Mini/13/12 Mini/SE 3rd 2022/13 PRO MAX Factory Unlocked LOT"/>
        <s v="New Sealed Apple iPhone 12 Pro/12 Mini/13 Mini/13/SE 2022 Factory Unlocked LOT"/>
        <s v="New Sealed Apple iPhone 12 Mini/13 Mini/SE 2022/14 Pro Max Unlocked Memory LOT"/>
        <s v="NEW APPLE IPHONE 14 PRO MAX 128GB 256GB 512GB FACTORY UNLOCKED SEALED IN BOX USA"/>
        <s v="New Sealed Apple iPhone 13 128GB/256GB/512GB FACTORY UNLOCKED GSM CDMA 2-YR-WAR✅"/>
        <s v="NUEVO SELLADO Apple iPhone 13 Mini/13 5G Desbloqueado De Fábrica TODA LA MEMORIA COLOR STOCK EN EE. UU.-"/>
        <s v="Read Apple iPhone 14 128GB - Cell Phone - Midnight - Read Desc. - Parts Only"/>
        <s v="Factory New Sealed Apple iPhone 14 5G 128GB/256GB Unlocked All Color GSM+CDMA US"/>
        <s v="Factory New Sealed Apple iPhone 14 5G 128/256GB Unlocked All Color 2-Yr Warranty"/>
        <s v="NEW SEALED APPLE IPHONE 14 PRO MAX 128/256/512GB FACTORY UNLOCKED 2 YRS WARRANTY"/>
        <s v="NEW APPLE IPHONE 14 5G 128GB 256GB FACTORY UNLOCKED IN SEALED BOX 2 YRS WARRANTY"/>
        <s v="FACTORY NEW SEALED APPLE IPHONE 14 PRO MAX 128/256/512GB UNLOCKED 2 YRS WARRANTY"/>
        <s v="NEW! Apple iPhone 14 6.1&quot; 100% 🔋 Battery Factory 🔓 Unlocked 128/256GB COLORS"/>
        <s v="Apple iPhone 12 256GB A2172 Factory Unlocked All Mobile Carriers 1 Yr Warranty"/>
        <s v="New Sealed Apple iPhone 17 256GB A3520 Unlocked include Physical SIM and ESIM"/>
        <s v="New Sealed Apple iPhone 17 512GB A3520 Unlocked include Physical SIM and ESIM"/>
        <s v="Apple iPhone 17 Pro Max 6.9&quot; with Physical Sim A3526 256GB Orange Color Unlocked"/>
        <s v="New Apple iPhone 17 Pro Max 1TB A3526 with Physical SIM+ESIM Pick Color Unlocked"/>
        <s v="New Apple iPhone 13 mini (5G) 128GB Fully Unlocked GSM+CDMA Smartphone 5.4&quot; US"/>
        <s v="Apple iPhone 14 Pro Max 128GB Unlocked Smartphone No Face ID Silver Used"/>
        <s v="Apple iPhone 14 Pro Max 128GB (Unlocked) - Amazing Back/Sides - Clean ESN"/>
        <s v="Apple iPhone 17 Pro Max 6.9&quot; with Physical Sim A3526 512GB Blue Color Unlocked"/>
        <s v="Apple iPhone 16 128GB GSM Unlocked AT&amp;T T-Mobile Very Good Condition"/>
        <s v="New Apple iPhone 14 128GB Yellow A2649 128GB Factory Unlocked All Carriers"/>
        <s v="New Apple iPhone 14 Plus White A2632 128GB Factory Unlocked All Mobile Carriers"/>
        <s v="✔️ Apple iPhone 14 - 512GB Midnight Black【Factory Unlocked】All CARRIERS E-SIM"/>
        <s v="NEW SEALED Apple iPhone 13 MINI 128GB A2481 FACTORY UNLOCKED GSM CDMA US STOCK"/>
        <s v="Apple iPhone 17 Pro Max 6.9&quot; with Physical Sim A3526 256GB Silver Color Unlocked"/>
        <s v="New Apple iPhone 13 5G 128/256/512GB Unlocked Sealed Box 2 YR WARRANTY US Stock"/>
        <s v="New Sealed Apple iPhone 13 5G, 128-512GB, Unlocked, All Colors, 2-Year Warranty"/>
        <s v="Preowned - Unlocked - Apple iPhone 12 Pro Max 128GB Lot Cases Chargers Etc"/>
        <s v="Apple iPhone 17 Pro Max 2 TB Cosmic Orange Service Unlocked 12gb RAM (INSURANCE)"/>
        <s v="Apple iPhone 13 512GB White A2482 (Unlocked) GSM World Phone VF5336"/>
        <s v="New Apple iPhone 13 MINI 5G 128GB/256GB Factory Unlocked Sealed Box 2 YRS WARNTY"/>
        <s v="New in Box Apple iPhone 13 MINI A2481 128/256/512GB Unlocked Smartphone US STOCK"/>
        <s v="Apple iPhone 16 - 128GB - Black (AT&amp;T/Cricket ONLY) - Open Box"/>
        <s v="Apple iPhone 16 - 128GB - Black (Unlocked) - Open Box"/>
        <s v="New Sealed Apple iPhone 17 Pro Max 6.9-inch A3257 USA eSIM Only Mfr. Unlocked"/>
        <s v="New Sealed Apple iPhone 13 MINI A2481 128GB /256GB Factory Unlocked Smartphone"/>
        <s v="New in Sealed Box Apple iPhone 13 MINI A2481 128/256 Factory Unlocked Smartphone"/>
        <s v="Apple iPhone 16 - 256GB - Black (Unlocked) - Open Box"/>
        <s v="Factory New Apple iPhone 13 MINI A2481 128G/256GB Unlocked Sealed Box Smartphone"/>
        <s v="New Apple iPhone 17 Pro Max 2TB A3526 with Physical SIM+ESIM Pick Color unlocked"/>
        <s v="NEW SEALED APPLE IPHONE 14 PRO MAX 5G 128/256/512GB FACTORY UNLOCKED ALL COLORS"/>
        <s v="Apple iPhone 16 - 128GB - Ultramarine (Unlocked) - Open Box"/>
        <s v="Apple iPhone 17 Pro Max - 256GB - Cosmic Orange (Unlocked) - Open Box"/>
        <s v="New Apple iPhone 17e 512GB 6.1&quot; A3634 Unlocked with Physical SIM+ESIM Any Color"/>
        <s v="Apple iPhone 13 128GB Black A2482 (Unlocked) 80% to 89% Battery Health DG7767"/>
        <s v="Apple iPhone 17 Pro Max - 512GB - Silver (Unlocked) - Open Box"/>
        <s v="FACTORY NEW SEALED APPLE IPHONE 14 5G 128/256/512GB UNLOCKED GSM+CDMA 2 YRS WTY"/>
        <s v="Apple iPhone 16 - 128GB - Black (T-Mobile ONLY) - Very Good Condition"/>
        <s v="FACTORY NEW SEALED APPLE IPHONE 14 PRO MAX 128GB /256GB 512GB UNLOCKED 2 YRS WTY"/>
        <s v="NEW APPLE IPHONE 14 PRO MAX 128GB 256GB 512GB (FACTORY UNLOCKED) ALL COLORS USA"/>
        <s v="NEW SEALED APPLE IPHONE 14 PRO MAX 128~512GB GSM+CDMA FACTORY UNLOCKED ALL COLOR"/>
        <s v="Factory New in Sealed Apple iPhone 13 MINI A2481 128G/256GB Unlocked US Shipping"/>
        <s v="FACTORY NEW SEALED APPLE IPHONE 14 PRO MAX 128~512GB UNLOCKED GSM+CDMA 2 YRS WTY"/>
        <s v="FACTORY NEW SEALED APPLE IPHONE 14 PRO MAX 5G 128GB 256GB UNLOCKED 2 YR WARRANTY"/>
        <s v="NEW APPLE IPHONE 14 PRO MAX 128GB 256GB 512GB 1TB FACTORY UNLOCKED COLORS SEALED"/>
        <s v="Apple iPhone 13 128GB Unlocked - Excellent"/>
        <s v="New Sealed Apple iPhone 17 Pro Max Orange 256GB eSIM Unlocked NR"/>
        <s v="Apple iPhone 17 Pro Max - 2 TB - Cosmic Orange (Unlocked)"/>
        <s v="Factory Unlocked Apple iPhone 13 128GB Midnight MLNC3VC/A"/>
        <s v="Mint Reconditioned Apple iPhone 12 PRO MAX Unlocked All Color Capacity- C Detail"/>
        <s v="Apple iPhone 13 mini - 128GB - Pink (Unlocked)"/>
        <s v="Apple iPhone 14 Pro Max - 128 GB - Deep Purple (Unlocked)"/>
        <s v="New Sealed Apple iPhone 13 MINI A2481 128/256/512GB 5.4&quot; Factory Unlocked CDMA"/>
        <s v="Apple iPhone 13 - 256 GB - Red (Unlocked)"/>
        <s v="iPhone 12 Pro With Tik tok App"/>
        <s v="iphone 13 with tik tok"/>
        <s v="New Sealed in Box Apple iPhone 14 A2649 128GB/256GB/512G USA Unlocked Smartphone"/>
        <s v="New Sealed Apple iPhone 14 PRO MAX A2651 128-512GB Factory Unlocked All GSM+CDMA"/>
        <s v="New Sealed Apple iPhone 14/iPhone 14 Pro Max 128GB 256GB 512G Factory Unlocked"/>
        <s v="New Apple iPhone 14 PRO MAX 128/256/512GB AT&amp;T T-Mobile Verizon Factory Unlocked"/>
        <s v="NEW✤SEALED✤ APPLE IPHONE 14 5G 128GB 256GB FACTORY UNLOCKED GSM+CDMA ALL CARRIER"/>
        <s v="New in Sealed Box Apple iPhone 13 MINI A2481 128GB FACTORY Unlocked Smartphone"/>
        <s v="NEW SEALED APPLE IPHONE 14 PRO MAX 128/256/512GB FACTORY UNLOCKED FAST SHIPPING"/>
        <s v="Sealed in New Box Apple iPhone 13 mini 5G A2481 256GB Factory Unlocked,US STOCK"/>
        <s v="iPhone 16 Unlocked"/>
        <s v="Apple iPhone 17 - 256 GB - Lavender Unlocked Open Box"/>
        <s v="Apple iPhone 14 Pro Max 6.7&quot; Super Retina XDR - 128 GB - Silver"/>
        <s v="Apple iPhone 12 Pro Max - 128GB - Factory Unlocked Green - READ: No Touch"/>
        <s v="[Sealed New] Apple iPhone 13 mini (5G) A2481 256GB Factory Unlocked Smartphone"/>
        <s v="iPhone 12 Blue 128GB used Verizon Unlocked see pics and desc, 78% batt health"/>
        <s v="Apple iPhone 12 - 64 GB - White (Unlocked)"/>
        <s v="Apple iPhone 17 air sealed Verizon"/>
        <s v="Apple iPhone 17 Air - 256GB (Unlocked) New open (#626)"/>
        <s v="Apple iPhone 12 5G - 64 GB - Black (SAFELINK WIRELESS) A2172 - Brand New Sealed"/>
        <s v="Apple iPhone 17 Pro Max 256GB, Cosmic Orange, Unlocked &amp; Sealed"/>
        <s v="Factory Unlocked Apple iPhone 14 Pro Max 128GB Deep Purple MQ993VC/A"/>
        <s v="Unlocked Apple iPhone 14 - 128GB Black - READ"/>
        <s v="Apple iPhone 14 Plus 128GB Black Factory Unlocked Dual SIM Model MQ3R3LL/A"/>
        <s v="Apple iPhone 17 Pro Max 1TB (Unlocked) Brand New Sealed in Box"/>
        <s v="New Apple iPhone 14 A2649 128GB Factory Unlocked GSM+CDMA All Carriers 2Yr Wty"/>
        <s v="Apple iPhone 17 Pro Max - 256GB - Silver (Unlocked)"/>
        <s v="Apple iPhone 13 128GB Blue - Unlocked ML9C3LL/A (FOR PARTS) READ"/>
        <s v="Apple iPhone 16 128GB Black Verizon New Sealed"/>
        <s v="Apple iPhone 17e 256GB Black Verizon Locked New Sealed"/>
        <s v="Apple iPhone 17 Pro Max 512GB Cosmic Orange"/>
        <s v="Apple iPhone 17e 256GB AT&amp;T"/>
        <s v="Apple iPhone 17 Pro Max - 2 TB - Silver (Unlocked)"/>
        <s v="Apple iPhone 14 Unlocked"/>
        <s v="Unlocked iPhone 17 Promax Cosmic Orange, 256GB, Factory Unlocked"/>
        <s v="Apple iPhone 12 64GB│ 128GB│ 256GB (UNLOCKED) 🔋 100% BATTERY 🔋 ⚫⚪🔴🔵✤O/B✤"/>
        <s v="Apple iPhone 13 - 128GB (FACTORY UNLOCKED) ✅ 1 YEAR WARRANTY ✅ MIDNIGHT ❖SEALED❖"/>
        <s v="APPLE IPHONE 14 128GB 256GB 512GB (FACTORY UNLOCKED) ✅1 YR WARRANTY✅⚫⚪🔴�� ✤O/B✤"/>
        <s v="Apple iPhone 14, 128GB-256GB-512GB, Unlocked - Very Good Condition - All Colors"/>
        <s v="APPLE IPHONE 14 PRO MAX 128GB 256GB 512GB 1TB (FACTORY UNLOCKED) ALL COLOR ✤USED"/>
        <s v="Apple iPhone 14, 128/256/512GB, Unlocked - All Colors -Used Excellent"/>
        <s v="Apple iPhone 14 Pro Max 128/256/512GB, Fully Unlocked - Used Condition"/>
        <s v="APPLE IPHONE 15 - 128GB 256GB 512GB (FACTORY UNLOCKED) 🔋 100% BATTERY 🔋 ❖O/B❖"/>
        <s v="Apple iPhone 14 Pro Max 128/256/512GB, Fully Unlocked - Used Good (NO FACE ID)"/>
        <s v="Apple iPhone 13 Mini, 128/256/512GB - Unlocked - Used Excellent - All colors"/>
        <s v="Apple iPhone 12, 64/128/256GB - Unlocked - All colors - Used Excellent"/>
        <s v="Apple iPhone 14 Pro Max 128/256/512GB/1TB, Fully Unlocked - Used Very Good"/>
        <s v="Apple iPhone 12 Pro Max, 128/256/512GB - Unlocked - Used Very Good"/>
        <s v="Apple iPhone 14 Pro Max 128/256/512GB/1TB, Fully Unlocked - Used Good"/>
        <s v="Apple iPhone 13 Mini, 128/256/512GB - Unlocked - Used Good - All colors"/>
        <s v="APPLE IPHONE 14 PRO MAX 128GB 256GB 512GB 1TB (FACTORY UNLOCKED) ❖EXCELLENT❖"/>
        <s v="Apple iPhone 14 128GB - Fully Unlocked - EXCELLENT Condition"/>
        <s v="Apple iPhone 15 Plus 128GB - Fully Unlocked - VERY GOOD Condition"/>
        <s v="Apple iPhone 15 Plus - 128GB - Fully Unlocked - EXCELLENT Condition"/>
        <s v="Apple iPhone 14 Pro Max UNLOCKED 128GB 256GB 512GB All Colors A2633 ~ Used/Good!"/>
        <s v="Apple iPhone 14 Pro Max UNLOCKED 128GB 256GB 512GB All Colors A2633 ~ Very Good!"/>
        <s v="Apple iPhone 14 PRO MAX 256GB - Fully Unlocked - VERY GOOD Condition"/>
        <s v="Apple iPhone 14 Plus Fully Unlocked (Any Carrier) SmartPhone Dents/Scratches"/>
        <s v="Apple iPhone 13, 128/256/512GB - Unlocked - Refurbished Excellent"/>
        <s v="Apple iPhone 12 Pro Max, 128/256/512GB - Unlocked - Refurbished Excellent"/>
        <s v="Apple iPhone 17 Pro Max UNLOCKED 256GB Deep Blue ✅ SHIPS TODAY✅ NEW WORLDWIDE"/>
        <s v="Apple iPhone 17 Air 256GB Space Black USA eSIM Unlocked MG184LL/A New 2025"/>
        <s v="APPLE IPHONE 17 AIR - 256GB - SPACE BLACK (FACTORY UNLOCKED) ❖SEALED❖"/>
        <s v="APPLE IPHONE 17 AIR - 256GB - CLOUD WHITE (FACTORY UNLOCKED) ❖SEALED❖"/>
        <s v="APPLE IPHONE 17 AIR - 256GB - SKY BLUE (FACTORY UNLOCKED) ❖SEALED❖"/>
        <s v="APPLE IPHONE 17 PRO MAX 256GB (FACTORY UNLOCKED)✅PHYSICAL SIM CARD TRAY✅❖SEALED❖"/>
        <s v="Apple iPhone 17 Model A3520.A19. 256GB/512GB- 5 colors = Tracking="/>
        <s v="APPLE IPHONE 17 AIR - 256GB - LIGHT GOLD (FACTORY UNLOCKED) ❖SEALED❖"/>
        <s v="APPLE IPHONE 17 PRO MAX 256GB ORANGE (UNLOCKED)✅PHYSICAL SIM CARD TRAY ✅❖SEALED❖"/>
        <s v="APPLE IPHONE 17 256GB (UNLOCKED) WHITE ✅DUAL PHYSICAL SIM TRAY✅ A3521 ❖SEALED❖"/>
        <s v="Factory Unlocked Apple iPhone 14 128GB BLUE MQ8U3LL/A"/>
        <s v="APPLE IPHONE 14 PLUS 128GB STARLIGHT (FACTORY UNLOCKED) 🔋100% BATTERY🔋✤SEALED✤"/>
        <s v="Apple iPhone 17 Pro Max 256GB, Orange, Blue, Silver UNLOCKED ✅ SHIPS TODAY ✅NEW"/>
        <s v="Apple iPhone 12 - 128GB BLACK (FACTORY UNLOCKED) 🔋 100% BATTERY🔋 ✤SEALED✤"/>
        <s v="Apple iPhone 12 - 128GB GREEN (FACTORY UNLOCKED) 🔋 100% BATTERY🔋 ✤SEALED✤"/>
        <s v="Apple iPhone 14 Plus 128GB A2632 (CDMA&amp;GSM) Unlocked All Colors ~Used/Good!"/>
        <s v="APPLE IPHONE 15 - 128GB - BLACK (FACTORY UNLOCKED) ✅ APPLE WARRANTY ✅ ❖SEALED❖"/>
        <s v="Apple iPhone 13 128GB Unlocked AT&amp;T T-Mobile Verizon Excellent Starlight White"/>
        <s v="iPhone 17 Air Apple - 256GB Light Gold (Unlocked)"/>
        <s v="iPhone 17 Air Apple - 256GB Black (Unlocked)"/>
        <s v="iPhone 17 Air Apple - 256GB sky Blue (Unlocked)"/>
        <s v="Apple iPhone 17 - 256 GB - Black (Unlocked )"/>
        <s v="Apple iPhone 17 - 256 GB - White (Unlocked )"/>
        <s v="APPLE IPHONE 17 PRO MAX 256GB SILVER (UNLOCKED)✅PHYSICAL SIM CARD TRAY ✅❖SEALED❖"/>
        <s v="Apple iPhone 14 128GB | Sky Blue *FOR PARTS REPAIR*"/>
        <s v="NEW*  Apple iPhone 17 | 256GB | Factory Unlocked ESIM | All Colors"/>
        <s v="NEW*  Apple iPhone 17 Pro Max 256GB | Factory Unlocked ESIM | All Colors!"/>
        <s v="NEW*  Apple iPhone 17 Pro Max | 256GB Cosmic Orange | Factory Unlocked ESIM"/>
        <s v="Apple iPhone 17 Pro Max | 256GB Cosmic Orange | Factory Unlocked | Excellent"/>
        <s v="NEW*  Apple iPhone 17 Pro Max | 512GB | ESIM Factory Unlocked | All Colors!"/>
        <s v="OPEN BOX Apple iPhone 16 - 128 GB - (Unlocked) *Choose Your Color"/>
        <s v="Apple iPhone 12 Pro Max TIKTOK &amp; CAPCUT INSTALLED"/>
        <s v="iphone 14 plus factory unlocked"/>
        <s v="Apple iPhone 16 - 128 GB 256 GB 512 GB - Fully Unlocked - 100% Battery Excellent"/>
        <s v="Apple iPhone 16 - 128 GB 256 GB - All Colors - Unlocked - 100% Battery Very Good"/>
        <s v="New Sealed Apple iPhone 14 PRO MAX 128/256/512GB FULLY UNLOCKED 2 YEAR WARRANTY"/>
        <s v="FACTORY New Apple iPhone 14 PRO MAX 128/256/512GB UNLOCKED ALL COLORS&amp;CARRIER US"/>
        <s v="FACTORY NEW Apple iPhone 13 MINI 5G 512-256-128G FULLY UNLOCKED US FREE SHIPPING"/>
        <s v="FACTORY NEW Apple iPhone 13 MINI 5G 512-256-128G FULLY UNLOCKED FREE DELIVERED"/>
        <s v="Factory New in box Apple iPhone 14 5G 128-512G Unlocked GSM CDMA Free shipping"/>
        <s v="Apple iPhone 14 PLUS 6.7&quot; Factory 🔓 Unlocked"/>
        <s v="Apple iPhone 17 Model A3520.A19. 256GB/512GB- 5 colors No Tariffs In US"/>
        <s v="FACTORY NEW Apple iPhone 14 PRO MAX 5G 128/256/512GB/1TB Unlocked Free delivered"/>
        <s v="New in Sealed Box Apple iPhone 14 PRO MAX 5G 128-512GB FULLY UNLOCKED All Colors"/>
        <s v="New in box Apple iPhone 14 PRO MAX 128/256/512GB UNLOCKED US STOCK 2 YR WARRANTY"/>
        <s v="Broken Unlocked Apple iPhone 12 Pro Max 128GB Cracked and Unable to Activate"/>
        <s v="Apple iPhone 12 - Black-(Unlocked)"/>
        <s v="Apple iPhone 16 - 128 GB 256 GB - All Colors - Unlocked - 90%+ Battery Very Good"/>
        <s v="Apple iPhone 16 - 128 GB 256 GB 512 GB - Fully Unlocked - 90%+ Battery Excellent"/>
        <s v="Apple iPhone 17 A3258 256GB | MG464LL/A | Black | UNLOCKED"/>
        <s v="Apple iPhone 13 - 128 GB - Midnight (Unlocked) 89% battery capacity"/>
        <s v="NEW Apple iPhone 14 PRO MAX 5G 128/256/512GB FULLY UNLOCKED ALL MEMORY&amp;COLORS US"/>
        <s v="NEW Apple iPhone 14 PRO MAX 5G 128/256/512G Verizon AT&amp;T T-mobile FULLY UNLOCKED"/>
        <s v="Apple iPhone 14 , 128GB, Silver - Unlocked"/>
        <s v="Factory NEW Apple iPhone 14 PRO MAX 5G 128/256/512G FULLY UNLOCKED ALL GSM CDMA"/>
        <s v="Factory NEW Sealed Apple iPhone 13 5G -128GB/256GB/512GB UNLOCKED US Smartphone"/>
        <s v="NEW Apple iPhone 13 MINI 5G 512/256/128G UNLOCKED ALL Colors&amp;Carrier Smartphone"/>
        <s v="NEW Apple iPhone 13 MINI 5G 512/256/128G UNLOCKED US STOCK T-mobile Verizon ATT"/>
        <s v="iPhone 14 pro max Factory unlocked 1TB Deep Purple COLOR, PERFECT CONDITION"/>
        <s v="Apple iPhone 17 - 256 GB eSim - Mist Blue (Unlocked) Brand New Sealed MG484LL/A"/>
        <s v="NEW Apple iPhone 13 MINI 5G 512/256/128G FULLY UNLOCKED ALL Colors Smartphone"/>
        <s v="Apple iPhone 12 64GB 128GB 256GB Unlocked Smartphone"/>
        <s v="Apple iPhone 17 - 256 GB/512 GB - All Color - Unlocked - Excellent Condition"/>
        <s v="Apple iPhone 17 - 256 GB/512 GB - All Color - Unlocked - Very Good Condition"/>
        <s v="Apple iPhone 16 256GB eSim Ultramarine Factory Unlocked New Sealed iOS 18"/>
        <s v="iPhone 16 Unlocked 100% - BRAND NEW NEVER USED"/>
        <s v="Apple iPhone 17 Pro Max A3257 256GB Unlocked Excellent Condition"/>
        <s v="APPLE IPHONE 14 PRO MAX 512GB UNLOCKED &quot;READ DESCRIPTION&quot;"/>
        <s v="BIG SALE Apple iPhone 17 Pro Max - 2 TB - Cosmic Orange (Unlocked)"/>
        <s v="New Apple iPhone 13 mini 5G 256GB/128GB Unlocked GSM+CDMA Smartphone US Stock"/>
        <s v="Apple iPhone 17 Pro Max A3257 256GB | Cosmic Orange | UNLOCKED"/>
        <s v="Mr Beast iPhone 17 Pro Max 256 Gb"/>
        <s v="NEW IN BOX Apple iPhone 13 MINI 5G 512GB/256GB/128GB FULLY UNLOCKED Smartphone"/>
        <s v="NEW IN Apple iPhone 14/14 Pro max 5G GSM CDMA FACTORY UNLOCKED US FREE DELIVERED"/>
        <s v="Apple iPhone 17 - 256 GB - Sage (Unlocked)"/>
        <s v="Apple iPhone 14 128GB - Fully Unlocked -"/>
        <s v="Apple iPhone 17 Pro Max - 512 GB - Cosmic Orange (Unlocked)"/>
        <s v="Apple iPhone 17 Pro Max - 256 GB - Deep Blue (Unlocked)"/>
        <s v="NUEVO Smartphone Apple iPhone 13 MINI 5G 512GB/256GB/128GB DESBLOQUEADO Todos los Colores-"/>
        <s v="Apple iPhone 17 - 256 GB eSim - White (Unlocked) Brand New Sealed MG474LL/A"/>
        <s v="Apple iPhone 17 - 256 GB - Mist Blue (Unlocked)"/>
        <s v="New Sealed Apple iPhone 12 Pro/12 Mini/13 Mini 5G Factory Unlocked All Carrier"/>
        <s v="New Apple iPhone 13 MINI/13 PRO MAX 128GB 256GB 512GB USA Unlocked Smartphone"/>
        <s v="Apple iPhone 15 A2846 128GB Unlocked Very Good Condition"/>
        <s v="Apple iPhone 15 Pro A2848 256GB Unlocked - Very Good Condition"/>
        <s v="Apple iPhone 15 Pro Max A2849 256GB Unlocked Very Good"/>
        <s v="Apple iPhone 15 Pro A2848 128GB Unlocked - Very Good Condition"/>
        <s v="New Apple iPhone 12 Mini/13 Mini/12 Pro/13 Pro Max Unlocked All Memory &amp;Colors"/>
        <s v="【NEW SEALED】Apple iPhone 13 MINI 512GB-128GB FACTORY UNLOCKED GSM CDMA US STOCK"/>
        <s v="Apple iPhone 12 - 128 GB - Green (Boost Mobile)"/>
        <s v="IPHONE 14 PRO WITH TIK TOK AND CAPCUT"/>
        <s v="IPhone 13 With TikTok"/>
        <s v="TikTok App Included - Apple iPhone 13 - 256 GB - White (Unlocked)"/>
        <s v="iPhone 14"/>
        <s v="Apple iPhone 16 128GB Unlocked Very Good Condition"/>
        <s v="New Apple iPhone 13/13 Mini 5G 128/256GB A2481 A2482 Factory Unlocked All Colors"/>
        <s v="NewSealed Apple iPhone 13 MINI A2481 5G 128/256/512GB Unlocked USA Free shipping"/>
        <s v="Sealed - Apple iPhone 14 Pro Max - 128 / 256/512 GB - (Unlocked) - Smartphone"/>
        <s v="Boxed - Apple iPhone 13 mini - 128/256/512GB All Colors(Unlocked) Very Good"/>
        <s v="Apple iPhone 13, 128GB Unlocked - Used Very Good"/>
        <s v="Very Good Apple iPhone 12 - (Unlocked) 64GB/128GB/256GB 6.1&quot; Smartphone"/>
        <s v="Apple iPhone 15 Plus A2847 256GB Unlocked Very Good Condition"/>
        <s v="NEW SEALED APPLE IPHONE 14 PRO MAX 128GB 256G 512G FACTORY UNLOCKED ALL GSM+CDMA"/>
        <s v="FACTORY NEW Apple iPhone 14 PRO MAX 5G 128/256/512GB/1TB Unlocked 2 YRS WARRANTY"/>
        <s v="Apple iPhone 12 Pro Max - Unlocked 5G 6.7&quot; Smartphone Sealed in box"/>
        <s v="Apple iPhone 15 A2846 256GB Unlocked Excellent Condition"/>
        <s v="Apple iPhone 15 A2846 256GB Unlocked Very Good Condition"/>
        <s v="Apple iPhone 16 A3081 256GB Unlocked Excellent Condition"/>
        <s v="New Apple iPhone 14 Pro Max 128GB 256GB Factory Unlocked AT&amp;T T-Mobile Verizon"/>
        <s v="New Sealed Apple iPhone 13 MINI 5G 128/256/512GB Unlocked USA All colors&amp;carrier"/>
        <s v="Factory New Apple iPhone 13 MINI /13/13 pro max/ 12 MINI/ 14/14 Pro Max Unlocked"/>
        <s v="Factory New Sealed Apple iPhone 14 Pro Max 6.7 in 128-512G Unlocked ALL GSM+CDMA"/>
        <s v="Apple iPhone 14 Pro Max 512GB Deep Purple Unlocked"/>
        <s v="Apple iPhone 15 6.1&quot; Unlocked 128GB - (Blue) A2846 w/1 Year Warranty"/>
        <s v="Apple iPhone 12 64GB, Black, Used"/>
        <s v="NEW SEALED Apple iPhone 13 MINI 512GB-128GB 5.4 in FACTORY UNLOCKED ALL GSM CDMA"/>
        <s v="FACTORY NEW Apple iPhone 14 PRO MAX 5G 128/256/512GB/1TB Unlocked US CDMA&amp; GSM"/>
        <s v="NEW SEALED APPLE IPHONE 14 PRO MAX 128GB 256G 512G FACTORY UNLOCKED All Carrier"/>
        <s v="New Sealed Apple iPhone 12 Mini/13 Mini/12 Pro/13 Pro Max Unlocked 2 Yr warranty"/>
        <s v="New Apple iPhone 14 5G 128/256/512GB Factory Unlocked GSM CDMA USA Smartphone"/>
        <s v="New in box Apple iPhone 14 5G US 128/256/512GB Fully Unlocked All colors&amp;carrier"/>
        <s v="NEW SEALED APPLE IPHONE 14 PRO MAX 5G 128G 256G 512G FACTORY UNLOCKED USA STOCK"/>
        <s v="New Apple iPhone 12 Unlocked 64/128/256GB Sealed Colours 5G Mobile FREE EXPRESS"/>
        <s v="Apple iPhone 13 Mini/12 Mini Factory Unlocked 256GB/128GB ALL Carrier"/>
        <s v="Apple iPhone 15 Pro A2848 128GB Unlocked - Excellent Refurbished"/>
        <s v="NEW SEALED APPLE IPHONE 14 PRO MAX 128/256G 512G FACTORY UNLOCKED FAST Delivered"/>
        <s v="NEW SEALED APPLE IPHONE 14 PRO MAX 128G 256G 512GB FACTORY UNLOCKED USA STOCK"/>
        <s v="Apple iPhone 12 64GB, Unlocked, Blue"/>
        <s v="Apple iPhone 13 128GB 256GB Unlocked - Very Good with Face ID"/>
        <s v="Apple iPhone 13 128GB Unlocked MLMT3LL/A Broken for Parts"/>
        <s v="New Apple iPhone 13 Unlocked 64/128/256GB Sealed Colours 5G Mobile FREE EXPRESS"/>
        <s v="New in Sealed Box Apple iPhone 13 MINI 128/256 /512Factory Unlocked US fast ship"/>
        <s v="Factory New Sealed Apple iPhone 13 Mini /iPhone 13/12 Mini Unlocked GSM+CDMA"/>
        <s v="Apple iPhone 13 mini - 128 GB - Starlight (Unlocked) - New Battery - 1 owner"/>
        <s v="New in Sealed Box Apple iPhone 13 Mini 5G 128GB-512GB FULLY UNLOCKED 2 Years WTY"/>
        <s v="FACTORY NEW Apple iPhone 14 PRO MAX 5G 128/256/512GB/1TB Unlocked US Free shippi"/>
        <s v="Apple iPhone 14 Pro Max - 128 GB - Deep Purple (Unlocked) 84% Battery health"/>
        <s v="NEW in Apple iPhone 14 PRO MAX 5G 128/256/512GB/1TB Unlocked US stock All Colors"/>
        <s v="Apple iPhone 13 - 128 GB Pink (Unlocked)"/>
        <s v="Apple iPhone 14 6.1 inch 128GB A2649 Unlocked Puple - Open Box"/>
        <s v="Apple iPhone 17 A3258 256GB Unlocked Excellent Condition"/>
        <s v="Apple iPhone 17 A3258 256GB Unlocked Very Good Condition"/>
        <s v="New Apple iPhone 13 MINI A2481 128/256/512GB Unlocked All Carrie Fast shipping"/>
        <s v="New Sealed Box Apple iPhone 13 Mini Factory Unlocked Compatible with all carrier"/>
        <s v="Apple iPhone 17 Pro Max A3257 512GB Unlocked Excellent Condition"/>
        <s v="NEW SEALED APPLE IPHONE 14 PRO MAX 128GB 256G 512G 1TB FACTORY UNLOCKED 2YR WATY"/>
        <s v="Factory New Sealed Apple iPhone 13 MINI/14/iPhone 14 Pro Max 128G-512GB Unlocked"/>
        <s v="New sealed Apple iPhone 13 MINI 5G 128/256/512GB Unlocked All Carrie Fast shipp"/>
        <s v="New Sealed Apple iPhone 13 Mini/12 Mini/iPhone 13 Unlocked 512-128G ALL Carrier"/>
        <s v="Apple iPhone 16 - 128 GB - Black (Factory Unlocked) - Brand New &amp; Sealed"/>
        <s v="Sealed Apple iPhone 13 Mini A2481 5G 128/256/512GB 5.4&quot;USA Fully Unlocked Phone"/>
        <s v="Apple iPhone 14 eSIM 128GB Midnight Unlocked Clean IMEI BH=96% Charged 46 Times"/>
        <s v="Apple iPhone 13 5G A2482 128GB Fully Unlocked Clean IMEI BH= 95%"/>
        <s v="Apple iPhone 14 eSIM 128GB Midnight Unlocked Clean IMEI BH=100% Charged 24 times"/>
        <s v="Apple iPhone 13 5G A2482 128GB Unlocked Clean IMEI BH= 100% charged 44 times"/>
        <s v="Apple iPhone 12 - 64 GB - Black (Unlocked) - New Battery - Fast Shipping"/>
        <s v="Apple iPhone 12 - 64 GB - Blue (Unlocked) - 88% Battery - Great Condition"/>
        <s v="Apple iPhone 13 Mini 128GB Unlocked Midnight - Open Box Condition - Battery 100%"/>
        <s v="New in Sealed Box Apple iPhone 13 Mini A2481 5G 128/256/512G 5.4&quot; Unlocked Phone"/>
        <s v="APPLE IPHONE 17 Pro Max 256GB - WITH SIM TRAY (UNLOCKED) NEW SEALED ORANGE 📦✈️"/>
        <s v="New Factory Unlocked Apple iPhone 16 128GB White MYD93LL/A"/>
        <s v="Apple iPhone 12 A2172 64GB Black 6.1&quot; Unlocked iOS 26 82% Battery Health"/>
        <s v="Apple iPhone 13 256GB Unlocked Blue"/>
        <s v="Apple iPhone 16 - 256 GB - Black (Unlocked)"/>
        <s v="Apple iPhone 16 128GB Unlocked Black - Open Box Condition"/>
        <s v="New sealed Apple iPhone 14 5G 128-256-512GB Factory Unlocked USA STOCK GSM CDMA"/>
        <s v="Apple iPhone 17 Pro Max - 1 TB - Silver (Unlocked)"/>
        <s v="Apple iPhone 14 A2649 eSIM 128GB Midnight Unlocked Clean IMEI BH=100%"/>
        <s v="New in Sealed Apple iPhone 13 Mini A2481 5G 128/256/512G 5.4in Unlocked Phones"/>
        <s v="NEW IN Apple iPhone 14/14 Pro max 5G 128G-1TB GSM CDMA FACTORY UNLOCKED US STOCK"/>
        <s v="Apple iPhone 16 A3081 eSIM 5G 128GB Unlocked Clean IMEI BH=100% Charged 0 Times"/>
        <s v="Apple iPhone 13 – 128GB – Midnight –LOCKED Smartphone Cell Phone – Good"/>
        <s v="Apple iPhone 16 A3081 eSIM 5G 128GB Unlocked Clean IMEI BH=100% Charged 14 Times"/>
        <s v="Apple iPhone 17 - 512 GB - Black (Unlocked)"/>
        <s v="Apple iPhone 14 eSIM 128GB Midnight Unlocked Clean IMEI BH=99% Charged 56 Times"/>
        <s v="Brand New Sealed Apple iPhone 12 128GB Blue 5G Unlocked Any Carrier Worldwide"/>
        <s v="Apple iPhone 16 White, 128GB, Unlocked,"/>
        <s v="Apple iPhone 12 Pro Max - 256 GB - Pacific Blue (Used &amp; Unlocked)"/>
        <s v="Unlocked Apple iPhone 13 128GB 26.3 Pink MLMN3LL/A"/>
        <s v="Apple iPhone 12 Pro Max - 128GB - Silver (Unlocked) Smartphone"/>
        <s v="iPhone 16 128GB Black Unlocked Excellent Condition"/>
        <s v="Apple iPhone 12 PRO Max Verizon AT&amp;T T-Mobile GSM Factory Unlocked Phone - Good"/>
        <s v="Apple iPhone 13 Mini - Verizon AT&amp;T T-Mobile GSM Factory Unlocked Phone - Good"/>
        <s v="Apple iPhone 13 - 128GB - Pink (AT&amp;T)"/>
        <s v="Apple iPhone 12 - 128GB - white (Unlocked)"/>
        <s v="apple iPhone 14 Pro MAX 6.7&quot; Verizon AT&amp;T T-Mobile GSM Unlocked Phone 5G parts"/>
        <s v="Apple iPhone 13 (5G) 512GB | 256GB | 128GB | GSM+CDMA Factory Unlocked"/>
        <s v="Apple iPhone 13 (5G) 512GB | 256GB | 128GB | GSM+CDMA Factory Unlocked Excellent"/>
        <s v="apple iPhone 14 Pro MAX 6.7&quot; Verizon AT&amp;T T-Mobile GSM Unlocked Phone 5G mic"/>
        <s v="apple iPhone 14+ Plus Verizon AT&amp;T T-Mobile GSM Factory Unlocked Phone 5G crkd"/>
        <s v="apple iPhone 12 Verizon AT&amp;T T-Mobile GSM 64GB red Unlocked Cell Phone - mic"/>
        <s v="TIKTOK iPhone 12 Pro Max - 512 GB - Blue Paid Off"/>
        <s v="iphone 13 unlocked With Tik Tok installed"/>
        <s v="apple iPhone 14+ Plus Verizon AT&amp;T T-Mobile GSM Factory Unlocked Phone 5G prt"/>
        <s v="apple iPhone 14 Verizon AT&amp;T T-Mobile GSM Fully Unlocked Phone 5G crack/dead cam"/>
        <s v="Apple iPhone 14 PRO MAX A2651 Factory Unlocked 256GB GSM CDMA Black Excellent Re"/>
        <s v="Apple iPhone 14 Plus 14+ Factory Unlocked 128GB A2632 1Y Extended Warranty Used"/>
        <s v="Apple iPhone 14 PRO MAX A2651 Factory Unlocked 1TB GSM CDMA Phone Used Condition"/>
        <s v="Apple iphone 14 PRO MAX Factory Unlocked 256GB GSM CDMA"/>
        <s v="apple iPhone 14 Verizon AT&amp;T T-Mobile GSM Factory Fully Unlocked Phone 5G crk bk"/>
        <s v="Apple iPhone 15 256GB Unlocked - Excellent"/>
        <s v="Apple iPhone 14 - (Unlocked) - 256GB - A2649 - All Colors - Good"/>
        <s v="Apple iPhone 15 eSim (5G) 512GB | 256GB | 128GB | GSM+CDMA Factory Unlocked"/>
        <s v="Apple iPhone 14 Factory Unlocked 128GB A2649 New OPN Box AT&amp;T T-Mobile Verizon"/>
        <s v="Apple iPhone 13 128GB A2631 Factory Unlocked black certified refurb"/>
        <s v="Apple iPhone 12 Factory Unlocked 64GB A2172 GSM 1 Year Ext Warranty"/>
        <s v="iPhone 12 Pro Max 256 GB Azul Pacífico - Usado-"/>
        <s v="Apple iPhone 12 Red 64GB For Parts Only"/>
        <s v="Apple iPhone 17 Pro Max 256GB Orange UNLOCKED - FREE USPS PRIORITY MAIL EXPRESS"/>
        <s v="Open Box Apple iPhone 13 128GB A2482 Factory Unlocked White"/>
        <s v="Broken Unlocked Apple iPhone 12 Pro Max 128GB 18.5 MGA93LL/A Service Battery"/>
        <s v="Apple iPhone 12 Factory Unlocked 128GB A2172 GSM 1Y Ext Warranty"/>
        <s v="Apple iPhone 14 Pro Max 128GB Unlocked, White/Silver without Box Authentic"/>
        <s v="Apple iPhone 13 128GB Unlocked Verizon Excellent Used Condition - Pink"/>
        <s v="SimLocked Apple iPhone 13 - 128GB (Total Wireless)"/>
        <s v="Factory New Sealed Box Apple iPhone 13 MINI A2481 128/256GB Unlocked Smartphone"/>
        <s v="NEW Sealed Apple iPhone 13 Mini 5G A2481 128/256/512GB 5.4&quot; Factory Unlocked US"/>
        <s v="Factory New Sealed Box Apple iPhone 13 MINI A2481 128GB USA Unlocked Smartphone"/>
        <s v="Apple iPhone 14 - 128GB (Unlocked) Black Red Starlight Blue - Excellent"/>
        <s v="Apple iPhone 17 - 256GB White (Verizon) Smartphone BRAND NEW"/>
        <s v="NEW SEALED iPhone 13 mini (5G) A2481 128GB GSM+CDMA Factory Unlocked Smartphone"/>
        <s v="New Sealed Box Apple iPhone 13 MINI 128/256GB Factory Unlocked GSM+CDMA US SHIP"/>
        <s v="Apple iPhone 16 (6.1-inch) Smartphone (A3081) Unlocked - 128GB / Black"/>
        <s v="Brand New Unopened Apple iPhone 17 Purple 256 GB"/>
        <s v="Apple iPhone 14 - 128GB (Unlocked) Black Red Starlight Blue - Average Condition"/>
        <s v="Apple iPhone 17 Pro Max 256GB Cosmic Orange Unlocked Smartphone"/>
        <s v="Apple iPhone 12 64BG Unlocked all Carriers - Good condition"/>
        <s v="Apple iPhone 17 Pro Max 1TB Cosmic Orange Unlocked Smartphone"/>
        <s v="Apple iPhone 17 - 512 GB - White (Unlocked)"/>
        <s v="Broken Unlocked Apple iPhone 12 128GB 17.7.2 MGGA3LL/A READ"/>
        <s v="iPhone 17 Pro Max"/>
        <s v="New Apple iPhone 17e - 256GB - Black - Xfinity - NEEDS UNLOCKED"/>
        <s v="Apple iPhone 15 Pro 128GB Blue Titanium, Unlocked, 6.1-inch (A2848)"/>
        <s v="APPLE 2025 iPHONE 17 PRO MAX 6.9&quot; 256GB/512GB/1TB/2TB UNLOCKED (A3526 DUAL SIM)"/>
        <s v="New Sealed Apple iPhone 12 Pro/12 Mini/13 Mini 13 Pro Max Unlocked Fast delivery"/>
        <s v="Apple iPhone 12 Pro Max 5G 6.7in 128GB 256GB OLED 12MP Camera IOS 3687mAh"/>
        <s v="Apple iPhone 13 - 256 GB - black (unlocked) HAS TIK TOK APP INSTALLED!!"/>
        <s v="Apple iPhone 12 Pro Max with TIKTOC!!!- 128 GB - Silver (AT&amp;T)"/>
        <s v="Apple iPhone 13 - 256 GB - White (Unlocked) TIKTOK Installed 50k+likes"/>
        <s v="New Apple iPhone 13 Mini 128GB/256/512 A2626 Factory Unlocked for All Carriers"/>
        <s v="Apple iPhone 13 Mini 128GB A2481 Factory Unlocked for All Carriers 1 Yr Warranty"/>
        <s v="New Apple iPhone 13 MINI A2481 5G 128GB Unlocked GSM CDMA Verizon T-Mobile At&amp;T"/>
        <s v="New Apple iPhone 13 MINI 5G 128GB Unlocked GSM CDMA Verizon T-Mobile At&amp;T"/>
        <s v="New Apple iPhone 13 MINI 5G 128GB Unlocked GSM Verizon T-Mobile At&amp;T Phone"/>
        <s v="New Apple iPhone 13 MINI A2481 5G 128GB Unlocked GSM Verizon T-Mobile At&amp;T"/>
        <s v="Apple iPhone 12 Series- 64 GB - Black (Unlocked) Exccellent Condition"/>
        <s v="New-Sealed Apple iPhone 13 MINI 256GB 128GB Factory Unlocked 2 YEARS WARRANTY l"/>
        <s v="iPhone 12 Pro Max 256 GB"/>
        <s v="New Sealed Apple iPhone 13 Mini/12 Mini 128GB - USA Stock, Factory Unlocked"/>
        <s v="New in Box APPLE IPHONE 14 PRO MAX 512G/256/128GB Factory Unlocked ALL GSM+CDMA"/>
        <s v="Apple iPhone 12 Pro Max 256 GB Graphite SIM-free Operation confirmed initialized"/>
        <s v="New Apple iPhone 12 MINI/ 14/14 Pro Max /13 /13MINI /13 pro max Factory Unlocked"/>
        <s v="New sealed Apple iPhone 14 PRO MAX 5G 128/256/512G/1TB Unlocked US fast shipping"/>
        <s v="New Sealed Apple iPhone 14 Pro Max 6.7 in 128/256/512G Factory Unlocked GSM+CDMA"/>
        <s v="NEW SEALED APPLE IPHONE 14 128GB 256/512G 6.1 in FACTORY UNLOCKED ALL GSM+CDMA"/>
        <s v="NEW SEALED Apple iPhone 13 /13MINI /13 pro max/14/14 Pro Max/ 12 MINIUnlocked"/>
        <s v="💯NEW SEALED Apple iPhone 13 MINI 128/256/512GB FACTORY UNLOCKED All Carriers"/>
        <s v="New in Sealed Apple iPhone 13 MINI A2481 128/256GB/512 Fully Unlocked Smartphone"/>
        <s v="Apple iPhone 14 Plus A2632 128GB Factory Unlocked All Carriers 1 Yr Warranty"/>
        <s v="Apple iPhone 17 Pro Max | US Version | 256GB | eSIM | Silver | Unlocked"/>
        <s v="FACTORY NEW SEALED Apple iPhone 13 MINI 128/256/512GB UNLOCKED All Carriers💯"/>
        <s v="New Sealed Box Apple iPhone 13 MINI 128/256G/512G Factory Unlocked 2YR WARRANTY"/>
        <s v="New Apple iPhone 14 128GB Purple A2649 128GB Factory Unlocked All Carriers"/>
        <s v="New Apple iPhone 13 Mini 5G 128GB-512GB Factory Unlocked AT&amp;T T-Mobile Verizon"/>
        <s v="Apple iPhone 13 Factory Unlocked White / Starlight 128GB (Scratches) #23709"/>
        <s v="Apple iPhone 13 Mini Factory Unlocked White 128GB (Back Cracked) #23706"/>
        <s v="Apple iPhone 14 512GB Factory Unlocked Black / Midnight #23756"/>
        <s v="Apple iPhone 14 Factory Unlocked Purple 128GB #23759"/>
        <s v="Apple iPhone 14 256GB Factory Unlocked White / Starlight #23760"/>
        <s v="Apple iPhone 13 Factory Unlocked Product Red 128GB (Lens Missing) #23722"/>
        <s v="Apple iPhone 14 Plus 256GB Factory Unlocked Product Red #23778"/>
        <s v="Apple iPhone 13 Factory Unlocked Pink 128GB (Cracked) #23713"/>
        <s v="Apple iPhone 14 Factory Unlocked Black / Midnight 128GB #23770"/>
        <s v="Apple iPhone 13 Factory Unlocked Product Red 128GB #23718"/>
        <s v="Apple iPhone 14 Factory Unlocked Black / Midnight 128GB (Back Cracked) #23769"/>
        <s v="Apple iPhone 14 Pro Max Factory Unlocked Space Black 128GB (Scratches) #23804"/>
        <s v="Apple iPhone 13 Factory Unlocked Product Red 128GB (Back Cracked) #23714"/>
        <s v="Apple iPhone 14 Pro Max Factory Unlocked Space Black 128GB (Scratches) #24000"/>
        <s v="Apple iPhone 12 Pro Max Factory Unlocked Graphite 128GB (Back Crack) #23994"/>
        <s v="Apple iPhone 13 Factory Unlocked Blue 128GB (Cracked) #23987"/>
        <s v="New Sealed Apple iPhone 13 MINI/14/iPhone 14 Pro Max/Factory Unlocked GSM+CDMA"/>
        <s v="Apple iPhone 12 128GB Factory Unlocked Blue #23693"/>
        <s v="Apple iPhone 13 Factory Unlocked Blue 128GB #23990"/>
        <s v="Apple iPhone 13 256GB Factory Unlocked Blue #23911"/>
        <s v="Apple iPhone 14 Factory Unlocked Blue 128GB #23765"/>
        <s v="Apple iPhone 12 Pro Max Factory Unlocked Gold 128GB #23703"/>
        <s v="Apple iPhone 14 Pro Max 256GB Factory Unlocked Deep Purple #23805"/>
        <s v="Apple iPhone 14 256GB Factory Unlocked Blue (Back Cracked) #23880"/>
        <s v="Apple iPhone 14 Factory Unlocked Purple 128GB (Scratches) #23761"/>
        <s v="New Apple Iphone 13 Mini 5G 512~128GB GSM CDMA Unlocked All Carrier Smartphones"/>
        <s v="New Apple Iphone 13 Mini 128GB /256GB GSM CDMA Unlocked All Carrier Smartphones"/>
        <s v="New Apple Iphone 13 Mini 5G 128GB 256 GSM CDMA Unlocked All Carrier Smartphones"/>
        <s v="Brand New Apple Iphone 13 Mini 128GB GSM CDMA Unlocked All Carrier Smartphone"/>
        <s v="Brand New Apple Iphone 13 Mini 256GB GSM CDMA Unlocked All Carrier Smartphones"/>
        <s v="Apple Iphone 13 Mini 5G 128GB~512GB GSM CDMA Unlocked All Carrier Smartphones"/>
        <s v="Apple iPhone 14 Pro Max Factory Unlocked Deep Purple 128GB #23936"/>
        <s v="Apple iPhone 13 Factory Unlocked Black / Midnight 128GB #23905"/>
        <s v="Apple iPhone 14 Factory Unlocked Blue 128GB (Back Blemish) #24056"/>
        <s v="Apple iPhone 14 Pro Max 256GB Factory Unlocked Space Black #24089"/>
        <s v="Apple iPhone 12 Pro Max 256GB Factory Unlocked Pacific Blue #24044"/>
        <s v="Apple iPhone 14 Plus Factory Unlocked White / Starlight 128GB #23995"/>
        <s v="Apple iPhone 14 Plus 256GB Factory Unlocked Midnight / Black #24058"/>
        <s v="Apple iPhone 14 Pro Max 256GB Factory Unlocked Gold (Screen Lines) #23667"/>
        <s v="Apple iPhone 13 - 128GB - white - Cracked Back"/>
        <s v="Apple iPhone 13 Factory Unlocked Green 128GB #23403"/>
        <s v="Apple iPhone 14 Plus Factory Unlocked Midnight / Black 128GB #23334"/>
        <s v="Apple iPhone 14 Pro Max Factory Unlocked Gold 128GB (Back Cracked) #24178"/>
        <s v="Apple iPhone 14 256GB Factory Unlocked Purple (Cracked) #24160"/>
        <s v="Apple iPhone 14 Plus 256GB Factory Unlocked White / Starlight #24166"/>
        <s v="Apple iPhone 14 Factory Unlocked Black / Midnight 128GB (Back Cracked) #24159"/>
        <s v="Apple iPhone 14 Plus Factory Unlocked Blue 128GB (Tiny Chip) #24203"/>
        <s v="Apple iPhone 14 Pro Max Factory Unlocked Space Black 128GB #24184"/>
        <s v="Apple iPhone 13 256GB Factory Unlocked White #24139"/>
        <s v="Apple iPhone 14 Plus Factory Unlocked Midnight / Black 128GB #24164"/>
        <s v="New Sealed Apple iPhone 13 Mini A2481 256GB GSM CDMA Factory Unlocked,US STOCK"/>
        <s v="Apple iPhone 14 Pro Max A2651 UNLOCKED Any Carrier Space Black 256GB iOS 26.3"/>
        <s v="Apple iPhone 14 Factory Unlocked Blue 128GB #24087"/>
        <s v="Apple iPhone 14 Plus A2632 128GB 91% Midnight Black Factory Unlocked MQ3R3LL/A"/>
        <s v="Apple iPhone 14 Pro Max 512GB Factory Unlocked Gold (Glass Cracked) #23339*"/>
        <s v="Apple iPhone 12 Factory Unlocked (88% Batt - Scratches) Black 64GB #24285"/>
        <s v="Apple iPhone 14 Factory Unlocked Black / Midnight 128GB #24249"/>
        <s v="Apple iPhone 12 128GB Factory Unlocked Blue #24227"/>
        <s v="Apple iPhone 13 Factory Unlocked (87% Batt) Green 128GB #24235"/>
        <s v="Apple iPhone 14 Pro Max 256GB Factory Unlocked Deep Purple (Back Cracked) #23431"/>
        <s v="Apple iPhone 12 Pro Max 256GB Factory Unlocked Pacific Blue (Back Crack) #23494"/>
        <s v="Apple iPhone 13 Factory Unlocked Product Red 128GB #24236"/>
        <s v="Apple iPhone 12 Factory Unlocked Black 64GB #24231"/>
        <s v="Apple iPhone 14 Factory Unlocked White / Starlight 128GB #24248"/>
        <s v="Apple iPhone 14 Pro Max Factory Unlocked Space Black 128GB (Issues) #24254"/>
        <s v="Apple iPhone 14 Factory Unlocked Yellow 128GB #24143"/>
        <s v="Apple iPhone 14 Pro Max 256GB Factory Unlocked Space Black (LCD Quality) #24188"/>
        <s v="Apple iPhone 14 Pro Max Factory Unlocked Deep Purple 128GB #24255"/>
        <s v="Apple iPhone 14 Pro Max 256GB Factory Unlocked Deep Purple #23434"/>
        <s v="Apple iPhone 13 Factory Unlocked White / Starlight 128GB (Cam Lens Chip) #23498"/>
        <s v="Apple iPhone 14 Pro Max Factory Unlocked Space Black 128GB #23618"/>
        <s v="SALE Apple iPhone 17 Pro Max - 2 TB - Deep Blue (Unlocked)"/>
        <s v="Apple iPhone 12 Pro Max 256GB Factory Unlocked White / Silver (Back Crack) #3589"/>
        <s v="Apple iPhone 13 Factory Unlocked Pink 128GB (Lens Cracked) #23499"/>
        <s v="Apple iPhone 12 128GB Factory Unlocked Purple (Loose Charge Port) #23690"/>
        <s v="Apple iPhone 14 256GB Factory Unlocked Black / Midnight (Scratches) #23567"/>
        <s v="Apple iPhone 14 Pro Max Factory Unlocked Space Black 128GB #23528"/>
        <s v="Apple iPhone 14 Pro Max Factory Unlocked Space Black 128GB (Camera Issue) #23617"/>
        <s v="Apple iPhone 16 256GB Black - Unlocked AT&amp;T T-Mobile Verizon 7631081"/>
        <s v="Apple iPhone 12 256GB No Face ID Factory Unlocked Used in Good Condition 94% Bat"/>
        <s v="Apple iPhone 14 Pro Max 256GB Factory Unlocked Space Black #23238"/>
        <s v="Apple iPhone 13 mini 512GB Red - Unlocked AT&amp;T T-Mobile Verizon GSM 7631644"/>
        <s v="Apple iPhone 14 Factory Unlocked Black / Midnight 128GB #23608"/>
        <s v="Apple iPhone 14 Pro Max Factory Unlocked Space Black 128GB #23620"/>
        <s v="Apple iPhone 12 Pro Max 256GB Factory Unlocked Graphite (Bad Wide Camera) #23495"/>
        <s v="Apple iPhone 16 128GB Unlocked"/>
        <s v="Apple iPhone 16 512GB Pink - Unlocked AT&amp;T T-Mobile Verizon 7630431"/>
        <s v="Apple iPhone 14 Factory Unlocked Purple 128GB (Scratches) #24297"/>
        <s v="Apple iPhone 13 Factory Unlocked Black / Midnight 128GB #24291"/>
        <s v="Apple iPhone 12 Pro Max - 256GB - Pacific Blue (Unlocked) A2342 (CDMA + GSM)"/>
        <s v="Apple iPhone 12 64GB Fully Unlocked AT&amp;T T-Mobile Verizon Good Condition"/>
        <s v="Apple iPhone 12 128GB 64GB Network Unlocked (CDMA + GSM) 5G Good Condition"/>
        <s v="Apple iPhone 12 Fully Unlocked 64GB/128GB Verizon - SmartPhone"/>
        <s v="Apple iPhone 12 64GB 128GB Clean IMEI Unlocked IOS WIFI LTE 5G"/>
        <s v="Apple iPhone 12 64GB Factory Unlocked T-Mobile AT&amp;T Verizon Mint Condition"/>
        <s v="Apple iPhone 12 64GB Unlocked T-Mobile AT&amp;T Verizon Very Good Condition"/>
        <s v="Apple iPhone 12 64GB-128GB GSM Unlocked (Blue) CDMA AT&amp;T 5G LTE Free Return"/>
        <s v="Apple iPhone 12 64GB- GSM Unlocked (White) AT&amp;T 5G LTE IOS WIFI- Good"/>
        <s v="Apple iPhone 12 Unlocked 64GB | Verizon T-Mobile AT&amp;T 5G | Free Return"/>
        <s v="Apple iPhone 12 64GB 128GB Factory Unlocked Verizon AT&amp;T GSM + CDMA -5G LTE"/>
        <s v="Apple iPhone 12 64GB Unlocked (CDMA + GSM) Smartphone - IOS LTE WIFI 5G"/>
        <s v="Apple iPhone 12 64/128GB (GSM+CDMA) Fully Unlocked (5G) - Black/Purple"/>
        <s v="Apple iPhone 12 128 GB, 64 GB Blanco CDMA/GSM Desbloqueado Verizon T-Mobile - Muy Bueno-"/>
        <s v="Apple iPhone 12 128GB/64GB Unlocked AT&amp;T T-Mobile Verizon Very Good Condition"/>
        <s v="Apple iPhone 12 128GB Network Unlocked 64GB Verizon Mint Condition"/>
        <s v="Apple iPhone 12 128GB|64GB 5G Verizon Unlocked AT&amp;T Tmobile Cricket"/>
        <s v="Apple iPhone 12 - 64GB 128GB - Black/Green (Unlocked) A2172 (CDMA + GSM)"/>
        <s v="Apple iPhone 12 64GB 128GB Unlocked Smartphone T-Mobile Verizon AT&amp;T 4G LTE"/>
        <s v="Apple iPhone 12 - 64-128GB - GSM Unlocked Verizon AT&amp;T T-Mobile CDMA/GSM"/>
        <s v="Apple iPhone 12 - Factory Unlocked Verizon T-Mobile 64GB 128GB Clean IMEI"/>
        <s v="Apple iPhone 12 64GB Factory Unlocked T-Mobile Verizon WIFI IOS 5G"/>
        <s v="Apple iPhone 12 64GB 128GB Fully Unlocked 5G Smartphone - Good"/>
        <s v="Apple iPhone 12 Unlocked - 64GB 128GB - AT&amp;T T-Mobile Verizon Smartphone"/>
        <s v="Apple iPhone 12 6.1&quot; 64GB Unlocked ATT Verizon Tmobile (CDMA+GSM) 5G"/>
        <s v="Apple iPhone 12 128GB 64GB Factory Unlocked AT&amp;T Verizon Mint Condition"/>
        <s v="Apple iPhone 12 64/128 - Fully Unlocked - All colors - Used Condition"/>
        <s v="Apple iPhone 12 64GB -White/Green/Black Unlocked Verizon US Cellular Cricket 5G"/>
        <s v="Apple iPhone 12 128GB|64GB 5G Unlocked Tmobile At&amp;t Verizon CDMA/GSM iOS"/>
        <s v="Apple iPhone 12 -128GB 64GB- 5G Unlocked T-mobile Verizon At&amp;t Wi-Fi All Colors"/>
        <s v="Apple iPhone 12 64/128GB White/Purple 5G Unlocked Verizon AT&amp;T Tmobile Good"/>
        <s v="Apple iPhone 12 64GB 128GB Unlocked Verizon AT&amp;T T-Mobile Free Return &amp; Shippin"/>
        <s v="Apple iPhone 12 (64GB 128GB) CDMA/GSM Unlocked Verizon AT&amp;T Pristine 5G"/>
        <s v="Apple iPhone 12 64/128GB AT&amp;T Unlocked Verizon Green|White|Black Good Condition"/>
        <s v="Apple iPhone 12 128GB 64GB Fully Unlocked Verizon Cricket T-Mobile 5G Very Good"/>
        <s v="Apple iPhone 12 64GB/128GB Unlocked Verizon AT&amp;T 5G LTE GOOD Condition!"/>
        <s v="Apple iPhone 12 -64GB 128GB- Unlocked Verizon Metro AT&amp;T T-Mobile Smartphone"/>
        <s v="Apple iPhone 12 64GB 128GB GSM Unlocked Verizon Tracfone T-Mobile 5G iOS WIFI"/>
        <s v="Apple iPhone 12 (64GB-128GB) Fully Unlocked Verizon T-Mobile AT&amp;T Pristine 5G"/>
        <s v="Apple iPhone 12 64GB 128GB Unlocked AT&amp;T T-Mobile Verizon 5G (Green White Black"/>
        <s v="Apple iPhone 12 64GB 128GB Unlocked Verizon AT&amp;T T-Mobile - Black White Purple"/>
        <s v="Apple iPhone 12 128GB|64GB Unlocked AT&amp;T Verizon T-Mobile CDMA/GSM 5G iOS WIFI"/>
        <s v="Apple iPhone 12 64GB 128GB Unlocked Verizon AT&amp;T T-Mobile - Black Blue Green"/>
        <s v="Apple iPhone 12 64GB 128GB Unlocked Verizon ATT Cricket Wireless Black Green Re"/>
        <s v="Apple iPhone 12 64GB 128GB Unlocked Verizon AT&amp;T T-Mobile 5G - Black Blue White"/>
        <s v="Apple iPhone 12 (64GB) Unlocked Verizon At&amp;t T-Mobile 5G Capable Very Good"/>
        <s v="Apple iPhone 12 64GB/128GB Unlocked Verizon T-Mobile AT&amp;T Dual SIM Face ID 5G"/>
        <s v="Apple iPhone 12 64/128GB Network Unlocked Good Condition"/>
        <s v="Apple iPhone 12 64GB 128GB iOS WIFI LTE 5G Unlocked Verizon Smartphone"/>
        <s v="Apple iPhone 12 64GB 128GB Unlocked Verizon WIFI iOS 4G LTE Blue Purple"/>
        <s v="Apple iPhone 12 64GB 128GB Unlocked Verizon AT&amp;T T-Mobile Dual SIM - Face ID"/>
        <s v="Apple iPhone 12 64GB 128GB Black Green White Unlocked Verizon T-Mobile Clean ES"/>
        <s v="Apple iPhone 12 64GB 128GB GSM Unlocked Screen 6.1&quot; Verizon Att Very Good iOS"/>
        <s v="Apple iPhone 12 128/64GB Att Unlocked Straight Talk Purple Red White 5G LTE"/>
        <s v="Apple iPhone 12 64/128GB iOS Unlocked Verizon Att Black Blue Green Battery Good"/>
        <s v="Apple iPhone 12 Pro Max 256 GB Pacific Blue Unlocked Good Condition, Very Good."/>
        <s v="Apple iPhone 12 64GB Unlocked Metro PCS US Cellular iOS Good 5G Clean IMEI"/>
        <s v="Apple iPhone 12 - GSM Unlocked T-Mobile Verizon - 64GB 128GB - All Colors"/>
        <s v="Apple iPhone 12 - GSM Unlocked Verizon AT&amp;T Smartphone - 64GB 128GB - All Color"/>
        <s v="Apple iPhone 12 64/128GB Clean ESN GSM Unlocked Verizon At&amp;t US Cellular 5G"/>
        <s v="New Apple iPhone 13 MINI 13 PRO MAX 128GB 256GB 512GB A2176 A2484 US Unlocked"/>
        <s v="Apple iPhone 12 64-128GB Factory Unlocked AT&amp;T Spectrum Verizon Screen 6.1&quot; 5G"/>
        <s v="Apple iPhone 12 64GB 128GB Unlocked iOS Green Blue Verizon U.S. Cellular 5G"/>
        <s v="Apple iPhone 12 64/128GB Fully Unlocked Att Verizon TMobile 5G iOS SmartPhone"/>
        <s v="Apple iPhone 12 5G 64GB 128GB GSM Unlocked Verizon Att US Cellular Black Blue"/>
        <s v="Apple iPhone 12 Green Purple Red 64/128GB Fully Unlocked Verizon ATT Spectrum"/>
        <s v="Apple iPhone 12 128GB 64GB Factory Unlocked Verizon ATT 5G Dual 12MP camera"/>
        <s v="iPhone 12 Unlocked"/>
        <s v="Apple iPhone 13 Unlocked Verizon AT&amp;T T-Mobile Very Good 128GB 256GB 512GB"/>
        <s v="Apple iPhone 13 Green Pink Black 128GB 256GB 512GB GSM Unlocked Verizon Tmobile"/>
        <s v="Apple iPhone 13 128GB 512GB White / Blue Fully Unlocked Verizon AT&amp;T 5G Good"/>
        <s v="Apple iPhone 13 Pink Green Red 128GB/512GB Factory Unlocked Verizon 5G Excellen"/>
        <s v="Apple iPhone 13 512GB 256GB 128GB Unlocked Verizon AT&amp;T Green Blue 5G Good!"/>
        <s v="Apple iPhone 13 Unlocked Verizon 256/128GB -Blue Pink Red- Very Good Condition"/>
        <s v="Apple iPhone 13 128GB 512GB Starlight Green Red Unlocked Verizon Battery Good"/>
        <s v="Brand NEW Apple iPhone 13 Mini A2481 128GB 256GB 512GB Factory Unlocked GSM+CDMA"/>
        <s v="Apple iPhone 13 128GB 256GB 5G Unlocked Verizon Tmobile Att Very Good Cosmetics"/>
        <s v="Apple iPhone 13 -Starlight Pink Green- 128/256GB Unlocked Verizon Att Excellent"/>
        <s v="Apple iPhone 13 256GB 128GB Midnight Starlight Pink Unlocked T-Mobile Verizon 5"/>
        <s v="Apple iPhone 13 128GB 256GB 512GB Unlocked Att 5G WiFi Clean IMEI Pink/White"/>
        <s v="Apple iPhone 12 64GB Unlocked T-Mobile AT&amp;T Verizon Mint Condition"/>
        <s v="Apple iPhone 13 128/256/512GB Unlocked Verizon 5G -Midnight Starlight- Pristine"/>
        <s v="Apple iPhone 13 128GB 512GB Unlocked GSM CDMA Verizon ATT TMobile 5G iOS"/>
        <s v="Apple Iphone 13 Mini A2481 128GB 256GB Unlocked GSM CDMA AT&amp;T T-MOBILE VERIZON"/>
        <s v="New Apple Iphone 13 Mini A2481 128GB 256GB Unlocked 2 YEAR WARRANTY GSM CDMA"/>
        <s v="Apple iPhone 13 128GB Unlocked T-Mobile Very Good Condition iOS 5G LTE GSM"/>
        <s v="Apple iPhone 13 128GB 5G Unlocked Verizon AT&amp;T Pristine Clean ESN iOS"/>
        <s v="Apple iPhone 13 128GB Green/Black Unlocked Verizon 5G TMobile Good Condition"/>
        <s v="Apple iPhone 13 128GB iOS Unlocked 5G Verizon AT&amp;T T-Mobile Clean IMEI WiFi"/>
        <s v="Apple iPhone 12 64GB - Unlocked AT&amp;T Verizon T-Mobile Dual SIM 5G SmartPhone"/>
        <s v="Apple iPhone 13 5G Red/Green 128GB 256GB Unlocked Verizon iOS Smartphone"/>
        <s v="Apple iPhone 12 64GB 128GB Unlocked Verizon AT&amp;T TMobile Dual 12MP camera syste"/>
        <s v="Apple iPhone 12 128/64GB -White Purple Red- Unlocked Verizon T-Mobile LTe 5G"/>
        <s v="Lightly Used Purple Apple iPhone 12 64GB"/>
        <s v="Apple iPhone 13 128GB 256GB 512GB Unlocked Black/Pink T-Mobile Verizon iOS 5G"/>
        <s v="Apple iPhone 13 iOS 5G 128GB 256GB Unlocked Clean ESN AT&amp;T T-Mobile LTE"/>
        <s v="Apple iPhone 12 64|128GB Green / Red Unlocked At&amp;t Verizon Tmobile iOS 5G Good"/>
        <s v="Apple iPhone 12 64GB T-Mobile - Green Purple Blue - Smartphone 5G"/>
        <s v="Apple iPhone 12 64GB Black / Blue / White AT&amp;T Smartphone 5G LTE"/>
        <s v="Apple iPhone 12 Blue -64GB- Factory Unlocked Verizon AT&amp;T T-Mobile Free Return"/>
        <s v="Apple iPhone 12 64GB-128GB (Black/Red) Unlocked Verizon AT&amp;T T-Mobile Tracfone"/>
        <s v="Apple iPhone 13 Unlocked 128/512GB Verizon TMobile 5G Pink / Green / Black Good"/>
        <s v="Apple iPhone 13 128/512GB Unlocked Verizon Midnight/Starlight Pristine Conditio"/>
        <s v="Apple iPhone 12 64GB 128GB Face ID Unlocked Verizon AT&amp;T - Purple / Red / Blue"/>
        <s v="Apple iPhone 12 64GB Factory Unlocked T-Mobile Verizon 5G Mint Condition"/>
        <s v="Apple iPhone 12 64GB 128GB Unlocked AT&amp;T Verizon T-Mobile LTE 5G iOS Pristine"/>
        <s v="Apple iPhone 13 128GB Unlocked Blue/White/Midnight Verizon AT&amp;T Free Shipping"/>
        <s v="Apple iPhone 12 64GB Unlocked Verizon ATT TMobile Very Good 4G Screen 6.1&quot; iOS"/>
        <s v="Apple iPhone 12 128GB &amp; 64GB 5G LTE Unlocked Verizon Tmobile ATT"/>
        <s v="Apple iPhone 12 64GB 128GB Unlocked Free Return Verizon Black White Purple"/>
        <s v="Apple iPhone 12 All Colors - 64GB 128GB - Unlocked Verizon ATT Tmobile Clean ES"/>
        <s v="Apple iPhone 12 64GB/128GB 5G Unlocked Verizon T-Mobile AT&amp;T Black/Purple"/>
        <s v="Apple iPhone 12 64/128GB Unlocked Verizon AT&amp;T TMobile Dual SIM Dual 12MP Camer"/>
        <s v="Apple iPhone 12 64GB 128GB Unlocked Verizon AT&amp;T T-Mobile CDMA/GSM Clean IMEI"/>
        <s v="Apple iPhone 12 (64GB/128GB) Unlocked Tmobile Verizon Metro PCS Att 5G LTe"/>
        <s v="Apple iPhone 12 64GB 128GB GSM Unlocked Green Blue Verizon Very Good iOS LTE"/>
        <s v="Apple iPhone 12 Screen 6.1&quot; Face ID Fully Unlocked ATT Verizon 5G 128GB 64GB"/>
        <s v="Apple iPhone 12 64GB 128GB 5G Unlocked LTE T-Mobile iOS Verizon AT&amp;T"/>
        <s v="Apple iPhone 13 Unlocked 128GB Black/White T-Mobile AT&amp;T Verizon 5G GSM"/>
        <s v="Apple iPhone 12 Unlocked 64GB 128GB | Verizon AT&amp;T GSM/CDMA | Good"/>
        <s v="Apple iPhone 12 Unlocked 128GB 64GB | Verizon T-Mobile AT&amp;T | Very Good"/>
        <s v="Apple iPhone 12 128GB 64GB iOS GSM Unlocked Verizon ATT Screen 6.1&quot; 5G"/>
        <s v="Apple iPhone 12 5G 64GB 128GB Unlocked Verizon 🍎Very Good Blue/White iOS WiFi"/>
        <s v="Apple iPhone 12 - 64-128GB - Fully Unlocked - (CDMA+GSM) - EXCELLENT Condition"/>
        <s v="Apple iPhone 12 64GB/128GB Factory Unlocked Verizon ATT Clean ESN Smartphone"/>
        <s v="Apple iPhone 13 512/128GB T-Mobile AT&amp;T Verizon Unlocked 5G GSM Battery Good"/>
        <s v="Apple iPhone 12 64GB 128GB 5G GSM/CDMA Unlocked Verizon ATT Green/Blue/Purple"/>
        <s v="Apple iPhone 13 Pink/Red 128GB 512GB AT&amp;T Unlocked Verizon Good WiFi 5G"/>
        <s v="Apple iPhone 12 Unlocked AT&amp;T Verizon T-Mobile Very Good iOS - 64GB - 5G WiFi"/>
        <s v="Apple iPhone 12 64GB 128GB 5G Unlocked iOS Verizon Tracfone Blue Green"/>
        <s v="Apple iPhone 13 -Pink Green Red- Unlocked Verizon T-Mobile 128GB 512GB Pristine"/>
        <s v="Apple iPhone 13 128GB 256GB |Blue Pink Green| 5G Unlocked AT&amp;T T-Mobile Used"/>
        <s v="Apple iPhone 13 5G 128GB 256GB Unlocked Black/Blue Clean ESN Good Condition"/>
        <s v="Apple iPhone 12 64GB-128GB Unlocked (Black/White) CDMA/GSM T-Mobile Free Return"/>
        <s v="Apple iPhone 12 Unlocked Verizon ATT T-Mobile 5G - 64GB 128GB - Green / Blue"/>
        <s v="Apple iPhone 13 128GB 256GB 5G GSM Unlocked ATT Verizon Smartphone"/>
        <s v="Apple iPhone 12 64GB GSM Unlocked AT&amp;T Verizon T-Mobile iOS 5G WiFi"/>
        <s v="Apple iPhone 12 GSM 5G 64GB 128GB Unlocked Verizon iOS Blue/Green LTE"/>
        <s v="Apple iPhone 12 64GB 128GB Unlocked LTE Verizon AT&amp;T Boost Green Purple Good"/>
        <s v="Apple iPhone 12 Unlocked 64GB 128GB | Verizon T-Mobile AT&amp;T | Very Good"/>
        <s v="Apple iPhone 12 Blue Green Black - 5G LTE Unlocked Verizon Tmobile - 64GB 128GB"/>
        <s v="Apple iPhone 12 64/128GB Factory Unlocked Att TMobile Green Black Blue Pristine"/>
        <s v="Apple iPhone 12 - Unlocked 64GB - White Green Purple - 5G Mint Condition"/>
        <s v="Apple iPhone 12 128GB 64GB Metro PCS Unlocked Verizon Good 6.1&quot; XDR Display"/>
        <s v="Apple iPhone 13 128GB 512GB Fully Unlocked Verizon AT&amp;T Spectrum Smartphone"/>
        <s v="Apple iPhone 13 128/256GB Unlocked Verizon Att Blue Midnight Pink Smartphone 5G"/>
        <s v="Apple iPhone 12 -White Purple Red- Fully Unlocked Sprint Verizon 64GB 128GB 5G"/>
        <s v="Apple iPhone 13 128/256GB Factory Unlocked Verizon -Red Pink Green- Very Good"/>
        <s v="Apple iPhone 12 128GB 64GB Clean ESN Factory Unlocked Att Verizon Very Good"/>
        <s v="Apple iPhone 12 - 64/128GB - All Colors - Verizon - IMEI Clean"/>
        <s v="Apple iPhone 13 Red Black Green 128GB 256GB 5G Face ID Unlocked Verizon Pristin"/>
        <s v="Apple iPhone 13 -Starlight Pink Green- Unlocked Verizon 128/512GB 5G Very Good"/>
        <s v="Apple iPhone 12 64GB 128GB Unlocked Verizon Black Blue White Dual 12MP Camera"/>
        <s v="Apple iPhone 12 64GB 128GB Unlocked Verizon T-Mobile 5G Capable Dual SIM MagSaf"/>
        <s v="Apple iPhone 13 128GB 256GB 512GB Unlocked ATT TMobile 5G Blue/Black iOS"/>
        <s v="Apple iPhone 13 128GB 256GB Blue/Red Unlocked Verizon Good Condition 5G"/>
        <s v="Apple iPhone 12 64GB 128GB Unlocked Verizon AT&amp;T Red/Purple Smartphone 5G"/>
        <s v="Apple iPhone 13 128GB 512GB GSM Unlocked Verizon 5G iOS Smartphone Good"/>
        <s v="Apple iPhone 12 128/64GB Purple / White Unlocked Verizon T-Mobile Boost AT&amp;T 5G"/>
        <s v="Apple iPhone 13 128GB 512GB Clean ESN Unlocked AT&amp;T 5G - Green Starlight Red"/>
        <s v="Apple iPhone 12 (64GB/128GB) 5G Purple Unlocked Verizon Metro PCS At&amp;t Wi-Fi iO"/>
        <s v="Apple iPhone 12 64GB Factory Unlocked AT&amp;T T-Mobile Verizon Mint Condition"/>
        <s v="Apple iPhone 13 Unlocked Verizon ATT 128GB 512GB 5G Pink/Midnight/Starlight"/>
        <s v="Apple iPhone 13 128GB 256GB Pink/Black Unlocked 5G Verizon T-Mobile Good iOS"/>
        <s v="Apple iPhone 12 Unlocked Verizon WiFi 64|128GB AT&amp;T Blue/Green/Purple"/>
        <s v="Apple iPhone 13 - 256 GB - White (Unlocked) with TikTok"/>
        <s v="Apple iPhone 13 - 256 GB - Blue (Unlocked) TikTok installed"/>
        <s v="Apple iPhone 13 128GB 512GB Unlocked Verizon AT&amp;T Good Red/Green/Blue"/>
        <s v="iPhone 13 With TikTok And CapCut"/>
        <s v="Apple iPhone 12 64GB 128GB Unlocked Att Battery Good Condition Black Red iOS 5G"/>
        <s v="Apple iPhone 12 64GB 128GB All Colors Unlocked Verizon AT&amp;T T-Mobile Clean IMEI"/>
        <s v="Apple iPhone 13 128GB 256GB Unlocked Verizon Att Spectrum -Green Red Starlight"/>
        <s v="Apple iPhone 12 128GB|64GB White / Blue Factory Unlocked ATT Verizon 5G LTE"/>
        <s v="Apple iPhone 13 128GB 256GB GSM+CDMA Unlocked Verizon AT&amp;T -Red Blue Black"/>
        <s v="Apple iPhone 12 64GB 128GB Screen 6.1&quot; Unlocked Verizon Pristine White / Blue"/>
        <s v="Apple iPhone 13 128GB 256GB Unlocked Verizon AT&amp;T Pink/Red 5G GSM iOS"/>
        <s v="Apple iPhone 12 64/128GB 5G Unlocked Verizon ATT Dual SIM (Nano‑SIM/eSIM)"/>
        <s v="Apple iPhone 12 128GB-64GB Factory Unlocked T-Mobile Verizon Very Good Conditio"/>
        <s v="Apple iPhone 12 64GB 128GB CDMA/GSM Unlocked Verizon AT&amp;T T-Mobile WIFI 5G"/>
        <s v="Apple iPhone 12 64GB 128GB Unlocked Verizon AT&amp;T Tmobile Clean IMEI - All Color"/>
        <s v="Apple iPhone 12 64GB 128GB Unlocked Verizon AT&amp;T Cricket Wireless MagSafe"/>
        <s v="Apple iPhone 12 64GB 128GB Unlocked Verizon AT&amp;T T-Mobile MagSafe Free Return"/>
        <s v="Apple iPhone 12 - 64GB/128GB - Unlocked Verizon T-Mobile Smartphone Free Return"/>
        <s v="Apple iPhone 13 128GB 256GB -Pristine- Unlocked Verizon AT&amp;T 5G Blue White"/>
        <s v="Apple iPhone 13 5G LTE 128GB 256GB GSM Unlocked Verizon AT&amp;T US Cellular"/>
        <s v="Apple iPhone 12 64GB Verizon AT&amp;T Unlocked 5G Excellent Condition iOS"/>
        <s v="TikTok iPhone 12 Pro Max"/>
        <s v="Apple iPhone 12 64GB 128GB Unlocked Verizon Boost T-Mobile CDMA/GSM 5G"/>
        <s v="Apple iPhone 12 128GB 64GB Green / Purple Factory Unlocked Verizon Tmobile 5G"/>
        <s v="Apple iPhone 12 128/64GB (Green Purple Black) Factory Unlocked Verizon 5G LTE"/>
        <s v="Apple iPhone 12 64GB iOS Very Good 4G Unlocked CDMA + GSM Verizon AT&amp;T T-Mobile"/>
        <s v="Apple iPhone 12 64GB All Color T-Mobile Smartphone"/>
        <s v="Apple iPhone 12 Black Purple Red 64-128GB Unlocked Verizon AT&amp;T T-Mobile 4G LTE"/>
        <s v="Apple iPhone 12 64GB Factory Unlocked Verizon AT&amp;T T-Mobile IOS 5G Green"/>
        <s v="Apple iPhone 13 128GB 256GB GSM Unlocked Verizon ATT Green/Midnight/Pink Good"/>
        <s v="Apple iPhone 12 - 128GB 64GB - 5G Unlocked Verizon T-Mobile Smartphone Pristine"/>
        <s v="Apple iPhone 12 5G 64/128GB Unlocked Verizon T-Mobile Blue/White Screen 6.1&quot;"/>
        <s v="Apple iPhone 13 512GB / 128GB GSM Unlocked Verizon - Pink Green Red"/>
        <s v="Apple iPhone 12 64GB 128GB Verizon AT&amp;T Unlocked GSM+CDMA 5G Blue/Black"/>
        <s v="Apple iPhone 13 128GB 512GB Unlocked Verizon Very Good 5G iOS Pink/White/Blue"/>
        <s v="Apple iPhone 13 128GB 512GB T-Mobile Unlocked Verizon (Good) Pink/Blue/Green"/>
        <s v="Apple iPhone 12 64/128GB iOS Unlocked Verizon ATT Screen 6.1&quot; - Green Blue Blac"/>
        <s v="Apple iPhone 12 64GB 128GB Factory Unlocked GSM/CDMA AT&amp;T T-Mobile WiFi iOS"/>
        <s v="Apple iPhone 13 512GB 128GB Factory Unlocked Verizon T-Mobile Straight Talk 5G"/>
        <s v="Apple iPhone 12 64GB 128GB Fully Unlocked Verizon AT&amp;T Dual SIM (Nano‑SIM/eSIM)"/>
        <s v="Apple iPhone 12 64GB Screen 6.1&quot; Pristine Fully Unlocked Att 5G - Blue / Green"/>
        <s v="Apple iPhone 12 |128GB 64GB| ATT Unlocked Verizon Screen 6.1 White Purple Red"/>
        <s v="Apple iPhone 13 Unlocked 128GB iOS GSM AT&amp;T TMobile Verizon Pristine Condition"/>
        <s v="Apple iPhone 12 64GB Unlocked Verizon U.S. Cellular AT&amp;T 12MP Dual-Camera Good"/>
        <s v="Apple iPhone 12 🍎Mint- Unlocked 64GB 128GB 5G Verizon GSM T-Mobile Purple/Blue"/>
        <s v="Apple iPhone 12 iOS 5G 64GB 128GB White Blue Unlocked Verizon AT&amp;T GSM"/>
        <s v="Apple iPhone 12 (64GB-128GB) Factory Unlocked Verizon AT&amp;T Purple/Colors 5G"/>
        <s v="Apple iPhone 12 128GB 64GB Factory Unlocked Verizon ATT Screen 6.1&quot; Face ID"/>
        <s v="Apple iPhone 12 (64GB/128GB) 5G Unlocked AT&amp;T Verizon T-Mobile CDMA/GSM iOS"/>
        <s v="Apple iPhone 12 64GB 128GB Unlocked AT&amp;T Verizon IOS LTE 5G Good Condition"/>
        <s v="Apple iPhone 12 64GB-128GB AT&amp;T Unlocked Verizon LTE 4G Free Return &amp; Shipping"/>
        <s v="Apple iPhone 12 64GB 128GB GSM CDMA Unlocked Verizon AT&amp;T T-Mobile 5G Capable"/>
        <s v="Apple iPhone 12 64GB 128GB Unlocked Verizon ATT iOS 5G Free Shipping"/>
        <s v="Apple iPhone 12 64GB 128GB 5G Unlocked Verizon ATT T-Mobile Pristine Condition"/>
        <s v="Apple iPhone 13 Unlocked Verizon ATT Green/Red Good -128GB 256GB 512GB"/>
        <s v="Apple iPhone 13 128GB 512GB Unlocked AT&amp;T Midnight/Starlight 5G Very Good"/>
        <s v="Apple iPhone 12 64GB Unlocked Verizon 5G AT&amp;T -Very GOOD -Dual 12MP Camera"/>
        <s v="Apple iPhone 12 - Blue, Green, Red - T-Mobile, Verizon, Unlocked - 128GB, 64GB"/>
        <s v="Apple iPhone 12 Unlocked 5G - 64GB Black, Blue, Green, Purple AT&amp;T Verizon"/>
        <s v="Apple iPhone 12 5G - Unlocked, Mint Condition, 64GB/128GB - Black, Purple, Red"/>
        <s v="Apple iPhone 12 | 128GB, 64GB | Unlocked | Various Colors | Excellent Condition"/>
        <s v="Apple iPhone 13: Midnight Black, Starlight White, Blue - 128GB &amp; 256GB 5G"/>
        <s v="Apple iPhone 13 5G 128GB 256GB Midnight Black Pink Green Red Unlocked T-Mobile"/>
        <s v="Apple iPhone 12 5G Unlocked - Purple, Red, 64GB, 128GB, Excellent Condition"/>
        <s v="Apple iPhone 12 5G Unlocked - T-Mobile/Verizon, 64GB/128GB, Black/Blue/Red"/>
        <s v="Apple iPhone 12 64GB/128GB Unlocked Verizon T-Mobile Black Green Purple"/>
        <s v="Apple iPhone 12 64GB 128GB 5G LTE Unlocked T-Mobile Red/Green AT&amp;T WiFi"/>
        <s v="Apple iPhone 12 64/128GB Unlocked Verizon White / Green GSM|CDMA🍏 Very Good"/>
        <s v="Apple iPhone 12 64GB 128GB Factory Unlocked Verizon AT&amp;T LTE WIFI 5G"/>
        <s v="Apple iPhone 13 128GB 256GB Unlocked ATT Verizon T-Mobile Wi‑Fi iOS 5G"/>
        <s v="Apple iPhone 12 64GB 128GB Very Good Clean ESN GSM Unlocked Verizon Spectrum"/>
        <s v="Apple iPhone 13 Verizon Unlocked 128GB 256GB AT&amp;T T-Mobile Starlight/Midnight"/>
        <s v="Apple iPhone 12 64GB/128GB - Black, Blue, Green - Unlocked, Verizon, AT&amp;T, 5G"/>
        <s v="Apple iPhone 13 128GB/256GB - Excellent Condition - Midnight, Starlight, Blue"/>
        <s v="Apple iPhone 12 128GB/64GB Mint - Unlocked, Verizon, T-Mobile, Black, Blue, Red"/>
        <s v="Apple iPhone 12 5G 64GB 128GB Unlocked AT&amp;T Verizon Green, Red, Black"/>
        <s v="Apple iPhone 12 128GB Red/Black Mint Unlocked AT&amp;T Verizon T-Mobile 5G"/>
        <s v="New Sealed Apple iPhone 13 MINI A2481 128GB 256GB 512GB Factory Unlocked US"/>
        <s v="Apple iPhone 13 Mint - 128GB/256GB/512GB, Midnight/Starlight, Verizon/T-Mobile"/>
        <s v="Apple iPhone 12 64GB/128GB Black, Blue, Red - Unlocked, Verizon, AT&amp;T, T-Mobile"/>
        <s v="Apple iPhone 13 128GB, 512GB - Midnight, Starlight, Blue, Pink - Unlocked"/>
        <s v="Apple iPhone 13 Unlocked 128GB/256GB/512GB - Midnight, Pink, Green - Fair Cond."/>
        <s v="iPhone 12 64GB/128GB - Very Good Condition, Black/Blue/Green, Verizon/T-Mobile"/>
        <s v="Apple iPhone 13 128GB/512GB in Midnight Blue, Pink, Green - Good Condition"/>
        <s v="Apple iPhone 12 64GB/128GB Unlocked - Good Condition, Various Colors"/>
        <s v="Apple iPhone 12 - 64GB/128GB - Unlocked - Mint Condition - Free Shipping"/>
        <s v="Apple iPhone 12 Unlocked 64GB/128GB - Verizon, T-Mobile, AT&amp;T - Free Shipping!"/>
        <s v="Apple iPhone 12 Unlocked 64GB/128GB - Various Colors - AT&amp;T, Verizon, Free Ship"/>
        <s v="Apple iPhone 12 64GB Unlocked - Black, Blue, Green - AT&amp;T, T-Mobile, Free Ship"/>
        <s v="Apple iPhone 12 - 64GB - Unlocked - Good Condition - Free Shipping"/>
        <s v="Apple iPhone 12 64GB/128GB Unlocked - Mint, Green, Black - Free Shipping"/>
        <s v="Apple iPhone 12 64GB/128GB - Mint - Black/Green/White - Verizon/T-Mobile"/>
        <s v="Apple iPhone 13 128GB/256GB Muy Buen Estado - Desbloqueado, Verizon, AT&amp;T-"/>
        <s v="Apple iPhone 13 Unlocked Verizon - 128GB, 512GB, Good Condition, Multiple Color"/>
        <s v="Apple iPhone 12 - 128GB/64GB - Unlocked Black, Blue, Red - Free Shipping"/>
        <s v="Apple iPhone 12 64GB T-Mobile - Black, Blue, Green, Red - Free Shipping!"/>
        <s v="New Sealed Apple iPhone 13 MINI A2481 128GB 256GB Fully Unlocked Smartphones"/>
        <s v="Apple iPhone 13 128/256/512GB Midnight, Starlight, Pink - Unlocked, Verizon, 5G"/>
        <s v="Apple iPhone 12 64GB Unlocked - Verizon, Metro, T-Mobile - Free Shipping!"/>
        <s v="iPhone 12 64GB AT&amp;T - Green, Black, Blue, 5G - Free Shipping &amp; Returns"/>
        <s v="Apple iPhone 12 64GB Unlocked - Black, Blue - Free Shipping &amp; Returns"/>
        <s v="iPhone 12 64GB Unlocked - Black, Blue, Red - AT&amp;T, Verizon - Free Shipping!"/>
        <s v="Apple iPhone 14 Plus 128GB/256GB - Mint Condition - Midnight, Starlight, Blue"/>
        <s v="Apple iPhone 14 Plus 128GB/256GB - Good Condition, Midnight, Starlight, Red - 5"/>
        <s v="Apple iPhone 14 Plus 128GB/256GB - Unlocked, Verizon, T-Mobile 5G"/>
        <s v="iPhone 14 Plus 128GB/256GB - Midnight, Starlight, Red - Verizon &amp; T-Mobile 5G"/>
        <s v="Apple iPhone 12 64GB/128GB Mint Unlocked Verizon AT&amp;T T-Mobile Black/Blue/Green"/>
        <s v="Apple iPhone 13 Mint 128GB/256GB/512GB - Verizon, T-Mobile Options Available"/>
        <s v="Apple iPhone 13 128GB/256GB - Very Good, Unlocked, Midnight Black, Blue, Green"/>
        <s v="Apple iPhone 13 Mint - 128GB/512GB - Colors: Midnight, Blue, Red"/>
        <s v="Apple iPhone 12 64GB Unlocked - Black, Blue, Green - Free Shipping!"/>
        <s v="Apple iPhone 12 64GB Unlocked - Good Condition, Free Shipping!"/>
        <s v="Apple iPhone 13 128GB/512GB Unlocked - Verizon, AT&amp;T - Midnight, Green, Red"/>
        <s v="Apple iPhone 12 64GB Unlocked - T-Mobile, LTE - Black, Blue, Green - Free Ship!"/>
        <s v="Apple iPhone 13 128GB 256GB GSM Unlocked iOS Verizon AT&amp;T 5G Pristine Condition"/>
        <s v="Apple iPhone 13 - Unlocked, Very Good Condition, 128GB/256GB/512GB Available"/>
        <s v="Apple iPhone 12 128GB Unlocked - Good Condition - Black, Green, Red"/>
        <s v="Apple iPhone 12 64GB/128GB - Unlocked 5G Verizon, AT&amp;T, T-Mobile Colors"/>
        <s v="Apple iPhone 12 64GB/128GB - Very Good Condition - Verizon, AT&amp;T, T-Mobile"/>
        <s v="Apple iPhone 12 128GB/64GB - Unlocked, Good Condition - Free Shipping!"/>
        <s v="Teléfono Iphone 14 Pro Max Tito Incluido $3000 Desbloqueado"/>
        <s v="Apple iPhone 12 - Good Condition - Multiple Colors - 64GB/128GB"/>
        <s v="Apple iPhone 12 64GB Unlocked - Black/Green - Free Shipping"/>
        <s v="Apple iPhone 12 64GB/128GB Unlocked - Good Condition, Free Shipping!"/>
        <s v="Apple iPhone 12 Unlocked 64GB/128GB - Very Good Condition, Multiple Colors"/>
        <s v="Apple iPhone 12 64GB/128GB Unlocked - Verizon/AT&amp;T - Fair Condition"/>
        <s v="Apple iPhone 13 Fair Condition - 128GB/256GB/512GB, Unlocked, Colors Available"/>
        <s v="Apple iPhone 12 64GB/128GB - Good Condition, Unlocked - Black, Green, Red"/>
        <s v="Apple iPhone 13 128GB/512GB - Good Condition - Midnight, Starlight, Blue, Pink"/>
        <s v="Apple iPhone 12 64GB/128GB - Unlocked, AT&amp;T 5G - Free Shipping!"/>
        <s v="Apple iPhone 12 64GB/128GB 5G Unlocked - Black, Purple, White - Free Shipping"/>
        <s v="Apple iPhone 12 64GB/128GB Unlocked - Verizon, AT&amp;T, T-Mobile - Free Shipping!"/>
        <s v="Apple iPhone 13 128GB - Unlocked, Verizon, AT&amp;T, T-Mobile - Free Shipping!"/>
        <s v="Apple iPhone 12 64GB Unlocked - Black/Blue, 5G, Free Shipping &amp; Returns"/>
        <s v="Apple iPhone 13 128/256GB 5G Unlocked - Midnight, Blue, Pink, T-Mobile, Shippin"/>
        <s v="Apple iPhone 12 - Blue, Red, Green - 64GB/128GB - Unlocked - Mint Condition!"/>
        <s v="Apple iPhone 12 Unlocked 64GB/128GB - GSM Black Blue Red - Free Shipping!"/>
        <s v="Apple iPhone 13 5G - 128GB/256GB - Unlocked - Midnight Black, Pink - Free Ship"/>
        <s v="Apple iPhone 12 64GB/128GB - Unlocked, Verizon, AT&amp;T, T-Mobile - Free Ship"/>
        <s v="Apple iPhone 12 5G Unlocked - Mint Condition - 64GB/128GB - Free Shipping"/>
        <s v="Apple iPhone 13 128GB Unlocked - Very Good Condition - Free Shipping!"/>
        <s v="Apple iPhone 13 128GB/256GB - Very Good Condition - Verizon, AT&amp;T, T-Mobile"/>
        <s v="Apple iPhone 12 128GB &amp; 64GB - Mint Green &amp; Purple, Unlocked, Free Shipping!"/>
        <s v="Apple iPhone 13 Unlocked - 128GB &amp; 256GB - Midnight Blue, Pink, Green"/>
        <s v="Apple iPhone 12 64GB 128GB Fair Black Blue Unlocked Verizon AT&amp;T T-Mobile"/>
        <s v="Apple iPhone 12 - 64GB/128GB - Unlocked - Fair Condition - Free Shipping"/>
        <s v="Apple iPhone 12 128GB 64GB Fully Unlocked Verizon ATT Metro PCS- Black Blue Red"/>
        <s v="NEW SEALEDApple iPhone 14 5G FACTORY UNLOCKED 512G/256GB/128GB 2 YEAR WARRANTY"/>
        <s v="New Apple iPhone 14 PRO MAX A2651 128/256/512GB Unlocked ALL COLOR &amp; MEMORY USA"/>
        <s v="New Sealed Apple iPhone 13/iPhone 14/14 Pro Max Factory Unlocked GSM+CDMA US"/>
        <s v="Apple iPhone 12 128GB 64GB Unlocked Verizon Straight Talk - Black Purple Red"/>
        <s v="Apple iPhone 13 128GB Unlocked Verizon Cricket 6.1-inch OLED Display"/>
        <s v="Apple iPhone 13 512GB 256GB 128GB Fully Unlocked Verizon US Cellular Pink/Green"/>
        <s v="Apple iPhone 12 Very Good 6.1&quot; Screen Unlocked Sprint (Blue/Red) 128GB|64GB"/>
        <s v="Apple iPhone 13 128GB Unlocked Verizon Sprint AT&amp;T 5G Very Good Condition"/>
        <s v="NEW Apple Iphone 13 Mini A2481 128GB 256GB 512GB Factory Unlocked (ALL CARRIER)"/>
        <s v="Apple Iphone 13 Mini 5G A2481 128GB 256GB Factory Unlocked ALL CARRIERS GSM CDMA"/>
        <s v="Apple Iphone 13 Mini A2481 128GB 256GB Factory Unlocked ALL CARRIERS GSM CDMA"/>
        <s v="Apple Iphone 13 Mini 5G 512GB 256GB 128GB Factory Unlocked ALL CARRIER GSM CDMA"/>
        <s v="Apple Iphone 13 Mini 5G A2481 128GB~256GB Factory Unlocked ALL CARRIER GSM CDMA"/>
        <s v="Apple Iphone 13 Mini 128/256/512GB Factory Unlocked ALL CARRIERS GSM CDMA A+"/>
        <s v="Apple Iphone 13 Mini A2481 5G 128GB 256GB Factory Unlocked ALL CARRIER GSM CDMA"/>
        <s v="Apple iPhone 14 Unlocked Verizon ATT 5G 128GB/512GB Very Good Condition"/>
        <s v="Apple iPhone 14 256GB 128GB Unlocked Verizon AT&amp;T Metro PCS Yellow/Midnight"/>
        <s v="Apple iPhone 14 Unlocked Verizon Good SmartPhone (128GB 256GB 512GB)"/>
        <s v="Apple iPhone 14 512GB 256GB 128GB Verizon/Unlocked 5G All Colors"/>
        <s v="NEW SEALED APPLE IPHONE 14 5G 128-512GB FACTORY UNLOCKED GSM CDMA FAST SHIPPING"/>
        <s v="Apple iPhone 14 128GB 256GB Unlocked Verizon Metro PCS ATT Yellow Blue Red"/>
        <s v="Apple iPhone 14 -Very GOOD- 128GB 512GB Unlocked Verizon AT&amp;T Cricket 5G"/>
        <s v="Apple iPhone 14 256GB 128GB 5G All Colors - Unlocked Verizon Tracfone 5G"/>
        <s v="Apple iPhone 14 Unlocked -128GB 512GB- GOOD Yellow/Midnight/Starlight"/>
        <s v="Apple iPhone 14 256GB 128GB Factory Unlocked Verizon T-Mobile Sprint -Good"/>
        <s v="Apple iPhone 14 256GB|128GB (Red/Blue/Yellow) Unlocked Verizon ATT Excellent"/>
        <s v="Apple iPhone 14 Unlocked Verizon Tracfone Tmobile Good Battery - 128GB 256GB"/>
        <s v="Apple iPhone 14 128GB 256GB Fully Unlocked Verizon ATT Straight Talk (Mint)"/>
        <s v="Apple iPhone 14 128GB Unlocked Verizon AT&amp;T T-Mobile Blue Red 4G LTE iOS"/>
        <s v="Apple iPhone 14 128GB Unlocked Verizon AT&amp;T T-Mobile Bluee Midnight Starlight 4"/>
        <s v="Apple iPhone 14 128GB 256GB Unlocked Verizon GSM CDMA iOS WiFi 4G"/>
        <s v="Apple iPhone 14 128GB 256GB Midnight/Starlight ATT Unlocked CDMA 4G"/>
        <s v="Apple iPhone 14 128GB 256GB GSM CDMA Unlocked Verizon AT&amp;T T-Mobile LTE"/>
        <s v="Apple iPhone 14 128GB GSM iOS Unlocked Verizon AT&amp;T T-Mobile 4G Clean IMEI"/>
        <s v="Apple iPhone 14 128GB 256GB 512GB Unlocked Verizon Midnight/Starlight 5G"/>
        <s v="Apple iPhone 14 128GB 256GB 512GB Unlocked Verizon AT&amp;T Yellow Red 5G"/>
        <s v="Apple iPhone 14 128GB 512GB Unlocked GSM Verizon AT&amp;T T-Mobile 5G"/>
        <s v="Apple iPhone 14 128GB 256GB Unlocked Verizon AT&amp;T 5G GSM CDMA iOS"/>
        <s v="Apple iPhone 14 128GB 256GB Unlocked Verizon AT&amp;T T-Mobile 5G Pristine iOS"/>
        <s v="Apple iPhone 14 128GB 256GB 512GB Unlocked AT&amp;T Starlight Midnight Good"/>
        <s v="Apple iPhone 14 128GB 512GB Unlocked Verizon AT&amp;T T-Mobile iOS WiFi 5G"/>
        <s v="New Apple iPhone 13, 128/256/512GB - Factory Unlocked - Sealed Box - All colors"/>
        <s v="Apple iPhone 14 Unlocked Verizon 128GB 256GB AT&amp;T T-Mobile Pristine 5G"/>
        <s v="Apple iPhone 14 128GB 512GB Unlocked Verizon AT&amp;T Midnight Purple iOS"/>
        <s v="NEW SEALED APPLE IPHONE 14 PRO MAX 128GB/256GB/512GB FACTORY UNLOCKED GSM CDMA"/>
        <s v="Apple iPhone 14 128GB 512GB Unlocked Verizon iOS AT&amp;T T-Mobile Pristine 5G"/>
        <s v="Apple iPhone 14 128GB 256GB Unlocked AT&amp;T T-Mobile 5G LTE iOS WiFi"/>
        <s v="Apple iPhone 14 128GB 256GB GSM LTE Unlocked Verizon AT&amp;T 5G WiFi"/>
        <s v="Apple iPhone 14 128GB 256GB Unlocked Verizon AT&amp;T T-Mobile 5G Clean ESN"/>
        <s v="Apple iPhone 14 128GB 256GB 512GB Unlocked AT&amp;T Midnight Stalight 5G"/>
        <s v="Apple iPhone 14 Unlocked Verizon AT&amp;T T-Mobile 128GB 5G iOS WiFi"/>
        <s v="Apple iPhone 14 128GB 256GB 512GB Unlocked Verizon AT&amp;T iOS 5G LTE"/>
        <s v="Apple iPhone 14 128GB 256GB 512GB Midnight Blue iOS Unlocked Verizon AT&amp;T"/>
        <s v="Apple iPhone 14 128GB 512GB Unlocked Verizon AT&amp;T GSM CDMA 5G"/>
        <s v="Apple iPhone 14 128GB 256GB AT&amp;T Unlocked Verizon T-Mobile 5G WiFi"/>
        <s v="Apple iPhone 14 128GB 256GB 512GB Unlocked AT&amp;T Very Good Red Starlight"/>
        <s v="Apple iPhone 14 128GB 256GB 512GB Unlocked Verizon Starlight Midnight 5G"/>
        <s v="Apple iPhone 14 Unlocked Verizon AT&amp;T T-Mobile 128GB 256GB Pristine 5G"/>
        <s v="Apple iPhone 14 128GB 256GB Unlocked Verizon Very Good iOS 5G LTE"/>
        <s v="Apple iPhone 14 128GB 256GB 512GB Blue Purple Unlocked AT&amp;T 5G Good"/>
        <s v="Apple iPhone 14 128GB 256GB Unlocked AT&amp;T T-Mobile Pristine Smartphone"/>
        <s v="Apple iPhone 12 64GB 128GB 5G Unlocked Verizon AT&amp;T T-Mobile White Black"/>
        <s v="Apple iPhone 12 64GB 128GB Unlocked Verizon AT&amp;T Red Green iOS"/>
        <s v="Apple iPhone 13 128GB 256GB Pink/Green Unlocked Verizon T-Mobile Good"/>
        <s v="Apple iPhone 14 128GB 256GB GSM Unlocked Verizon 5G T-Mobile Pristine"/>
        <s v="Apple iPhone 14 Unlocked 128GB/256GB - 5G LTE, Free Shipping &amp; Returns"/>
        <s v="Apple iPhone 14 128GB 256GB Unlocked Verizon Blue Red 5G LTE"/>
        <s v="Apple iPhone 13 128GB 512GB GSM Pink Blue Unlocked Verizon T-Mobile"/>
        <s v="Apple iPhone 12 Unlocked 5G - Very Good 64GB/128GB, Various Colors - Free Ship!"/>
        <s v="Apple iPhone 12 64GB/128GB - Black, Blue, Green, 5G, GSM+CDMA, Free Shipping"/>
        <s v="Apple iPhone 14 128GB/256GB - Mint Condition - Verizon/AT&amp;T - Free Shipping"/>
        <s v="Apple iPhone 13 128GB 256GB Blue White Unlocked Verizon T-Mobile Good"/>
        <s v="Apple iPhone 13 - 128GB/256GB - Unlocked - Mint Condition, Colors Available"/>
        <s v="NEW SEALED In BOX APPLE IPHONE 14 PRO MAX 128GB 256G UNLOCKED W/2 YEAR WARRANTY"/>
        <s v="Apple iPhone 13 128GB Unlocked - Fair Condition - 100% OEM - Several Colors"/>
        <s v="Apple iPhone 13 128GB 256GB Red Green Unlocked AT&amp;T T-Mobile Good"/>
        <s v="Apple iPhone 13 Unlocked 128GB 512GB Verizon AT&amp;T T-Mobile Midnight, Blue, Red"/>
        <s v="Apple iPhone 12 64GB GSM Unlocked Verizon AT&amp;T T-Mobile 5G LTE"/>
        <s v="Apple iPhone 14 128GB 256GB 512GB Unlocked Verizon Red Midnight 5G"/>
        <s v="Apple iPhone 14 Unlocked Verizon AT&amp;T 128GB 512GB Good 5G"/>
        <s v="Apple iPhone 14 128GB 256GB Very Good Condition Unlocked Verizon ATT"/>
        <s v="Apple iPhone 14 128GB 256GB Unlocked Verizon AT&amp;T T-Mobile Yellow Blue"/>
        <s v="Apple iPhone 13 128GB 256GB Unlocked Verizon T-Mobile 5G LTE iOS"/>
        <s v="Apple iPhone 14 128GB 256GB Unlocked Verizon 5G Very Good LTE"/>
        <s v="Apple iPhone 12 - 64GB/128GB - T-Mobile, Black, Blue, Green - Free Shipping!"/>
        <s v="Apple iPhone 12 64GB - T-Mobile/Verizon - Black, Blue, Green - Free Shipping"/>
        <s v="Apple iPhone 14 128GB/256GB - Mint Condition - Verizon/AT&amp;T - Midnight &amp; More"/>
        <s v="Apple iPhone 12 64GB/128GB - Black, Blue, Red - Verizon 5G - Free Shipping"/>
        <s v="Apple iPhone 14 Unlocked - 128GB/256GB - Blue, Starlight, Midnight - Free Ship"/>
        <s v="Apple iPhone 12 Unlocked 64GB/128GB - Black, Blue, Green, Red - Free Shipping"/>
        <s v="Apple iPhone 14 128GB/512GB - Midnight, Starlight, Red, Blue, Purple - Free Shi"/>
        <s v="Apple iPhone 14 Unlocked - 128GB/256GB/512GB in Midnight, Purple, Yellow"/>
        <s v="Apple iPhone 12 64GB/128GB - Mint Condition - Unlocked, Free Shipping &amp; Returns"/>
        <s v="Apple iPhone 12 Unlocked Verizon - 64GB/128GB - Black, Blue, Red - Free Ship"/>
        <s v="Apple iPhone 12 128GB/64GB Unlocked - AT&amp;T T-Mobile Verizon - Free Shipping!"/>
        <s v="Apple iPhone 12 64GB - Unlocked Verizon 5G - Mint Condition - Free Shipping!"/>
        <s v="Apple iPhone 14 Unlocked 256GB/128GB - Midnight, Starlight, (PRODUCT)RED, Blue"/>
        <s v="Apple iPhone 12 64GB/128GB - Unlocked, Verizon, Multiple Colors, Free Shipping!"/>
        <s v="Apple iPhone 12 64GB/128GB Unlocked - Black, Blue, Green, Good Condition"/>
        <s v="Apple iPhone 12 64GB/128GB - Verizon, AT&amp;T, 5G - Mint Condition, Free Shipping!"/>
        <s v="Apple iPhone 12 Unlocked 64GB/128GB - Black &amp; Red - Free Shipping!"/>
        <s v="Apple iPhone 14 Unlocked 128/512GB - Midnight, Blue, Red, Purple - Free Shippin"/>
        <s v="Apple iPhone 12 Unlocked 128GB/64GB - Mint Condition, Colors + Free Shipping!"/>
        <s v="iPhone 14 Mint 512GB/128GB 5G Verizon/AT&amp;T - Free Shipping &amp; Returns"/>
        <s v="Apple iPhone 12 5G Unlocked - T-Mobile, Verizon, 64GB/128GB - Free Shipping"/>
        <s v="Apple iPhone 14 128GB/256GB Unlocked - Midnight, Starlight, (PRODUCT)RED"/>
        <s v="Apple iPhone 14 128GB Unlocked - Midnight, Starlight, (PRODUCT)RED - Free Ship"/>
        <s v="Apple iPhone 14 128GB/512GB Mint Midnight Red 5G - Free Shipping!"/>
        <s v="Apple iPhone 12 64GB - Mint Condition, Black, Blue, Verizon, Free Shipping"/>
        <s v="Apple iPhone 12 - 64GB - Blue, Green, Purple - Verizon, AT&amp;T, T-Mobile"/>
        <s v="Apple iPhone 13 128GB, Black, Unlocked, iOS 26"/>
        <s v="Apple iPhone 13 - 128GB/512GB - Excellent Condition - Free Shipping"/>
        <s v="Apple iPhone 14 Plus Unlocked Verizon AT&amp;T T-Mobile 5G 128GB/256GB"/>
        <s v="Apple iPhone 14 512GB 128GB Unlocked Verizon AT&amp;T Good Condition"/>
        <s v="Apple iPhone 14 Plus 256GB 128GB Unlocked Verizon AT&amp;T SmartPhone 5G"/>
        <s v="Apple iPhone 14 Plus 256GB 128GB Unlocked Verizon - Starlight Midnight Yellow"/>
        <s v="Apple iPhone 14 512GB 128GB Factory Unlocked Verizon Att Good Battery"/>
        <s v="Apple iPhone 12 - 64GB/128GB - Unlocked, Verizon, Free Shipping!"/>
        <s v="Apple iPhone 13 128GB Unlocked 5G - Black, Green, Pink - Free Shipping!"/>
        <s v="Apple iPhone 17 - 256 GB - White (Unlocked)"/>
        <s v="Apple iPhone 14 128GB 256GB 512GB AT&amp;T Midnight, Starlight 5G - Free Shipping!"/>
        <s v="NEW SEALED iPhone 13 mini (5G) A2481 128GB/256GB Factory Unlocked Smartphone"/>
        <s v="Apple iPhone 13 128GB PRODUCT RED Unlocked – With Box &amp; Accessories Excellent"/>
        <s v="apple iphone 17 pro unlocked 256gb"/>
        <s v="Apple iPhone 12 64GB/128GB - Unlocked, Very Good Condition, Free Shipping"/>
        <s v="Apple iPhone 14 128GB/256GB - Mint Condition - Multiple Colors - Free Shipping"/>
        <s v="Apple iPhone 13 128GB/256GB/512GB Unlocked - Midnight Black, Blue, Green"/>
        <s v="Apple iPhone 14 - 128GB, 256GB, 512GB - Midnight, (PRODUCT)RED - Mint 5G"/>
        <s v="Apple iPhone 14 128GB 256GB 512GB Unlocked Verizon AT&amp;T Good Purple Yellow"/>
        <s v="Apple iPhone 12 - 64GB/128GB, Mint Condition, Unlocked - Blue Black Green"/>
        <s v="Apple iPhone 12 64GB/128GB Unlocked - AT&amp;T, Clean ESN - Free Shipping!"/>
        <s v="Apple iPhone 13 128GB/512GB Unlocked - Good Condition - Free Shipping &amp; Returns"/>
        <s v="Apple iPhone 12 64GB/128GB - Mint, Black, Purple - Verizon 5G - Free Shipping"/>
        <s v="Apple iPhone 13 128GB/256GB - Midnight, Green, Pink - Verizon/AT&amp;T, Free Ship"/>
        <s v="Apple iPhone 14 - 128GB/256GB, Buen Estado, Envío Gratis, Revolución 30 Días-"/>
        <s v="Apple iPhone 14 128GB - Unlocked, Verizon, 5G - Midnight, Starlight, (RED)"/>
        <s v="Apple iPhone 14 128GB 5G Unlocked - Midnight, Blue, (PRODUCT)RED - Free Shippin"/>
        <s v="Apple iPhone 12 Unlocked 64GB/128GB - Very Good Condition - Free Shipping"/>
        <s v="Apple iPhone 14 128GB Unlocked Verizon AT&amp;T Blue Red 4G LTE - Free Shipping!"/>
        <s v="Apple iPhone 14 Blue Purple 128GB/256GB - Unlocked, Free Shipping &amp; Returns"/>
        <s v="Apple iPhone 14 Unlocked Smartphone 128GB 256GB Verizon Blue/Yellow"/>
        <s v="Apple iPhone 12 128/64GB Unlocked - Black/Blue/Green - Free Shipping"/>
        <s v="Apple iPhone 12 128GB 64GB Unlocked - Green, Black, Purple - Free Shipping!"/>
        <s v="Apple iPhone 12 64GB/128GB Unlocked AT&amp;T/T-Mobile 5G - Fair Condition"/>
        <s v="Apple iPhone 13 - 128GB/256GB - Fair Condition - Multiple Colors - Free Shippin"/>
        <s v="Apple iPhone 13 - 256GB/128GB - Blue Green Pink - T-Mobile, Verizon"/>
        <s v="Apple iPhone 14 Mint 512GB 128GB 5G - Free Shipping &amp; Returns"/>
        <s v="Apple iPhone 14 Plus - 128GB/256GB - Unlocked 5G - Midnight, Starlight, Colors"/>
        <s v="New Apple Iphone 13 Mini 128GB /256GB Factory Unlocked GSM CDMA All Carriers"/>
        <s v="New Apple Iphone 13 Mini 5G 128GB~512GB Factory Unlocked GSM CDMA All Carriers"/>
        <s v="Apple iPhone 12 - Unlocked, Black, Blue, Green, 64/128GB - Free Shipping!"/>
        <s v="Apple iPhone 12 Unlocked 128GB &amp; 64GB - Black, Green, Red - AT&amp;T, Free Shipping"/>
        <s v="Apple iPhone 12 Unlocked 128GB/64GB - Green, Black, Purple, White - Free Ship!"/>
        <s v="Apple iPhone 13 Unlocked 128GB/512GB - Midnight, Blue, Green, Red - Free Ship!"/>
        <s v="Apple iPhone 13 Unlocked 128GB/512GB - Midnight, Blue, Pink - Free Shipping!"/>
        <s v="Apple iPhone 14 128GB/256GB - Midnight, Starlight, RED - Verizon/T-Mobile"/>
        <s v="Apple iPhone 14 128GB/256GB 5G - Verizon/T-Mobile - Midnight, Starlight, Blue"/>
        <s v="Apple iPhone 13 5G Unlocked - Midnight, Starlight, Green - 128GB/256GB"/>
        <s v="Apple iPhone 14 128GB 5G - Midnight, Starlight, (PRODUCT)RED - Free Shipping"/>
        <s v="Apple iPhone 14: 128GB/256GB - Midnight, Starlight, Purple | 5G - Free Shipping"/>
        <s v="Apple iPhone 12 64GB/128GB - Unlocked, AT&amp;T, T-Mobile, 5G - Free Shipping"/>
        <s v="Apple iPhone 12 Blue/Purple 64GB/128GB - Very Good Condition, Free Shipping!"/>
        <s v="Apple iPhone 14 - 128GB/256GB/512GB - Verizon, Mint, Midnight, Starlight, RED!"/>
        <s v="Apple iPhone 14 128GB 5G iOS Unlocked Verizon AT&amp;T Blue Purple"/>
        <s v="iPhone 12 64GB/128GB - Excellent Condition - Verizon/AT&amp;T/T-Mobile - Free Ship"/>
        <s v="Apple iPhone 12 Unlocked 64GB/128GB - Black, Blue, Green - Free Shipping!"/>
        <s v="Apple iPhone 12 Unlocked 64GB/128GB - Black, Blue, Red | Free Shipping!"/>
        <s v="iPhone 13 128GB Unlocked - Excellent Condition, Multiple Colors, Free Shipping!"/>
        <s v="Apple iPhone 13 Unlocked 128GB/512GB - T-Mobile, Verizon - Midnight, Pink, Gree"/>
        <s v="Apple iPhone 12 Unlocked 64GB/128GB - Black, Purple, Red - Free Shipping"/>
        <s v="Apple iPhone 12 64GB - Black/Blue/Green/Purple - T-Mobile - Free Shipping!"/>
        <s v="Apple iPhone 13 Unlocked 128GB/512GB - Midnight, Starlight, Red - Free Shipping"/>
        <s v="Apple iPhone 14 128GB 256GB 512GB Verizon Midnight Starlight 5G - Free Ship!"/>
        <s v="Apple iPhone 12 5G - Unlocked, 64GB/128GB - Black, Blue, Red - Free Shipping!"/>
        <s v="Apple iPhone 13 - Unlocked, Very Good Condition, 128GB/256GB/512GB"/>
        <s v="Apple iPhone 13 Unlocked 128GB/256GB 512GB - Midnight, Pink, Green - Free Ship"/>
        <s v="Apple iPhone 14 128GB/512GB - Unlocked, Verizon, AT&amp;T - Free Shipping!"/>
        <s v="Apple iPhone 14 Unlocked - Midnight, Starlight, (PRODUCT)RED - 128/256/512GB"/>
        <s v="Apple iPhone 14 128GB - Midnight, Starlight, (PRODUCT)RED, Blue - Unlocked"/>
        <s v="Apple iPhone 14 512GB 128GB Unlocked Verizon Spectrum Very Good 5G/iOS"/>
        <s v="Apple iPhone 12 64GB 128GB Black Purple 5G Unlocked Verizon AT&amp;T - SmartPhone"/>
        <s v="Apple iPhone 13 - 128GB/256GB/512GB - Unlocked, 5G - Midnight Green Red"/>
        <s v="Apple iPhone 13 512GB/128GB Unlocked Starlight/Green/Red - Mint Condition!"/>
        <s v="Apple iPhone 14 - 128GB/256GB - Mint Condition - 5G iOS, Verizon, Red Blue Whit"/>
        <s v="Apple iPhone 14 Plus 128GB/256GB - Midnight, Starlight, (PRODUCT)RED, Blue 5G"/>
        <s v="Apple iPhone 14 Plus 128GB/256GB - Unlocked, Midnight, Starlight, (PRODUCT)RED"/>
        <s v="Apple iPhone 12 5G Unlocked - 128GB &amp; 64GB, Black/Blue/Green, Very Good!"/>
        <s v="Apple iPhone 13 128GB/256GB/512GB 5G - Midnight Black, Pink - GOOD!"/>
        <s v="Apple iPhone 14 128GB/256GB/512GB Midnight, Starlight, (PRODUCT)RED 5G"/>
        <s v="Apple iPhone 14 Unlocked - Good Battery, Midnight/Starlight, RED, 128/256GB"/>
        <s v="Apple iPhone 14 128GB 512GB Factory Unlocked Verizon ATT CDMA/GSM 5G"/>
        <s v="Apple iPhone 13 - Unlocked, Fair Condition, Midnight/Blue/Pink, 128/256/512GB"/>
        <s v="Apple iPhone 13 Unlocked 128GB/512GB - Green, Pink, Midnight - Free Shipping!"/>
        <s v="Apple iPhone 12 64GB Black, Blue - Unlocked T-Mobile, Verizon | Free Shipping!"/>
        <s v="Apple iPhone 14 128GB 512GB Unlocked Verizon AT&amp;T 5G WiFi Blue Red Purple"/>
        <s v="Apple iPhone 14 128GB/256GB - Mint, Midnight, Starlight, (PRODUCT)RED, 5G"/>
        <s v="Apple iPhone 14 128GB/256GB Unlocked - T-Mobile Verizon - Free Shipping!"/>
        <s v="Apple iPhone 13 - Blue/Red, 128GB/256GB/512GB - Unlocked - Free Shipping!"/>
        <s v="Apple iPhone 14 - Very Good Condition 128GB/256GB - Verizon/AT&amp;T, Free Shipping"/>
        <s v="Apple iPhone 14 128GB/256GB - Midnight, Starlight, (PRODUCT)RED - 5G, Free Ship"/>
        <s v="Apple iPhone 14 128GB/256GB/512GB - Unlocked, AT&amp;T, T-Mobile - Blue Red Black"/>
        <s v="Apple iPhone 14 Unlocked - 128GB/256GB/512GB - Midnight Blue Purple"/>
        <s v="iPhone 14 128GB/256GB/512GB Midnight/Red - Very Good Condition iOS 5G"/>
        <s v="Apple iPhone 12 Unlocked - 64GB/128GB - Green, Purple, Red - Very Good Conditio"/>
        <s v="Apple iPhone 14 128GB 256GB 512GB Midnight Starlight Verizon 5G, Unlocked"/>
        <s v="Apple iPhone 14 Unlocked Verizon AT&amp;T T-Mobile Tracfone - 512GB128GB"/>
        <s v="Apple iPhone 13 128/256GB 5G - Midnight, Blue, Pink, T-Mobile - Free Shipping!"/>
        <s v="Apple iPhone 14 128GB/512GB Mint Midnight Red 5G - T-Mobile, Verizon - Free Shi"/>
        <s v="iPhone 13 128GB 5G Unlocked - Mint Condition, Midnight, Blue, Pink - Free Ship!"/>
        <s v="Apple iPhone 14 T-Mobile - 128GB/256GB/512GB - Red, Midnight - Free Shipping"/>
        <s v="Apple iPhone 14 Unlocked 128GB/256GB Starlight/Midnight - Free Shipping!"/>
        <s v="Apple iPhone 14 128GB/512GB - Mint Condition - Unlocked, Free Shipping &amp; Return"/>
        <s v="Apple iPhone 12 - 64GB/128GB - T-Mobile/Att - Very Good Condition - Free Ship!"/>
        <s v="Apple iPhone 12 64GB/128GB Unlocked - Black, Blue, Red - 5G, iOS, Free Shipping"/>
        <s v="Unlocked Apple iPhone 13 256GB/128GB for AT&amp;T, Verizon, T-Mobile - Free Ship!"/>
        <s v="Apple iPhone 13 256GB 128GB Unlocked, AT&amp;T, Verizon - Pink Red Starlight"/>
        <s v="Apple iPhone 14 128GB Good Condition, 5G Verizon/AT&amp;T, Free Shipping"/>
        <s v="Apple iPhone 13 Mini (A2626) - 128GB Factory Unlocked Midnight - Excellent"/>
        <s v="Apple iPhone 12 128GB 64GB Blue Red 5G Mint Condition - Unlocked, Free Shipping"/>
        <s v="Apple iPhone 14 128GB/256GB - (PRODUCT)RED,Midnight, Starlight - AT&amp;T/T-Mobile"/>
        <s v="Apple iPhone 14 Mint 128/256/512GB - Midnight, (PRODUCT)RED, Blue - Free Ship!"/>
        <s v="Apple iPhone 12 64GB/128GB - Unlocked/AT&amp;T/T-Mobile/Verizon - Free Shipping"/>
        <s v="Apple iPhone 12 64GB/128GB Unlocked - Mint Condition, Free Shipping &amp; Returns"/>
        <s v="Apple iPhone 13 128GB/512GB Unlocked - Midnight, Pink, Green, Battery Good"/>
        <s v="Apple iPhone 13 Unlocked 128GB/256GB/512GB - Midnight Black/Starlight White 5G"/>
        <s v="Apple iPhone 14 - 128GB/256GB/512GB - Unlocked, AT&amp;T, T-Mobile - Red/Blue"/>
        <s v="Apple iPhone 14 (PRODUCT)RED, Midnight, Starlight - 128GB/256GB - Excellent!"/>
        <s v="Apple iPhone 14 128GB 256GB 512GB -Red/Blue/Starlight -Unlocked/Verizon"/>
        <s v="Apple iPhone 12 - 64GB/128GB - Unlocked - Black, Blue, Red - Free Shipping!"/>
        <s v="Apple iPhone 12 64GB - Unlocked Black, Blue, Green - AT&amp;T, Verizon - Free Ship!"/>
        <s v="Apple iPhone 13 - Unlocked, 128GB/256GB/512GB - Mint Condition, Free Shipping"/>
        <s v="Apple iPhone 14 128GB Blue Midnight Unlock AT&amp;T Verizon T-Mobile 5G Free Ship"/>
        <s v="Apple iPhone 14 Unlocked 512GB/128GB - AT&amp;T/Verizon - Midnight, Blue, Red"/>
        <s v="Apple iPhone 14 Unlocked 128GB 256GB 512GB Verizon ATT - Purple/Yellow"/>
        <s v="Apple iPhone 12 Unlocked 128GB 64GB- Black, Blue, Green, Red - T-Mobile, Verizo"/>
        <s v="Apple iPhone 13 128GB - Unlocked, T-Mobile, Verizon, 5G LTE - All Colors"/>
        <s v="Apple iPhone 14 Unlocked - 128GB/256GB/512GB - Midnight Blue Purple, T-Mobile"/>
        <s v="Apple iPhone 14 Good SmartPhone - 128GB 256GB 512GB -Unlocked Verizon"/>
        <s v="Apple iPhone 12 - Black, Blue, Green, Red - 64/128GB - Unlocked - Free Shipping"/>
        <s v="Apple iPhone 12 Purple Green 128GB/64GB - Unlocked, AT&amp;T, Verizon, T-Mobile"/>
        <s v="Apple iPhone 13 - Mint - 128GB/256GB - Verizon, Unlocked - Free Shipping"/>
        <s v="Apple iPhone 13 128GB/512GB Unlocked - Verizon, T-Mobile - Free Shipping"/>
        <s v="iPhone 13 128GB/512GB Unlocked - Verizon/AT&amp;T - Midnight, Blue, Pink, Green!"/>
        <s v="Apple iPhone 14 Unlocked Verizon GSM/CDMA 5G - 128GB 256GB 512GB"/>
        <s v="Apple iPhone 12 128GB/64GB Unlocked - Black, Blue, Red - Very Good Condition!"/>
        <s v="Apple iPhone 12 Unlocked 64GB/128GB - Black, Blue, Green, Red - AT&amp;T, Verizon"/>
        <s v="Apple iPhone 12 Unlocked 64GB/128GB - Black, Blue, Green, Red - Free Shipping!"/>
        <s v="Apple iPhone 12 64GB AT&amp;T - Green, Black, Blue - 5G, Free Shipping &amp; Returns"/>
        <s v="Apple iPhone 13 Unlocked 128/256GB Midnight/Black/Blue/Red - Free Shipping!"/>
        <s v="Apple iPhone 14 - Unlocked, 128GB/256GB, Att Various Colors, Good Condition"/>
        <s v="Apple iPhone 14 128GB/512GB Midnight, Starlight, (PRODUCT)RED 5G - Free Ship"/>
        <s v="iPhone 14 - Mint - 128GB/256GB - Unlocked &amp; Verizon - Yellow/Purple/Blue"/>
        <s v="Apple iPhone 12 - Blue, Green, Red, 128GB 64GB- T-Mobile Verizon Unlocked"/>
        <s v="Apple iPhone 12 64GB - Black, Blue, Green - Verizon, T-Mobile, GOOD!"/>
        <s v="Apple iPhone 13 - Starlight, Pink, Midnight | 128GB/256GB - Unlocked, Free Ship"/>
        <s v="Apple iPhone 13 5G 128GB/256GB/512GB - Mint Condition, Midnight Black/Blue"/>
        <s v="Apple iPhone 14 128GB Unlocked - Blue, Red, 5G - Verizon, AT&amp;T, T-Mobile"/>
        <s v="Apple iPhone 14 128GB/256GB/512GB Unlocked - Midnight, Starlight, (PRODUCT)RED"/>
        <s v="Apple iPhone 14 Mint - 128GB/256GB/512GB, Starlight, Midnight, Verizon Unlocked"/>
        <s v="Apple iPhone 12 Unlocked 64GB/128GB - Black/Blue/Green - Free Shipping!"/>
        <s v="Apple iPhone 13 128GB/512GB - Unlocked - Midnight, Starlight, Blue - Free Ship"/>
        <s v="Apple iPhone 13 Pink, Green 128GB/256GB/512GB 5G Unlocked, Free Shipping"/>
        <s v="Apple iPhone 13 Unlocked 128GB/512GB - Midnight, Starlight, Red SmartPhone"/>
        <s v="Apple iPhone 14 - 128GB/256GB - Colors: Midnight, Starlight, (PRODUCT)RED | 5G"/>
        <s v="Apple iPhone 14 Unlocked 128GB/256GB - Midnight, Blue, Yellow, Purple"/>
        <s v="Apple iPhone 13 Mini (A2626) - 128GB Unlocked Midnight - 87% Battery - Excellent"/>
        <s v="Apple iPhone 14 Pro Max - 128 GB - Gold (Unlocked)"/>
        <s v="Apple iPhone 13 A2482 - Midnight - 128GB (Unlocked) - Fair Condition"/>
        <s v="BRAND NEW iPhone 17 - T Mobile - 256GB - Black"/>
        <s v="Apple iPhone 13 Mini (A2626) - 128GB Unlocked Pink - 90% Battery - Like New"/>
        <s v="Apple iPhone 13 Mini (A2626) - 128GB Factory Unlocked Blue - Good Condition"/>
        <s v="Apple iPhone 17 Pro Max 2TB Orange Blue White USB-C Bar Style"/>
        <s v="Apple iPhone 17 Pro Max Cosmic Orange 256GB eSIM A3527 Smartphone (Sealed)"/>
        <s v="New in Sealed Box Apple iPhone 14 5G 128/256/512GB A2649 USA Unlocked Smartphone"/>
        <s v="FACTORY NEW SEALED Apple iPhone 14 5G 512-256-128GB FULLY UNLOCKED US STOCK SHIP"/>
        <s v="Have a new iPhone 17 ready to be activated with I Never Used ask for information"/>
        <s v="New in Sealed Box Apple iPhone 14 PRO MAX 5G Factory Unlocked USA Fast Shipping"/>
        <s v="Apple iPhone 12 Pro Max 128 GB Plateado Desbloqueado Funciona Muy bien-"/>
        <s v="Apple iPhone 13 - 128GB - Blue (Verizon) (N) No Box"/>
        <s v="Apple iPhone 13 128G Unlocked Good Condition"/>
        <s v="Apple iPhone 13 - 128GB - Factory Unlocked - Excellent Condition"/>
        <s v="New Apple iPhone 13 Mini /12 Mini /12 Pro Factory Unlocked All Carriers &amp; Colors"/>
        <s v="Apple iPhone 12 Pro Max 5G 128GB 256GB ROM 6.7in 12MP Camera in good condition"/>
        <s v="NEW SEALED Apple iPhone 13 mini (5G) A2481 128GB/256GB/512GB Unlocked Smartphone"/>
        <s v="NEW Apple iPhone 13 MINI A2481 128/256GB Unlocked GSM CDMA All Carrier"/>
        <s v="NEW SEALED Apple Iphone 13 Mini A2481 128GB 256GB Unlocked AT&amp;T T-MOBILE VERIZON"/>
        <s v="Apple iPhone 12 Max - 1 TB - Black (Unlocked)"/>
        <s v="iphone 12 pro max unlocked TicTok Ready"/>
        <s v="iPhone 12 Pro Max (WITH TIKTOK) - 512GB"/>
        <s v="iPhone 12 Pro Max 256Gb Tik Tok &amp; CapCut Installed Used In Good Condition"/>
        <s v="Apple iPhone 12 Pro Max - 512 GB - Blue (Unlocked) it’s has tik tok still instal"/>
        <s v="IPHONE 13S W/ TIKTOK APP INSTALLED"/>
        <s v="Apple iPhone 13 W/TikTok installed!"/>
        <s v="Apple iPhone 13 MINI A2481 128/256/512GB Desbloqueado Envío Rápido -Excelente A+-"/>
        <s v="New-Sealed Apple iPhone 13 MINI A2481 128GB 256GB Unlocked GSM CDMA Smartphones"/>
        <s v="New-Sealed Apple iPhone 13 MINI A2481 128GB 256GB Factory Unlocked Smartphones"/>
        <s v="NEW Apple iPhone 13 MINI A2481 128/256GB 5G USA FACTORY Unlocked Smartphones"/>
        <s v="New in Sealed Apple iPhone 13 MINI A2481 128/256GB USA Fully Unlocked Smartphone"/>
        <s v="Apple iPhone 14, 128GB, Unlocked - Midnight -original Used Excellent"/>
        <s v="New Apple iPhone 13 MINI A2481 128GB/256GB USA UNLOCKED T-Mobile AT&amp;T Verizon"/>
        <s v="【NEW】Apple iPhone 13 MINI 5G A2481 128GB 256GB 512GB US Unlocked ALL Carriers"/>
        <s v="Apple Iphone 12 Pro Max in perfect condition With Tiktok Installed."/>
        <s v="Apple Iphone 13 Mini 5G A2481 128GB 256GB Factory Unlocked AT&amp;T T-MOBILE VERIZON"/>
        <s v="Apple iPhone 13 mini - 128GB/256GB/512GB - All colors 5.4&quot;4GB Ram (Unlocked)"/>
        <s v="Apple iPhone 12 Pro Max(Unlocked) - 128 GB/256GB- All colors with FACE ID"/>
        <s v="FACTORY NEW SEALED Apple iPhone 13 MINI 5G 512-256-128GB UNLOCKED 2 Yr Warranty"/>
        <s v="A+ Apple iPhone 14 Pro Max-128GB/256GB/1TB-All colors 5G (Unlocked)"/>
        <s v="APPLE IPHONE 13 5G A2482 128/256/512GB 6.1&quot; FULLY UNLOCKED RE-SEALED BOX A++"/>
        <s v="New sealed Apple iPhone 14 PRO MAX 5G 128/256/512G/1TB Unlocked US Free shipping"/>
        <s v="Apple iPhone 14 Pro Max -128/256GB/1TB- with Face ID 99%N ew(Unlocked)"/>
        <s v="Apple Iphone 13 Mini A2481 128/256/512GB 5.4&quot; Unlocked Verizon T-Mobile At&amp;T US"/>
        <s v="Apple Iphone 13 Mini A2481 128/256/512GB Factory Unlocked Verizon T-Mobile At&amp;T"/>
        <s v="Apple iPhone 13 Mini (A2481) - 128/256/512GB, Unlocked, New &amp; Sealed, Fast Ship"/>
        <s v="Factory New sealed Apple iPhone 14 5G 128-256-512GB Unlocked GSM+CDMA Smartphone"/>
        <s v="Apple iPhone 14 Plus - 128GB /256GB - Todos los colores (Desbloqueado) Potente teléfono-"/>
        <s v="New Apple iPhone 13 MINI 128/256/512GB Fully Unlocked USA Sealed Box 2 Yrs Wty❤"/>
        <s v="NEW APPLE IPHONE 14 PRO MAX 128GB-512GB AT&amp;T T-Mobile Verizon Factory Unlocked"/>
        <s v="Sealed Apple iPhone 13 mini Smartphone - 128GB - Factory Unlocked - All Colors E"/>
        <s v="NEW SEALED iPhone 13 mini (5G) A2481 - 128GB - Factory Unlocked Smartphone US E"/>
        <s v="Apple iPhone 14 - 128 GB - Red - SALVAGE - READ - R18"/>
        <s v="NEW SEALED Apple Iphone 13 Mini A2481 128GB 256GB Unlocked GSM CDMA All Carrier"/>
        <s v="Factory New sealed Apple iPhone 14 5G 128GB-256GB-512GB USA Unlocked Smartphone"/>
        <s v="New Apple Iphone 13 Mini 5G A2481 128GB Factory Unlocked AT&amp;T T-MOBILE VERIZON"/>
        <s v="BRAND NEW Apple iPhone 13 MINI 128/256GB Factory Unlocked GSM+CDMA ALL Carrier"/>
        <s v="Apple iPhone 14 Pro Max 128/256/512GB/1TB Unlocked Very Good Sealed in BOX"/>
        <s v="NEW Apple iPhone 13 MINI 5G 128/256/512GB Factory Unlocked USA stock GSM CDMA"/>
        <s v="New Apple iPhone 14 A2649 256GB Factory Unlocked All Mobile Carriers and Colors"/>
        <s v="New Apple iPhone 13 Mini12 Mini 128GB 256GB Unlocked 2 YEAR WARRANTY GSM CDMA"/>
        <s v="Factory NEW Apple iPhone 13 MINI 5G 128/256/512GB Unlocked USA stock All carrier"/>
        <s v="New Apple iPhone 13 MINI A2481 128/256GB Unlocked USA stock Sealed Box 2Yrs Wty❤"/>
        <s v="Factory NEW Apple iPhone 13 MINI 5G 128/256/512GB Unlocked USA stock 2 Yr Wty"/>
        <s v="New Apple iPhone 14 PRO MAX 5G 128/256/512GB/1TB Unlocked All carrier Smartphone"/>
        <s v="Factory New Apple iPhone 13 mini/13/13 Pro max 5G Unlocked USA All Colors&amp;memory"/>
        <s v="Factory New Apple iPhone 14 PRO MAX 5G 128/256/512GB/1TB Unlocked Smartphone"/>
        <s v="Factory New Apple iPhone 14 PRO MAX 5G 128/256/512GB/1TB Unlocked US All memory"/>
        <s v="New in Apple iPhone 12 Pro 12 Mini 13 Mini 13 Pro max 5G Fully Unlocked CDMA GSM"/>
        <s v="NEW Apple iPhone 13 MINI 5G A2481 128/256GB Factory Unlocked ALL Carriers&amp;Colors"/>
        <s v="New Apple Iphone 13 Mini A2481 128GB 256GB Unlocked All Carrier 2 YEAR WARRANTY"/>
        <s v="FACTORY NEW Apple iPhone 13 MINI 5G 512-256-128GB UNLOCKED 2 YEARS WARRANTY USA"/>
        <s v="Apple iPhone 14 Unlocked, White/Starlight, 128GB"/>
        <s v="✨NEW Sealed✨ Apple Iphone 13 Mini /Iphone 12 Mini 128GB Factory Unlocked USA"/>
        <s v="✨NEW Sealed✨ Apple Iphone 13 Mini 512GB 256GB 128GB Factory Unlocked All Carrier"/>
        <s v="✨NEW Sealed✨ Apple Iphone 13 Mini 128GB/256GB Factory Unlocked USA All Carriers"/>
        <s v="✨NEW Sealed✨ Apple Iphone 13 Mini 128GB 256GB 512GB Factory Unlocked All Carrier"/>
        <s v="✨NEW Sealed✨ Apple Iphone 13 Mini/13/12 Mini 256G/128GB Factory Unlocked USA"/>
        <s v="✨NEW Sealed✨ Apple Iphone 13 Mini 5G 128GB~512GB Factory Unlocked All Carriers"/>
        <s v="✨NEW Sealed✨ Apple Iphone 13 Mini 128GB~256GB Factory Unlocked All Carriers"/>
        <s v="New in box Apple iPhone 13 Mini/12 Mini/12 Pro/13 Pro max 5G Unlocked All Colors"/>
        <s v="New Apple Iphone 13 Mini A2481 128GB 256GB FULLY UNLOCKED GSM CDMA ALL CARRIERS"/>
        <s v="Broken Unlocked Apple iPhone 14 Plus MQ3X3LL/A 256GB Cracked Front and Back"/>
        <s v="Apple iPhone 14 Plus - 256GB - Unlocked AT&amp;T T-Mobile Verizon - Midnight"/>
        <s v="BRAND NEW Apple iPhone 13 MINI 128/256/512GB Factory Unlocked A2481 US SHIPPING"/>
        <s v="iPhone 14 Pro Max - 128GB - Natural Titanium - Physical SIM"/>
        <s v="Apple iPhone 17 - 256 GB - Sage (Xfinity)"/>
        <s v="Apple iPhone 13 Pro-128gb—Factory Unlocked—GOOD CONDITION!—FREE SHIPPING"/>
        <s v="Apple iPhone 17 Pro Max - 256 GB - Orange (Unlocked)"/>
        <s v="Apple iPhone 17 Pro Max - 512 GB - Orange (Unlocked)"/>
        <s v="Apple iPhone 14 Plus - 128 GB - Blue (Unlocked)"/>
        <s v="Apple iPhone 13 Pro-Factory Unlocked—GOOD CONDITION!—FREE SHIPPING"/>
        <s v="Apple iPhone 17 Pro Max Blue Heat-Forged Unibody Ceramic Shield 8x Zoom"/>
        <s v="Apple iPhone 17 - 256GB - Purple (T-Mobile)"/>
        <s v="Apple iPhone 12 Pro Max 128GB Unlocked Silver/White Good Condition"/>
        <s v="New Apple iPhone 13 mini 5G 128GB GSM+CDMA IOS Fully Unlocked Smartphone 5.4&quot; US"/>
        <s v="Broken Unlocked Apple iPhone 13 128GB MLMN3LL/A Cracked Back and touch delay"/>
        <s v="New in Sealed Apple iPhone 14 5G USA 128/256/512G Unlocked US STOCK Free shippin"/>
        <s v="New Apple Iphone 13 Mini A2481 128GB 256GB FULLY UNLOCKED ALL GSM CDMA CARRIERS"/>
        <s v="BRAND NEW Apple iPhone 13 MINI 128/256/512GB Factory Unlocked A2481 US Delivere"/>
        <s v="iPhone 17 256gb AT&amp;T Locked- Open Box"/>
        <s v="iPhone 17 256GB White AT&amp;T Locked-Open Box"/>
        <s v="Apple iPhone 12 (64GB) | White | Fully Unlocked | Very Good"/>
        <s v="iPhone 14 Powers On, Has Sound/vibration black Screen After Water Damage"/>
        <s v="New Apple Iphone 13 Mini 5G A2481 128GB 256GB 512GB FULLY UNLOCKED ALL GSM CDMA"/>
        <s v="Apple iPhone 12 (PRODUCT)RED - 64GB (Unlocked)"/>
        <s v="Apple iPhone 12 (PRODUCT)PURPLE - 64GB (Unlocked)"/>
        <s v="Apple iPhone 14+ Plus Verizon AT&amp;T T-Mobile GSM Factory Unlocked Phone 5G Good"/>
        <s v="Apple iPhone 14 Pro MAX 6.7&quot; Verizon AT&amp;T T-Mobile GSM Factory Unlocked Phone 5G"/>
        <s v="Apple iPhone 12 UNLOCKED 64GB Product (RED) Good Condition FAST SHIPPING"/>
        <s v="APPLE IPHONE 12 FACTORY UNLOCKED 64GB PRODUCT (RED) Good Condition"/>
        <s v="apple iPhone 14 Verizon AT&amp;T T-Mobile Factory Fully Unlocked Phone 5G crk/dead"/>
        <s v="apple iPhone 14 Pro MAX 6.7&quot; Verizon AT&amp;T T-Mobile GSM Unlocked Phone 5G crack"/>
        <s v="iPhone 12 Pro Max with TikTok"/>
        <s v="iphone 12 pro max unlocked (WITH TIKTOK ALREADY INSTALLED )"/>
        <s v="Apple iPhone 13 mini 128GB Factory Unlocked Black Very Good Condition"/>
        <s v="apple iPhone 14 Pro MAX 6.7 Verizon AT&amp;T T-Mobile GSM Factory Unlocked READ temp"/>
        <s v="Iphone 16 - EXCELLENT CONDITION - Unlocked -ultramarine - 128gig - $700 OBO"/>
        <s v="iphone 13, 256 gb, no carrier"/>
        <s v="apple iPhone 14 Pro MAX 6.7 Verizon AT&amp;T T-Mobile GSM Factory Unlocked READ ESN"/>
        <s v="apple iPhone 13 Verizon AT&amp;T TMobile GSM Factory Fully Unlocked 5G Phone esn"/>
        <s v="Apple iPhone 13 Pro Max 13 mini - 128GB 256GB Unlocked - Good"/>
        <s v="Apple iPhone 16 128GB 256GB Verizon AT&amp;T T-Mobile Fully Unlocked 5G Smartphone"/>
        <s v="Good condition Apple iPhone 12 64/128/256GB Factory UNLOCKED(any carrier)"/>
        <s v="Apple iPhone 17 All COLORS/STORAGE Esim Model (CA Spec) -Fast Shipping✈️"/>
        <s v="Apple iPhone 17 Air Esim Model (CA Spec) All COLORS/STORAGE -Fast Shipping✈️"/>
        <s v="90% N ew Apple iPhone 13 128/256GB Factory UNLOCKED(any carrier) Free shipping"/>
        <s v="90% N ew Apple iPhone 13 mini 128/256GB Factory ULOCKED(any carrier)Good"/>
        <s v="90%-95%N ew Apple iPhone 14/14 Plus 128/256GB Factory UNLOCKED(any carrier)Good"/>
        <s v="New&amp;Sealed Apple iPhone 12 pro max 128/256GB UNLOCKED(GSM+CDMA)"/>
        <s v="【SEALED IN NEW BOX】Apple iPhone 13 mini 256GB A2481 Factory Unlocked Smartphone"/>
        <s v="Apple iPhone 13 MINI 256GB FACTORY UNLOCKED GSM CDMA"/>
        <s v="Apple iPhone 12 64GB- Fully Unlocked - Excellent Condition with any crashes"/>
        <s v="【SEALED NEW】Apple iPhone 13 Mini (5G) A2481 256GB Factory Unlocked Smartphone"/>
        <s v="Apple iPhone 17 256GB 6.3&quot; 5G Fully Unlocked US Version - Excellent"/>
        <s v="Apple iPhone 17 256GB - Sage (Unlocked) (eSIM Only) A3258 MG4A4LL/A Excellent"/>
        <s v="Apple iPhone 14 Plus 128GB Very Good Condition UNLOCKED 85%+ Battery"/>
        <s v="Apple iPhone 12 Pro Max"/>
        <s v="Apple iPhone 14 Pro Max – 128GB – Black (Factory Unlocked) Like New"/>
        <s v="Factory New Sealed Box Apple iPhone 14 Pro Max 128-512GB 1TB Unlocked GSM+CDMA"/>
        <s v="iPhone 17 Lavender — Unlocked — 256 GB (FREE Delivery)"/>
        <s v="iPhone 17 Mist Blue — Unlocked — 256 GB (FREE Delivery)"/>
        <s v="Apple iPhone 14 128GB Factory Unlocked with MagSafe Wireless Bundle- Open Box"/>
        <s v="Iphone 14 Pro Max 1 TB Gold Color in Excellent Condition"/>
        <s v="New Sealed Apple iPhone 13 Mini (5G) 256GB+4GB Factory Unlocked Smartphone iOS"/>
        <s v="New Sealed Apple iPhone 13 Mini 5G 128GB+4GB Unlocked Smartphone 5.4in US STOCK"/>
        <s v="UNLOCKED Apple iPhone 16 128GB Black 5G iOS Wi-Fi Bluetooth Touchscreen Camera"/>
        <s v="Apple iPhone 14 Pro Max - 128 GB - (Unlocked) Very Good Condition"/>
        <s v="Apple iPhone 14 Pro Max 128GB- Good Condition- 87% 🔋- New Screen"/>
        <s v="Factory New Sealed Box Apple iPhone 13 MINI A2481 128/256G Unlocked ALL GSM+CDMA"/>
        <s v="Apple iPhone 13 – 128GB – Midnight -carrier locked Cell Phone– Read description"/>
        <s v="Apple iPhone 16 512GB White Unlocked AT&amp;T T-Mobile Verizon w/ 100% batt! 7631142"/>
        <s v="New in Sealed Box Apple iPhone 14 5G A2649 128/256GB Factory Unlocked Smartphone"/>
        <s v="New Sealed Box Apple iPhone 14 5G 128/256GB Factory Unlocked GSM+CDMA USA SHIP"/>
        <s v="NEW SEALED APPLE IPHONE 14 5G 512-128GB FACTORY UNLOCKED SMARTPHONES US STOCK"/>
        <s v="Apple iPhone 17 Pro Max - 512 GB - Deep Blue (Unlocked)"/>
        <s v="New Apple iPhone 14 Pro Max 5G 128/256/512GB Factory Unlocked 2Yr Wty US Stock"/>
        <s v="NEW SEALED APPLE IPHONE 14 PRO MAX 128GB 256/512GB 1TB FACTORY UNLOCKED GSM+CDMA"/>
        <s v="Apple iPhone 14 128GB Blue &quot;iCloud&quot;"/>
        <s v="Apple iPhone 17 Pro Max Unlocked, 256GB"/>
        <s v="Apple iPhone 16 256GB Black Unlocked AT&amp;T T-Mobile Verizon w/ 100% batt! 7629792"/>
        <s v="Apple iPhone 16 256GB Blue Unlocked AT&amp;T T-Mobile Verizon w/ 100% batt! 7631836"/>
      </sharedItems>
    </cacheField>
    <cacheField name="Model_family" numFmtId="0">
      <sharedItems/>
    </cacheField>
    <cacheField name="Generation_number" numFmtId="0">
      <sharedItems containsSemiMixedTypes="0" containsString="0" containsNumber="1" containsInteger="1" minValue="12" maxValue="17" count="6">
        <n v="14"/>
        <n v="12"/>
        <n v="17"/>
        <n v="13"/>
        <n v="16"/>
        <n v="15"/>
      </sharedItems>
    </cacheField>
    <cacheField name="is_pro" numFmtId="0">
      <sharedItems/>
    </cacheField>
    <cacheField name="Storage_options_gb" numFmtId="0">
      <sharedItems containsBlank="1"/>
    </cacheField>
    <cacheField name="Storage_gb_numeric" numFmtId="0">
      <sharedItems containsString="0" containsBlank="1" containsNumber="1" containsInteger="1" minValue="64" maxValue="2048"/>
    </cacheField>
    <cacheField name="Condition" numFmtId="0">
      <sharedItems/>
    </cacheField>
    <cacheField name="Price" numFmtId="0">
      <sharedItems containsSemiMixedTypes="0" containsString="0" containsNumber="1" minValue="65" maxValue="5000"/>
    </cacheField>
    <cacheField name="WasPrice" numFmtId="0">
      <sharedItems containsString="0" containsBlank="1" containsNumber="1" minValue="149.94999999999999" maxValue="3199.95"/>
    </cacheField>
    <cacheField name="Price_Discount_pct" numFmtId="0">
      <sharedItems containsString="0" containsBlank="1" containsNumber="1" minValue="2.44" maxValue="79.09"/>
    </cacheField>
    <cacheField name="Available" numFmtId="0">
      <sharedItems containsSemiMixedTypes="0" containsString="0" containsNumber="1" containsInteger="1" minValue="0" maxValue="74"/>
    </cacheField>
    <cacheField name="Sold" numFmtId="0">
      <sharedItems containsSemiMixedTypes="0" containsString="0" containsNumber="1" containsInteger="1" minValue="0" maxValue="48450"/>
    </cacheField>
    <cacheField name="Seller" numFmtId="0">
      <sharedItems/>
    </cacheField>
    <cacheField name="itemLocation" numFmtId="0">
      <sharedItems containsBlank="1"/>
    </cacheField>
    <cacheField name="US_State" numFmtId="0">
      <sharedItems containsBlank="1"/>
    </cacheField>
    <cacheField name="lastUpdated" numFmtId="0">
      <sharedItems containsNonDate="0" containsDate="1" containsString="0" containsBlank="1" minDate="2022-12-02T00:00:00" maxDate="2026-03-30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esh" refreshedDate="46145.975376273149" createdVersion="8" refreshedVersion="8" minRefreshableVersion="3" recordCount="1677" xr:uid="{D6B9EDC5-9E48-4B6C-930B-4CD4606CB205}">
  <cacheSource type="worksheet">
    <worksheetSource ref="A1:V1678" sheet="Ecommerce iphone resale"/>
  </cacheSource>
  <cacheFields count="20">
    <cacheField name="Platform" numFmtId="0">
      <sharedItems count="1">
        <s v="Kaggle"/>
      </sharedItems>
    </cacheField>
    <cacheField name="Model" numFmtId="0">
      <sharedItems/>
    </cacheField>
    <cacheField name="Model_family" numFmtId="0">
      <sharedItems count="17">
        <s v="iPhone 14 Pro Max"/>
        <s v="iPhone 14"/>
        <s v="iPhone 17"/>
        <s v="iPhone 13"/>
        <s v="iPhone 12"/>
        <s v="iPhone 17 Pro Max"/>
        <s v="iPhone 12 Pro Max"/>
        <s v="iPhone 15"/>
        <s v="iPhone 13 Mini"/>
        <s v="iPhone 14 Plus"/>
        <s v="iPhone 16"/>
        <s v="iPhone 13 Pro Max"/>
        <s v="iPhone 15 Plus"/>
        <s v="iPhone 12 Pro"/>
        <s v="iPhone 15 Pro"/>
        <s v="iPhone 12 Mini"/>
        <s v="iPhone 15 Pro Max"/>
      </sharedItems>
    </cacheField>
    <cacheField name="Generation_number" numFmtId="0">
      <sharedItems containsSemiMixedTypes="0" containsString="0" containsNumber="1" containsInteger="1" minValue="12" maxValue="17"/>
    </cacheField>
    <cacheField name="is_pro" numFmtId="0">
      <sharedItems/>
    </cacheField>
    <cacheField name="Storage_options_gb" numFmtId="0">
      <sharedItems containsBlank="1"/>
    </cacheField>
    <cacheField name="Storage_gb_numeric" numFmtId="0">
      <sharedItems containsString="0" containsBlank="1" containsNumber="1" containsInteger="1" minValue="64" maxValue="2048" count="7">
        <n v="128"/>
        <n v="512"/>
        <n v="1024"/>
        <n v="256"/>
        <n v="64"/>
        <m/>
        <n v="2048"/>
      </sharedItems>
    </cacheField>
    <cacheField name="Condition" numFmtId="0">
      <sharedItems count="7">
        <s v="Used"/>
        <s v="Very Good - Refurbished"/>
        <s v="Open Box"/>
        <s v="Excellent - Refurbished"/>
        <s v="Good - Refurbished"/>
        <s v="New"/>
        <s v="For Parts Or Not Working"/>
      </sharedItems>
    </cacheField>
    <cacheField name="Price" numFmtId="164">
      <sharedItems containsSemiMixedTypes="0" containsString="0" containsNumber="1" minValue="119" maxValue="3063.08"/>
    </cacheField>
    <cacheField name="WasPrice" numFmtId="164">
      <sharedItems containsString="0" containsBlank="1" containsNumber="1" minValue="149.94999999999999" maxValue="3199.95"/>
    </cacheField>
    <cacheField name="Price_Discount_pct" numFmtId="0">
      <sharedItems containsString="0" containsBlank="1" containsNumber="1" minValue="2.44" maxValue="79.09"/>
    </cacheField>
    <cacheField name="Available" numFmtId="0">
      <sharedItems containsSemiMixedTypes="0" containsString="0" containsNumber="1" containsInteger="1" minValue="0" maxValue="74"/>
    </cacheField>
    <cacheField name="Sold" numFmtId="0">
      <sharedItems containsSemiMixedTypes="0" containsString="0" containsNumber="1" containsInteger="1" minValue="0" maxValue="48450"/>
    </cacheField>
    <cacheField name="Seller" numFmtId="0">
      <sharedItems/>
    </cacheField>
    <cacheField name="itemLocation" numFmtId="0">
      <sharedItems containsBlank="1"/>
    </cacheField>
    <cacheField name="City" numFmtId="0">
      <sharedItems containsBlank="1"/>
    </cacheField>
    <cacheField name="US_States" numFmtId="0">
      <sharedItems containsBlank="1" count="35">
        <s v=" California"/>
        <s v=" Texas"/>
        <s v=" Michigan"/>
        <m/>
        <s v=" District Of Columbia"/>
        <s v=" Georgia"/>
        <s v=" Florida"/>
        <s v=" Illinois"/>
        <s v=" New Jersey"/>
        <s v=" New York"/>
        <s v=" Virginia"/>
        <s v=" Arizona"/>
        <s v=" Maryland"/>
        <s v=" Pennsylvania"/>
        <s v=" Washington"/>
        <s v=" New Hampshire"/>
        <s v=" Hawaii"/>
        <s v=" Iowa"/>
        <s v=" South Carolina"/>
        <s v=" Oregon"/>
        <s v=" Indiana"/>
        <s v=" Ohio"/>
        <s v=" Utah"/>
        <s v="New York"/>
        <s v=" Oklahoma"/>
        <s v=" Kansas"/>
        <s v=" Tennessee"/>
        <s v=" Missouri"/>
        <s v=" Colorado"/>
        <s v=" Arkansas"/>
        <s v=" Minnesota"/>
        <s v=" Kentucky"/>
        <s v=" Louisiana"/>
        <s v=""/>
        <s v=" North Carolina"/>
      </sharedItems>
    </cacheField>
    <cacheField name="Country" numFmtId="0">
      <sharedItems count="12">
        <s v=" United States"/>
        <s v="United Kingdom"/>
        <s v=" Australia"/>
        <s v=" Canada"/>
        <s v="China"/>
        <s v="Taiwan"/>
        <s v="South Korea"/>
        <s v="Malaysia"/>
        <s v="United States"/>
        <s v=""/>
        <s v=" South Korea"/>
        <s v="United Arab Emirates"/>
      </sharedItems>
    </cacheField>
    <cacheField name="lastUpdated" numFmtId="22">
      <sharedItems containsNonDate="0" containsDate="1" containsString="0" containsBlank="1" minDate="2023-04-19T00:00:00" maxDate="2026-03-30T00:00:00"/>
    </cacheField>
    <cacheField name="Revenue" numFmtId="164">
      <sharedItems containsSemiMixedTypes="0" containsString="0" containsNumber="1" minValue="0" maxValue="27567565.5" count="774">
        <n v="0"/>
        <n v="628.99"/>
        <n v="939.98"/>
        <n v="1459.98"/>
        <n v="11924.400000000001"/>
        <n v="37392"/>
        <n v="30187.079999999998"/>
        <n v="329.99"/>
        <n v="1444.99"/>
        <n v="65411.19"/>
        <n v="95132"/>
        <n v="2813"/>
        <n v="4220"/>
        <n v="2009.97"/>
        <n v="2449.9300000000003"/>
        <n v="314.11"/>
        <n v="35655.800000000003"/>
        <n v="1609.4"/>
        <n v="73611.72"/>
        <n v="628.22"/>
        <n v="2559.96"/>
        <n v="11893"/>
        <n v="357147.89999999997"/>
        <n v="91654.92"/>
        <n v="629.98"/>
        <n v="321.88"/>
        <n v="942.33"/>
        <n v="326.99"/>
        <n v="1829.94"/>
        <n v="229.99"/>
        <n v="44628.6"/>
        <n v="146029.48000000001"/>
        <n v="115680.25"/>
        <n v="931.96"/>
        <n v="381488.12000000005"/>
        <n v="79158.399999999994"/>
        <n v="2012837.7600000002"/>
        <n v="639.95000000000005"/>
        <n v="2339.8500000000004"/>
        <n v="74965"/>
        <n v="33055.9"/>
        <n v="21827"/>
        <n v="4843.3"/>
        <n v="1259.6399999999999"/>
        <n v="8498.0400000000009"/>
        <n v="15038"/>
        <n v="2897.91"/>
        <n v="14925.599999999999"/>
        <n v="1609.95"/>
        <n v="321.99"/>
        <n v="4099.8999999999996"/>
        <n v="13820.84"/>
        <n v="389.01"/>
        <n v="154073.16"/>
        <n v="996"/>
        <n v="801.9"/>
        <n v="1351.9"/>
        <n v="1699.9"/>
        <n v="7643.3000000000011"/>
        <n v="675.95"/>
        <n v="643.76"/>
        <n v="23201.64"/>
        <n v="5095.8600000000006"/>
        <n v="64800"/>
        <n v="1850"/>
        <n v="389.99"/>
        <n v="10481.6"/>
        <n v="323.99"/>
        <n v="63237.96"/>
        <n v="63313.11"/>
        <n v="28318.82"/>
        <n v="7039.7800000000007"/>
        <n v="7451.2"/>
        <n v="2235.36"/>
        <n v="18676.579999999998"/>
        <n v="671.98"/>
        <n v="34281"/>
        <n v="12649.77"/>
        <n v="11599.710000000001"/>
        <n v="1839.92"/>
        <n v="1599.98"/>
        <n v="1529.98"/>
        <n v="1722.68"/>
        <n v="64242.149999999994"/>
        <n v="18196.75"/>
        <n v="4079.76"/>
        <n v="5280"/>
        <n v="960"/>
        <n v="709.98"/>
        <n v="15087.47"/>
        <n v="963.03"/>
        <n v="642.02"/>
        <n v="3563.8900000000003"/>
        <n v="10751.68"/>
        <n v="9799.86"/>
        <n v="2260.9300000000003"/>
        <n v="449.99"/>
        <n v="655.1"/>
        <n v="2099.9700000000003"/>
        <n v="4099.5"/>
        <n v="3499.95"/>
        <n v="254.99"/>
        <n v="26864.73"/>
        <n v="32399.73"/>
        <n v="5617.56"/>
        <n v="116524.21"/>
        <n v="864.24"/>
        <n v="13997.6"/>
        <n v="1926.06"/>
        <n v="7996"/>
        <n v="14312"/>
        <n v="4494.1399999999994"/>
        <n v="6913.92"/>
        <n v="539.99"/>
        <n v="799.99"/>
        <n v="79788.990000000005"/>
        <n v="10890"/>
        <n v="403.95"/>
        <n v="570.01"/>
        <n v="611.34"/>
        <n v="65970"/>
        <n v="4867.5"/>
        <n v="39311.800000000003"/>
        <n v="13335.4"/>
        <n v="24515.05"/>
        <n v="7242.5"/>
        <n v="8933.1"/>
        <n v="1140.02"/>
        <n v="9715.4"/>
        <n v="587.97"/>
        <n v="61601.799999999996"/>
        <n v="357.77"/>
        <n v="749.97"/>
        <n v="309.99"/>
        <n v="2100"/>
        <n v="12539.34"/>
        <n v="62898.3"/>
        <n v="488.42"/>
        <n v="488.64"/>
        <n v="1822.62"/>
        <n v="4693.1499999999996"/>
        <n v="3676.97"/>
        <n v="7520.1100000000006"/>
        <n v="1968.42"/>
        <n v="19368.18"/>
        <n v="1910.1000000000001"/>
        <n v="341.55"/>
        <n v="3239.5499999999997"/>
        <n v="3779.2999999999997"/>
        <n v="321.43"/>
        <n v="642.86"/>
        <n v="3149.86"/>
        <n v="1127.94"/>
        <n v="501.98"/>
        <n v="2744.91"/>
        <n v="2599.92"/>
        <n v="1259.02"/>
        <n v="699.99"/>
        <n v="964.29"/>
        <n v="1498"/>
        <n v="321.41000000000003"/>
        <n v="339262.11"/>
        <n v="123395.65"/>
        <n v="15411.9"/>
        <n v="476664.64999999997"/>
        <n v="38215.449999999997"/>
        <n v="17576.07"/>
        <n v="52980.39"/>
        <n v="600370.94000000006"/>
        <n v="1470"/>
        <n v="207343.62"/>
        <n v="570282.18000000005"/>
        <n v="180956.3"/>
        <n v="349894.80000000005"/>
        <n v="50713.53"/>
        <n v="9599.7000000000007"/>
        <n v="771718.5"/>
        <n v="1297456.75"/>
        <n v="322.01"/>
        <n v="4949.82"/>
        <n v="126090.3"/>
        <n v="478907.72000000003"/>
        <n v="10359.630000000001"/>
        <n v="321.01"/>
        <n v="6640.2"/>
        <n v="5474.17"/>
        <n v="47687.68"/>
        <n v="222096.29"/>
        <n v="122354.68000000001"/>
        <n v="17499.75"/>
        <n v="1211.8499999999999"/>
        <n v="409.95"/>
        <n v="5185.4400000000005"/>
        <n v="146605"/>
        <n v="896.84999999999991"/>
        <n v="55944"/>
        <n v="30655.98"/>
        <n v="1991.94"/>
        <n v="10433.700000000001"/>
        <n v="39598"/>
        <n v="5249.25"/>
        <n v="3463.6"/>
        <n v="664.02"/>
        <n v="2396"/>
        <n v="4542.6500000000005"/>
        <n v="2607"/>
        <n v="1256"/>
        <n v="829.95"/>
        <n v="22409.170000000002"/>
        <n v="79509.87000000001"/>
        <n v="5299.8"/>
        <n v="178190.1"/>
        <n v="5794.81"/>
        <n v="177288.99000000002"/>
        <n v="219973.53"/>
        <n v="542169.54"/>
        <n v="178195.05000000002"/>
        <n v="10229.67"/>
        <n v="6959.76"/>
        <n v="8739.6200000000008"/>
        <n v="33249.050000000003"/>
        <n v="649.99"/>
        <n v="2929.14"/>
        <n v="1952.7599999999998"/>
        <n v="424.46"/>
        <n v="574.29999999999995"/>
        <n v="992.25"/>
        <n v="19595.29"/>
        <n v="18694.900000000001"/>
        <n v="44347.45"/>
        <n v="42499.9"/>
        <n v="8078.4"/>
        <n v="8689.4499999999989"/>
        <n v="42042.75"/>
        <n v="4649.1000000000004"/>
        <n v="6897"/>
        <n v="3353"/>
        <n v="5253"/>
        <n v="225505"/>
        <n v="10847.9"/>
        <n v="4635.2"/>
        <n v="6298.53"/>
        <n v="1329.58"/>
        <n v="4339.16"/>
        <n v="299"/>
        <n v="21756.799999999999"/>
        <n v="15598.500000000002"/>
        <n v="3359.86"/>
        <n v="469.98"/>
        <n v="1499.94"/>
        <n v="249.99"/>
        <n v="1379.85"/>
        <n v="2754"/>
        <n v="41578.92"/>
        <n v="42918.840000000004"/>
        <n v="32829.33"/>
        <n v="458"/>
        <n v="84397.89"/>
        <n v="21929.49"/>
        <n v="779.9"/>
        <n v="578"/>
        <n v="1349.6399999999999"/>
        <n v="1739.96"/>
        <n v="1569.98"/>
        <n v="1499.97"/>
        <n v="2639.96"/>
        <n v="403"/>
        <n v="848.99"/>
        <n v="3399.98"/>
        <n v="7950.15"/>
        <n v="11598.55"/>
        <n v="184819"/>
        <n v="9552"/>
        <n v="11168"/>
        <n v="369.99"/>
        <n v="16925.7"/>
        <n v="4424.25"/>
        <n v="2449.5"/>
        <n v="314.99"/>
        <n v="4338.5999999999995"/>
        <n v="439.98"/>
        <n v="1724.75"/>
        <n v="319.95"/>
        <n v="1290.3"/>
        <n v="369.95"/>
        <n v="1079.8499999999999"/>
        <n v="308.29000000000002"/>
        <n v="849.99"/>
        <n v="594.99"/>
        <n v="2879.98"/>
        <n v="45918.880000000005"/>
        <n v="32056.25"/>
        <n v="32503.1"/>
        <n v="14010"/>
        <n v="27492.85"/>
        <n v="168139.09999999998"/>
        <n v="22099.66"/>
        <n v="3414"/>
        <n v="27359.52"/>
        <n v="18149.670000000002"/>
        <n v="28917.35"/>
        <n v="11008.6"/>
        <n v="4359.5999999999995"/>
        <n v="947.91000000000008"/>
        <n v="5327.7999999999993"/>
        <n v="6125.3499999999995"/>
        <n v="669.99"/>
        <n v="1836"/>
        <n v="5556.2"/>
        <n v="7052.0999999999995"/>
        <n v="5490"/>
        <n v="2367"/>
        <n v="3756"/>
        <n v="1738"/>
        <n v="2129.9899999999998"/>
        <n v="1399.99"/>
        <n v="4939"/>
        <n v="22199.4"/>
        <n v="89077.38"/>
        <n v="31569.23"/>
        <n v="39167.799999999996"/>
        <n v="2198.77"/>
        <n v="1610.05"/>
        <n v="5471.96"/>
        <n v="1570.5500000000002"/>
        <n v="1931.28"/>
        <n v="3399.95"/>
        <n v="332.01"/>
        <n v="19877.98"/>
        <n v="8210.4699999999993"/>
        <n v="884.94"/>
        <n v="661.99"/>
        <n v="749.99"/>
        <n v="748.99"/>
        <n v="965.97"/>
        <n v="1289.9100000000001"/>
        <n v="1490.24"/>
        <n v="3540.68"/>
        <n v="996.03"/>
        <n v="2334.06"/>
        <n v="919.95"/>
        <n v="6825"/>
        <n v="12815.68"/>
        <n v="19400.060000000001"/>
        <n v="530.99"/>
        <n v="1562.36"/>
        <n v="5022"/>
        <n v="4506.32"/>
        <n v="1913.94"/>
        <n v="17490"/>
        <n v="26235"/>
        <n v="20986"/>
        <n v="5634"/>
        <n v="15642"/>
        <n v="1098"/>
        <n v="968.97"/>
        <n v="25631.360000000001"/>
        <n v="20975.79"/>
        <n v="10936.519999999999"/>
        <n v="19223.52"/>
        <n v="33274.01"/>
        <n v="2027.8500000000001"/>
        <n v="432.13"/>
        <n v="965.64"/>
        <n v="1679.99"/>
        <n v="4349.97"/>
        <n v="3299.98"/>
        <n v="3699.98"/>
        <n v="1249.99"/>
        <n v="112115.29999999999"/>
        <n v="297440.5"/>
        <n v="74877.66"/>
        <n v="424706.7"/>
        <n v="369033.1"/>
        <n v="776140.04999999993"/>
        <n v="118321.7"/>
        <n v="452767.7"/>
        <n v="518454.3"/>
        <n v="67125.649999999994"/>
        <n v="3199.6"/>
        <n v="2249.75"/>
        <n v="453849.60000000003"/>
        <n v="1186.25"/>
        <n v="246506.6"/>
        <n v="37287.25"/>
        <n v="2159.96"/>
        <n v="28736.2"/>
        <n v="239"/>
        <n v="12959.76"/>
        <n v="367.99"/>
        <n v="18351.36"/>
        <n v="779.95"/>
        <n v="20663.64"/>
        <n v="4879"/>
        <n v="774"/>
        <n v="17999.900000000001"/>
        <n v="28481"/>
        <n v="1369.99"/>
        <n v="2878.56"/>
        <n v="5099.97"/>
        <n v="1299.95"/>
        <n v="10532.55"/>
        <n v="144221.15"/>
        <n v="73678.849999999991"/>
        <n v="63357.049999999996"/>
        <n v="43112.299999999996"/>
        <n v="456676.75000000006"/>
        <n v="357260.3"/>
        <n v="400"/>
        <n v="909.9"/>
        <n v="22349.45"/>
        <n v="339109"/>
        <n v="899.84999999999991"/>
        <n v="3457.04"/>
        <n v="2512.88"/>
        <n v="3379.75"/>
        <n v="1728.52"/>
        <n v="7002.18"/>
        <n v="8111.4000000000005"/>
        <n v="4731.6500000000005"/>
        <n v="4749.8100000000004"/>
        <n v="16950.080000000002"/>
        <n v="4196.16"/>
        <n v="27060.720000000001"/>
        <n v="1747.75"/>
        <n v="2056.7199999999998"/>
        <n v="5249.8600000000006"/>
        <n v="795.98"/>
        <n v="5530"/>
        <n v="7474.88"/>
        <n v="1709.97"/>
        <n v="9775.5"/>
        <n v="1159.98"/>
        <n v="2599.98"/>
        <n v="8025.25"/>
        <n v="3231.6"/>
        <n v="1996.3999999999999"/>
        <n v="479.99"/>
        <n v="60827"/>
        <n v="33025.5"/>
        <n v="110268.2"/>
        <n v="491823.04000000004"/>
        <n v="11049.35"/>
        <n v="72317.740000000005"/>
        <n v="5999.85"/>
        <n v="38590.85"/>
        <n v="2219.94"/>
        <n v="122140.21"/>
        <n v="143973.74000000002"/>
        <n v="49138.92"/>
        <n v="287270.88"/>
        <n v="8459.82"/>
        <n v="118029.51000000001"/>
        <n v="13964.050000000001"/>
        <n v="145175.24"/>
        <n v="97957.52"/>
        <n v="18259.560000000001"/>
        <n v="28619.46"/>
        <n v="11432"/>
        <n v="2039.96"/>
        <n v="4319.82"/>
        <n v="112196.7"/>
        <n v="146875.68"/>
        <n v="178135"/>
        <n v="2299.48"/>
        <n v="8864.4600000000009"/>
        <n v="3931.8"/>
        <n v="9849.5"/>
        <n v="118112.6"/>
        <n v="6683.0399999999991"/>
        <n v="6922.6500000000005"/>
        <n v="25949.25"/>
        <n v="12804.35"/>
        <n v="429.95"/>
        <n v="1530"/>
        <n v="989.97"/>
        <n v="639.9"/>
        <n v="1374.95"/>
        <n v="11394.900000000001"/>
        <n v="848"/>
        <n v="8674.75"/>
        <n v="5809.93"/>
        <n v="6649.95"/>
        <n v="37239.72"/>
        <n v="21279.84"/>
        <n v="7499.95"/>
        <n v="56759.14"/>
        <n v="40399"/>
        <n v="21411"/>
        <n v="629.51"/>
        <n v="1607.15"/>
        <n v="11250.050000000001"/>
        <n v="1556.04"/>
        <n v="4459.3599999999997"/>
        <n v="2518.04"/>
        <n v="6468"/>
        <n v="899.95"/>
        <n v="1722.76"/>
        <n v="3298.96"/>
        <n v="1285.68"/>
        <n v="1538"/>
        <n v="1996"/>
        <n v="618.99"/>
        <n v="2656.64"/>
        <n v="2892.87"/>
        <n v="2315051.79"/>
        <n v="5319778.3100000005"/>
        <n v="27567565.5"/>
        <n v="2950826.54"/>
        <n v="664.16"/>
        <n v="21574.67"/>
        <n v="1138554.06"/>
        <n v="888915.06"/>
        <n v="22111.649999999998"/>
        <n v="865.34999999999991"/>
        <n v="650.91999999999996"/>
        <n v="970"/>
        <n v="684319.86"/>
        <n v="3066.39"/>
        <n v="54044.78"/>
        <n v="330024.97000000003"/>
        <n v="100128.3"/>
        <n v="1660.05"/>
        <n v="1285.72"/>
        <n v="42175.37"/>
        <n v="2576.08"/>
        <n v="332.08"/>
        <n v="891.98"/>
        <n v="764.02"/>
        <n v="72472.45"/>
        <n v="2980.48"/>
        <n v="1169.98"/>
        <n v="2898.09"/>
        <n v="1328.04"/>
        <n v="2254.0699999999997"/>
        <n v="419.95"/>
        <n v="50031.41"/>
        <n v="33767.58"/>
        <n v="122079.2"/>
        <n v="1992.06"/>
        <n v="339.95"/>
        <n v="589"/>
        <n v="71107.3"/>
        <n v="15326.349999999999"/>
        <n v="22719.29"/>
        <n v="125386.23999999999"/>
        <n v="84201.12"/>
        <n v="289.98"/>
        <n v="1679.92"/>
        <n v="419.97"/>
        <n v="759.99"/>
        <n v="60963.5"/>
        <n v="598"/>
        <n v="38118.839999999997"/>
        <n v="1064.97"/>
        <n v="319.99"/>
        <n v="198.99"/>
        <n v="839.84999999999991"/>
        <n v="26760"/>
        <n v="1932.06"/>
        <n v="26319.06"/>
        <n v="14783.560000000001"/>
        <n v="9899.7000000000007"/>
        <n v="644.02"/>
        <n v="649"/>
        <n v="499"/>
        <n v="2249.9499999999998"/>
        <n v="292"/>
        <n v="298"/>
        <n v="4564"/>
        <n v="152"/>
        <n v="795"/>
        <n v="312"/>
        <n v="938540.25"/>
        <n v="864"/>
        <n v="145"/>
        <n v="167"/>
        <n v="4239"/>
        <n v="2771"/>
        <n v="155"/>
        <n v="159"/>
        <n v="3174"/>
        <n v="1015"/>
        <n v="324"/>
        <n v="11396"/>
        <n v="2718"/>
        <n v="825"/>
        <n v="147"/>
        <n v="39312"/>
        <n v="720"/>
        <n v="164"/>
        <n v="153"/>
        <n v="163"/>
        <n v="149"/>
        <n v="306"/>
        <n v="616"/>
        <n v="468"/>
        <n v="1176"/>
        <n v="918"/>
        <n v="9639"/>
        <n v="580"/>
        <n v="154"/>
        <n v="308"/>
        <n v="596"/>
        <n v="1200"/>
        <n v="150"/>
        <n v="644"/>
        <n v="462"/>
        <n v="604"/>
        <n v="158"/>
        <n v="320"/>
        <n v="156"/>
        <n v="3875.88"/>
        <n v="1029"/>
        <n v="161"/>
        <n v="483"/>
        <n v="87849"/>
        <n v="440"/>
        <n v="1070"/>
        <n v="627"/>
        <n v="29820"/>
        <n v="398"/>
        <n v="5200"/>
        <n v="2448"/>
        <n v="4179"/>
        <n v="200"/>
        <n v="410"/>
        <n v="34650"/>
        <n v="820"/>
        <n v="832"/>
        <n v="1035"/>
        <n v="416"/>
        <n v="735"/>
        <n v="205"/>
        <n v="417"/>
        <n v="209"/>
        <n v="294"/>
        <n v="447"/>
        <n v="214"/>
        <n v="1240"/>
        <n v="284"/>
        <n v="314"/>
        <n v="5600"/>
        <n v="452"/>
        <n v="217"/>
        <n v="213"/>
        <n v="218"/>
        <n v="612"/>
        <n v="211"/>
        <n v="302"/>
        <n v="636"/>
        <n v="1561"/>
        <n v="1302"/>
        <n v="2211"/>
        <n v="318"/>
        <n v="215"/>
        <n v="840"/>
        <n v="412"/>
        <n v="157"/>
        <n v="219"/>
        <n v="226"/>
        <n v="207"/>
        <n v="48360"/>
        <n v="3710"/>
        <n v="2630"/>
        <n v="526"/>
        <n v="428"/>
        <n v="17394"/>
        <n v="705"/>
        <n v="1095"/>
        <n v="19350"/>
        <n v="648"/>
        <n v="681"/>
        <n v="880"/>
        <n v="675"/>
        <n v="1395"/>
        <n v="699.88"/>
        <n v="2869.65"/>
        <n v="420"/>
        <n v="327.55"/>
        <n v="243"/>
        <n v="236"/>
        <n v="1422"/>
        <n v="5497"/>
        <n v="663"/>
        <n v="464"/>
        <n v="1888"/>
        <n v="450"/>
        <n v="480"/>
        <n v="474"/>
        <n v="222"/>
        <n v="470"/>
        <n v="223"/>
        <n v="224"/>
        <n v="5391.92"/>
        <n v="448"/>
        <n v="229"/>
        <n v="454"/>
        <n v="216"/>
        <n v="2250"/>
        <n v="225"/>
        <n v="2856"/>
        <n v="206"/>
        <n v="4480"/>
        <n v="233"/>
        <n v="696"/>
        <n v="2300"/>
        <n v="242"/>
        <n v="234"/>
        <n v="228"/>
        <n v="168"/>
        <n v="1280"/>
        <n v="356.42"/>
        <n v="227"/>
        <n v="1090"/>
        <n v="1076"/>
        <n v="146"/>
        <n v="35030"/>
        <n v="220"/>
        <n v="430"/>
        <n v="252"/>
        <n v="268"/>
        <n v="444"/>
        <n v="230"/>
        <n v="920"/>
        <n v="678"/>
        <n v="221"/>
        <n v="235"/>
        <n v="210"/>
        <n v="241"/>
        <n v="436"/>
        <n v="899.98"/>
        <n v="996.24"/>
        <n v="5976.9000000000005"/>
        <n v="1619.95"/>
        <n v="645.98"/>
        <n v="3552.8900000000003"/>
        <n v="1328.32"/>
        <n v="2339.94"/>
        <n v="5365.92"/>
        <n v="642.84"/>
        <n v="2868"/>
        <n v="645.44000000000005"/>
        <n v="2334.12"/>
        <n v="964.26"/>
        <n v="673.99"/>
        <n v="1167.06"/>
        <n v="565.20000000000005"/>
        <n v="3279.92"/>
        <n v="335.99"/>
        <n v="1007.97"/>
        <n v="884.84999999999991"/>
        <n v="28516.899999999998"/>
        <n v="699.95"/>
        <n v="3056.7000000000003"/>
        <n v="1488.95"/>
        <n v="2585.6799999999998"/>
        <n v="11399"/>
        <n v="938.28"/>
        <n v="4725.92"/>
        <n v="4399.96"/>
        <n v="5599.96"/>
        <n v="2186.52"/>
        <n v="1922.76"/>
        <n v="819.26"/>
        <n v="1069.6199999999999"/>
        <n v="2042.4"/>
        <n v="3590.91"/>
        <n v="70309.11"/>
        <n v="814.95"/>
        <n v="1399.76"/>
        <n v="595"/>
        <n v="659.99"/>
        <n v="1158"/>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esh" refreshedDate="46162.600648611115" createdVersion="8" refreshedVersion="8" minRefreshableVersion="3" recordCount="1677" xr:uid="{6B0A3D57-98AA-49C3-A7D0-885D53A49959}">
  <cacheSource type="worksheet">
    <worksheetSource name="Table1"/>
  </cacheSource>
  <cacheFields count="22">
    <cacheField name="Platform" numFmtId="0">
      <sharedItems/>
    </cacheField>
    <cacheField name="Model" numFmtId="0">
      <sharedItems/>
    </cacheField>
    <cacheField name="Model_family" numFmtId="0">
      <sharedItems count="17">
        <s v="iPhone 14 Pro Max"/>
        <s v="iPhone 14"/>
        <s v="iPhone 17"/>
        <s v="iPhone 13"/>
        <s v="iPhone 12"/>
        <s v="iPhone 17 Pro Max"/>
        <s v="iPhone 12 Pro Max"/>
        <s v="iPhone 15"/>
        <s v="iPhone 13 Mini"/>
        <s v="iPhone 14 Plus"/>
        <s v="iPhone 16"/>
        <s v="iPhone 13 Pro Max"/>
        <s v="iPhone 15 Plus"/>
        <s v="iPhone 12 Pro"/>
        <s v="iPhone 15 Pro"/>
        <s v="iPhone 12 Mini"/>
        <s v="iPhone 15 Pro Max"/>
      </sharedItems>
    </cacheField>
    <cacheField name="Generation_number" numFmtId="0">
      <sharedItems containsSemiMixedTypes="0" containsString="0" containsNumber="1" containsInteger="1" minValue="12" maxValue="17"/>
    </cacheField>
    <cacheField name="is_pro" numFmtId="0">
      <sharedItems/>
    </cacheField>
    <cacheField name="Storage_options_gb" numFmtId="0">
      <sharedItems count="37">
        <s v="128GB"/>
        <s v="512GB"/>
        <s v="1024GB"/>
        <s v="256GB"/>
        <s v="256GB|512GB"/>
        <s v="64GB|128GB|256GB"/>
        <s v="256GB|512GB|1024GB"/>
        <s v="64GB"/>
        <s v="128GB|256GB"/>
        <s v="2048GB"/>
        <s v="128GB|256GB|512GB"/>
        <s v="128GB|512GB"/>
        <s v="64GB|128GB|256GB|512GB"/>
        <s v="256GB|512GB|1024GB|2048GB"/>
        <s v="128GB|1024GB"/>
        <s v="128GB|512GB|1024GB"/>
        <s v="64GB|128GB"/>
        <s v="128GB|256GB|1024GB"/>
        <s v="512GB|1024GB"/>
        <s v="128|256G"/>
        <s v="64GB|256GB"/>
        <s v="128/256GB"/>
        <s v="256|128GB"/>
        <s v="128G|256|512GB"/>
        <s v="512G|256|128GB"/>
        <s v="128GB|256GB|512GB|1024GB"/>
        <s v="128|256|512G|1TB"/>
        <s v="128|256GB"/>
        <s v=" 512|256|128GB"/>
        <s v="512|256|128GB"/>
        <s v="128|512GB"/>
        <s v="128|256|512GB"/>
        <s v="128|256G|512GB"/>
        <s v="128|256 |512"/>
        <s v="512|128GB"/>
        <s v=" 64|128GB"/>
        <s v="256GB|1024GB"/>
      </sharedItems>
    </cacheField>
    <cacheField name="Storage_gb_numeric" numFmtId="0">
      <sharedItems containsMixedTypes="1" containsNumber="1" containsInteger="1" minValue="64" maxValue="2048" count="7">
        <n v="128"/>
        <n v="512"/>
        <n v="1024"/>
        <n v="256"/>
        <n v="64"/>
        <s v="128"/>
        <n v="2048"/>
      </sharedItems>
    </cacheField>
    <cacheField name="Condition" numFmtId="0">
      <sharedItems count="7">
        <s v="Used"/>
        <s v="Very Good"/>
        <s v="Open Box"/>
        <s v="Excellent"/>
        <s v="Good"/>
        <s v="New"/>
        <s v="For Parts Or Not Working"/>
      </sharedItems>
    </cacheField>
    <cacheField name="Price" numFmtId="164">
      <sharedItems containsSemiMixedTypes="0" containsString="0" containsNumber="1" minValue="119" maxValue="3063.08"/>
    </cacheField>
    <cacheField name="WasPrice" numFmtId="164">
      <sharedItems containsString="0" containsBlank="1" containsNumber="1" minValue="149.94999999999999" maxValue="3199.95"/>
    </cacheField>
    <cacheField name="Price_Discount_pct" numFmtId="0">
      <sharedItems containsMixedTypes="1" containsNumber="1" minValue="2.44" maxValue="79.09"/>
    </cacheField>
    <cacheField name="Available" numFmtId="0">
      <sharedItems containsSemiMixedTypes="0" containsString="0" containsNumber="1" containsInteger="1" minValue="0" maxValue="74"/>
    </cacheField>
    <cacheField name="Sold" numFmtId="0">
      <sharedItems containsSemiMixedTypes="0" containsString="0" containsNumber="1" containsInteger="1" minValue="0" maxValue="48450"/>
    </cacheField>
    <cacheField name="Seller" numFmtId="0">
      <sharedItems count="240">
        <s v="Seller 019"/>
        <s v="Seller 063"/>
        <s v="Seller 064"/>
        <s v="Seller 038"/>
        <s v="Seller 109"/>
        <s v="Seller 082"/>
        <s v="Seller 638"/>
        <s v="Seller 332"/>
        <s v="Seller 186"/>
        <s v="Seller 291"/>
        <s v="Seller 099"/>
        <s v="Seller 195"/>
        <s v="Seller 545"/>
        <s v="Seller 152"/>
        <s v="Seller 166"/>
        <s v="Seller 660"/>
        <s v="Seller 387"/>
        <s v="Seller 548"/>
        <s v="Seller 079"/>
        <s v="Seller 574"/>
        <s v="Seller 017"/>
        <s v="Seller 150"/>
        <s v="Seller 178"/>
        <s v="Seller 639"/>
        <s v="Seller 185"/>
        <s v="Seller 557"/>
        <s v="Seller 142"/>
        <s v="Seller 024"/>
        <s v="Seller 631"/>
        <s v="Seller 089"/>
        <s v="Seller 112"/>
        <s v="Seller 509"/>
        <s v="Seller 011"/>
        <s v="Seller 018"/>
        <s v="Seller 143"/>
        <s v="Seller 432"/>
        <s v="Seller 045"/>
        <s v="Seller 538"/>
        <s v="Seller 135"/>
        <s v="Seller 618"/>
        <s v="Seller 162"/>
        <s v="Seller 115"/>
        <s v="Seller 207"/>
        <s v="Seller 651"/>
        <s v="Seller 027"/>
        <s v="Seller 524"/>
        <s v="Seller 182"/>
        <s v="Seller 208"/>
        <s v="Seller 081"/>
        <s v="Seller 031"/>
        <s v="Seller 187"/>
        <s v="Seller 330"/>
        <s v="Seller 083"/>
        <s v="Seller 154"/>
        <s v="Seller 465"/>
        <s v="Seller 144"/>
        <s v="Seller 649"/>
        <s v="Seller 111"/>
        <s v="Seller 653"/>
        <s v="Seller 407"/>
        <s v="Seller 065"/>
        <s v="Seller 020"/>
        <s v="Seller 193"/>
        <s v="Seller 037"/>
        <s v="Seller 666"/>
        <s v="Seller 170"/>
        <s v="Seller 047"/>
        <s v="Seller 002"/>
        <s v="Seller 360"/>
        <s v="Seller 146"/>
        <s v="Seller 114"/>
        <s v="Seller 145"/>
        <s v="Seller 061"/>
        <s v="Seller 151"/>
        <s v="Seller 625"/>
        <s v="Seller 560"/>
        <s v="Seller 472"/>
        <s v="Seller 197"/>
        <s v="Seller 467"/>
        <s v="Seller 599"/>
        <s v="Seller 098"/>
        <s v="Seller 578"/>
        <s v="Seller 199"/>
        <s v="Seller 479"/>
        <s v="Seller 032"/>
        <s v="Seller 450"/>
        <s v="Seller 511"/>
        <s v="Seller 431"/>
        <s v="Seller 233"/>
        <s v="Seller 556"/>
        <s v="Seller 167"/>
        <s v="Seller 190"/>
        <s v="Seller 306"/>
        <s v="Seller 023"/>
        <s v="Seller 685"/>
        <s v="Seller 209"/>
        <s v="Seller 029"/>
        <s v="Seller 180"/>
        <s v="Seller 348"/>
        <s v="Seller 048"/>
        <s v="Seller 174"/>
        <s v="Seller 058"/>
        <s v="Seller 136"/>
        <s v="Seller 001"/>
        <s v="Seller 084"/>
        <s v="Seller 176"/>
        <s v="Seller 028"/>
        <s v="Seller 033"/>
        <s v="Seller 153"/>
        <s v="Seller 091"/>
        <s v="Seller 205"/>
        <s v="Seller 192"/>
        <s v="Seller 559"/>
        <s v="Seller 510"/>
        <s v="Seller 265"/>
        <s v="Seller 451"/>
        <s v="Seller 108"/>
        <s v="Seller 203"/>
        <s v="Seller 067"/>
        <s v="Seller 165"/>
        <s v="Seller 034"/>
        <s v="Seller 396"/>
        <s v="Seller 201"/>
        <s v="Seller 110"/>
        <s v="Seller 183"/>
        <s v="Seller 604"/>
        <s v="Seller 074"/>
        <s v="Seller 412"/>
        <s v="Seller 285"/>
        <s v="Seller 541"/>
        <s v="Seller 552"/>
        <s v="Seller 052"/>
        <s v="Seller 347"/>
        <s v="Seller 505"/>
        <s v="Seller 016"/>
        <s v="Seller 092"/>
        <s v="Seller 523"/>
        <s v="Seller 452"/>
        <s v="Seller 071"/>
        <s v="Seller 361"/>
        <s v="Seller 354"/>
        <s v="Seller 194"/>
        <s v="Seller 693"/>
        <s v="Seller 267"/>
        <s v="Seller 359"/>
        <s v="Seller 094"/>
        <s v="Seller 677"/>
        <s v="Seller 514"/>
        <s v="Seller 278"/>
        <s v="Seller 163"/>
        <s v="Seller 036"/>
        <s v="Seller 160"/>
        <s v="Seller 678"/>
        <s v="Seller 358"/>
        <s v="Seller 643"/>
        <s v="Seller 015"/>
        <s v="Seller 202"/>
        <s v="Seller 055"/>
        <s v="Seller 155"/>
        <s v="Seller 422"/>
        <s v="Seller 138"/>
        <s v="Seller 500"/>
        <s v="Seller 498"/>
        <s v="Seller 290"/>
        <s v="Seller 297"/>
        <s v="Seller 648"/>
        <s v="Seller 050"/>
        <s v="Seller 118"/>
        <s v="Seller 073"/>
        <s v="Seller 179"/>
        <s v="Seller 249"/>
        <s v="Seller 116"/>
        <s v="Seller 429"/>
        <s v="Seller 120"/>
        <s v="Seller 640"/>
        <s v="Seller 449"/>
        <s v="Seller 461"/>
        <s v="Seller 413"/>
        <s v="Seller 025"/>
        <s v="Seller 093"/>
        <s v="Seller 373"/>
        <s v="Seller 200"/>
        <s v="Seller 386"/>
        <s v="Seller 485"/>
        <s v="Seller 257"/>
        <s v="Seller 607"/>
        <s v="Seller 442"/>
        <s v="Seller 397"/>
        <s v="Seller 159"/>
        <s v="Seller 172"/>
        <s v="Seller 006"/>
        <s v="Seller 531"/>
        <s v="Seller 650"/>
        <s v="Seller 414"/>
        <s v="Seller 398"/>
        <s v="Seller 324"/>
        <s v="Seller 674"/>
        <s v="Seller 575"/>
        <s v="Seller 394"/>
        <s v="Seller 595"/>
        <s v="Seller 147"/>
        <s v="Seller 403"/>
        <s v="Seller 508"/>
        <s v="Seller 021"/>
        <s v="Seller 059"/>
        <s v="Seller 078"/>
        <s v="Seller 402"/>
        <s v="Seller 606"/>
        <s v="Seller 655"/>
        <s v="Seller 007"/>
        <s v="Seller 385"/>
        <s v="Seller 053"/>
        <s v="Seller 140"/>
        <s v="Seller 101"/>
        <s v="Seller 464"/>
        <s v="Seller 054"/>
        <s v="Seller 062"/>
        <s v="Seller 296"/>
        <s v="Seller 662"/>
        <s v="Seller 463"/>
        <s v="Seller 443"/>
        <s v="Seller 139"/>
        <s v="Seller 698"/>
        <s v="Seller 177"/>
        <s v="Seller 343"/>
        <s v="Seller 046"/>
        <s v="Seller 512"/>
        <s v="Seller 292"/>
        <s v="Seller 102"/>
        <s v="Seller 418"/>
        <s v="Seller 244"/>
        <s v="Seller 424"/>
        <s v="Seller 318"/>
        <s v="Seller 647"/>
        <s v="Seller 601"/>
        <s v="Seller 400"/>
        <s v="Seller 351"/>
        <s v="Seller 457"/>
        <s v="Seller 671"/>
        <s v="Seller 455"/>
      </sharedItems>
    </cacheField>
    <cacheField name="itemLocation" numFmtId="0">
      <sharedItems containsBlank="1"/>
    </cacheField>
    <cacheField name="City" numFmtId="0">
      <sharedItems containsBlank="1"/>
    </cacheField>
    <cacheField name="US_States" numFmtId="0">
      <sharedItems count="33">
        <s v=" California"/>
        <s v=" Texas"/>
        <s v=" Michigan"/>
        <s v=" "/>
        <s v=" District Of Columbia"/>
        <s v=" Georgia"/>
        <s v=" Florida"/>
        <s v=" Illinois"/>
        <s v=" New Jersey"/>
        <s v=" New York"/>
        <s v=" Virginia"/>
        <s v=" Arizona"/>
        <s v=" Maryland"/>
        <s v=" Pennsylvania"/>
        <s v=" Washington"/>
        <s v=" New Hampshire"/>
        <s v=" Hawaii"/>
        <s v=" Iowa"/>
        <s v=" South Carolina"/>
        <s v=" Oregon"/>
        <s v=" Indiana"/>
        <s v=" Ohio"/>
        <s v=" Utah"/>
        <s v=" Oklahoma"/>
        <s v=" Kansas"/>
        <s v=" Tennessee"/>
        <s v=" Missouri"/>
        <s v=" Colorado"/>
        <s v=" Arkansas"/>
        <s v=" Minnesota"/>
        <s v=" Kentucky"/>
        <s v=" Louisiana"/>
        <s v=" North Carolina"/>
      </sharedItems>
    </cacheField>
    <cacheField name="Country" numFmtId="0">
      <sharedItems count="10">
        <s v=" United States"/>
        <s v="United Kingdom"/>
        <s v=" Australia"/>
        <s v=" Canada"/>
        <s v="China"/>
        <s v="Taiwan"/>
        <s v="South Korea"/>
        <s v="Malaysia"/>
        <s v=""/>
        <s v="United Arab Emirates"/>
      </sharedItems>
    </cacheField>
    <cacheField name="lastUpdated" numFmtId="14">
      <sharedItems containsNonDate="0" containsDate="1" containsString="0" containsBlank="1" minDate="2023-04-19T00:00:00" maxDate="2026-03-30T00:00:00"/>
    </cacheField>
    <cacheField name="Month" numFmtId="14">
      <sharedItems containsBlank="1"/>
    </cacheField>
    <cacheField name="Year" numFmtId="0">
      <sharedItems containsString="0" containsBlank="1" containsNumber="1" containsInteger="1" minValue="2023" maxValue="2026"/>
    </cacheField>
    <cacheField name="Revenue" numFmtId="164">
      <sharedItems containsSemiMixedTypes="0" containsString="0" containsNumber="1" minValue="0" maxValue="27567565.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esh" refreshedDate="46163.59707916667" backgroundQuery="1" createdVersion="8" refreshedVersion="8" minRefreshableVersion="3" recordCount="0" supportSubquery="1" supportAdvancedDrill="1" xr:uid="{9CFB481F-6B14-46BF-893D-5505D2D1C04D}">
  <cacheSource type="external" connectionId="5"/>
  <cacheFields count="2">
    <cacheField name="[Table1].[Storage_gb_numeric].[Storage_gb_numeric]" caption="Storage_gb_numeric" numFmtId="0" hierarchy="26" level="1">
      <sharedItems containsSemiMixedTypes="0" containsString="0" containsNumber="1" containsInteger="1" minValue="64" maxValue="2048" count="6">
        <n v="64"/>
        <n v="128"/>
        <n v="256"/>
        <n v="512"/>
        <n v="1024"/>
        <n v="2048"/>
      </sharedItems>
      <extLst>
        <ext xmlns:x15="http://schemas.microsoft.com/office/spreadsheetml/2010/11/main" uri="{4F2E5C28-24EA-4eb8-9CBF-B6C8F9C3D259}">
          <x15:cachedUniqueNames>
            <x15:cachedUniqueName index="0" name="[Table1].[Storage_gb_numeric].&amp;[64]"/>
            <x15:cachedUniqueName index="1" name="[Table1].[Storage_gb_numeric].&amp;[128]"/>
            <x15:cachedUniqueName index="2" name="[Table1].[Storage_gb_numeric].&amp;[256]"/>
            <x15:cachedUniqueName index="3" name="[Table1].[Storage_gb_numeric].&amp;[512]"/>
            <x15:cachedUniqueName index="4" name="[Table1].[Storage_gb_numeric].&amp;[1024]"/>
            <x15:cachedUniqueName index="5" name="[Table1].[Storage_gb_numeric].&amp;[2048]"/>
          </x15:cachedUniqueNames>
        </ext>
      </extLst>
    </cacheField>
    <cacheField name="[Measures].[Sum of Revenue 3]" caption="Sum of Revenue 3" numFmtId="0" hierarchy="92" level="32767"/>
  </cacheFields>
  <cacheHierarchies count="95">
    <cacheHierarchy uniqueName="[Range].[Platform]" caption="Platform" attribute="1" defaultMemberUniqueName="[Range].[Platform].[All]" allUniqueName="[Range].[Platform].[All]" dimensionUniqueName="[Range]" displayFolder="" count="0" memberValueDatatype="130" unbalanced="0"/>
    <cacheHierarchy uniqueName="[Range].[Model]" caption="Model" attribute="1" defaultMemberUniqueName="[Range].[Model].[All]" allUniqueName="[Range].[Model].[All]" dimensionUniqueName="[Range]" displayFolder="" count="0" memberValueDatatype="130" unbalanced="0"/>
    <cacheHierarchy uniqueName="[Range].[Model_family]" caption="Model_family" attribute="1" defaultMemberUniqueName="[Range].[Model_family].[All]" allUniqueName="[Range].[Model_family].[All]" dimensionUniqueName="[Range]" displayFolder="" count="0" memberValueDatatype="130" unbalanced="0"/>
    <cacheHierarchy uniqueName="[Range].[Generation_number]" caption="Generation_number" attribute="1" defaultMemberUniqueName="[Range].[Generation_number].[All]" allUniqueName="[Range].[Generation_number].[All]" dimensionUniqueName="[Range]" displayFolder="" count="0" memberValueDatatype="20" unbalanced="0"/>
    <cacheHierarchy uniqueName="[Range].[is_pro]" caption="is_pro" attribute="1" defaultMemberUniqueName="[Range].[is_pro].[All]" allUniqueName="[Range].[is_pro].[All]" dimensionUniqueName="[Range]" displayFolder="" count="0" memberValueDatatype="11" unbalanced="0"/>
    <cacheHierarchy uniqueName="[Range].[Storage_options_gb]" caption="Storage_options_gb" attribute="1" defaultMemberUniqueName="[Range].[Storage_options_gb].[All]" allUniqueName="[Range].[Storage_options_gb].[All]" dimensionUniqueName="[Range]" displayFolder="" count="0" memberValueDatatype="130" unbalanced="0"/>
    <cacheHierarchy uniqueName="[Range].[Storage_gb_numeric]" caption="Storage_gb_numeric" attribute="1" defaultMemberUniqueName="[Range].[Storage_gb_numeric].[All]" allUniqueName="[Range].[Storage_gb_numeric].[All]" dimensionUniqueName="[Range]" displayFolder="" count="0" memberValueDatatype="20" unbalanced="0"/>
    <cacheHierarchy uniqueName="[Range].[Condition]" caption="Condition" attribute="1" defaultMemberUniqueName="[Range].[Condition].[All]" allUniqueName="[Range].[Condition].[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WasPrice]" caption="WasPrice" attribute="1" defaultMemberUniqueName="[Range].[WasPrice].[All]" allUniqueName="[Range].[WasPrice].[All]" dimensionUniqueName="[Range]" displayFolder="" count="0" memberValueDatatype="5" unbalanced="0"/>
    <cacheHierarchy uniqueName="[Range].[Price_Discount_pct]" caption="Price_Discount_pct" attribute="1" defaultMemberUniqueName="[Range].[Price_Discount_pct].[All]" allUniqueName="[Range].[Price_Discount_pct].[All]" dimensionUniqueName="[Range]" displayFolder="" count="0" memberValueDatatype="5" unbalanced="0"/>
    <cacheHierarchy uniqueName="[Range].[Available]" caption="Available" attribute="1" defaultMemberUniqueName="[Range].[Available].[All]" allUniqueName="[Range].[Available].[All]" dimensionUniqueName="[Range]" displayFolder="" count="0" memberValueDatatype="20" unbalanced="0"/>
    <cacheHierarchy uniqueName="[Range].[Sold]" caption="Sold" attribute="1" defaultMemberUniqueName="[Range].[Sold].[All]" allUniqueName="[Range].[Sold].[All]" dimensionUniqueName="[Range]" displayFolder="" count="0" memberValueDatatype="20" unbalanced="0"/>
    <cacheHierarchy uniqueName="[Range].[Seller]" caption="Seller" attribute="1" defaultMemberUniqueName="[Range].[Seller].[All]" allUniqueName="[Range].[Seller].[All]" dimensionUniqueName="[Range]" displayFolder="" count="0" memberValueDatatype="130" unbalanced="0"/>
    <cacheHierarchy uniqueName="[Range].[itemLocation]" caption="itemLocation" attribute="1" defaultMemberUniqueName="[Range].[itemLocation].[All]" allUniqueName="[Range].[itemLocat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US_States]" caption="US_States" attribute="1" defaultMemberUniqueName="[Range].[US_States].[All]" allUniqueName="[Range].[US_States].[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lastUpdated]" caption="lastUpdated" attribute="1" time="1" defaultMemberUniqueName="[Range].[lastUpdated].[All]" allUniqueName="[Range].[lastUpdated].[All]" dimensionUniqueName="[Range]" displayFolder="" count="0" memberValueDatatype="7" unbalanced="0"/>
    <cacheHierarchy uniqueName="[Range].[Revenue]" caption="Revenue" attribute="1" defaultMemberUniqueName="[Range].[Revenue].[All]" allUniqueName="[Range].[Revenue].[All]" dimensionUniqueName="[Range]" displayFolder="" count="0" memberValueDatatype="5" unbalanced="0"/>
    <cacheHierarchy uniqueName="[Table1].[Platform]" caption="Platform" attribute="1" defaultMemberUniqueName="[Table1].[Platform].[All]" allUniqueName="[Table1].[Platform].[All]" dimensionUniqueName="[Table1]" displayFolder="" count="0" memberValueDatatype="130" unbalanced="0"/>
    <cacheHierarchy uniqueName="[Table1].[Model]" caption="Model" attribute="1" defaultMemberUniqueName="[Table1].[Model].[All]" allUniqueName="[Table1].[Model].[All]" dimensionUniqueName="[Table1]" displayFolder="" count="0" memberValueDatatype="130" unbalanced="0"/>
    <cacheHierarchy uniqueName="[Table1].[Model_family]" caption="Model_family" attribute="1" defaultMemberUniqueName="[Table1].[Model_family].[All]" allUniqueName="[Table1].[Model_family].[All]" dimensionUniqueName="[Table1]" displayFolder="" count="0" memberValueDatatype="130" unbalanced="0"/>
    <cacheHierarchy uniqueName="[Table1].[Generation_number]" caption="Generation_number" attribute="1" defaultMemberUniqueName="[Table1].[Generation_number].[All]" allUniqueName="[Table1].[Generation_number].[All]" dimensionUniqueName="[Table1]" displayFolder="" count="0" memberValueDatatype="20" unbalanced="0"/>
    <cacheHierarchy uniqueName="[Table1].[is_pro]" caption="is_pro" attribute="1" defaultMemberUniqueName="[Table1].[is_pro].[All]" allUniqueName="[Table1].[is_pro].[All]" dimensionUniqueName="[Table1]" displayFolder="" count="0" memberValueDatatype="11" unbalanced="0"/>
    <cacheHierarchy uniqueName="[Table1].[Storage_options_gb]" caption="Storage_options_gb" attribute="1" defaultMemberUniqueName="[Table1].[Storage_options_gb].[All]" allUniqueName="[Table1].[Storage_options_gb].[All]" dimensionUniqueName="[Table1]" displayFolder="" count="0" memberValueDatatype="130" unbalanced="0"/>
    <cacheHierarchy uniqueName="[Table1].[Storage_gb_numeric]" caption="Storage_gb_numeric" attribute="1" defaultMemberUniqueName="[Table1].[Storage_gb_numeric].[All]" allUniqueName="[Table1].[Storage_gb_numeric].[All]" dimensionUniqueName="[Table1]" displayFolder="" count="2" memberValueDatatype="20" unbalanced="0">
      <fieldsUsage count="2">
        <fieldUsage x="-1"/>
        <fieldUsage x="0"/>
      </fieldsUsage>
    </cacheHierarchy>
    <cacheHierarchy uniqueName="[Table1].[Condition]" caption="Condition" attribute="1" defaultMemberUniqueName="[Table1].[Condition].[All]" allUniqueName="[Table1].[Condition].[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WasPrice]" caption="WasPrice" attribute="1" defaultMemberUniqueName="[Table1].[WasPrice].[All]" allUniqueName="[Table1].[WasPrice].[All]" dimensionUniqueName="[Table1]" displayFolder="" count="0" memberValueDatatype="5" unbalanced="0"/>
    <cacheHierarchy uniqueName="[Table1].[Price_Discount_pct]" caption="Price_Discount_pct" attribute="1" defaultMemberUniqueName="[Table1].[Price_Discount_pct].[All]" allUniqueName="[Table1].[Price_Discount_pct].[All]" dimensionUniqueName="[Table1]" displayFolder="" count="0" memberValueDatatype="130" unbalanced="0"/>
    <cacheHierarchy uniqueName="[Table1].[Available]" caption="Available" attribute="1" defaultMemberUniqueName="[Table1].[Available].[All]" allUniqueName="[Table1].[Available].[All]" dimensionUniqueName="[Table1]" displayFolder="" count="0" memberValueDatatype="20" unbalanced="0"/>
    <cacheHierarchy uniqueName="[Table1].[Sold]" caption="Sold" attribute="1" defaultMemberUniqueName="[Table1].[Sold].[All]" allUniqueName="[Table1].[Sold].[All]" dimensionUniqueName="[Table1]" displayFolder="" count="0" memberValueDatatype="20" unbalanced="0"/>
    <cacheHierarchy uniqueName="[Table1].[Seller]" caption="Seller" attribute="1" defaultMemberUniqueName="[Table1].[Seller].[All]" allUniqueName="[Table1].[Seller].[All]" dimensionUniqueName="[Table1]" displayFolder="" count="0" memberValueDatatype="130" unbalanced="0"/>
    <cacheHierarchy uniqueName="[Table1].[itemLocation]" caption="itemLocation" attribute="1" defaultMemberUniqueName="[Table1].[itemLocation].[All]" allUniqueName="[Table1].[itemLocat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US_States]" caption="US_States" attribute="1" defaultMemberUniqueName="[Table1].[US_States].[All]" allUniqueName="[Table1].[US_States].[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lastUpdated]" caption="lastUpdated" attribute="1" time="1" defaultMemberUniqueName="[Table1].[lastUpdated].[All]" allUniqueName="[Table1].[lastUpdated].[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_1].[Model]" caption="Model" attribute="1" defaultMemberUniqueName="[Table1_1].[Model].[All]" allUniqueName="[Table1_1].[Model].[All]" dimensionUniqueName="[Table1_1]" displayFolder="" count="0" memberValueDatatype="130" unbalanced="0"/>
    <cacheHierarchy uniqueName="[Table1_1].[Model_family]" caption="Model_family" attribute="1" defaultMemberUniqueName="[Table1_1].[Model_family].[All]" allUniqueName="[Table1_1].[Model_family].[All]" dimensionUniqueName="[Table1_1]" displayFolder="" count="0" memberValueDatatype="130" unbalanced="0"/>
    <cacheHierarchy uniqueName="[Table1_1].[Generation_number]" caption="Generation_number" attribute="1" defaultMemberUniqueName="[Table1_1].[Generation_number].[All]" allUniqueName="[Table1_1].[Generation_number].[All]" dimensionUniqueName="[Table1_1]" displayFolder="" count="0" memberValueDatatype="20" unbalanced="0"/>
    <cacheHierarchy uniqueName="[Table1_1].[is_pro]" caption="is_pro" attribute="1" defaultMemberUniqueName="[Table1_1].[is_pro].[All]" allUniqueName="[Table1_1].[is_pro].[All]" dimensionUniqueName="[Table1_1]" displayFolder="" count="0" memberValueDatatype="11" unbalanced="0"/>
    <cacheHierarchy uniqueName="[Table1_1].[Storage_options_gb]" caption="Storage_options_gb" attribute="1" defaultMemberUniqueName="[Table1_1].[Storage_options_gb].[All]" allUniqueName="[Table1_1].[Storage_options_gb].[All]" dimensionUniqueName="[Table1_1]" displayFolder="" count="0" memberValueDatatype="130" unbalanced="0"/>
    <cacheHierarchy uniqueName="[Table1_1].[Storage_gb_numeric]" caption="Storage_gb_numeric" attribute="1" defaultMemberUniqueName="[Table1_1].[Storage_gb_numeric].[All]" allUniqueName="[Table1_1].[Storage_gb_numeric].[All]" dimensionUniqueName="[Table1_1]" displayFolder="" count="0" memberValueDatatype="20" unbalanced="0"/>
    <cacheHierarchy uniqueName="[Table1_1].[Condition]" caption="Condition" attribute="1" defaultMemberUniqueName="[Table1_1].[Condition].[All]" allUniqueName="[Table1_1].[Condition].[All]" dimensionUniqueName="[Table1_1]" displayFolder="" count="0" memberValueDatatype="130" unbalanced="0"/>
    <cacheHierarchy uniqueName="[Table1_1].[Price]" caption="Price" attribute="1" defaultMemberUniqueName="[Table1_1].[Price].[All]" allUniqueName="[Table1_1].[Price].[All]" dimensionUniqueName="[Table1_1]" displayFolder="" count="0" memberValueDatatype="5" unbalanced="0"/>
    <cacheHierarchy uniqueName="[Table1_1].[WasPrice]" caption="WasPrice" attribute="1" defaultMemberUniqueName="[Table1_1].[WasPrice].[All]" allUniqueName="[Table1_1].[WasPrice].[All]" dimensionUniqueName="[Table1_1]" displayFolder="" count="0" memberValueDatatype="5" unbalanced="0"/>
    <cacheHierarchy uniqueName="[Table1_1].[Price_Discount_pct]" caption="Price_Discount_pct" attribute="1" defaultMemberUniqueName="[Table1_1].[Price_Discount_pct].[All]" allUniqueName="[Table1_1].[Price_Discount_pct].[All]" dimensionUniqueName="[Table1_1]" displayFolder="" count="0" memberValueDatatype="5" unbalanced="0"/>
    <cacheHierarchy uniqueName="[Table1_1].[Available]" caption="Available" attribute="1" defaultMemberUniqueName="[Table1_1].[Available].[All]" allUniqueName="[Table1_1].[Available].[All]" dimensionUniqueName="[Table1_1]" displayFolder="" count="0" memberValueDatatype="20" unbalanced="0"/>
    <cacheHierarchy uniqueName="[Table1_1].[Sold]" caption="Sold" attribute="1" defaultMemberUniqueName="[Table1_1].[Sold].[All]" allUniqueName="[Table1_1].[Sold].[All]" dimensionUniqueName="[Table1_1]" displayFolder="" count="0" memberValueDatatype="20" unbalanced="0"/>
    <cacheHierarchy uniqueName="[Table1_1].[Seller]" caption="Seller" attribute="1" defaultMemberUniqueName="[Table1_1].[Seller].[All]" allUniqueName="[Table1_1].[Seller].[All]" dimensionUniqueName="[Table1_1]" displayFolder="" count="0" memberValueDatatype="130" unbalanced="0"/>
    <cacheHierarchy uniqueName="[Table1_1].[itemLocation]" caption="itemLocation" attribute="1" defaultMemberUniqueName="[Table1_1].[itemLocation].[All]" allUniqueName="[Table1_1].[itemLocat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US_States]" caption="US_States" attribute="1" defaultMemberUniqueName="[Table1_1].[US_States].[All]" allUniqueName="[Table1_1].[US_States].[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lastUpdated]" caption="lastUpdated" attribute="1" time="1" defaultMemberUniqueName="[Table1_1].[lastUpdated].[All]" allUniqueName="[Table1_1].[lastUpdated].[All]" dimensionUniqueName="[Table1_1]" displayFolder="" count="0" memberValueDatatype="7" unbalanced="0"/>
    <cacheHierarchy uniqueName="[Table1_1].[Year]" caption="Year" attribute="1" defaultMemberUniqueName="[Table1_1].[Year].[All]" allUniqueName="[Table1_1].[Year].[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5" unbalanced="0"/>
    <cacheHierarchy uniqueName="[Table1_2].[Model]" caption="Model" attribute="1" defaultMemberUniqueName="[Table1_2].[Model].[All]" allUniqueName="[Table1_2].[Model].[All]" dimensionUniqueName="[Table1_2]" displayFolder="" count="0" memberValueDatatype="130" unbalanced="0"/>
    <cacheHierarchy uniqueName="[Table1_2].[Condition]" caption="Condition" attribute="1" defaultMemberUniqueName="[Table1_2].[Condition].[All]" allUniqueName="[Table1_2].[Condition].[All]" dimensionUniqueName="[Table1_2]" displayFolder="" count="0" memberValueDatatype="130" unbalanced="0"/>
    <cacheHierarchy uniqueName="[Table1_2].[Rating]" caption="Rating" attribute="1" time="1" defaultMemberUniqueName="[Table1_2].[Rating].[All]" allUniqueName="[Table1_2].[Rating].[All]" dimensionUniqueName="[Table1_2]" displayFolder="" count="0" memberValueDatatype="7" unbalanced="0"/>
    <cacheHierarchy uniqueName="[Table1_2].[reviews]" caption="reviews" attribute="1" defaultMemberUniqueName="[Table1_2].[reviews].[All]" allUniqueName="[Table1_2].[reviews].[All]" dimensionUniqueName="[Table1_2]" displayFolder="" count="0" memberValueDatatype="20" unbalanced="0"/>
    <cacheHierarchy uniqueName="[Table1_2].[Price]" caption="Price" attribute="1" defaultMemberUniqueName="[Table1_2].[Price].[All]" allUniqueName="[Table1_2].[Price].[All]" dimensionUniqueName="[Table1_2]" displayFolder="" count="0" memberValueDatatype="5" unbalanced="0"/>
    <cacheHierarchy uniqueName="[Table1_2].[New]" caption="New" attribute="1" defaultMemberUniqueName="[Table1_2].[New].[All]" allUniqueName="[Table1_2].[New].[All]" dimensionUniqueName="[Table1_2]" displayFolder="" count="0" memberValueDatatype="130" unbalanced="0"/>
    <cacheHierarchy uniqueName="[Table1_4].[Platform2]" caption="Platform2" attribute="1" defaultMemberUniqueName="[Table1_4].[Platform2].[All]" allUniqueName="[Table1_4].[Platform2].[All]" dimensionUniqueName="[Table1_4]" displayFolder="" count="0" memberValueDatatype="130" unbalanced="0"/>
    <cacheHierarchy uniqueName="[Table1_4].[Model]" caption="Model" attribute="1" defaultMemberUniqueName="[Table1_4].[Model].[All]" allUniqueName="[Table1_4].[Model].[All]" dimensionUniqueName="[Table1_4]" displayFolder="" count="0" memberValueDatatype="130" unbalanced="0"/>
    <cacheHierarchy uniqueName="[Table1_4].[Model name]" caption="Model name" attribute="1" defaultMemberUniqueName="[Table1_4].[Model name].[All]" allUniqueName="[Table1_4].[Model name].[All]" dimensionUniqueName="[Table1_4]" displayFolder="" count="0" memberValueDatatype="130" unbalanced="0"/>
    <cacheHierarchy uniqueName="[Table1_4].[Warranty]" caption="Warranty" attribute="1" defaultMemberUniqueName="[Table1_4].[Warranty].[All]" allUniqueName="[Table1_4].[Warranty].[All]" dimensionUniqueName="[Table1_4]" displayFolder="" count="0" memberValueDatatype="130" unbalanced="0"/>
    <cacheHierarchy uniqueName="[Table1_4].[Condition]" caption="Condition" attribute="1" defaultMemberUniqueName="[Table1_4].[Condition].[All]" allUniqueName="[Table1_4].[Condition].[All]" dimensionUniqueName="[Table1_4]" displayFolder="" count="0" memberValueDatatype="130" unbalanced="0"/>
    <cacheHierarchy uniqueName="[Table1_4].[Ratings]" caption="Ratings" attribute="1" defaultMemberUniqueName="[Table1_4].[Ratings].[All]" allUniqueName="[Table1_4].[Ratings].[All]" dimensionUniqueName="[Table1_4]" displayFolder="" count="0" memberValueDatatype="5" unbalanced="0"/>
    <cacheHierarchy uniqueName="[Table1_4].[reviews]" caption="reviews" attribute="1" defaultMemberUniqueName="[Table1_4].[reviews].[All]" allUniqueName="[Table1_4].[reviews].[All]" dimensionUniqueName="[Table1_4]" displayFolder="" count="0" memberValueDatatype="20" unbalanced="0"/>
    <cacheHierarchy uniqueName="[Table1_4].[Price]" caption="Price" attribute="1" defaultMemberUniqueName="[Table1_4].[Price].[All]" allUniqueName="[Table1_4].[Price].[All]" dimensionUniqueName="[Table1_4]" displayFolder="" count="0" memberValueDatatype="130" unbalanced="0"/>
    <cacheHierarchy uniqueName="[Table1_4].[Delivery charge]" caption="Delivery charge" attribute="1" defaultMemberUniqueName="[Table1_4].[Delivery charge].[All]" allUniqueName="[Table1_4].[Delivery charge].[All]" dimensionUniqueName="[Table1_4]" displayFolder="" count="0" memberValueDatatype="130" unbalanced="0"/>
    <cacheHierarchy uniqueName="[Table1_4].[Total Price]" caption="Total Price" attribute="1" defaultMemberUniqueName="[Table1_4].[Total Price].[All]" allUniqueName="[Table1_4].[Total Price].[All]" dimensionUniqueName="[Table1_4]" displayFolder="" count="0" memberValueDatatype="130" unbalanced="0"/>
    <cacheHierarchy uniqueName="[Table1_4].[Location]" caption="Location" attribute="1" defaultMemberUniqueName="[Table1_4].[Location].[All]" allUniqueName="[Table1_4].[Location].[All]" dimensionUniqueName="[Table1_4]" displayFolder="" count="0" memberValueDatatype="130" unbalanced="0"/>
    <cacheHierarchy uniqueName="[Table1_4].[Sold]" caption="Sold" attribute="1" defaultMemberUniqueName="[Table1_4].[Sold].[All]" allUniqueName="[Table1_4].[Sold].[All]" dimensionUniqueName="[Table1_4]" displayFolder="" count="0" memberValueDatatype="130" unbalanced="0"/>
    <cacheHierarchy uniqueName="[Table1_4].[Discount]" caption="Discount" attribute="1" defaultMemberUniqueName="[Table1_4].[Discount].[All]" allUniqueName="[Table1_4].[Discount].[All]" dimensionUniqueName="[Table1_4]" displayFolder="" count="0" memberValueDatatype="130" unbalanced="0"/>
    <cacheHierarchy uniqueName="[Table1_4].[Carriers]" caption="Carriers" attribute="1" defaultMemberUniqueName="[Table1_4].[Carriers].[All]" allUniqueName="[Table1_4].[Carriers].[All]" dimensionUniqueName="[Table1_4]" displayFolder="" count="0" memberValueDatatype="130" unbalanced="0"/>
    <cacheHierarchy uniqueName="[Table1_4].[Reviews2]" caption="Reviews2" attribute="1" defaultMemberUniqueName="[Table1_4].[Reviews2].[All]" allUniqueName="[Table1_4].[Reviews2].[All]" dimensionUniqueName="[Table1_4]" displayFolder="" count="0" memberValueDatatype="130" unbalanced="0"/>
    <cacheHierarchy uniqueName="[Measures].[__XL_Count Range]" caption="__XL_Count Range" measure="1" displayFolder="" measureGroup="Range" count="0" hidden="1"/>
    <cacheHierarchy uniqueName="[Measures].[__XL_Count Table1_4]" caption="__XL_Count Table1_4" measure="1" displayFolder="" measureGroup="Table1_4" count="0" hidden="1"/>
    <cacheHierarchy uniqueName="[Measures].[__XL_Count Table1_2]" caption="__XL_Count Table1_2" measure="1" displayFolder="" measureGroup="Table1_2" count="0" hidden="1"/>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Range"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Rang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Table1_1" count="0" hidden="1">
      <extLst>
        <ext xmlns:x15="http://schemas.microsoft.com/office/spreadsheetml/2010/11/main" uri="{B97F6D7D-B522-45F9-BDA1-12C45D357490}">
          <x15:cacheHierarchy aggregatedColumn="61"/>
        </ext>
      </extLst>
    </cacheHierarchy>
    <cacheHierarchy uniqueName="[Measures].[Sum of Revenue 3]" caption="Sum of Revenue 3" measure="1" displayFolder="" measureGroup="Table1"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Sold]" caption="Sum of Sold" measure="1" displayFolder="" measureGroup="Table1" count="0" hidden="1">
      <extLst>
        <ext xmlns:x15="http://schemas.microsoft.com/office/spreadsheetml/2010/11/main" uri="{B97F6D7D-B522-45F9-BDA1-12C45D357490}">
          <x15:cacheHierarchy aggregatedColumn="32"/>
        </ext>
      </extLst>
    </cacheHierarchy>
    <cacheHierarchy uniqueName="[Measures].[Count of Sold]" caption="Count of Sold" measure="1" displayFolder="" measureGroup="Table1_4" count="0" hidden="1">
      <extLst>
        <ext xmlns:x15="http://schemas.microsoft.com/office/spreadsheetml/2010/11/main" uri="{B97F6D7D-B522-45F9-BDA1-12C45D357490}">
          <x15:cacheHierarchy aggregatedColumn="79"/>
        </ext>
      </extLst>
    </cacheHierarchy>
  </cacheHierarchies>
  <kpis count="0"/>
  <dimensions count="6">
    <dimension measure="1" name="Measures" uniqueName="[Measures]" caption="Measures"/>
    <dimension name="Range" uniqueName="[Range]" caption="Range"/>
    <dimension name="Table1" uniqueName="[Table1]" caption="Table1"/>
    <dimension name="Table1_1" uniqueName="[Table1_1]" caption="Table1_1"/>
    <dimension name="Table1_2" uniqueName="[Table1_2]" caption="Table1_2"/>
    <dimension name="Table1_4" uniqueName="[Table1_4]" caption="Table1_4"/>
  </dimensions>
  <measureGroups count="5">
    <measureGroup name="Range" caption="Range"/>
    <measureGroup name="Table1" caption="Table1"/>
    <measureGroup name="Table1_1" caption="Table1_1"/>
    <measureGroup name="Table1_2" caption="Table1_2"/>
    <measureGroup name="Table1_4" caption="Table1_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esh" refreshedDate="46163.923355787039" backgroundQuery="1" createdVersion="3" refreshedVersion="8" minRefreshableVersion="3" recordCount="0" supportSubquery="1" supportAdvancedDrill="1" xr:uid="{5506308A-AC0C-46AC-BF1C-EEB38AF2B339}">
  <cacheSource type="external" connectionId="5">
    <extLst>
      <ext xmlns:x14="http://schemas.microsoft.com/office/spreadsheetml/2009/9/main" uri="{F057638F-6D5F-4e77-A914-E7F072B9BCA8}">
        <x14:sourceConnection name="ThisWorkbookDataModel"/>
      </ext>
    </extLst>
  </cacheSource>
  <cacheFields count="0"/>
  <cacheHierarchies count="95">
    <cacheHierarchy uniqueName="[Range].[Platform]" caption="Platform" attribute="1" defaultMemberUniqueName="[Range].[Platform].[All]" allUniqueName="[Range].[Platform].[All]" dimensionUniqueName="[Range]" displayFolder="" count="0" memberValueDatatype="130" unbalanced="0"/>
    <cacheHierarchy uniqueName="[Range].[Model]" caption="Model" attribute="1" defaultMemberUniqueName="[Range].[Model].[All]" allUniqueName="[Range].[Model].[All]" dimensionUniqueName="[Range]" displayFolder="" count="0" memberValueDatatype="130" unbalanced="0"/>
    <cacheHierarchy uniqueName="[Range].[Model_family]" caption="Model_family" attribute="1" defaultMemberUniqueName="[Range].[Model_family].[All]" allUniqueName="[Range].[Model_family].[All]" dimensionUniqueName="[Range]" displayFolder="" count="0" memberValueDatatype="130" unbalanced="0"/>
    <cacheHierarchy uniqueName="[Range].[Generation_number]" caption="Generation_number" attribute="1" defaultMemberUniqueName="[Range].[Generation_number].[All]" allUniqueName="[Range].[Generation_number].[All]" dimensionUniqueName="[Range]" displayFolder="" count="0" memberValueDatatype="20" unbalanced="0"/>
    <cacheHierarchy uniqueName="[Range].[is_pro]" caption="is_pro" attribute="1" defaultMemberUniqueName="[Range].[is_pro].[All]" allUniqueName="[Range].[is_pro].[All]" dimensionUniqueName="[Range]" displayFolder="" count="0" memberValueDatatype="11" unbalanced="0"/>
    <cacheHierarchy uniqueName="[Range].[Storage_options_gb]" caption="Storage_options_gb" attribute="1" defaultMemberUniqueName="[Range].[Storage_options_gb].[All]" allUniqueName="[Range].[Storage_options_gb].[All]" dimensionUniqueName="[Range]" displayFolder="" count="0" memberValueDatatype="130" unbalanced="0"/>
    <cacheHierarchy uniqueName="[Range].[Storage_gb_numeric]" caption="Storage_gb_numeric" attribute="1" defaultMemberUniqueName="[Range].[Storage_gb_numeric].[All]" allUniqueName="[Range].[Storage_gb_numeric].[All]" dimensionUniqueName="[Range]" displayFolder="" count="0" memberValueDatatype="20" unbalanced="0"/>
    <cacheHierarchy uniqueName="[Range].[Condition]" caption="Condition" attribute="1" defaultMemberUniqueName="[Range].[Condition].[All]" allUniqueName="[Range].[Condition].[All]" dimensionUniqueName="[Range]" displayFolder="" count="0" memberValueDatatype="130" unbalanced="0"/>
    <cacheHierarchy uniqueName="[Range].[Price]" caption="Price" attribute="1" defaultMemberUniqueName="[Range].[Price].[All]" allUniqueName="[Range].[Price].[All]" dimensionUniqueName="[Range]" displayFolder="" count="0" memberValueDatatype="5" unbalanced="0"/>
    <cacheHierarchy uniqueName="[Range].[WasPrice]" caption="WasPrice" attribute="1" defaultMemberUniqueName="[Range].[WasPrice].[All]" allUniqueName="[Range].[WasPrice].[All]" dimensionUniqueName="[Range]" displayFolder="" count="0" memberValueDatatype="5" unbalanced="0"/>
    <cacheHierarchy uniqueName="[Range].[Price_Discount_pct]" caption="Price_Discount_pct" attribute="1" defaultMemberUniqueName="[Range].[Price_Discount_pct].[All]" allUniqueName="[Range].[Price_Discount_pct].[All]" dimensionUniqueName="[Range]" displayFolder="" count="0" memberValueDatatype="5" unbalanced="0"/>
    <cacheHierarchy uniqueName="[Range].[Available]" caption="Available" attribute="1" defaultMemberUniqueName="[Range].[Available].[All]" allUniqueName="[Range].[Available].[All]" dimensionUniqueName="[Range]" displayFolder="" count="0" memberValueDatatype="20" unbalanced="0"/>
    <cacheHierarchy uniqueName="[Range].[Sold]" caption="Sold" attribute="1" defaultMemberUniqueName="[Range].[Sold].[All]" allUniqueName="[Range].[Sold].[All]" dimensionUniqueName="[Range]" displayFolder="" count="0" memberValueDatatype="20" unbalanced="0"/>
    <cacheHierarchy uniqueName="[Range].[Seller]" caption="Seller" attribute="1" defaultMemberUniqueName="[Range].[Seller].[All]" allUniqueName="[Range].[Seller].[All]" dimensionUniqueName="[Range]" displayFolder="" count="0" memberValueDatatype="130" unbalanced="0"/>
    <cacheHierarchy uniqueName="[Range].[itemLocation]" caption="itemLocation" attribute="1" defaultMemberUniqueName="[Range].[itemLocation].[All]" allUniqueName="[Range].[itemLocat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US_States]" caption="US_States" attribute="1" defaultMemberUniqueName="[Range].[US_States].[All]" allUniqueName="[Range].[US_States].[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lastUpdated]" caption="lastUpdated" attribute="1" time="1" defaultMemberUniqueName="[Range].[lastUpdated].[All]" allUniqueName="[Range].[lastUpdated].[All]" dimensionUniqueName="[Range]" displayFolder="" count="0" memberValueDatatype="7" unbalanced="0"/>
    <cacheHierarchy uniqueName="[Range].[Revenue]" caption="Revenue" attribute="1" defaultMemberUniqueName="[Range].[Revenue].[All]" allUniqueName="[Range].[Revenue].[All]" dimensionUniqueName="[Range]" displayFolder="" count="0" memberValueDatatype="5" unbalanced="0"/>
    <cacheHierarchy uniqueName="[Table1].[Platform]" caption="Platform" attribute="1" defaultMemberUniqueName="[Table1].[Platform].[All]" allUniqueName="[Table1].[Platform].[All]" dimensionUniqueName="[Table1]" displayFolder="" count="0" memberValueDatatype="130" unbalanced="0"/>
    <cacheHierarchy uniqueName="[Table1].[Model]" caption="Model" attribute="1" defaultMemberUniqueName="[Table1].[Model].[All]" allUniqueName="[Table1].[Model].[All]" dimensionUniqueName="[Table1]" displayFolder="" count="0" memberValueDatatype="130" unbalanced="0"/>
    <cacheHierarchy uniqueName="[Table1].[Model_family]" caption="Model_family" attribute="1" defaultMemberUniqueName="[Table1].[Model_family].[All]" allUniqueName="[Table1].[Model_family].[All]" dimensionUniqueName="[Table1]" displayFolder="" count="0" memberValueDatatype="130" unbalanced="0"/>
    <cacheHierarchy uniqueName="[Table1].[Generation_number]" caption="Generation_number" attribute="1" defaultMemberUniqueName="[Table1].[Generation_number].[All]" allUniqueName="[Table1].[Generation_number].[All]" dimensionUniqueName="[Table1]" displayFolder="" count="0" memberValueDatatype="20" unbalanced="0"/>
    <cacheHierarchy uniqueName="[Table1].[is_pro]" caption="is_pro" attribute="1" defaultMemberUniqueName="[Table1].[is_pro].[All]" allUniqueName="[Table1].[is_pro].[All]" dimensionUniqueName="[Table1]" displayFolder="" count="0" memberValueDatatype="11" unbalanced="0"/>
    <cacheHierarchy uniqueName="[Table1].[Storage_options_gb]" caption="Storage_options_gb" attribute="1" defaultMemberUniqueName="[Table1].[Storage_options_gb].[All]" allUniqueName="[Table1].[Storage_options_gb].[All]" dimensionUniqueName="[Table1]" displayFolder="" count="0" memberValueDatatype="130" unbalanced="0"/>
    <cacheHierarchy uniqueName="[Table1].[Storage_gb_numeric]" caption="Storage_gb_numeric" attribute="1" defaultMemberUniqueName="[Table1].[Storage_gb_numeric].[All]" allUniqueName="[Table1].[Storage_gb_numeric].[All]" dimensionUniqueName="[Table1]" displayFolder="" count="2" memberValueDatatype="20" unbalanced="0"/>
    <cacheHierarchy uniqueName="[Table1].[Condition]" caption="Condition" attribute="1" defaultMemberUniqueName="[Table1].[Condition].[All]" allUniqueName="[Table1].[Condition].[All]" dimensionUniqueName="[Table1]" displayFolder="" count="0" memberValueDatatype="130" unbalanced="0"/>
    <cacheHierarchy uniqueName="[Table1].[Price]" caption="Price" attribute="1" defaultMemberUniqueName="[Table1].[Price].[All]" allUniqueName="[Table1].[Price].[All]" dimensionUniqueName="[Table1]" displayFolder="" count="0" memberValueDatatype="5" unbalanced="0"/>
    <cacheHierarchy uniqueName="[Table1].[WasPrice]" caption="WasPrice" attribute="1" defaultMemberUniqueName="[Table1].[WasPrice].[All]" allUniqueName="[Table1].[WasPrice].[All]" dimensionUniqueName="[Table1]" displayFolder="" count="0" memberValueDatatype="5" unbalanced="0"/>
    <cacheHierarchy uniqueName="[Table1].[Price_Discount_pct]" caption="Price_Discount_pct" attribute="1" defaultMemberUniqueName="[Table1].[Price_Discount_pct].[All]" allUniqueName="[Table1].[Price_Discount_pct].[All]" dimensionUniqueName="[Table1]" displayFolder="" count="0" memberValueDatatype="130" unbalanced="0"/>
    <cacheHierarchy uniqueName="[Table1].[Available]" caption="Available" attribute="1" defaultMemberUniqueName="[Table1].[Available].[All]" allUniqueName="[Table1].[Available].[All]" dimensionUniqueName="[Table1]" displayFolder="" count="0" memberValueDatatype="20" unbalanced="0"/>
    <cacheHierarchy uniqueName="[Table1].[Sold]" caption="Sold" attribute="1" defaultMemberUniqueName="[Table1].[Sold].[All]" allUniqueName="[Table1].[Sold].[All]" dimensionUniqueName="[Table1]" displayFolder="" count="0" memberValueDatatype="20" unbalanced="0"/>
    <cacheHierarchy uniqueName="[Table1].[Seller]" caption="Seller" attribute="1" defaultMemberUniqueName="[Table1].[Seller].[All]" allUniqueName="[Table1].[Seller].[All]" dimensionUniqueName="[Table1]" displayFolder="" count="0" memberValueDatatype="130" unbalanced="0"/>
    <cacheHierarchy uniqueName="[Table1].[itemLocation]" caption="itemLocation" attribute="1" defaultMemberUniqueName="[Table1].[itemLocation].[All]" allUniqueName="[Table1].[itemLocation].[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US_States]" caption="US_States" attribute="1" defaultMemberUniqueName="[Table1].[US_States].[All]" allUniqueName="[Table1].[US_States].[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lastUpdated]" caption="lastUpdated" attribute="1" time="1" defaultMemberUniqueName="[Table1].[lastUpdated].[All]" allUniqueName="[Table1].[lastUpdated].[All]" dimensionUniqueName="[Table1]" displayFolder="" count="0" memberValueDatatype="7"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5" unbalanced="0"/>
    <cacheHierarchy uniqueName="[Table1_1].[Model]" caption="Model" attribute="1" defaultMemberUniqueName="[Table1_1].[Model].[All]" allUniqueName="[Table1_1].[Model].[All]" dimensionUniqueName="[Table1_1]" displayFolder="" count="0" memberValueDatatype="130" unbalanced="0"/>
    <cacheHierarchy uniqueName="[Table1_1].[Model_family]" caption="Model_family" attribute="1" defaultMemberUniqueName="[Table1_1].[Model_family].[All]" allUniqueName="[Table1_1].[Model_family].[All]" dimensionUniqueName="[Table1_1]" displayFolder="" count="0" memberValueDatatype="130" unbalanced="0"/>
    <cacheHierarchy uniqueName="[Table1_1].[Generation_number]" caption="Generation_number" attribute="1" defaultMemberUniqueName="[Table1_1].[Generation_number].[All]" allUniqueName="[Table1_1].[Generation_number].[All]" dimensionUniqueName="[Table1_1]" displayFolder="" count="0" memberValueDatatype="20" unbalanced="0"/>
    <cacheHierarchy uniqueName="[Table1_1].[is_pro]" caption="is_pro" attribute="1" defaultMemberUniqueName="[Table1_1].[is_pro].[All]" allUniqueName="[Table1_1].[is_pro].[All]" dimensionUniqueName="[Table1_1]" displayFolder="" count="0" memberValueDatatype="11" unbalanced="0"/>
    <cacheHierarchy uniqueName="[Table1_1].[Storage_options_gb]" caption="Storage_options_gb" attribute="1" defaultMemberUniqueName="[Table1_1].[Storage_options_gb].[All]" allUniqueName="[Table1_1].[Storage_options_gb].[All]" dimensionUniqueName="[Table1_1]" displayFolder="" count="0" memberValueDatatype="130" unbalanced="0"/>
    <cacheHierarchy uniqueName="[Table1_1].[Storage_gb_numeric]" caption="Storage_gb_numeric" attribute="1" defaultMemberUniqueName="[Table1_1].[Storage_gb_numeric].[All]" allUniqueName="[Table1_1].[Storage_gb_numeric].[All]" dimensionUniqueName="[Table1_1]" displayFolder="" count="0" memberValueDatatype="20" unbalanced="0"/>
    <cacheHierarchy uniqueName="[Table1_1].[Condition]" caption="Condition" attribute="1" defaultMemberUniqueName="[Table1_1].[Condition].[All]" allUniqueName="[Table1_1].[Condition].[All]" dimensionUniqueName="[Table1_1]" displayFolder="" count="0" memberValueDatatype="130" unbalanced="0"/>
    <cacheHierarchy uniqueName="[Table1_1].[Price]" caption="Price" attribute="1" defaultMemberUniqueName="[Table1_1].[Price].[All]" allUniqueName="[Table1_1].[Price].[All]" dimensionUniqueName="[Table1_1]" displayFolder="" count="0" memberValueDatatype="5" unbalanced="0"/>
    <cacheHierarchy uniqueName="[Table1_1].[WasPrice]" caption="WasPrice" attribute="1" defaultMemberUniqueName="[Table1_1].[WasPrice].[All]" allUniqueName="[Table1_1].[WasPrice].[All]" dimensionUniqueName="[Table1_1]" displayFolder="" count="0" memberValueDatatype="5" unbalanced="0"/>
    <cacheHierarchy uniqueName="[Table1_1].[Price_Discount_pct]" caption="Price_Discount_pct" attribute="1" defaultMemberUniqueName="[Table1_1].[Price_Discount_pct].[All]" allUniqueName="[Table1_1].[Price_Discount_pct].[All]" dimensionUniqueName="[Table1_1]" displayFolder="" count="0" memberValueDatatype="5" unbalanced="0"/>
    <cacheHierarchy uniqueName="[Table1_1].[Available]" caption="Available" attribute="1" defaultMemberUniqueName="[Table1_1].[Available].[All]" allUniqueName="[Table1_1].[Available].[All]" dimensionUniqueName="[Table1_1]" displayFolder="" count="0" memberValueDatatype="20" unbalanced="0"/>
    <cacheHierarchy uniqueName="[Table1_1].[Sold]" caption="Sold" attribute="1" defaultMemberUniqueName="[Table1_1].[Sold].[All]" allUniqueName="[Table1_1].[Sold].[All]" dimensionUniqueName="[Table1_1]" displayFolder="" count="0" memberValueDatatype="20" unbalanced="0"/>
    <cacheHierarchy uniqueName="[Table1_1].[Seller]" caption="Seller" attribute="1" defaultMemberUniqueName="[Table1_1].[Seller].[All]" allUniqueName="[Table1_1].[Seller].[All]" dimensionUniqueName="[Table1_1]" displayFolder="" count="0" memberValueDatatype="130" unbalanced="0"/>
    <cacheHierarchy uniqueName="[Table1_1].[itemLocation]" caption="itemLocation" attribute="1" defaultMemberUniqueName="[Table1_1].[itemLocation].[All]" allUniqueName="[Table1_1].[itemLocat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US_States]" caption="US_States" attribute="1" defaultMemberUniqueName="[Table1_1].[US_States].[All]" allUniqueName="[Table1_1].[US_States].[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lastUpdated]" caption="lastUpdated" attribute="1" time="1" defaultMemberUniqueName="[Table1_1].[lastUpdated].[All]" allUniqueName="[Table1_1].[lastUpdated].[All]" dimensionUniqueName="[Table1_1]" displayFolder="" count="0" memberValueDatatype="7" unbalanced="0"/>
    <cacheHierarchy uniqueName="[Table1_1].[Year]" caption="Year" attribute="1" defaultMemberUniqueName="[Table1_1].[Year].[All]" allUniqueName="[Table1_1].[Year].[All]" dimensionUniqueName="[Table1_1]" displayFolder="" count="0" memberValueDatatype="20" unbalanced="0"/>
    <cacheHierarchy uniqueName="[Table1_1].[Revenue]" caption="Revenue" attribute="1" defaultMemberUniqueName="[Table1_1].[Revenue].[All]" allUniqueName="[Table1_1].[Revenue].[All]" dimensionUniqueName="[Table1_1]" displayFolder="" count="0" memberValueDatatype="5" unbalanced="0"/>
    <cacheHierarchy uniqueName="[Table1_2].[Model]" caption="Model" attribute="1" defaultMemberUniqueName="[Table1_2].[Model].[All]" allUniqueName="[Table1_2].[Model].[All]" dimensionUniqueName="[Table1_2]" displayFolder="" count="0" memberValueDatatype="130" unbalanced="0"/>
    <cacheHierarchy uniqueName="[Table1_2].[Condition]" caption="Condition" attribute="1" defaultMemberUniqueName="[Table1_2].[Condition].[All]" allUniqueName="[Table1_2].[Condition].[All]" dimensionUniqueName="[Table1_2]" displayFolder="" count="0" memberValueDatatype="130" unbalanced="0"/>
    <cacheHierarchy uniqueName="[Table1_2].[Rating]" caption="Rating" attribute="1" time="1" defaultMemberUniqueName="[Table1_2].[Rating].[All]" allUniqueName="[Table1_2].[Rating].[All]" dimensionUniqueName="[Table1_2]" displayFolder="" count="0" memberValueDatatype="7" unbalanced="0"/>
    <cacheHierarchy uniqueName="[Table1_2].[reviews]" caption="reviews" attribute="1" defaultMemberUniqueName="[Table1_2].[reviews].[All]" allUniqueName="[Table1_2].[reviews].[All]" dimensionUniqueName="[Table1_2]" displayFolder="" count="0" memberValueDatatype="20" unbalanced="0"/>
    <cacheHierarchy uniqueName="[Table1_2].[Price]" caption="Price" attribute="1" defaultMemberUniqueName="[Table1_2].[Price].[All]" allUniqueName="[Table1_2].[Price].[All]" dimensionUniqueName="[Table1_2]" displayFolder="" count="0" memberValueDatatype="5" unbalanced="0"/>
    <cacheHierarchy uniqueName="[Table1_2].[New]" caption="New" attribute="1" defaultMemberUniqueName="[Table1_2].[New].[All]" allUniqueName="[Table1_2].[New].[All]" dimensionUniqueName="[Table1_2]" displayFolder="" count="0" memberValueDatatype="130" unbalanced="0"/>
    <cacheHierarchy uniqueName="[Table1_4].[Platform2]" caption="Platform2" attribute="1" defaultMemberUniqueName="[Table1_4].[Platform2].[All]" allUniqueName="[Table1_4].[Platform2].[All]" dimensionUniqueName="[Table1_4]" displayFolder="" count="0" memberValueDatatype="130" unbalanced="0"/>
    <cacheHierarchy uniqueName="[Table1_4].[Model]" caption="Model" attribute="1" defaultMemberUniqueName="[Table1_4].[Model].[All]" allUniqueName="[Table1_4].[Model].[All]" dimensionUniqueName="[Table1_4]" displayFolder="" count="0" memberValueDatatype="130" unbalanced="0"/>
    <cacheHierarchy uniqueName="[Table1_4].[Model name]" caption="Model name" attribute="1" defaultMemberUniqueName="[Table1_4].[Model name].[All]" allUniqueName="[Table1_4].[Model name].[All]" dimensionUniqueName="[Table1_4]" displayFolder="" count="0" memberValueDatatype="130" unbalanced="0"/>
    <cacheHierarchy uniqueName="[Table1_4].[Warranty]" caption="Warranty" attribute="1" defaultMemberUniqueName="[Table1_4].[Warranty].[All]" allUniqueName="[Table1_4].[Warranty].[All]" dimensionUniqueName="[Table1_4]" displayFolder="" count="0" memberValueDatatype="130" unbalanced="0"/>
    <cacheHierarchy uniqueName="[Table1_4].[Condition]" caption="Condition" attribute="1" defaultMemberUniqueName="[Table1_4].[Condition].[All]" allUniqueName="[Table1_4].[Condition].[All]" dimensionUniqueName="[Table1_4]" displayFolder="" count="0" memberValueDatatype="130" unbalanced="0"/>
    <cacheHierarchy uniqueName="[Table1_4].[Ratings]" caption="Ratings" attribute="1" defaultMemberUniqueName="[Table1_4].[Ratings].[All]" allUniqueName="[Table1_4].[Ratings].[All]" dimensionUniqueName="[Table1_4]" displayFolder="" count="0" memberValueDatatype="5" unbalanced="0"/>
    <cacheHierarchy uniqueName="[Table1_4].[reviews]" caption="reviews" attribute="1" defaultMemberUniqueName="[Table1_4].[reviews].[All]" allUniqueName="[Table1_4].[reviews].[All]" dimensionUniqueName="[Table1_4]" displayFolder="" count="0" memberValueDatatype="20" unbalanced="0"/>
    <cacheHierarchy uniqueName="[Table1_4].[Price]" caption="Price" attribute="1" defaultMemberUniqueName="[Table1_4].[Price].[All]" allUniqueName="[Table1_4].[Price].[All]" dimensionUniqueName="[Table1_4]" displayFolder="" count="0" memberValueDatatype="130" unbalanced="0"/>
    <cacheHierarchy uniqueName="[Table1_4].[Delivery charge]" caption="Delivery charge" attribute="1" defaultMemberUniqueName="[Table1_4].[Delivery charge].[All]" allUniqueName="[Table1_4].[Delivery charge].[All]" dimensionUniqueName="[Table1_4]" displayFolder="" count="0" memberValueDatatype="130" unbalanced="0"/>
    <cacheHierarchy uniqueName="[Table1_4].[Total Price]" caption="Total Price" attribute="1" defaultMemberUniqueName="[Table1_4].[Total Price].[All]" allUniqueName="[Table1_4].[Total Price].[All]" dimensionUniqueName="[Table1_4]" displayFolder="" count="0" memberValueDatatype="130" unbalanced="0"/>
    <cacheHierarchy uniqueName="[Table1_4].[Location]" caption="Location" attribute="1" defaultMemberUniqueName="[Table1_4].[Location].[All]" allUniqueName="[Table1_4].[Location].[All]" dimensionUniqueName="[Table1_4]" displayFolder="" count="0" memberValueDatatype="130" unbalanced="0"/>
    <cacheHierarchy uniqueName="[Table1_4].[Sold]" caption="Sold" attribute="1" defaultMemberUniqueName="[Table1_4].[Sold].[All]" allUniqueName="[Table1_4].[Sold].[All]" dimensionUniqueName="[Table1_4]" displayFolder="" count="0" memberValueDatatype="130" unbalanced="0"/>
    <cacheHierarchy uniqueName="[Table1_4].[Discount]" caption="Discount" attribute="1" defaultMemberUniqueName="[Table1_4].[Discount].[All]" allUniqueName="[Table1_4].[Discount].[All]" dimensionUniqueName="[Table1_4]" displayFolder="" count="0" memberValueDatatype="130" unbalanced="0"/>
    <cacheHierarchy uniqueName="[Table1_4].[Carriers]" caption="Carriers" attribute="1" defaultMemberUniqueName="[Table1_4].[Carriers].[All]" allUniqueName="[Table1_4].[Carriers].[All]" dimensionUniqueName="[Table1_4]" displayFolder="" count="0" memberValueDatatype="130" unbalanced="0"/>
    <cacheHierarchy uniqueName="[Table1_4].[Reviews2]" caption="Reviews2" attribute="1" defaultMemberUniqueName="[Table1_4].[Reviews2].[All]" allUniqueName="[Table1_4].[Reviews2].[All]" dimensionUniqueName="[Table1_4]" displayFolder="" count="0" memberValueDatatype="130" unbalanced="0"/>
    <cacheHierarchy uniqueName="[Measures].[__XL_Count Range]" caption="__XL_Count Range" measure="1" displayFolder="" measureGroup="Range" count="0" hidden="1"/>
    <cacheHierarchy uniqueName="[Measures].[__XL_Count Table1_4]" caption="__XL_Count Table1_4" measure="1" displayFolder="" measureGroup="Table1_4" count="0" hidden="1"/>
    <cacheHierarchy uniqueName="[Measures].[__XL_Count Table1_2]" caption="__XL_Count Table1_2" measure="1" displayFolder="" measureGroup="Table1_2" count="0" hidden="1"/>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Range" count="0" hidden="1">
      <extLst>
        <ext xmlns:x15="http://schemas.microsoft.com/office/spreadsheetml/2010/11/main" uri="{B97F6D7D-B522-45F9-BDA1-12C45D357490}">
          <x15:cacheHierarchy aggregatedColumn="8"/>
        </ext>
      </extLst>
    </cacheHierarchy>
    <cacheHierarchy uniqueName="[Measures].[Average of Price]" caption="Average of Price" measure="1" displayFolder="" measureGroup="Range" count="0" hidden="1">
      <extLst>
        <ext xmlns:x15="http://schemas.microsoft.com/office/spreadsheetml/2010/11/main" uri="{B97F6D7D-B522-45F9-BDA1-12C45D357490}">
          <x15:cacheHierarchy aggregatedColumn="8"/>
        </ext>
      </extLst>
    </cacheHierarchy>
    <cacheHierarchy uniqueName="[Measures].[Sum of Revenue]" caption="Sum of Revenue" measure="1" displayFolder="" measureGroup="Table1_1" count="0" hidden="1">
      <extLst>
        <ext xmlns:x15="http://schemas.microsoft.com/office/spreadsheetml/2010/11/main" uri="{B97F6D7D-B522-45F9-BDA1-12C45D357490}">
          <x15:cacheHierarchy aggregatedColumn="61"/>
        </ext>
      </extLst>
    </cacheHierarchy>
    <cacheHierarchy uniqueName="[Measures].[Sum of Revenue 3]" caption="Sum of Revenue 3" measure="1" displayFolder="" measureGroup="Table1" count="0" hidden="1">
      <extLst>
        <ext xmlns:x15="http://schemas.microsoft.com/office/spreadsheetml/2010/11/main" uri="{B97F6D7D-B522-45F9-BDA1-12C45D357490}">
          <x15:cacheHierarchy aggregatedColumn="41"/>
        </ext>
      </extLst>
    </cacheHierarchy>
    <cacheHierarchy uniqueName="[Measures].[Sum of Sold]" caption="Sum of Sold" measure="1" displayFolder="" measureGroup="Table1" count="0" hidden="1">
      <extLst>
        <ext xmlns:x15="http://schemas.microsoft.com/office/spreadsheetml/2010/11/main" uri="{B97F6D7D-B522-45F9-BDA1-12C45D357490}">
          <x15:cacheHierarchy aggregatedColumn="32"/>
        </ext>
      </extLst>
    </cacheHierarchy>
    <cacheHierarchy uniqueName="[Measures].[Count of Sold]" caption="Count of Sold" measure="1" displayFolder="" measureGroup="Table1_4" count="0" hidden="1">
      <extLst>
        <ext xmlns:x15="http://schemas.microsoft.com/office/spreadsheetml/2010/11/main" uri="{B97F6D7D-B522-45F9-BDA1-12C45D357490}">
          <x15:cacheHierarchy aggregatedColumn="79"/>
        </ext>
      </extLst>
    </cacheHierarchy>
  </cacheHierarchies>
  <kpis count="0"/>
  <dimensions count="6">
    <dimension measure="1" name="Measures" uniqueName="[Measures]" caption="Measures"/>
    <dimension name="Range" uniqueName="[Range]" caption="Range"/>
    <dimension name="Table1" uniqueName="[Table1]" caption="Table1"/>
    <dimension name="Table1_1" uniqueName="[Table1_1]" caption="Table1_1"/>
    <dimension name="Table1_2" uniqueName="[Table1_2]" caption="Table1_2"/>
    <dimension name="Table1_4" uniqueName="[Table1_4]" caption="Table1_4"/>
  </dimensions>
  <measureGroups count="5">
    <measureGroup name="Range" caption="Range"/>
    <measureGroup name="Table1" caption="Table1"/>
    <measureGroup name="Table1_1" caption="Table1_1"/>
    <measureGroup name="Table1_2" caption="Table1_2"/>
    <measureGroup name="Table1_4" caption="Table1_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licerData="1" pivotCacheId="206446562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1">
  <r>
    <x v="0"/>
    <s v="iPhone 14"/>
    <x v="0"/>
    <b v="0"/>
    <s v="128GB"/>
    <n v="128"/>
    <s v="Used"/>
    <n v="329.99"/>
    <m/>
    <m/>
    <n v="0"/>
    <n v="0"/>
    <s v="Seller 019"/>
    <s v="Granada Hills, California, United States"/>
    <s v="CA"/>
    <d v="2026-01-02T00:00:00"/>
  </r>
  <r>
    <x v="1"/>
    <s v="iPhone 12 Pro"/>
    <x v="1"/>
    <b v="1"/>
    <s v="128GB"/>
    <n v="128"/>
    <s v="Used"/>
    <n v="3160"/>
    <m/>
    <m/>
    <n v="0"/>
    <n v="0"/>
    <s v="Seller 332"/>
    <s v="Winter Park, Florida, United States"/>
    <s v="FL"/>
    <d v="2026-03-01T00:00:00"/>
  </r>
  <r>
    <x v="2"/>
    <s v="iPhone 14 Pro Max"/>
    <x v="0"/>
    <b v="1"/>
    <s v="128GB"/>
    <n v="128"/>
    <s v="Used"/>
    <n v="726.99"/>
    <m/>
    <m/>
    <n v="3"/>
    <n v="0"/>
    <s v="Seller 019"/>
    <s v="Granada Hills, California, United States"/>
    <s v="CA"/>
    <d v="2025-12-12T00:00:00"/>
  </r>
  <r>
    <x v="3"/>
    <s v="iPhone 14 Pro Max"/>
    <x v="0"/>
    <b v="1"/>
    <s v="256GB"/>
    <n v="256"/>
    <s v="Used"/>
    <n v="669.99"/>
    <m/>
    <m/>
    <n v="0"/>
    <n v="0"/>
    <s v="Seller 019"/>
    <s v="Granada Hills, California, United States"/>
    <s v="CA"/>
    <d v="2025-12-12T00:00:00"/>
  </r>
  <r>
    <x v="4"/>
    <s v="iPhone 14 Pro Max"/>
    <x v="0"/>
    <b v="1"/>
    <s v="512GB"/>
    <n v="512"/>
    <s v="Used"/>
    <n v="659.99"/>
    <m/>
    <m/>
    <n v="2"/>
    <n v="0"/>
    <s v="Seller 019"/>
    <s v="Granada Hills, California, United States"/>
    <s v="CA"/>
    <d v="2026-03-10T00:00:00"/>
  </r>
  <r>
    <x v="5"/>
    <s v="iPhone 14 Pro Max"/>
    <x v="0"/>
    <b v="1"/>
    <s v="1024GB"/>
    <n v="1024"/>
    <s v="Used"/>
    <n v="628.99"/>
    <m/>
    <m/>
    <n v="0"/>
    <n v="1"/>
    <s v="Seller 019"/>
    <s v="Granada Hills, California, United States"/>
    <s v="CA"/>
    <d v="2026-02-12T00:00:00"/>
  </r>
  <r>
    <x v="6"/>
    <s v="iPhone 14 Pro Max"/>
    <x v="0"/>
    <b v="1"/>
    <s v="128GB"/>
    <n v="128"/>
    <s v="Used"/>
    <n v="726.99"/>
    <m/>
    <m/>
    <n v="2"/>
    <n v="0"/>
    <s v="Seller 019"/>
    <s v="Granada Hills, California, United States"/>
    <s v="CA"/>
    <d v="2025-12-12T00:00:00"/>
  </r>
  <r>
    <x v="7"/>
    <s v="iPhone 14 Pro Max"/>
    <x v="0"/>
    <b v="1"/>
    <s v="128GB"/>
    <n v="128"/>
    <s v="Very Good - Refurbished"/>
    <n v="469.99"/>
    <m/>
    <m/>
    <n v="5"/>
    <n v="2"/>
    <s v="Seller 063"/>
    <s v="Stafford, Texas, United States"/>
    <s v="TX"/>
    <d v="2025-12-28T00:00:00"/>
  </r>
  <r>
    <x v="8"/>
    <s v="iPhone 14 Pro Max"/>
    <x v="0"/>
    <b v="1"/>
    <s v="256GB"/>
    <n v="256"/>
    <s v="Open Box"/>
    <n v="729.99"/>
    <m/>
    <m/>
    <n v="0"/>
    <n v="2"/>
    <s v="Seller 019"/>
    <s v="Granada Hills, California, United States"/>
    <s v="CA"/>
    <d v="2025-12-12T00:00:00"/>
  </r>
  <r>
    <x v="9"/>
    <s v="iPhone 14 Pro Max"/>
    <x v="0"/>
    <b v="1"/>
    <s v="128GB"/>
    <n v="128"/>
    <s v="Open Box"/>
    <n v="748.99"/>
    <m/>
    <m/>
    <n v="0"/>
    <n v="0"/>
    <s v="Seller 019"/>
    <s v="Granada Hills, California, United States"/>
    <s v="CA"/>
    <d v="2025-12-12T00:00:00"/>
  </r>
  <r>
    <x v="10"/>
    <s v="iPhone 14"/>
    <x v="0"/>
    <b v="0"/>
    <s v="128GB"/>
    <n v="128"/>
    <s v="Used"/>
    <n v="358.99"/>
    <m/>
    <m/>
    <n v="0"/>
    <n v="0"/>
    <s v="Seller 019"/>
    <s v="Granada Hills, California, United States"/>
    <s v="CA"/>
    <d v="2026-01-17T00:00:00"/>
  </r>
  <r>
    <x v="11"/>
    <s v="iPhone 12 Pro Max"/>
    <x v="1"/>
    <b v="1"/>
    <m/>
    <m/>
    <s v="Open Box"/>
    <n v="1999"/>
    <m/>
    <m/>
    <n v="0"/>
    <n v="0"/>
    <s v="Seller 264"/>
    <s v="Bellmawr, New Jersey, United States"/>
    <s v="NJ"/>
    <d v="2025-02-08T00:00:00"/>
  </r>
  <r>
    <x v="12"/>
    <s v="iPhone 12 Pro Max"/>
    <x v="1"/>
    <b v="1"/>
    <s v="512GB"/>
    <n v="512"/>
    <s v="Used"/>
    <n v="2500"/>
    <m/>
    <m/>
    <n v="0"/>
    <n v="0"/>
    <s v="Seller 697"/>
    <s v="Ashtabula, Ohio, United States"/>
    <s v="OH"/>
    <m/>
  </r>
  <r>
    <x v="13"/>
    <s v="iPhone 14"/>
    <x v="0"/>
    <b v="0"/>
    <s v="128GB"/>
    <n v="128"/>
    <s v="Used"/>
    <n v="365.99"/>
    <m/>
    <m/>
    <n v="2"/>
    <n v="0"/>
    <s v="Seller 019"/>
    <s v="Granada Hills, California, United States"/>
    <s v="CA"/>
    <d v="2026-02-14T00:00:00"/>
  </r>
  <r>
    <x v="14"/>
    <s v="iPhone 14 Pro Max"/>
    <x v="0"/>
    <b v="1"/>
    <s v="1024GB"/>
    <n v="1024"/>
    <s v="Used"/>
    <n v="628.99"/>
    <m/>
    <m/>
    <n v="0"/>
    <n v="0"/>
    <s v="Seller 019"/>
    <s v="Granada Hills, California, Estados Unidos"/>
    <s v="CA"/>
    <d v="2026-02-12T00:00:00"/>
  </r>
  <r>
    <x v="15"/>
    <s v="iPhone 14"/>
    <x v="0"/>
    <b v="0"/>
    <s v="128GB"/>
    <n v="128"/>
    <s v="Used"/>
    <n v="378.99"/>
    <m/>
    <m/>
    <n v="0"/>
    <n v="0"/>
    <s v="Seller 019"/>
    <s v="Granada Hills, California, United States"/>
    <s v="CA"/>
    <d v="2025-12-16T00:00:00"/>
  </r>
  <r>
    <x v="16"/>
    <s v="iPhone 14"/>
    <x v="0"/>
    <b v="0"/>
    <s v="512GB"/>
    <n v="512"/>
    <s v="Excellent - Refurbished"/>
    <n v="397.48"/>
    <m/>
    <m/>
    <n v="9"/>
    <n v="30"/>
    <s v="Seller 064"/>
    <s v="Southfield, Michigan, United States"/>
    <s v="MI"/>
    <d v="2026-03-05T00:00:00"/>
  </r>
  <r>
    <x v="17"/>
    <s v="iPhone 14 Pro Max"/>
    <x v="0"/>
    <b v="1"/>
    <s v="256GB"/>
    <n v="256"/>
    <s v="Open Box"/>
    <n v="769.99"/>
    <m/>
    <m/>
    <n v="0"/>
    <n v="0"/>
    <s v="Seller 019"/>
    <s v="Granada Hills, California, United States"/>
    <s v="CA"/>
    <m/>
  </r>
  <r>
    <x v="18"/>
    <s v="iPhone 12"/>
    <x v="1"/>
    <b v="0"/>
    <m/>
    <m/>
    <s v="For Parts Or Not Working"/>
    <n v="75"/>
    <m/>
    <m/>
    <n v="0"/>
    <n v="0"/>
    <s v="Seller 307"/>
    <s v="Plano, Texas, United States"/>
    <s v="TX"/>
    <d v="2026-03-24T00:00:00"/>
  </r>
  <r>
    <x v="19"/>
    <s v="iPhone 14"/>
    <x v="0"/>
    <b v="0"/>
    <s v="128GB"/>
    <n v="128"/>
    <s v="Open Box"/>
    <n v="399.99"/>
    <m/>
    <m/>
    <n v="2"/>
    <n v="0"/>
    <s v="Seller 019"/>
    <s v="Granada Hills, California, United States"/>
    <s v="CA"/>
    <d v="2025-12-28T00:00:00"/>
  </r>
  <r>
    <x v="20"/>
    <s v="iPhone 14"/>
    <x v="0"/>
    <b v="0"/>
    <s v="128GB"/>
    <n v="128"/>
    <s v="Open Box"/>
    <n v="399.99"/>
    <m/>
    <m/>
    <n v="0"/>
    <n v="0"/>
    <s v="Seller 019"/>
    <s v="Granada Hills, California, United States"/>
    <s v="CA"/>
    <d v="2025-12-28T00:00:00"/>
  </r>
  <r>
    <x v="21"/>
    <s v="iPhone 14 Pro Max"/>
    <x v="0"/>
    <b v="1"/>
    <s v="128GB"/>
    <n v="128"/>
    <s v="Used"/>
    <n v="698.99"/>
    <m/>
    <m/>
    <n v="0"/>
    <n v="0"/>
    <s v="Seller 019"/>
    <s v="Granada Hills, California, United States"/>
    <s v="CA"/>
    <d v="2025-12-17T00:00:00"/>
  </r>
  <r>
    <x v="22"/>
    <s v="iPhone 14"/>
    <x v="0"/>
    <b v="0"/>
    <s v="128GB"/>
    <n v="128"/>
    <s v="Open Box"/>
    <n v="339.99"/>
    <m/>
    <m/>
    <n v="5"/>
    <n v="0"/>
    <s v="Seller 019"/>
    <s v="Granada Hills, California, United States"/>
    <s v="CA"/>
    <d v="2026-01-20T00:00:00"/>
  </r>
  <r>
    <x v="23"/>
    <s v="iPhone 14"/>
    <x v="0"/>
    <b v="0"/>
    <s v="128GB"/>
    <n v="128"/>
    <s v="Used"/>
    <n v="329.99"/>
    <m/>
    <m/>
    <n v="0"/>
    <n v="0"/>
    <s v="Seller 019"/>
    <s v="Granada Hills, California, United States"/>
    <s v="CA"/>
    <d v="2026-01-06T00:00:00"/>
  </r>
  <r>
    <x v="24"/>
    <s v="iPhone 17"/>
    <x v="2"/>
    <b v="0"/>
    <s v="256GB|512GB"/>
    <n v="256"/>
    <s v="Open Box"/>
    <n v="779"/>
    <m/>
    <m/>
    <n v="0"/>
    <n v="48"/>
    <s v="Seller 038"/>
    <s v="Dallas, Texas, United States"/>
    <s v="TX"/>
    <d v="2026-03-20T00:00:00"/>
  </r>
  <r>
    <x v="25"/>
    <s v="iPhone 14"/>
    <x v="0"/>
    <b v="0"/>
    <s v="128GB"/>
    <n v="128"/>
    <s v="Open Box"/>
    <n v="389.99"/>
    <m/>
    <m/>
    <n v="0"/>
    <n v="0"/>
    <s v="Seller 019"/>
    <s v="Granada Hills, California, United States"/>
    <s v="CA"/>
    <d v="2026-01-16T00:00:00"/>
  </r>
  <r>
    <x v="26"/>
    <s v="iPhone 13"/>
    <x v="3"/>
    <b v="0"/>
    <s v="128GB"/>
    <n v="128"/>
    <s v="Open Box"/>
    <n v="321.99"/>
    <m/>
    <m/>
    <n v="2"/>
    <n v="0"/>
    <s v="Seller 019"/>
    <s v="Granada Hills, California, United States"/>
    <s v="CA"/>
    <d v="2026-01-16T00:00:00"/>
  </r>
  <r>
    <x v="27"/>
    <s v="iPhone 13"/>
    <x v="3"/>
    <b v="0"/>
    <s v="128GB"/>
    <n v="128"/>
    <s v="Excellent - Refurbished"/>
    <n v="249.48"/>
    <m/>
    <m/>
    <n v="0"/>
    <n v="121"/>
    <s v="Seller 064"/>
    <s v="Southfield, Michigan, United States"/>
    <s v="MI"/>
    <d v="2026-03-22T00:00:00"/>
  </r>
  <r>
    <x v="28"/>
    <s v="iPhone 14"/>
    <x v="0"/>
    <b v="0"/>
    <s v="128GB"/>
    <n v="128"/>
    <s v="Open Box"/>
    <n v="339.99"/>
    <m/>
    <m/>
    <n v="0"/>
    <n v="0"/>
    <s v="Seller 019"/>
    <s v="Granada Hills, California, United States"/>
    <s v="CA"/>
    <m/>
  </r>
  <r>
    <x v="29"/>
    <s v="iPhone 14"/>
    <x v="0"/>
    <b v="0"/>
    <s v="128GB"/>
    <n v="128"/>
    <s v="Open Box"/>
    <n v="395.99"/>
    <m/>
    <m/>
    <n v="0"/>
    <n v="0"/>
    <s v="Seller 019"/>
    <s v="Granada Hills, California, United States"/>
    <s v="CA"/>
    <m/>
  </r>
  <r>
    <x v="30"/>
    <s v="iPhone 12"/>
    <x v="1"/>
    <b v="0"/>
    <s v="128GB"/>
    <n v="128"/>
    <s v="Open Box"/>
    <n v="238.99"/>
    <m/>
    <m/>
    <n v="1"/>
    <n v="0"/>
    <s v="Seller 019"/>
    <s v="Granada Hills, California, United States"/>
    <s v="CA"/>
    <m/>
  </r>
  <r>
    <x v="31"/>
    <s v="iPhone 14"/>
    <x v="0"/>
    <b v="0"/>
    <s v="256GB"/>
    <n v="256"/>
    <s v="Used"/>
    <n v="365.99"/>
    <m/>
    <m/>
    <n v="0"/>
    <n v="0"/>
    <s v="Seller 019"/>
    <s v="Granada Hills, California, United States"/>
    <s v="CA"/>
    <m/>
  </r>
  <r>
    <x v="32"/>
    <s v="iPhone 16"/>
    <x v="4"/>
    <b v="0"/>
    <s v="128GB"/>
    <n v="128"/>
    <s v="Excellent - Refurbished"/>
    <n v="549.95000000000005"/>
    <m/>
    <m/>
    <n v="0"/>
    <n v="0"/>
    <s v="Seller 039"/>
    <s v="New York, New York, United States"/>
    <s v="NY"/>
    <d v="2026-03-27T00:00:00"/>
  </r>
  <r>
    <x v="33"/>
    <s v="iPhone 12"/>
    <x v="1"/>
    <b v="0"/>
    <s v="128GB"/>
    <n v="128"/>
    <s v="Open Box"/>
    <n v="231.99"/>
    <m/>
    <m/>
    <n v="1"/>
    <n v="0"/>
    <s v="Seller 019"/>
    <s v="Granada Hills, California, United States"/>
    <s v="CA"/>
    <m/>
  </r>
  <r>
    <x v="34"/>
    <s v="iPhone 17 Pro Max"/>
    <x v="2"/>
    <b v="1"/>
    <s v="512GB"/>
    <n v="512"/>
    <s v="Open Box"/>
    <n v="1441.99"/>
    <m/>
    <m/>
    <n v="1"/>
    <n v="0"/>
    <s v="Seller 019"/>
    <s v="Granada Hills, California, United States"/>
    <s v="CA"/>
    <d v="2026-03-25T00:00:00"/>
  </r>
  <r>
    <x v="35"/>
    <s v="iPhone 13"/>
    <x v="3"/>
    <b v="0"/>
    <s v="128GB"/>
    <n v="128"/>
    <s v="Open Box"/>
    <n v="329.99"/>
    <m/>
    <m/>
    <n v="0"/>
    <n v="1"/>
    <s v="Seller 019"/>
    <s v="Granada Hills, California, United States"/>
    <s v="CA"/>
    <m/>
  </r>
  <r>
    <x v="36"/>
    <s v="iPhone 17 Pro Max"/>
    <x v="2"/>
    <b v="1"/>
    <s v="512GB"/>
    <n v="512"/>
    <s v="Open Box"/>
    <n v="1444.99"/>
    <m/>
    <m/>
    <n v="0"/>
    <n v="1"/>
    <s v="Seller 019"/>
    <s v="Granada Hills, California, United States"/>
    <s v="CA"/>
    <d v="2026-03-26T00:00:00"/>
  </r>
  <r>
    <x v="37"/>
    <s v="iPhone 17 Pro Max"/>
    <x v="2"/>
    <b v="1"/>
    <s v="256GB"/>
    <n v="256"/>
    <s v="New"/>
    <n v="1449.95"/>
    <m/>
    <m/>
    <n v="0"/>
    <n v="0"/>
    <s v="Seller 039"/>
    <s v="New York, New York, United States"/>
    <s v="NY"/>
    <d v="2026-03-27T00:00:00"/>
  </r>
  <r>
    <x v="38"/>
    <s v="iPhone 16"/>
    <x v="4"/>
    <b v="0"/>
    <s v="128GB"/>
    <n v="128"/>
    <s v="Open Box"/>
    <n v="575"/>
    <m/>
    <m/>
    <n v="0"/>
    <n v="0"/>
    <s v="Seller 157"/>
    <s v="Taunton, Massachusetts, United States"/>
    <s v="MA"/>
    <m/>
  </r>
  <r>
    <x v="39"/>
    <s v="iPhone 17 Pro Max"/>
    <x v="2"/>
    <b v="1"/>
    <s v="512GB"/>
    <n v="512"/>
    <s v="Excellent - Refurbished"/>
    <n v="1449.95"/>
    <m/>
    <m/>
    <n v="0"/>
    <n v="0"/>
    <s v="Seller 039"/>
    <s v="New York, New York, United States"/>
    <s v="NY"/>
    <d v="2026-03-27T00:00:00"/>
  </r>
  <r>
    <x v="40"/>
    <s v="iPhone 17 Pro Max"/>
    <x v="2"/>
    <b v="1"/>
    <s v="512GB"/>
    <n v="512"/>
    <s v="New"/>
    <n v="1390"/>
    <m/>
    <m/>
    <n v="0"/>
    <n v="0"/>
    <s v="Seller 566"/>
    <s v="Houston, Texas, United States"/>
    <s v="TX"/>
    <m/>
  </r>
  <r>
    <x v="41"/>
    <s v="iPhone 12"/>
    <x v="1"/>
    <b v="0"/>
    <s v="64GB|128GB|256GB"/>
    <n v="64"/>
    <s v="Good - Refurbished"/>
    <n v="135.99"/>
    <m/>
    <m/>
    <n v="2"/>
    <n v="481"/>
    <s v="Seller 109"/>
    <s v="Bolton, United Kingdom"/>
    <s v="INTL"/>
    <d v="2026-03-25T00:00:00"/>
  </r>
  <r>
    <x v="42"/>
    <s v="iPhone 14 Pro Max"/>
    <x v="0"/>
    <b v="1"/>
    <s v="256GB|512GB|1024GB"/>
    <n v="256"/>
    <s v="Open Box"/>
    <n v="1119.2"/>
    <n v="1399"/>
    <n v="20"/>
    <n v="0"/>
    <n v="85"/>
    <s v="Seller 082"/>
    <s v="Washington, District Of Columbia, United States"/>
    <s v="WA"/>
    <d v="2026-01-20T00:00:00"/>
  </r>
  <r>
    <x v="43"/>
    <s v="iPhone 14 Pro Max"/>
    <x v="0"/>
    <b v="1"/>
    <s v="256GB"/>
    <n v="256"/>
    <s v="New"/>
    <n v="1406.5"/>
    <m/>
    <m/>
    <n v="0"/>
    <n v="2"/>
    <s v="Seller 638"/>
    <s v="Atlanta, Georgia, United States"/>
    <s v="GA"/>
    <d v="2023-04-19T00:00:00"/>
  </r>
  <r>
    <x v="44"/>
    <s v="iPhone 12"/>
    <x v="1"/>
    <b v="0"/>
    <s v="64GB"/>
    <n v="64"/>
    <s v="Used"/>
    <n v="2110"/>
    <m/>
    <m/>
    <n v="0"/>
    <n v="2"/>
    <s v="Seller 332"/>
    <s v="Winter Garden, Florida, United States"/>
    <s v="FL"/>
    <d v="2026-03-01T00:00:00"/>
  </r>
  <r>
    <x v="45"/>
    <s v="iPhone 13 Pro"/>
    <x v="3"/>
    <b v="1"/>
    <s v="128GB"/>
    <n v="128"/>
    <s v="Used"/>
    <n v="4040"/>
    <m/>
    <m/>
    <n v="0"/>
    <n v="0"/>
    <s v="Seller 332"/>
    <s v="Winter Park, Florida, United States"/>
    <s v="FL"/>
    <d v="2026-03-01T00:00:00"/>
  </r>
  <r>
    <x v="46"/>
    <s v="iPhone 14 Pro Max"/>
    <x v="0"/>
    <b v="1"/>
    <s v="256GB"/>
    <n v="256"/>
    <s v="Used"/>
    <n v="669.99"/>
    <m/>
    <m/>
    <n v="0"/>
    <n v="0"/>
    <s v="Seller 019"/>
    <s v="Granada Hills, California, United States"/>
    <s v="CA"/>
    <d v="2025-12-12T00:00:00"/>
  </r>
  <r>
    <x v="47"/>
    <s v="iPhone 14 Pro Max"/>
    <x v="0"/>
    <b v="1"/>
    <s v="256GB"/>
    <n v="256"/>
    <s v="Used"/>
    <n v="669.99"/>
    <m/>
    <m/>
    <n v="0"/>
    <n v="3"/>
    <s v="Seller 019"/>
    <s v="Granada Hills, California, United States"/>
    <s v="CA"/>
    <d v="2025-12-12T00:00:00"/>
  </r>
  <r>
    <x v="48"/>
    <s v="iPhone 12 Pro Max"/>
    <x v="1"/>
    <b v="1"/>
    <s v="128GB"/>
    <n v="128"/>
    <s v="Used"/>
    <n v="436.99"/>
    <m/>
    <m/>
    <n v="2"/>
    <n v="0"/>
    <s v="Seller 019"/>
    <s v="Granada Hills, California, United States"/>
    <s v="CA"/>
    <d v="2025-12-12T00:00:00"/>
  </r>
  <r>
    <x v="49"/>
    <s v="iPhone 14 Pro Max"/>
    <x v="0"/>
    <b v="1"/>
    <s v="512GB"/>
    <n v="512"/>
    <s v="Used"/>
    <n v="659.99"/>
    <m/>
    <m/>
    <n v="2"/>
    <n v="0"/>
    <s v="Seller 019"/>
    <s v="Granada Hills, CA, United States"/>
    <s v="CA"/>
    <d v="2026-03-10T00:00:00"/>
  </r>
  <r>
    <x v="50"/>
    <s v="iPhone 14 Pro Max"/>
    <x v="0"/>
    <b v="1"/>
    <s v="128GB"/>
    <n v="128"/>
    <s v="Open Box"/>
    <n v="734.99"/>
    <m/>
    <m/>
    <n v="2"/>
    <n v="0"/>
    <s v="Seller 019"/>
    <s v="Granada Hills, California, United States"/>
    <s v="CA"/>
    <d v="2025-12-12T00:00:00"/>
  </r>
  <r>
    <x v="51"/>
    <s v="iPhone 14"/>
    <x v="0"/>
    <b v="0"/>
    <s v="128GB"/>
    <n v="128"/>
    <s v="Used"/>
    <n v="329.99"/>
    <m/>
    <m/>
    <n v="2"/>
    <n v="1"/>
    <s v="Seller 019"/>
    <s v="Granada Hills, California, United States"/>
    <s v="CA"/>
    <d v="2026-01-02T00:00:00"/>
  </r>
  <r>
    <x v="52"/>
    <s v="iPhone 14"/>
    <x v="0"/>
    <b v="0"/>
    <s v="128GB"/>
    <n v="128"/>
    <s v="Open Box"/>
    <n v="338.99"/>
    <m/>
    <m/>
    <n v="4"/>
    <n v="0"/>
    <s v="Seller 019"/>
    <s v="Granada Hills, California, United States"/>
    <s v="CA"/>
    <d v="2026-02-14T00:00:00"/>
  </r>
  <r>
    <x v="53"/>
    <s v="iPhone 14"/>
    <x v="0"/>
    <b v="0"/>
    <s v="128GB|256GB"/>
    <n v="128"/>
    <s v="Excellent - Refurbished"/>
    <n v="349.99"/>
    <m/>
    <m/>
    <n v="0"/>
    <n v="7"/>
    <s v="Seller 186"/>
    <s v="Chicago, Illinois, United States"/>
    <s v="IL"/>
    <d v="2025-11-28T00:00:00"/>
  </r>
  <r>
    <x v="54"/>
    <s v="iPhone 14 Pro Max"/>
    <x v="0"/>
    <b v="1"/>
    <m/>
    <m/>
    <s v="New"/>
    <n v="314.11"/>
    <m/>
    <m/>
    <n v="0"/>
    <n v="1"/>
    <s v="Seller 291"/>
    <s v="Whippany, New Jersey, United States"/>
    <s v="NJ"/>
    <d v="2026-03-28T00:00:00"/>
  </r>
  <r>
    <x v="55"/>
    <s v="iPhone 14 Pro Max"/>
    <x v="0"/>
    <b v="1"/>
    <s v="256GB"/>
    <n v="256"/>
    <s v="Open Box"/>
    <n v="729.99"/>
    <m/>
    <m/>
    <n v="0"/>
    <n v="0"/>
    <s v="Seller 019"/>
    <s v="Granada Hills, California, United States"/>
    <s v="CA"/>
    <d v="2026-01-03T00:00:00"/>
  </r>
  <r>
    <x v="56"/>
    <s v="iPhone 13 Mini"/>
    <x v="3"/>
    <b v="0"/>
    <s v="128GB"/>
    <n v="128"/>
    <s v="Used"/>
    <n v="329.99"/>
    <m/>
    <m/>
    <n v="0"/>
    <n v="0"/>
    <s v="Seller 019"/>
    <s v="Granada Hills, California, United States"/>
    <s v="CA"/>
    <d v="2026-01-08T00:00:00"/>
  </r>
  <r>
    <x v="57"/>
    <s v="iPhone 15"/>
    <x v="5"/>
    <b v="0"/>
    <s v="256GB"/>
    <n v="256"/>
    <s v="Excellent - Refurbished"/>
    <n v="419.48"/>
    <m/>
    <m/>
    <n v="5"/>
    <n v="85"/>
    <s v="Seller 064"/>
    <s v="Southfield, Michigan, United States"/>
    <s v="MI"/>
    <d v="2026-03-28T00:00:00"/>
  </r>
  <r>
    <x v="58"/>
    <s v="iPhone 12 Pro Max"/>
    <x v="1"/>
    <b v="1"/>
    <s v="256GB"/>
    <n v="256"/>
    <s v="Used"/>
    <n v="368.96"/>
    <m/>
    <m/>
    <n v="0"/>
    <n v="0"/>
    <s v="Seller 173"/>
    <s v="Mineola, New York, United States"/>
    <s v="NY"/>
    <d v="2026-01-08T00:00:00"/>
  </r>
  <r>
    <x v="59"/>
    <s v="iPhone 13 Mini"/>
    <x v="3"/>
    <b v="0"/>
    <s v="128GB|256GB"/>
    <n v="128"/>
    <s v="New"/>
    <n v="321.88"/>
    <m/>
    <m/>
    <n v="2"/>
    <n v="5"/>
    <s v="Seller 291"/>
    <s v="Whippany, New Jersey, United States"/>
    <s v="NJ"/>
    <d v="2026-03-28T00:00:00"/>
  </r>
  <r>
    <x v="60"/>
    <s v="iPhone 15"/>
    <x v="5"/>
    <b v="0"/>
    <s v="128GB"/>
    <n v="128"/>
    <s v="Open Box"/>
    <n v="389.48"/>
    <m/>
    <m/>
    <n v="7"/>
    <n v="189"/>
    <s v="Seller 064"/>
    <s v="Southfield, Michigan, United States"/>
    <s v="MI"/>
    <d v="2026-03-26T00:00:00"/>
  </r>
  <r>
    <x v="61"/>
    <s v="iPhone 13"/>
    <x v="3"/>
    <b v="0"/>
    <m/>
    <m/>
    <s v="New"/>
    <n v="314.11"/>
    <m/>
    <m/>
    <n v="0"/>
    <n v="2"/>
    <s v="Seller 291"/>
    <s v="Brooklyn, New York, United States"/>
    <s v="NY"/>
    <d v="2026-03-28T00:00:00"/>
  </r>
  <r>
    <x v="62"/>
    <s v="iPhone 17 Pro Max"/>
    <x v="2"/>
    <b v="1"/>
    <s v="2048GB"/>
    <n v="2048"/>
    <s v="New"/>
    <n v="2559.96"/>
    <n v="3199.95"/>
    <n v="20"/>
    <n v="0"/>
    <n v="1"/>
    <s v="Seller 082"/>
    <s v="Fairfax, Virginia, United States"/>
    <s v="VA"/>
    <d v="2026-02-11T00:00:00"/>
  </r>
  <r>
    <x v="63"/>
    <s v="iPhone 13"/>
    <x v="3"/>
    <b v="0"/>
    <s v="128GB"/>
    <n v="128"/>
    <s v="Used"/>
    <n v="260"/>
    <m/>
    <m/>
    <n v="0"/>
    <n v="0"/>
    <s v="Seller 533"/>
    <s v="West Babylon, New York, United States"/>
    <s v="NY"/>
    <d v="2026-01-01T00:00:00"/>
  </r>
  <r>
    <x v="64"/>
    <s v="iPhone 14"/>
    <x v="0"/>
    <b v="0"/>
    <s v="128GB"/>
    <n v="128"/>
    <s v="Open Box"/>
    <n v="394.99"/>
    <m/>
    <m/>
    <n v="1"/>
    <n v="0"/>
    <s v="Seller 019"/>
    <s v="Granada Hills, California, United States"/>
    <s v="CA"/>
    <d v="2026-02-14T00:00:00"/>
  </r>
  <r>
    <x v="65"/>
    <s v="iPhone 14 Pro Max"/>
    <x v="0"/>
    <b v="1"/>
    <s v="256GB"/>
    <n v="256"/>
    <s v="Used"/>
    <n v="379.87"/>
    <m/>
    <m/>
    <n v="1"/>
    <n v="0"/>
    <s v="Seller 099"/>
    <s v="Scottsdale, Arizona, United States"/>
    <s v="AZ"/>
    <d v="2026-01-23T00:00:00"/>
  </r>
  <r>
    <x v="66"/>
    <s v="iPhone 14 Pro Max"/>
    <x v="0"/>
    <b v="1"/>
    <s v="256GB"/>
    <n v="256"/>
    <s v="Used"/>
    <n v="589.99"/>
    <m/>
    <m/>
    <n v="1"/>
    <n v="0"/>
    <s v="Seller 099"/>
    <s v="Scottsdale, Arizona, United States"/>
    <s v="AZ"/>
    <d v="2026-01-23T00:00:00"/>
  </r>
  <r>
    <x v="67"/>
    <s v="iPhone 14 Pro Max"/>
    <x v="0"/>
    <b v="1"/>
    <s v="256GB"/>
    <n v="256"/>
    <s v="Used"/>
    <n v="649.99"/>
    <m/>
    <m/>
    <n v="1"/>
    <n v="0"/>
    <s v="Seller 099"/>
    <s v="Scottsdale, Arizona, United States"/>
    <s v="AZ"/>
    <d v="2026-01-23T00:00:00"/>
  </r>
  <r>
    <x v="68"/>
    <s v="iPhone 14 Plus"/>
    <x v="0"/>
    <b v="0"/>
    <s v="128GB|256GB"/>
    <n v="128"/>
    <s v="Used"/>
    <n v="409.87"/>
    <m/>
    <m/>
    <n v="1"/>
    <n v="0"/>
    <s v="Seller 099"/>
    <s v="Scottsdale, Arizona, United States"/>
    <s v="AZ"/>
    <d v="2026-01-23T00:00:00"/>
  </r>
  <r>
    <x v="69"/>
    <s v="iPhone 13"/>
    <x v="3"/>
    <b v="0"/>
    <s v="128GB"/>
    <n v="128"/>
    <s v="Used"/>
    <n v="249"/>
    <m/>
    <m/>
    <n v="0"/>
    <n v="0"/>
    <s v="Seller 468"/>
    <s v="O'Fallon, Missouri, United States"/>
    <s v="MO"/>
    <d v="2025-12-03T00:00:00"/>
  </r>
  <r>
    <x v="70"/>
    <s v="iPhone 13"/>
    <x v="3"/>
    <b v="0"/>
    <s v="128GB"/>
    <n v="128"/>
    <s v="Open Box"/>
    <n v="321.99"/>
    <m/>
    <m/>
    <n v="2"/>
    <n v="0"/>
    <s v="Seller 019"/>
    <s v="Granada Hills, California, United States"/>
    <s v="CA"/>
    <d v="2026-02-19T00:00:00"/>
  </r>
  <r>
    <x v="71"/>
    <s v="iPhone 17 Pro Max"/>
    <x v="2"/>
    <b v="1"/>
    <s v="256GB"/>
    <n v="256"/>
    <s v="New"/>
    <n v="1699"/>
    <m/>
    <m/>
    <n v="0"/>
    <n v="7"/>
    <s v="Seller 082"/>
    <s v="Fairfax, Virginia, United States"/>
    <s v="VA"/>
    <d v="2026-03-16T00:00:00"/>
  </r>
  <r>
    <x v="72"/>
    <s v="iPhone 15"/>
    <x v="5"/>
    <b v="0"/>
    <s v="512GB"/>
    <n v="512"/>
    <s v="Very Good - Refurbished"/>
    <n v="384.03"/>
    <n v="799.99"/>
    <n v="52"/>
    <n v="0"/>
    <n v="930"/>
    <s v="Seller 195"/>
    <s v="Fort Worth, Texas, United States"/>
    <s v="TX"/>
    <d v="2026-03-29T00:00:00"/>
  </r>
  <r>
    <x v="73"/>
    <s v="iPhone 15"/>
    <x v="5"/>
    <b v="0"/>
    <s v="512GB"/>
    <n v="512"/>
    <s v="Excellent - Refurbished"/>
    <n v="412.86"/>
    <n v="799.99"/>
    <n v="48.39"/>
    <n v="0"/>
    <n v="222"/>
    <s v="Seller 195"/>
    <s v="Fort Worth, Texas, United States"/>
    <s v="TX"/>
    <d v="2026-03-29T00:00:00"/>
  </r>
  <r>
    <x v="74"/>
    <s v="iPhone 12"/>
    <x v="1"/>
    <b v="0"/>
    <s v="64GB"/>
    <n v="64"/>
    <s v="Used"/>
    <n v="199.99"/>
    <m/>
    <m/>
    <n v="5"/>
    <n v="0"/>
    <s v="Seller 019"/>
    <s v="Granada Hills, California, United States"/>
    <s v="CA"/>
    <d v="2026-02-06T00:00:00"/>
  </r>
  <r>
    <x v="75"/>
    <s v="iPhone 14"/>
    <x v="0"/>
    <b v="0"/>
    <s v="128GB"/>
    <n v="128"/>
    <s v="Open Box"/>
    <n v="314.99"/>
    <m/>
    <m/>
    <n v="0"/>
    <n v="2"/>
    <s v="Seller 019"/>
    <s v="Granada Hills, California, United States"/>
    <s v="CA"/>
    <d v="2026-02-14T00:00:00"/>
  </r>
  <r>
    <x v="76"/>
    <s v="iPhone 14"/>
    <x v="0"/>
    <b v="0"/>
    <s v="128GB"/>
    <n v="128"/>
    <s v="Open Box"/>
    <n v="339.99"/>
    <m/>
    <m/>
    <n v="0"/>
    <n v="0"/>
    <s v="Seller 019"/>
    <s v="Granada Hills, California, United States"/>
    <s v="CA"/>
    <d v="2026-01-20T00:00:00"/>
  </r>
  <r>
    <x v="77"/>
    <s v="iPhone 16"/>
    <x v="4"/>
    <b v="0"/>
    <s v="128GB"/>
    <n v="128"/>
    <s v="New"/>
    <n v="599"/>
    <m/>
    <m/>
    <n v="0"/>
    <n v="0"/>
    <s v="Seller 274"/>
    <s v="Brighton, Massachusetts, United States"/>
    <s v="MA"/>
    <m/>
  </r>
  <r>
    <x v="78"/>
    <s v="iPhone 13 Mini"/>
    <x v="3"/>
    <b v="0"/>
    <s v="128GB|256GB"/>
    <n v="128"/>
    <s v="New"/>
    <n v="321.88"/>
    <m/>
    <m/>
    <n v="2"/>
    <n v="1"/>
    <s v="Seller 291"/>
    <s v="Brooklyn, New York, United States"/>
    <s v="NY"/>
    <d v="2026-03-28T00:00:00"/>
  </r>
  <r>
    <x v="79"/>
    <s v="iPhone 16"/>
    <x v="4"/>
    <b v="0"/>
    <s v="128GB"/>
    <n v="128"/>
    <s v="New"/>
    <n v="584"/>
    <m/>
    <m/>
    <n v="0"/>
    <n v="0"/>
    <s v="Seller 583"/>
    <s v="Charlotte, North Carolina, United States"/>
    <s v="NC"/>
    <d v="2026-01-31T00:00:00"/>
  </r>
  <r>
    <x v="80"/>
    <s v="iPhone 14 Pro Max"/>
    <x v="0"/>
    <b v="1"/>
    <m/>
    <m/>
    <s v="New"/>
    <n v="314.11"/>
    <m/>
    <m/>
    <n v="0"/>
    <n v="2"/>
    <s v="Seller 291"/>
    <s v="Whippany, New Jersey, United States"/>
    <s v="NJ"/>
    <d v="2026-03-28T00:00:00"/>
  </r>
  <r>
    <x v="81"/>
    <s v="iPhone 13 Mini"/>
    <x v="3"/>
    <b v="0"/>
    <m/>
    <m/>
    <s v="New"/>
    <n v="314.11"/>
    <m/>
    <m/>
    <n v="0"/>
    <n v="3"/>
    <s v="Seller 291"/>
    <s v="Brooklyn, New York, United States"/>
    <s v="NY"/>
    <d v="2026-03-28T00:00:00"/>
  </r>
  <r>
    <x v="82"/>
    <s v="iPhone 13"/>
    <x v="3"/>
    <b v="0"/>
    <s v="128GB"/>
    <n v="128"/>
    <s v="Open Box"/>
    <n v="326.99"/>
    <m/>
    <m/>
    <n v="0"/>
    <n v="1"/>
    <s v="Seller 019"/>
    <s v="Granada Hills, California, United States"/>
    <s v="CA"/>
    <d v="2026-01-26T00:00:00"/>
  </r>
  <r>
    <x v="83"/>
    <s v="iPhone 12"/>
    <x v="1"/>
    <b v="0"/>
    <s v="64GB"/>
    <n v="64"/>
    <s v="Open Box"/>
    <n v="234.99"/>
    <m/>
    <m/>
    <n v="1"/>
    <n v="0"/>
    <s v="Seller 019"/>
    <s v="Granada Hills, California, United States"/>
    <s v="CA"/>
    <d v="2026-02-27T00:00:00"/>
  </r>
  <r>
    <x v="84"/>
    <s v="iPhone 12"/>
    <x v="1"/>
    <b v="0"/>
    <s v="256GB"/>
    <n v="256"/>
    <s v="Open Box"/>
    <n v="241.99"/>
    <m/>
    <m/>
    <n v="1"/>
    <n v="0"/>
    <s v="Seller 019"/>
    <s v="Granada Hills, California, United States"/>
    <s v="CA"/>
    <d v="2026-02-19T00:00:00"/>
  </r>
  <r>
    <x v="85"/>
    <s v="iPhone 12 Pro Max"/>
    <x v="1"/>
    <b v="1"/>
    <s v="256GB"/>
    <n v="256"/>
    <s v="Good - Refurbished"/>
    <n v="304.99"/>
    <m/>
    <m/>
    <n v="3"/>
    <n v="6"/>
    <s v="Seller 545"/>
    <s v="Dallas, Texas, United States"/>
    <s v="TX"/>
    <d v="2026-03-24T00:00:00"/>
  </r>
  <r>
    <x v="86"/>
    <s v="iPhone 12"/>
    <x v="1"/>
    <b v="0"/>
    <s v="64GB"/>
    <n v="64"/>
    <s v="Open Box"/>
    <n v="228.99"/>
    <m/>
    <m/>
    <n v="1"/>
    <n v="0"/>
    <s v="Seller 019"/>
    <s v="Granada Hills, California, United States"/>
    <s v="CA"/>
    <d v="2026-03-13T00:00:00"/>
  </r>
  <r>
    <x v="87"/>
    <s v="iPhone 14"/>
    <x v="0"/>
    <b v="0"/>
    <s v="128GB"/>
    <n v="128"/>
    <s v="Used"/>
    <n v="314.99"/>
    <m/>
    <m/>
    <n v="2"/>
    <n v="0"/>
    <s v="Seller 019"/>
    <s v="Granada Hills, California, United States"/>
    <s v="CA"/>
    <m/>
  </r>
  <r>
    <x v="88"/>
    <s v="iPhone 14"/>
    <x v="0"/>
    <b v="0"/>
    <s v="128GB"/>
    <n v="128"/>
    <s v="Used"/>
    <n v="300"/>
    <m/>
    <m/>
    <n v="0"/>
    <n v="0"/>
    <s v="Seller 696"/>
    <s v="Covington, Georgia, United States"/>
    <s v="GA"/>
    <m/>
  </r>
  <r>
    <x v="89"/>
    <s v="iPhone 14"/>
    <x v="0"/>
    <b v="0"/>
    <s v="512GB"/>
    <n v="512"/>
    <s v="Used"/>
    <n v="399.99"/>
    <m/>
    <m/>
    <n v="0"/>
    <n v="0"/>
    <s v="Seller 019"/>
    <s v="Granada Hills, California, United States"/>
    <s v="CA"/>
    <d v="2026-02-12T00:00:00"/>
  </r>
  <r>
    <x v="90"/>
    <s v="iPhone 14 Plus"/>
    <x v="0"/>
    <b v="0"/>
    <s v="128GB|256GB|512GB"/>
    <n v="128"/>
    <s v="Used"/>
    <n v="272.99"/>
    <m/>
    <m/>
    <n v="8"/>
    <n v="0"/>
    <s v="Seller 152"/>
    <s v="Baltimore, Maryland, United States"/>
    <s v="MD"/>
    <d v="2026-03-20T00:00:00"/>
  </r>
  <r>
    <x v="91"/>
    <s v="iPhone 14"/>
    <x v="0"/>
    <b v="0"/>
    <s v="128GB|256GB"/>
    <n v="128"/>
    <s v="Used"/>
    <n v="229.99"/>
    <m/>
    <m/>
    <n v="10"/>
    <n v="1"/>
    <s v="Seller 152"/>
    <s v="Baltimore, Maryland, United States"/>
    <s v="MD"/>
    <d v="2026-03-16T00:00:00"/>
  </r>
  <r>
    <x v="92"/>
    <s v="iPhone 17"/>
    <x v="2"/>
    <b v="0"/>
    <s v="256GB"/>
    <n v="256"/>
    <s v="Excellent - Refurbished"/>
    <n v="743.81"/>
    <n v="799"/>
    <n v="6.91"/>
    <n v="10"/>
    <n v="60"/>
    <s v="Seller 195"/>
    <s v="Fort Worth, Texas, United States"/>
    <s v="TX"/>
    <d v="2026-03-29T00:00:00"/>
  </r>
  <r>
    <x v="93"/>
    <s v="iPhone 17"/>
    <x v="2"/>
    <b v="0"/>
    <s v="256GB"/>
    <n v="256"/>
    <s v="Very Good - Refurbished"/>
    <n v="669.86"/>
    <m/>
    <m/>
    <n v="10"/>
    <n v="218"/>
    <s v="Seller 195"/>
    <s v="Fort Worth, Texas, United States"/>
    <s v="TX"/>
    <d v="2026-03-29T00:00:00"/>
  </r>
  <r>
    <x v="94"/>
    <s v="iPhone 17"/>
    <x v="2"/>
    <b v="0"/>
    <s v="256GB"/>
    <n v="256"/>
    <s v="Good - Refurbished"/>
    <n v="661.03"/>
    <n v="799"/>
    <n v="17.27"/>
    <n v="10"/>
    <n v="175"/>
    <s v="Seller 195"/>
    <s v="Fort Worth, Texas, United States"/>
    <s v="TX"/>
    <d v="2026-03-29T00:00:00"/>
  </r>
  <r>
    <x v="95"/>
    <s v="iPhone 17"/>
    <x v="2"/>
    <b v="0"/>
    <s v="512GB"/>
    <n v="512"/>
    <s v="Very Good - Refurbished"/>
    <n v="931.96"/>
    <m/>
    <m/>
    <n v="10"/>
    <n v="1"/>
    <s v="Seller 195"/>
    <s v="Fort Worth, Texas, United States"/>
    <s v="TX"/>
    <d v="2026-03-29T00:00:00"/>
  </r>
  <r>
    <x v="96"/>
    <s v="iPhone 17"/>
    <x v="2"/>
    <b v="0"/>
    <s v="512GB"/>
    <n v="512"/>
    <s v="Good - Refurbished"/>
    <n v="999.03"/>
    <m/>
    <m/>
    <n v="7"/>
    <n v="0"/>
    <s v="Seller 195"/>
    <s v="Fort Worth, Texas, United States"/>
    <s v="TX"/>
    <d v="2026-03-29T00:00:00"/>
  </r>
  <r>
    <x v="97"/>
    <s v="iPhone 17 Pro Max"/>
    <x v="2"/>
    <b v="1"/>
    <s v="512GB"/>
    <n v="512"/>
    <s v="Very Good - Refurbished"/>
    <n v="1275.8800000000001"/>
    <m/>
    <m/>
    <n v="10"/>
    <n v="299"/>
    <s v="Seller 195"/>
    <s v="Fort Worth, Texas, United States"/>
    <s v="TX"/>
    <d v="2026-03-29T00:00:00"/>
  </r>
  <r>
    <x v="98"/>
    <s v="iPhone 17 Pro Max"/>
    <x v="2"/>
    <b v="1"/>
    <s v="512GB"/>
    <n v="512"/>
    <s v="Good - Refurbished"/>
    <n v="1364.8"/>
    <n v="1399"/>
    <n v="2.44"/>
    <n v="9"/>
    <n v="58"/>
    <s v="Seller 195"/>
    <s v="Fort Worth, Texas, United States"/>
    <s v="TX"/>
    <d v="2026-03-29T00:00:00"/>
  </r>
  <r>
    <x v="99"/>
    <s v="iPhone 17 Pro Max"/>
    <x v="2"/>
    <b v="1"/>
    <s v="256GB"/>
    <n v="256"/>
    <s v="Very Good - Refurbished"/>
    <n v="1148.8800000000001"/>
    <m/>
    <m/>
    <n v="0"/>
    <n v="1752"/>
    <s v="Seller 195"/>
    <s v="Fort Worth, Texas, United States"/>
    <s v="TX"/>
    <d v="2026-03-29T00:00:00"/>
  </r>
  <r>
    <x v="100"/>
    <s v="iPhone 13 Mini"/>
    <x v="3"/>
    <b v="0"/>
    <s v="128GB|256GB"/>
    <n v="128"/>
    <s v="New"/>
    <n v="321.88"/>
    <m/>
    <m/>
    <n v="2"/>
    <n v="1"/>
    <s v="Seller 291"/>
    <s v="Whippany, New Jersey, United States"/>
    <s v="NJ"/>
    <d v="2026-03-28T00:00:00"/>
  </r>
  <r>
    <x v="101"/>
    <s v="iPhone 13 Mini"/>
    <x v="3"/>
    <b v="0"/>
    <s v="128GB|256GB"/>
    <n v="128"/>
    <s v="New"/>
    <n v="321.99"/>
    <m/>
    <m/>
    <n v="2"/>
    <n v="0"/>
    <s v="Seller 291"/>
    <s v="Brooklyn, New York, United States"/>
    <s v="NY"/>
    <d v="2026-03-28T00:00:00"/>
  </r>
  <r>
    <x v="102"/>
    <s v="iPhone 13 Mini"/>
    <x v="3"/>
    <b v="0"/>
    <s v="128GB|256GB"/>
    <n v="128"/>
    <s v="New"/>
    <n v="321.99"/>
    <m/>
    <m/>
    <n v="2"/>
    <n v="0"/>
    <s v="Seller 291"/>
    <s v="Brooklyn, New York, United States"/>
    <s v="NY"/>
    <d v="2026-03-28T00:00:00"/>
  </r>
  <r>
    <x v="103"/>
    <s v="iPhone 13 Mini"/>
    <x v="3"/>
    <b v="0"/>
    <s v="512GB"/>
    <n v="512"/>
    <s v="New"/>
    <n v="321.99"/>
    <m/>
    <m/>
    <n v="2"/>
    <n v="0"/>
    <s v="Seller 291"/>
    <s v="Whippany, New Jersey, United States"/>
    <s v="NJ"/>
    <d v="2026-03-28T00:00:00"/>
  </r>
  <r>
    <x v="104"/>
    <s v="iPhone 13 Mini"/>
    <x v="3"/>
    <b v="0"/>
    <s v="128GB|256GB|512GB"/>
    <n v="128"/>
    <s v="New"/>
    <n v="321.99"/>
    <m/>
    <m/>
    <n v="2"/>
    <n v="0"/>
    <s v="Seller 291"/>
    <s v="Brooklyn, New York, United States"/>
    <s v="NY"/>
    <d v="2026-03-28T00:00:00"/>
  </r>
  <r>
    <x v="105"/>
    <s v="iPhone 12"/>
    <x v="1"/>
    <b v="0"/>
    <m/>
    <m/>
    <s v="Used"/>
    <n v="180"/>
    <m/>
    <m/>
    <n v="0"/>
    <n v="0"/>
    <s v="Seller 691"/>
    <s v="New York, New York, United States"/>
    <s v="NY"/>
    <m/>
  </r>
  <r>
    <x v="106"/>
    <s v="iPhone 17"/>
    <x v="2"/>
    <b v="0"/>
    <s v="256GB"/>
    <n v="256"/>
    <s v="Open Box"/>
    <n v="769.95"/>
    <m/>
    <m/>
    <n v="0"/>
    <n v="0"/>
    <s v="Seller 166"/>
    <s v="Harrisville, Pennsylvania, United States"/>
    <s v="PA"/>
    <d v="2026-03-23T00:00:00"/>
  </r>
  <r>
    <x v="107"/>
    <s v="iPhone 13 Mini"/>
    <x v="3"/>
    <b v="0"/>
    <m/>
    <m/>
    <s v="For Parts Or Not Working"/>
    <n v="129.94999999999999"/>
    <m/>
    <m/>
    <n v="0"/>
    <n v="0"/>
    <s v="Seller 381"/>
    <s v="Renton, Washington, United States"/>
    <s v="WA"/>
    <m/>
  </r>
  <r>
    <x v="108"/>
    <s v="iPhone 12"/>
    <x v="1"/>
    <b v="0"/>
    <s v="128GB"/>
    <n v="128"/>
    <s v="Open Box"/>
    <n v="231.99"/>
    <m/>
    <m/>
    <n v="1"/>
    <n v="0"/>
    <s v="Seller 019"/>
    <s v="Granada Hills, California, United States"/>
    <s v="CA"/>
    <m/>
  </r>
  <r>
    <x v="109"/>
    <s v="iPhone 13"/>
    <x v="3"/>
    <b v="0"/>
    <s v="128GB"/>
    <n v="128"/>
    <s v="Open Box"/>
    <n v="268.87"/>
    <m/>
    <m/>
    <n v="10"/>
    <n v="0"/>
    <s v="Seller 099"/>
    <s v="Scottsdale, Arizona, United States"/>
    <s v="AZ"/>
    <d v="2026-03-27T00:00:00"/>
  </r>
  <r>
    <x v="110"/>
    <s v="iPhone 13 Mini"/>
    <x v="3"/>
    <b v="0"/>
    <s v="256GB"/>
    <n v="256"/>
    <s v="New"/>
    <n v="321.99"/>
    <m/>
    <m/>
    <n v="2"/>
    <n v="0"/>
    <s v="Seller 291"/>
    <s v="Brooklyn, New York, United States"/>
    <s v="NY"/>
    <d v="2026-03-28T00:00:00"/>
  </r>
  <r>
    <x v="111"/>
    <s v="iPhone 13 Mini"/>
    <x v="3"/>
    <b v="0"/>
    <s v="128GB|256GB|512GB"/>
    <n v="128"/>
    <s v="New"/>
    <n v="321.99"/>
    <m/>
    <m/>
    <n v="2"/>
    <n v="0"/>
    <s v="Seller 291"/>
    <s v="Whippany, New Jersey, United States"/>
    <s v="NJ"/>
    <d v="2026-03-29T00:00:00"/>
  </r>
  <r>
    <x v="112"/>
    <s v="iPhone 17 Pro Max"/>
    <x v="2"/>
    <b v="1"/>
    <s v="2048GB"/>
    <n v="2048"/>
    <s v="New"/>
    <n v="1899"/>
    <m/>
    <m/>
    <n v="0"/>
    <n v="0"/>
    <s v="Seller 610"/>
    <s v="Norwalk, Connecticut, United States"/>
    <s v="CT"/>
    <d v="2026-03-23T00:00:00"/>
  </r>
  <r>
    <x v="113"/>
    <s v="iPhone 17 Pro Max"/>
    <x v="2"/>
    <b v="1"/>
    <s v="256GB"/>
    <n v="256"/>
    <s v="New"/>
    <n v="1300"/>
    <m/>
    <m/>
    <n v="0"/>
    <n v="0"/>
    <s v="Seller 528"/>
    <s v="Covington, Georgia, United States"/>
    <s v="GA"/>
    <m/>
  </r>
  <r>
    <x v="114"/>
    <s v="iPhone 13"/>
    <x v="3"/>
    <b v="0"/>
    <s v="128GB"/>
    <n v="128"/>
    <s v="Used"/>
    <n v="107.5"/>
    <m/>
    <m/>
    <n v="0"/>
    <n v="0"/>
    <s v="Seller 445"/>
    <s v="Elizabethtown, Illinois, United States"/>
    <s v="IL"/>
    <m/>
  </r>
  <r>
    <x v="115"/>
    <s v="iPhone 17 Pro Max"/>
    <x v="2"/>
    <b v="1"/>
    <s v="1024GB"/>
    <n v="1024"/>
    <s v="Open Box"/>
    <n v="1519.95"/>
    <m/>
    <m/>
    <n v="0"/>
    <n v="0"/>
    <s v="Seller 166"/>
    <s v="Harrisville, Pennsylvania, United States"/>
    <s v="PA"/>
    <m/>
  </r>
  <r>
    <x v="116"/>
    <s v="iPhone 14"/>
    <x v="0"/>
    <b v="0"/>
    <s v="256GB"/>
    <n v="256"/>
    <s v="Used"/>
    <n v="350"/>
    <m/>
    <m/>
    <n v="0"/>
    <n v="0"/>
    <s v="Seller 304"/>
    <s v="Hurst, Texas, United States"/>
    <s v="TX"/>
    <m/>
  </r>
  <r>
    <x v="117"/>
    <s v="iPhone 17"/>
    <x v="2"/>
    <b v="0"/>
    <s v="256GB"/>
    <n v="256"/>
    <s v="New"/>
    <n v="849.95"/>
    <m/>
    <m/>
    <n v="0"/>
    <n v="0"/>
    <s v="Seller 166"/>
    <s v="Harrisville, Pennsylvania, United States"/>
    <s v="PA"/>
    <m/>
  </r>
  <r>
    <x v="118"/>
    <s v="iPhone 16"/>
    <x v="4"/>
    <b v="0"/>
    <s v="128GB"/>
    <n v="128"/>
    <s v="New"/>
    <n v="639.95000000000005"/>
    <m/>
    <m/>
    <n v="2"/>
    <n v="1"/>
    <s v="Seller 166"/>
    <s v="Harrisville, Pennsylvania, United States"/>
    <s v="PA"/>
    <m/>
  </r>
  <r>
    <x v="119"/>
    <s v="iPhone 17"/>
    <x v="2"/>
    <b v="0"/>
    <s v="256GB"/>
    <n v="256"/>
    <s v="New"/>
    <n v="779.95"/>
    <m/>
    <m/>
    <n v="2"/>
    <n v="3"/>
    <s v="Seller 660"/>
    <s v="Miami, Florida, United States"/>
    <s v="FL"/>
    <d v="2026-03-26T00:00:00"/>
  </r>
  <r>
    <x v="120"/>
    <s v="iPhone 16"/>
    <x v="4"/>
    <b v="0"/>
    <s v="128GB"/>
    <n v="128"/>
    <s v="New"/>
    <n v="669.95"/>
    <m/>
    <m/>
    <n v="0"/>
    <n v="0"/>
    <s v="Seller 183"/>
    <s v="Johnson City, Tennessee, United States"/>
    <s v="TN"/>
    <m/>
  </r>
  <r>
    <x v="121"/>
    <s v="iPhone 13 Mini"/>
    <x v="3"/>
    <b v="0"/>
    <m/>
    <m/>
    <s v="New"/>
    <n v="314.11"/>
    <m/>
    <m/>
    <n v="1"/>
    <n v="0"/>
    <s v="Seller 291"/>
    <s v="Whippany, New Jersey, United States"/>
    <s v="NJ"/>
    <d v="2026-03-28T00:00:00"/>
  </r>
  <r>
    <x v="122"/>
    <s v="iPhone 14"/>
    <x v="0"/>
    <b v="0"/>
    <m/>
    <m/>
    <s v="New"/>
    <n v="314.11"/>
    <m/>
    <m/>
    <n v="1"/>
    <n v="0"/>
    <s v="Seller 291"/>
    <s v="Brooklyn, New York, United States"/>
    <s v="NY"/>
    <d v="2026-03-28T00:00:00"/>
  </r>
  <r>
    <x v="123"/>
    <s v="iPhone 14"/>
    <x v="0"/>
    <b v="0"/>
    <m/>
    <m/>
    <s v="New"/>
    <n v="314.11"/>
    <m/>
    <m/>
    <n v="1"/>
    <n v="0"/>
    <s v="Seller 291"/>
    <s v="Brooklyn, New York, United States"/>
    <s v="NY"/>
    <d v="2026-03-28T00:00:00"/>
  </r>
  <r>
    <x v="124"/>
    <s v="iPhone 13 Mini"/>
    <x v="3"/>
    <b v="0"/>
    <m/>
    <m/>
    <s v="New"/>
    <n v="314.11"/>
    <m/>
    <m/>
    <n v="1"/>
    <n v="0"/>
    <s v="Seller 291"/>
    <s v="Whippany, New Jersey, United States"/>
    <s v="NJ"/>
    <d v="2026-03-28T00:00:00"/>
  </r>
  <r>
    <x v="125"/>
    <s v="iPhone 16"/>
    <x v="4"/>
    <b v="0"/>
    <s v="128GB"/>
    <n v="128"/>
    <s v="Open Box"/>
    <n v="604.99"/>
    <m/>
    <m/>
    <n v="0"/>
    <n v="0"/>
    <s v="Seller 644"/>
    <s v="Marion, Virginia, United States"/>
    <s v="VA"/>
    <m/>
  </r>
  <r>
    <x v="126"/>
    <s v="iPhone 17 Pro Max"/>
    <x v="2"/>
    <b v="1"/>
    <s v="1024GB"/>
    <n v="1024"/>
    <s v="Open Box"/>
    <n v="1579.95"/>
    <m/>
    <m/>
    <n v="0"/>
    <n v="0"/>
    <s v="Seller 166"/>
    <s v="Harrisville, Pennsylvania, United States"/>
    <s v="PA"/>
    <m/>
  </r>
  <r>
    <x v="127"/>
    <s v="iPhone 14"/>
    <x v="0"/>
    <b v="0"/>
    <s v="128GB"/>
    <n v="128"/>
    <s v="Used"/>
    <n v="183.5"/>
    <m/>
    <m/>
    <n v="0"/>
    <n v="0"/>
    <s v="Seller 565"/>
    <s v="Moreno Valley, California, United States"/>
    <s v="CA"/>
    <m/>
  </r>
  <r>
    <x v="127"/>
    <s v="iPhone 14"/>
    <x v="0"/>
    <b v="0"/>
    <s v="128GB"/>
    <n v="128"/>
    <s v="Used"/>
    <n v="217.5"/>
    <m/>
    <m/>
    <n v="0"/>
    <n v="0"/>
    <s v="Seller 565"/>
    <s v="Moreno Valley, California, United States"/>
    <s v="CA"/>
    <m/>
  </r>
  <r>
    <x v="128"/>
    <s v="iPhone 17 Pro Max"/>
    <x v="2"/>
    <b v="1"/>
    <s v="256GB"/>
    <n v="256"/>
    <s v="Open Box"/>
    <n v="1279.95"/>
    <m/>
    <m/>
    <n v="0"/>
    <n v="0"/>
    <s v="Seller 166"/>
    <s v="Harrisville, Pennsylvania, United States"/>
    <s v="PA"/>
    <m/>
  </r>
  <r>
    <x v="129"/>
    <s v="iPhone 13 Mini"/>
    <x v="3"/>
    <b v="0"/>
    <s v="128GB"/>
    <n v="128"/>
    <s v="Used"/>
    <n v="169.99"/>
    <m/>
    <m/>
    <n v="0"/>
    <n v="0"/>
    <s v="Seller 375"/>
    <s v="Smyrna, Tennessee, United States"/>
    <s v="TN"/>
    <d v="2026-03-28T00:00:00"/>
  </r>
  <r>
    <x v="130"/>
    <s v="iPhone 16"/>
    <x v="4"/>
    <b v="0"/>
    <s v="128GB"/>
    <n v="128"/>
    <s v="Open Box"/>
    <n v="600"/>
    <m/>
    <m/>
    <n v="0"/>
    <n v="0"/>
    <s v="Seller 299"/>
    <s v="Columbia, Maryland, United States"/>
    <s v="MD"/>
    <m/>
  </r>
  <r>
    <x v="131"/>
    <s v="iPhone 17 Pro Max"/>
    <x v="2"/>
    <b v="1"/>
    <s v="2048GB"/>
    <n v="2048"/>
    <s v="New"/>
    <n v="1800"/>
    <m/>
    <m/>
    <n v="0"/>
    <n v="0"/>
    <s v="Seller 646"/>
    <s v="Greenfield, Massachusetts, United States"/>
    <s v="MA"/>
    <m/>
  </r>
  <r>
    <x v="132"/>
    <s v="iPhone 13 Mini"/>
    <x v="3"/>
    <b v="0"/>
    <s v="128GB"/>
    <n v="128"/>
    <s v="Very Good - Refurbished"/>
    <n v="319"/>
    <n v="599"/>
    <n v="46.74"/>
    <n v="0"/>
    <n v="235"/>
    <s v="Seller 387"/>
    <s v="Linden, New Jersey, United States"/>
    <s v="NJ"/>
    <d v="2026-03-29T00:00:00"/>
  </r>
  <r>
    <x v="133"/>
    <s v="iPhone 12"/>
    <x v="1"/>
    <b v="0"/>
    <s v="64GB|128GB|256GB"/>
    <n v="64"/>
    <s v="New"/>
    <n v="541.9"/>
    <m/>
    <m/>
    <n v="10"/>
    <n v="61"/>
    <s v="Seller 548"/>
    <s v="Sydney, NSW, Australia"/>
    <s v="INTL"/>
    <d v="2026-02-26T00:00:00"/>
  </r>
  <r>
    <x v="134"/>
    <s v="iPhone 13 Mini"/>
    <x v="3"/>
    <b v="0"/>
    <s v="128GB"/>
    <n v="128"/>
    <s v="Good - Refurbished"/>
    <n v="299"/>
    <n v="569"/>
    <n v="47.45"/>
    <n v="0"/>
    <n v="73"/>
    <s v="Seller 387"/>
    <s v="Linden, New Jersey, United States"/>
    <s v="NJ"/>
    <d v="2026-03-29T00:00:00"/>
  </r>
  <r>
    <x v="135"/>
    <s v="iPhone 13"/>
    <x v="3"/>
    <b v="0"/>
    <s v="128GB|256GB"/>
    <n v="128"/>
    <s v="New"/>
    <n v="691.9"/>
    <m/>
    <m/>
    <n v="10"/>
    <n v="7"/>
    <s v="Seller 548"/>
    <s v="Sydney, NSW, Australia"/>
    <s v="INTL"/>
    <d v="2026-02-26T00:00:00"/>
  </r>
  <r>
    <x v="136"/>
    <s v="iPhone 12"/>
    <x v="1"/>
    <b v="0"/>
    <s v="128GB"/>
    <n v="128"/>
    <s v="Excellent - Refurbished"/>
    <n v="419.88"/>
    <m/>
    <m/>
    <n v="2"/>
    <n v="3"/>
    <s v="Seller 064"/>
    <s v="Southfield, Michigan, United States"/>
    <s v="MI"/>
    <d v="2026-03-05T00:00:00"/>
  </r>
  <r>
    <x v="137"/>
    <s v="iPhone 14"/>
    <x v="0"/>
    <b v="0"/>
    <s v="128GB|256GB|512GB"/>
    <n v="128"/>
    <s v="New"/>
    <n v="1394.99"/>
    <m/>
    <m/>
    <n v="1"/>
    <n v="0"/>
    <s v="Seller 079"/>
    <s v="Calgary, Alberta, Canada"/>
    <s v="INTL"/>
    <d v="2026-01-03T00:00:00"/>
  </r>
  <r>
    <x v="138"/>
    <s v="iPhone 14 Plus"/>
    <x v="0"/>
    <b v="0"/>
    <s v="128GB|256GB|512GB"/>
    <n v="128"/>
    <s v="New"/>
    <n v="1594.99"/>
    <m/>
    <m/>
    <n v="1"/>
    <n v="0"/>
    <s v="Seller 079"/>
    <s v="Sanborn, NY, United States"/>
    <s v="NY"/>
    <d v="2026-01-03T00:00:00"/>
  </r>
  <r>
    <x v="139"/>
    <s v="iPhone 12 Pro Max"/>
    <x v="1"/>
    <b v="1"/>
    <s v="256GB"/>
    <n v="256"/>
    <s v="Excellent - Refurbished"/>
    <n v="369.48"/>
    <m/>
    <m/>
    <n v="0"/>
    <n v="23"/>
    <s v="Seller 064"/>
    <s v="Southfield, Michigan, United States"/>
    <s v="MI"/>
    <d v="2026-03-05T00:00:00"/>
  </r>
  <r>
    <x v="140"/>
    <s v="iPhone 12 Pro Max"/>
    <x v="1"/>
    <b v="1"/>
    <s v="128GB|256GB|512GB"/>
    <n v="128"/>
    <s v="New"/>
    <n v="751.9"/>
    <m/>
    <m/>
    <n v="10"/>
    <n v="20"/>
    <s v="Seller 548"/>
    <s v="Sydney, NSW, Australia"/>
    <s v="INTL"/>
    <d v="2026-02-26T00:00:00"/>
  </r>
  <r>
    <x v="141"/>
    <s v="iPhone 13 Mini"/>
    <x v="3"/>
    <b v="0"/>
    <s v="128GB|256GB"/>
    <n v="128"/>
    <s v="New"/>
    <n v="321.99"/>
    <m/>
    <m/>
    <n v="2"/>
    <n v="9"/>
    <s v="Seller 574"/>
    <s v="Whippany, New Jersey, United States"/>
    <s v="NJ"/>
    <d v="2026-03-28T00:00:00"/>
  </r>
  <r>
    <x v="142"/>
    <s v="iPhone 13 Mini"/>
    <x v="3"/>
    <b v="0"/>
    <s v="128GB|256GB|512GB"/>
    <n v="128"/>
    <s v="New"/>
    <n v="621.9"/>
    <m/>
    <m/>
    <n v="10"/>
    <n v="24"/>
    <s v="Seller 548"/>
    <s v="Sydney, NSW, Australia"/>
    <s v="INTL"/>
    <d v="2026-02-26T00:00:00"/>
  </r>
  <r>
    <x v="143"/>
    <s v="iPhone 13 Mini"/>
    <x v="3"/>
    <b v="0"/>
    <s v="128GB|256GB|512GB"/>
    <n v="128"/>
    <s v="New"/>
    <n v="321.99"/>
    <m/>
    <m/>
    <n v="2"/>
    <n v="5"/>
    <s v="Seller 574"/>
    <s v="Whippany, New Jersey, United States"/>
    <s v="NJ"/>
    <d v="2026-03-28T00:00:00"/>
  </r>
  <r>
    <x v="144"/>
    <s v="iPhone 13 Mini"/>
    <x v="3"/>
    <b v="0"/>
    <s v="128GB|256GB"/>
    <n v="128"/>
    <s v="New"/>
    <n v="321.99"/>
    <m/>
    <m/>
    <n v="2"/>
    <n v="1"/>
    <s v="Seller 574"/>
    <s v="Whippany, New Jersey, United States"/>
    <s v="NJ"/>
    <d v="2026-03-28T00:00:00"/>
  </r>
  <r>
    <x v="145"/>
    <s v="iPhone 13"/>
    <x v="3"/>
    <b v="0"/>
    <m/>
    <m/>
    <s v="Used"/>
    <n v="3500"/>
    <m/>
    <m/>
    <n v="0"/>
    <n v="0"/>
    <s v="Seller 390"/>
    <s v="Bronx, New York, United States"/>
    <s v="NY"/>
    <m/>
  </r>
  <r>
    <x v="146"/>
    <s v="iPhone 13"/>
    <x v="3"/>
    <b v="0"/>
    <s v="256GB"/>
    <n v="256"/>
    <s v="Used"/>
    <n v="5000"/>
    <m/>
    <m/>
    <n v="0"/>
    <n v="0"/>
    <s v="Seller 356"/>
    <s v="New Castle, Indiana, United States"/>
    <s v="IN"/>
    <m/>
  </r>
  <r>
    <x v="147"/>
    <s v="iPhone 14 Plus"/>
    <x v="0"/>
    <b v="0"/>
    <s v="128GB"/>
    <n v="128"/>
    <s v="For Parts Or Not Working"/>
    <n v="199.99"/>
    <m/>
    <m/>
    <n v="0"/>
    <n v="0"/>
    <s v="Seller 013"/>
    <s v="Akron, Ohio, United States"/>
    <s v="OH"/>
    <d v="2026-01-05T00:00:00"/>
  </r>
  <r>
    <x v="148"/>
    <s v="iPhone 14 Plus"/>
    <x v="0"/>
    <b v="0"/>
    <s v="128GB"/>
    <n v="128"/>
    <s v="For Parts Or Not Working"/>
    <n v="224.99"/>
    <m/>
    <m/>
    <n v="0"/>
    <n v="0"/>
    <s v="Seller 013"/>
    <s v="Akron, Ohio, United States"/>
    <s v="OH"/>
    <d v="2025-11-06T00:00:00"/>
  </r>
  <r>
    <x v="149"/>
    <s v="iPhone 13 Mini"/>
    <x v="3"/>
    <b v="0"/>
    <s v="128GB|256GB"/>
    <n v="128"/>
    <s v="New"/>
    <n v="321.99"/>
    <m/>
    <m/>
    <n v="2"/>
    <n v="1"/>
    <s v="Seller 574"/>
    <s v="Whippany, New Jersey, United States"/>
    <s v="NJ"/>
    <d v="2026-03-28T00:00:00"/>
  </r>
  <r>
    <x v="150"/>
    <s v="iPhone 14 Plus"/>
    <x v="0"/>
    <b v="0"/>
    <s v="128GB"/>
    <n v="128"/>
    <s v="Used"/>
    <n v="2049.9499999999998"/>
    <m/>
    <m/>
    <n v="2"/>
    <n v="2"/>
    <s v="Seller 017"/>
    <s v="North Miami Beach, Florida, United States"/>
    <s v="FL"/>
    <d v="2025-10-25T00:00:00"/>
  </r>
  <r>
    <x v="151"/>
    <s v="iPhone 14 Pro Max"/>
    <x v="0"/>
    <b v="1"/>
    <s v="512GB"/>
    <n v="512"/>
    <s v="New"/>
    <n v="314.11"/>
    <m/>
    <m/>
    <n v="0"/>
    <n v="44"/>
    <s v="Seller 574"/>
    <s v="Whippany, New Jersey, United States"/>
    <s v="NJ"/>
    <d v="2026-03-28T00:00:00"/>
  </r>
  <r>
    <x v="152"/>
    <s v="iPhone 14"/>
    <x v="0"/>
    <b v="0"/>
    <s v="128GB|512GB"/>
    <n v="128"/>
    <s v="New"/>
    <n v="389.01"/>
    <m/>
    <m/>
    <n v="2"/>
    <n v="1"/>
    <s v="Seller 574"/>
    <s v="Whippany, New Jersey, United States"/>
    <s v="NJ"/>
    <d v="2026-03-28T00:00:00"/>
  </r>
  <r>
    <x v="153"/>
    <s v="iPhone 15"/>
    <x v="5"/>
    <b v="0"/>
    <s v="128GB"/>
    <n v="128"/>
    <s v="Excellent - Refurbished"/>
    <n v="369.48"/>
    <m/>
    <m/>
    <n v="0"/>
    <n v="417"/>
    <s v="Seller 064"/>
    <s v="Southfield, Michigan, United States"/>
    <s v="MI"/>
    <d v="2026-03-26T00:00:00"/>
  </r>
  <r>
    <x v="154"/>
    <s v="iPhone 13 Mini"/>
    <x v="3"/>
    <b v="0"/>
    <s v="128GB"/>
    <n v="128"/>
    <s v="Good - Refurbished"/>
    <n v="249"/>
    <n v="647.99"/>
    <n v="61.57"/>
    <n v="2"/>
    <n v="4"/>
    <s v="Seller 387"/>
    <s v="Linden, New Jersey, United States"/>
    <s v="NJ"/>
    <d v="2026-03-29T00:00:00"/>
  </r>
  <r>
    <x v="155"/>
    <s v="iPhone 14"/>
    <x v="0"/>
    <b v="0"/>
    <s v="128GB|256GB|512GB"/>
    <n v="128"/>
    <s v="New"/>
    <n v="801.9"/>
    <m/>
    <m/>
    <n v="5"/>
    <n v="1"/>
    <s v="Seller 548"/>
    <s v="Sydney, NSW, Australia"/>
    <s v="INTL"/>
    <d v="2026-02-26T00:00:00"/>
  </r>
  <r>
    <x v="156"/>
    <s v="iPhone 14 Plus"/>
    <x v="0"/>
    <b v="0"/>
    <s v="256GB"/>
    <n v="256"/>
    <s v="Used"/>
    <n v="268.99"/>
    <m/>
    <m/>
    <n v="0"/>
    <n v="0"/>
    <s v="Seller 013"/>
    <s v="Akron, Ohio, United States"/>
    <s v="OH"/>
    <d v="2026-02-04T00:00:00"/>
  </r>
  <r>
    <x v="157"/>
    <s v="iPhone 14 Pro Max"/>
    <x v="0"/>
    <b v="1"/>
    <s v="128GB|256GB|512GB"/>
    <n v="128"/>
    <s v="New"/>
    <n v="675.95"/>
    <m/>
    <m/>
    <n v="2"/>
    <n v="2"/>
    <s v="Seller 574"/>
    <s v="Whippany, New Jersey, United States"/>
    <s v="NJ"/>
    <d v="2026-03-28T00:00:00"/>
  </r>
  <r>
    <x v="158"/>
    <s v="iPhone 14 Plus"/>
    <x v="0"/>
    <b v="0"/>
    <s v="128GB"/>
    <n v="128"/>
    <s v="For Parts Or Not Working"/>
    <n v="210.99"/>
    <m/>
    <m/>
    <n v="0"/>
    <n v="0"/>
    <s v="Seller 013"/>
    <s v="Akron, Ohio, United States"/>
    <s v="OH"/>
    <d v="2025-11-25T00:00:00"/>
  </r>
  <r>
    <x v="159"/>
    <s v="iPhone 17"/>
    <x v="2"/>
    <b v="0"/>
    <s v="256GB"/>
    <n v="256"/>
    <s v="Very Good - Refurbished"/>
    <n v="849.95"/>
    <m/>
    <m/>
    <n v="0"/>
    <n v="2"/>
    <s v="Seller 150"/>
    <s v="Sykesville, Maryland, United States"/>
    <s v="MD"/>
    <d v="2026-03-22T00:00:00"/>
  </r>
  <r>
    <x v="160"/>
    <s v="iPhone 14 Pro Max"/>
    <x v="0"/>
    <b v="1"/>
    <s v="128GB"/>
    <n v="128"/>
    <s v="Used"/>
    <n v="599"/>
    <m/>
    <m/>
    <n v="0"/>
    <n v="0"/>
    <s v="Seller 026"/>
    <s v="Los Angeles, California, United States"/>
    <s v="CA"/>
    <d v="2026-01-23T00:00:00"/>
  </r>
  <r>
    <x v="161"/>
    <s v="iPhone 14 Pro Max"/>
    <x v="0"/>
    <b v="1"/>
    <s v="128GB|256GB"/>
    <n v="128"/>
    <s v="New"/>
    <n v="1091.9000000000001"/>
    <m/>
    <m/>
    <n v="5"/>
    <n v="7"/>
    <s v="Seller 548"/>
    <s v="Sydney, NSW, Australia"/>
    <s v="INTL"/>
    <d v="2026-02-26T00:00:00"/>
  </r>
  <r>
    <x v="158"/>
    <s v="iPhone 14 Plus"/>
    <x v="0"/>
    <b v="0"/>
    <s v="128GB"/>
    <n v="128"/>
    <s v="For Parts Or Not Working"/>
    <n v="209.99"/>
    <m/>
    <m/>
    <n v="0"/>
    <n v="0"/>
    <s v="Seller 013"/>
    <s v="Akron, Ohio, United States"/>
    <s v="OH"/>
    <m/>
  </r>
  <r>
    <x v="158"/>
    <s v="iPhone 14 Plus"/>
    <x v="0"/>
    <b v="0"/>
    <s v="128GB"/>
    <n v="128"/>
    <s v="For Parts Or Not Working"/>
    <n v="210.99"/>
    <m/>
    <m/>
    <n v="0"/>
    <n v="0"/>
    <s v="Seller 013"/>
    <s v="Akron, Ohio, United States"/>
    <s v="OH"/>
    <m/>
  </r>
  <r>
    <x v="162"/>
    <s v="iPhone 14 Pro Max"/>
    <x v="0"/>
    <b v="1"/>
    <s v="512GB"/>
    <n v="512"/>
    <s v="New"/>
    <n v="675.95"/>
    <m/>
    <m/>
    <n v="2"/>
    <n v="1"/>
    <s v="Seller 574"/>
    <s v="Whippany, New Jersey, United States"/>
    <s v="NJ"/>
    <d v="2026-03-28T00:00:00"/>
  </r>
  <r>
    <x v="158"/>
    <s v="iPhone 14 Plus"/>
    <x v="0"/>
    <b v="0"/>
    <s v="128GB"/>
    <n v="128"/>
    <s v="For Parts Or Not Working"/>
    <n v="203.99"/>
    <m/>
    <m/>
    <n v="0"/>
    <n v="0"/>
    <s v="Seller 013"/>
    <s v="Akron, Ohio, United States"/>
    <s v="OH"/>
    <m/>
  </r>
  <r>
    <x v="148"/>
    <s v="iPhone 14 Plus"/>
    <x v="0"/>
    <b v="0"/>
    <s v="128GB"/>
    <n v="128"/>
    <s v="For Parts Or Not Working"/>
    <n v="199.99"/>
    <m/>
    <m/>
    <n v="0"/>
    <n v="0"/>
    <s v="Seller 013"/>
    <s v="Akron, Ohio, United States"/>
    <s v="OH"/>
    <m/>
  </r>
  <r>
    <x v="163"/>
    <s v="iPhone 14 Plus"/>
    <x v="0"/>
    <b v="0"/>
    <s v="128GB"/>
    <n v="128"/>
    <s v="For Parts Or Not Working"/>
    <n v="230.99"/>
    <m/>
    <m/>
    <n v="0"/>
    <n v="0"/>
    <s v="Seller 013"/>
    <s v="Akron, Ohio, United States"/>
    <s v="OH"/>
    <m/>
  </r>
  <r>
    <x v="164"/>
    <s v="iPhone 12 Pro Max"/>
    <x v="1"/>
    <b v="1"/>
    <s v="128GB"/>
    <n v="128"/>
    <s v="Used"/>
    <n v="248.99"/>
    <m/>
    <m/>
    <n v="0"/>
    <n v="0"/>
    <s v="Seller 013"/>
    <s v="Akron, Ohio, United States"/>
    <s v="OH"/>
    <m/>
  </r>
  <r>
    <x v="165"/>
    <s v="iPhone 14 Plus"/>
    <x v="0"/>
    <b v="0"/>
    <s v="128GB"/>
    <n v="128"/>
    <s v="For Parts Or Not Working"/>
    <n v="192.99"/>
    <m/>
    <m/>
    <n v="0"/>
    <n v="0"/>
    <s v="Seller 013"/>
    <s v="Akron, Ohio, United States"/>
    <s v="OH"/>
    <m/>
  </r>
  <r>
    <x v="166"/>
    <s v="iPhone 14 Plus"/>
    <x v="0"/>
    <b v="0"/>
    <s v="128GB"/>
    <n v="128"/>
    <s v="For Parts Or Not Working"/>
    <n v="199.99"/>
    <m/>
    <m/>
    <n v="0"/>
    <n v="0"/>
    <s v="Seller 013"/>
    <s v="Akron, Ohio, United States"/>
    <s v="OH"/>
    <m/>
  </r>
  <r>
    <x v="167"/>
    <s v="iPhone 14 Plus"/>
    <x v="0"/>
    <b v="0"/>
    <s v="256GB"/>
    <n v="256"/>
    <s v="For Parts Or Not Working"/>
    <n v="222.99"/>
    <m/>
    <m/>
    <n v="0"/>
    <n v="0"/>
    <s v="Seller 013"/>
    <s v="Akron, Ohio, United States"/>
    <s v="OH"/>
    <m/>
  </r>
  <r>
    <x v="168"/>
    <s v="iPhone 14 Plus"/>
    <x v="0"/>
    <b v="0"/>
    <s v="128GB"/>
    <n v="128"/>
    <s v="Used"/>
    <n v="298.99"/>
    <m/>
    <m/>
    <n v="0"/>
    <n v="0"/>
    <s v="Seller 013"/>
    <s v="Akron, Ohio, United States"/>
    <s v="OH"/>
    <m/>
  </r>
  <r>
    <x v="169"/>
    <s v="iPhone 13 Mini"/>
    <x v="3"/>
    <b v="0"/>
    <s v="128GB|256GB"/>
    <n v="128"/>
    <s v="New"/>
    <n v="321.88"/>
    <m/>
    <m/>
    <n v="2"/>
    <n v="2"/>
    <s v="Seller 574"/>
    <s v="Whippany, New Jersey, United States"/>
    <s v="NJ"/>
    <d v="2026-03-28T00:00:00"/>
  </r>
  <r>
    <x v="165"/>
    <s v="iPhone 14 Plus"/>
    <x v="0"/>
    <b v="0"/>
    <s v="128GB"/>
    <n v="128"/>
    <s v="For Parts Or Not Working"/>
    <n v="194.99"/>
    <m/>
    <m/>
    <n v="0"/>
    <n v="0"/>
    <s v="Seller 013"/>
    <s v="Akron, Ohio, United States"/>
    <s v="OH"/>
    <m/>
  </r>
  <r>
    <x v="170"/>
    <s v="iPhone 13"/>
    <x v="3"/>
    <b v="0"/>
    <s v="512GB"/>
    <n v="512"/>
    <s v="New"/>
    <n v="432.13"/>
    <m/>
    <m/>
    <n v="1"/>
    <n v="0"/>
    <s v="Seller 574"/>
    <s v="Whippany, New Jersey, United States"/>
    <s v="NJ"/>
    <d v="2026-03-28T00:00:00"/>
  </r>
  <r>
    <x v="171"/>
    <s v="iPhone 13"/>
    <x v="3"/>
    <b v="0"/>
    <s v="128GB"/>
    <n v="128"/>
    <s v="Open Box"/>
    <n v="249.48"/>
    <m/>
    <m/>
    <n v="5"/>
    <n v="93"/>
    <s v="Seller 064"/>
    <s v="Southfield, Michigan, United States"/>
    <s v="MI"/>
    <d v="2026-03-22T00:00:00"/>
  </r>
  <r>
    <x v="147"/>
    <s v="iPhone 14 Plus"/>
    <x v="0"/>
    <b v="0"/>
    <s v="128GB"/>
    <n v="128"/>
    <s v="For Parts Or Not Working"/>
    <n v="190.99"/>
    <m/>
    <m/>
    <n v="0"/>
    <n v="0"/>
    <s v="Seller 013"/>
    <s v="Akron, Ohio, United States"/>
    <s v="OH"/>
    <m/>
  </r>
  <r>
    <x v="172"/>
    <s v="iPhone 14 Plus"/>
    <x v="0"/>
    <b v="0"/>
    <s v="256GB"/>
    <n v="256"/>
    <s v="For Parts Or Not Working"/>
    <n v="216.99"/>
    <m/>
    <m/>
    <n v="0"/>
    <n v="0"/>
    <s v="Seller 013"/>
    <s v="Akron, Ohio, United States"/>
    <s v="OH"/>
    <m/>
  </r>
  <r>
    <x v="173"/>
    <s v="iPhone 14 Plus"/>
    <x v="0"/>
    <b v="0"/>
    <s v="128GB"/>
    <n v="128"/>
    <s v="For Parts Or Not Working"/>
    <n v="213.99"/>
    <m/>
    <m/>
    <n v="0"/>
    <n v="0"/>
    <s v="Seller 013"/>
    <s v="Akron, Ohio, United States"/>
    <s v="OH"/>
    <m/>
  </r>
  <r>
    <x v="174"/>
    <s v="iPhone 14 Plus"/>
    <x v="0"/>
    <b v="0"/>
    <s v="256GB"/>
    <n v="256"/>
    <s v="For Parts Or Not Working"/>
    <n v="216.99"/>
    <m/>
    <m/>
    <n v="0"/>
    <n v="0"/>
    <s v="Seller 013"/>
    <s v="Akron, Ohio, United States"/>
    <s v="OH"/>
    <m/>
  </r>
  <r>
    <x v="175"/>
    <s v="iPhone 14"/>
    <x v="0"/>
    <b v="0"/>
    <s v="128GB"/>
    <n v="128"/>
    <s v="Used"/>
    <n v="344.99"/>
    <m/>
    <m/>
    <n v="0"/>
    <n v="0"/>
    <s v="Seller 126"/>
    <s v="Kitchener, Canada"/>
    <s v="INTL"/>
    <d v="2026-03-29T00:00:00"/>
  </r>
  <r>
    <x v="176"/>
    <s v="iPhone 13"/>
    <x v="3"/>
    <b v="0"/>
    <s v="128GB"/>
    <n v="128"/>
    <s v="Used"/>
    <n v="240"/>
    <m/>
    <m/>
    <n v="0"/>
    <n v="0"/>
    <s v="Seller 012"/>
    <s v="Phoenix, Arizona, United States"/>
    <s v="AZ"/>
    <d v="2026-03-05T00:00:00"/>
  </r>
  <r>
    <x v="158"/>
    <s v="iPhone 14 Plus"/>
    <x v="0"/>
    <b v="0"/>
    <s v="128GB"/>
    <n v="128"/>
    <s v="For Parts Or Not Working"/>
    <n v="198.99"/>
    <m/>
    <m/>
    <n v="0"/>
    <n v="0"/>
    <s v="Seller 013"/>
    <s v="Akron, Ohio, United States"/>
    <s v="OH"/>
    <m/>
  </r>
  <r>
    <x v="175"/>
    <s v="iPhone 14"/>
    <x v="0"/>
    <b v="0"/>
    <s v="128GB"/>
    <n v="128"/>
    <s v="Used"/>
    <n v="428.99"/>
    <m/>
    <m/>
    <n v="0"/>
    <n v="0"/>
    <s v="Seller 126"/>
    <s v="Kitchener, Canada"/>
    <s v="INTL"/>
    <d v="2026-03-29T00:00:00"/>
  </r>
  <r>
    <x v="177"/>
    <s v="iPhone 12"/>
    <x v="1"/>
    <b v="0"/>
    <s v="128GB"/>
    <n v="128"/>
    <s v="Used"/>
    <n v="199"/>
    <m/>
    <m/>
    <n v="0"/>
    <n v="0"/>
    <s v="Seller 012"/>
    <s v="Phoenix, Arizona, United States"/>
    <s v="AZ"/>
    <m/>
  </r>
  <r>
    <x v="178"/>
    <s v="iPhone 13"/>
    <x v="3"/>
    <b v="0"/>
    <m/>
    <m/>
    <s v="New"/>
    <n v="300"/>
    <m/>
    <m/>
    <n v="0"/>
    <n v="0"/>
    <s v="Seller 488"/>
    <s v="Bellflower, California, United States"/>
    <s v="CA"/>
    <d v="2026-03-29T00:00:00"/>
  </r>
  <r>
    <x v="179"/>
    <s v="iPhone 13 Mini"/>
    <x v="3"/>
    <b v="0"/>
    <s v="128GB"/>
    <n v="128"/>
    <s v="Very Good - Refurbished"/>
    <n v="269"/>
    <m/>
    <m/>
    <n v="2"/>
    <n v="0"/>
    <s v="Seller 387"/>
    <s v="Linden, New Jersey, United States"/>
    <s v="NJ"/>
    <d v="2026-03-23T00:00:00"/>
  </r>
  <r>
    <x v="180"/>
    <s v="iPhone 14 Pro Max"/>
    <x v="0"/>
    <b v="1"/>
    <s v="128GB|256GB|512GB"/>
    <n v="128"/>
    <s v="New"/>
    <n v="675.95"/>
    <m/>
    <m/>
    <n v="2"/>
    <n v="0"/>
    <s v="Seller 574"/>
    <s v="Whippany, New Jersey, United States"/>
    <s v="NJ"/>
    <d v="2026-03-28T00:00:00"/>
  </r>
  <r>
    <x v="181"/>
    <s v="iPhone 13 Mini"/>
    <x v="3"/>
    <b v="0"/>
    <s v="128GB|256GB"/>
    <n v="128"/>
    <s v="New"/>
    <n v="321.99"/>
    <m/>
    <m/>
    <n v="2"/>
    <n v="0"/>
    <s v="Seller 574"/>
    <s v="Whippany, New Jersey, United States"/>
    <s v="NJ"/>
    <d v="2026-03-28T00:00:00"/>
  </r>
  <r>
    <x v="182"/>
    <s v="iPhone 13"/>
    <x v="3"/>
    <b v="0"/>
    <s v="128GB"/>
    <n v="128"/>
    <s v="Used"/>
    <n v="329.99"/>
    <m/>
    <m/>
    <n v="0"/>
    <n v="0"/>
    <s v="Seller 126"/>
    <s v="Kitchener, Canada"/>
    <s v="INTL"/>
    <d v="2026-03-29T00:00:00"/>
  </r>
  <r>
    <x v="183"/>
    <s v="iPhone 12 Pro Max"/>
    <x v="1"/>
    <b v="1"/>
    <s v="128GB"/>
    <n v="128"/>
    <s v="For Parts Or Not Working"/>
    <n v="179.99"/>
    <m/>
    <m/>
    <n v="0"/>
    <n v="0"/>
    <s v="Seller 388"/>
    <s v="Miami, Florida, United States"/>
    <s v="FL"/>
    <m/>
  </r>
  <r>
    <x v="184"/>
    <s v="iPhone 16"/>
    <x v="4"/>
    <b v="0"/>
    <s v="128GB"/>
    <n v="128"/>
    <s v="Open Box"/>
    <n v="235.5"/>
    <m/>
    <m/>
    <n v="0"/>
    <n v="0"/>
    <s v="Seller 150"/>
    <s v="Sykesville, Maryland, United States"/>
    <s v="MD"/>
    <m/>
  </r>
  <r>
    <x v="185"/>
    <s v="iPhone 14"/>
    <x v="0"/>
    <b v="0"/>
    <s v="512GB"/>
    <n v="512"/>
    <s v="New"/>
    <n v="389.01"/>
    <m/>
    <m/>
    <n v="2"/>
    <n v="0"/>
    <s v="Seller 574"/>
    <s v="Whippany, New Jersey, United States"/>
    <s v="NJ"/>
    <d v="2026-03-28T00:00:00"/>
  </r>
  <r>
    <x v="186"/>
    <s v="iPhone 14"/>
    <x v="0"/>
    <b v="0"/>
    <s v="128GB|256GB|512GB"/>
    <n v="128"/>
    <s v="New"/>
    <n v="389.01"/>
    <m/>
    <m/>
    <n v="2"/>
    <n v="0"/>
    <s v="Seller 574"/>
    <s v="Whippany, New Jersey, United States"/>
    <s v="NJ"/>
    <d v="2026-03-28T00:00:00"/>
  </r>
  <r>
    <x v="187"/>
    <s v="iPhone 14"/>
    <x v="0"/>
    <b v="0"/>
    <s v="128GB|256GB"/>
    <n v="128"/>
    <s v="New"/>
    <n v="389.01"/>
    <m/>
    <m/>
    <n v="2"/>
    <n v="0"/>
    <s v="Seller 574"/>
    <s v="Whippany, New Jersey, United States"/>
    <s v="NJ"/>
    <d v="2026-03-28T00:00:00"/>
  </r>
  <r>
    <x v="188"/>
    <s v="iPhone 13"/>
    <x v="3"/>
    <b v="0"/>
    <s v="128GB"/>
    <n v="128"/>
    <s v="Open Box"/>
    <n v="290"/>
    <m/>
    <m/>
    <n v="0"/>
    <n v="0"/>
    <s v="Seller 690"/>
    <s v="Patchogue, New York, United States"/>
    <s v="NY"/>
    <d v="2026-03-26T00:00:00"/>
  </r>
  <r>
    <x v="189"/>
    <s v="iPhone 13 Mini"/>
    <x v="3"/>
    <b v="0"/>
    <s v="256GB"/>
    <n v="256"/>
    <s v="New"/>
    <n v="321.99"/>
    <m/>
    <m/>
    <n v="2"/>
    <n v="0"/>
    <s v="Seller 574"/>
    <s v="Brooklyn, New York, United States"/>
    <s v="NY"/>
    <d v="2026-03-28T00:00:00"/>
  </r>
  <r>
    <x v="190"/>
    <s v="iPhone 17 Pro Max"/>
    <x v="2"/>
    <b v="1"/>
    <s v="256GB"/>
    <n v="256"/>
    <s v="New"/>
    <n v="610"/>
    <m/>
    <m/>
    <n v="0"/>
    <n v="0"/>
    <s v="Seller 227"/>
    <s v="Dallas, Texas, United States"/>
    <s v="TX"/>
    <m/>
  </r>
  <r>
    <x v="191"/>
    <s v="iPhone 14 Pro Max"/>
    <x v="0"/>
    <b v="1"/>
    <s v="128GB|256GB|512GB"/>
    <n v="128"/>
    <s v="New"/>
    <n v="675.95"/>
    <m/>
    <m/>
    <n v="2"/>
    <n v="0"/>
    <s v="Seller 574"/>
    <s v="Whippany, New Jersey, United States"/>
    <s v="NJ"/>
    <d v="2026-03-28T00:00:00"/>
  </r>
  <r>
    <x v="192"/>
    <s v="iPhone 17 Pro Max"/>
    <x v="2"/>
    <b v="1"/>
    <s v="256GB"/>
    <n v="256"/>
    <s v="New"/>
    <n v="1300"/>
    <m/>
    <m/>
    <n v="0"/>
    <n v="0"/>
    <s v="Seller 577"/>
    <s v="Jones, Oklahoma, United States"/>
    <s v="OK"/>
    <m/>
  </r>
  <r>
    <x v="193"/>
    <s v="iPhone 14"/>
    <x v="0"/>
    <b v="0"/>
    <s v="128GB"/>
    <n v="128"/>
    <s v="For Parts Or Not Working"/>
    <n v="149.99"/>
    <m/>
    <m/>
    <n v="0"/>
    <n v="0"/>
    <s v="Seller 624"/>
    <s v="Fort Worth, Texas, United States"/>
    <s v="TX"/>
    <d v="2026-03-28T00:00:00"/>
  </r>
  <r>
    <x v="194"/>
    <s v="iPhone 14 Plus"/>
    <x v="0"/>
    <b v="0"/>
    <s v="128GB"/>
    <n v="128"/>
    <s v="Open Box"/>
    <n v="363.99"/>
    <m/>
    <m/>
    <n v="3"/>
    <n v="14"/>
    <s v="Seller 178"/>
    <s v="La Puente, California, United States"/>
    <s v="CA"/>
    <d v="2026-03-29T00:00:00"/>
  </r>
  <r>
    <x v="195"/>
    <s v="iPhone 12 Pro Max"/>
    <x v="1"/>
    <b v="1"/>
    <s v="512GB"/>
    <n v="512"/>
    <s v="Used"/>
    <n v="1350"/>
    <m/>
    <m/>
    <n v="0"/>
    <n v="0"/>
    <s v="Seller 544"/>
    <s v="Decatur, Georgia, United States"/>
    <s v="GA"/>
    <m/>
  </r>
  <r>
    <x v="196"/>
    <s v="iPhone 13"/>
    <x v="3"/>
    <b v="0"/>
    <s v="256GB"/>
    <n v="256"/>
    <s v="Used"/>
    <n v="1000"/>
    <m/>
    <m/>
    <n v="0"/>
    <n v="0"/>
    <s v="Seller 419"/>
    <s v="Collbran, Colorado, United States"/>
    <s v="CO"/>
    <m/>
  </r>
  <r>
    <x v="166"/>
    <s v="iPhone 14 Plus"/>
    <x v="0"/>
    <b v="0"/>
    <s v="128GB"/>
    <n v="128"/>
    <s v="For Parts Or Not Working"/>
    <n v="199.99"/>
    <m/>
    <m/>
    <n v="0"/>
    <n v="0"/>
    <s v="Seller 013"/>
    <s v="Akron, Ohio, United States"/>
    <s v="OH"/>
    <d v="2026-01-05T00:00:00"/>
  </r>
  <r>
    <x v="197"/>
    <s v="iPhone 12 Pro Max"/>
    <x v="1"/>
    <b v="1"/>
    <m/>
    <m/>
    <s v="Used"/>
    <n v="996.35"/>
    <m/>
    <m/>
    <n v="0"/>
    <n v="0"/>
    <s v="Seller 022"/>
    <s v="Fort Worth, Texas, United States"/>
    <s v="TX"/>
    <d v="2026-02-12T00:00:00"/>
  </r>
  <r>
    <x v="198"/>
    <s v="iPhone 14 Pro Max"/>
    <x v="0"/>
    <b v="1"/>
    <s v="128GB"/>
    <n v="128"/>
    <s v="Used"/>
    <n v="539.99"/>
    <m/>
    <m/>
    <n v="0"/>
    <n v="0"/>
    <s v="Seller 178"/>
    <s v="La Puente, California, United States"/>
    <s v="CA"/>
    <d v="2026-03-28T00:00:00"/>
  </r>
  <r>
    <x v="199"/>
    <s v="iPhone 14 Plus"/>
    <x v="0"/>
    <b v="0"/>
    <s v="256GB"/>
    <n v="256"/>
    <s v="For Parts Or Not Working"/>
    <n v="235.99"/>
    <m/>
    <m/>
    <n v="0"/>
    <n v="0"/>
    <s v="Seller 013"/>
    <s v="Akron, Ohio, United States"/>
    <s v="OH"/>
    <d v="2025-11-06T00:00:00"/>
  </r>
  <r>
    <x v="167"/>
    <s v="iPhone 14 Plus"/>
    <x v="0"/>
    <b v="0"/>
    <s v="256GB"/>
    <n v="256"/>
    <s v="For Parts Or Not Working"/>
    <n v="220.99"/>
    <m/>
    <m/>
    <n v="0"/>
    <n v="0"/>
    <s v="Seller 013"/>
    <s v="Akron, Ohio, United States"/>
    <s v="OH"/>
    <m/>
  </r>
  <r>
    <x v="167"/>
    <s v="iPhone 14 Plus"/>
    <x v="0"/>
    <b v="0"/>
    <s v="256GB"/>
    <n v="256"/>
    <s v="For Parts Or Not Working"/>
    <n v="230.99"/>
    <m/>
    <m/>
    <n v="0"/>
    <n v="0"/>
    <s v="Seller 013"/>
    <s v="Akron, Ohio, United States"/>
    <s v="OH"/>
    <m/>
  </r>
  <r>
    <x v="200"/>
    <s v="iPhone 14 Plus"/>
    <x v="0"/>
    <b v="0"/>
    <s v="256GB"/>
    <n v="256"/>
    <s v="For Parts Or Not Working"/>
    <n v="220.99"/>
    <m/>
    <m/>
    <n v="0"/>
    <n v="0"/>
    <s v="Seller 013"/>
    <s v="Akron, Ohio, United States"/>
    <s v="OH"/>
    <m/>
  </r>
  <r>
    <x v="201"/>
    <s v="iPhone 12"/>
    <x v="1"/>
    <b v="0"/>
    <s v="64GB|128GB|256GB|512GB"/>
    <n v="64"/>
    <s v="Used"/>
    <n v="160"/>
    <m/>
    <m/>
    <n v="2"/>
    <n v="0"/>
    <s v="Seller 639"/>
    <s v="Shenzhen, China"/>
    <s v="INTL"/>
    <d v="2026-01-02T00:00:00"/>
  </r>
  <r>
    <x v="200"/>
    <s v="iPhone 14 Plus"/>
    <x v="0"/>
    <b v="0"/>
    <s v="256GB"/>
    <n v="256"/>
    <s v="For Parts Or Not Working"/>
    <n v="222.99"/>
    <m/>
    <m/>
    <n v="0"/>
    <n v="0"/>
    <s v="Seller 013"/>
    <s v="Akron, Ohio, United States"/>
    <s v="OH"/>
    <m/>
  </r>
  <r>
    <x v="167"/>
    <s v="iPhone 14 Plus"/>
    <x v="0"/>
    <b v="0"/>
    <s v="256GB"/>
    <n v="256"/>
    <s v="For Parts Or Not Working"/>
    <n v="216.99"/>
    <m/>
    <m/>
    <n v="0"/>
    <n v="0"/>
    <s v="Seller 013"/>
    <s v="Akron, Ohio, United States"/>
    <s v="OH"/>
    <m/>
  </r>
  <r>
    <x v="202"/>
    <s v="iPhone 17 Pro Max"/>
    <x v="2"/>
    <b v="1"/>
    <s v="256GB|512GB|1024GB|2048GB"/>
    <n v="256"/>
    <s v="New"/>
    <n v="1440"/>
    <m/>
    <m/>
    <n v="0"/>
    <n v="45"/>
    <s v="Seller 185"/>
    <s v="Seattle, Washington, United States"/>
    <s v="WA"/>
    <d v="2026-03-29T00:00:00"/>
  </r>
  <r>
    <x v="203"/>
    <s v="iPhone 14 Pro Max"/>
    <x v="0"/>
    <b v="1"/>
    <s v="256GB"/>
    <n v="256"/>
    <s v="Used"/>
    <n v="613.99"/>
    <m/>
    <m/>
    <n v="1"/>
    <n v="0"/>
    <s v="Seller 178"/>
    <s v="La Puente, California, United States"/>
    <s v="CA"/>
    <d v="2026-03-29T00:00:00"/>
  </r>
  <r>
    <x v="204"/>
    <s v="iPhone 14 Plus"/>
    <x v="0"/>
    <b v="0"/>
    <s v="128GB"/>
    <n v="128"/>
    <s v="Used"/>
    <n v="332.99"/>
    <m/>
    <m/>
    <n v="2"/>
    <n v="0"/>
    <s v="Seller 178"/>
    <s v="La Puente, California, United States"/>
    <s v="CA"/>
    <d v="2026-03-29T00:00:00"/>
  </r>
  <r>
    <x v="205"/>
    <s v="iPhone 14 Pro Max"/>
    <x v="0"/>
    <b v="1"/>
    <s v="1024GB"/>
    <n v="1024"/>
    <s v="Used"/>
    <n v="638.99"/>
    <m/>
    <m/>
    <n v="2"/>
    <n v="0"/>
    <s v="Seller 178"/>
    <s v="La Puente, California, United States"/>
    <s v="CA"/>
    <d v="2026-03-29T00:00:00"/>
  </r>
  <r>
    <x v="206"/>
    <s v="iPhone 14 Pro Max"/>
    <x v="0"/>
    <b v="1"/>
    <s v="256GB"/>
    <n v="256"/>
    <s v="Used"/>
    <n v="567.99"/>
    <m/>
    <m/>
    <n v="0"/>
    <n v="0"/>
    <s v="Seller 178"/>
    <s v="La Puente, California, United States"/>
    <s v="CA"/>
    <d v="2026-03-29T00:00:00"/>
  </r>
  <r>
    <x v="200"/>
    <s v="iPhone 14 Plus"/>
    <x v="0"/>
    <b v="0"/>
    <s v="256GB"/>
    <n v="256"/>
    <s v="For Parts Or Not Working"/>
    <n v="226.99"/>
    <m/>
    <m/>
    <n v="0"/>
    <n v="0"/>
    <s v="Seller 013"/>
    <s v="Akron, Ohio, United States"/>
    <s v="OH"/>
    <m/>
  </r>
  <r>
    <x v="165"/>
    <s v="iPhone 14 Plus"/>
    <x v="0"/>
    <b v="0"/>
    <s v="128GB"/>
    <n v="128"/>
    <s v="For Parts Or Not Working"/>
    <n v="210.99"/>
    <m/>
    <m/>
    <n v="0"/>
    <n v="0"/>
    <s v="Seller 013"/>
    <s v="Akron, Ohio, United States"/>
    <s v="OH"/>
    <m/>
  </r>
  <r>
    <x v="147"/>
    <s v="iPhone 14 Plus"/>
    <x v="0"/>
    <b v="0"/>
    <s v="128GB"/>
    <n v="128"/>
    <s v="For Parts Or Not Working"/>
    <n v="199.99"/>
    <m/>
    <m/>
    <n v="0"/>
    <n v="0"/>
    <s v="Seller 013"/>
    <s v="Akron, Ohio, United States"/>
    <s v="OH"/>
    <d v="2026-01-26T00:00:00"/>
  </r>
  <r>
    <x v="166"/>
    <s v="iPhone 14 Plus"/>
    <x v="0"/>
    <b v="0"/>
    <s v="128GB"/>
    <n v="128"/>
    <s v="For Parts Or Not Working"/>
    <n v="199.99"/>
    <m/>
    <m/>
    <n v="0"/>
    <n v="0"/>
    <s v="Seller 013"/>
    <s v="Akron, Ohio, United States"/>
    <s v="OH"/>
    <d v="2026-01-26T00:00:00"/>
  </r>
  <r>
    <x v="207"/>
    <s v="iPhone 12 Pro Max"/>
    <x v="1"/>
    <b v="1"/>
    <s v="128GB"/>
    <n v="128"/>
    <s v="Used"/>
    <n v="379"/>
    <m/>
    <m/>
    <n v="0"/>
    <n v="0"/>
    <s v="Seller 416"/>
    <s v="Erie, Pennsylvania, United States"/>
    <s v="PA"/>
    <d v="2026-03-01T00:00:00"/>
  </r>
  <r>
    <x v="166"/>
    <s v="iPhone 14 Plus"/>
    <x v="0"/>
    <b v="0"/>
    <s v="128GB"/>
    <n v="128"/>
    <s v="For Parts Or Not Working"/>
    <n v="198.99"/>
    <m/>
    <m/>
    <n v="0"/>
    <n v="0"/>
    <s v="Seller 013"/>
    <s v="Akron, Ohio, United States"/>
    <s v="OH"/>
    <d v="2026-02-05T00:00:00"/>
  </r>
  <r>
    <x v="148"/>
    <s v="iPhone 14 Plus"/>
    <x v="0"/>
    <b v="0"/>
    <s v="128GB"/>
    <n v="128"/>
    <s v="For Parts Or Not Working"/>
    <n v="199.99"/>
    <m/>
    <m/>
    <n v="0"/>
    <n v="0"/>
    <s v="Seller 013"/>
    <s v="Akron, Ohio, United States"/>
    <s v="OH"/>
    <d v="2026-02-06T00:00:00"/>
  </r>
  <r>
    <x v="208"/>
    <s v="iPhone 14 Plus"/>
    <x v="0"/>
    <b v="0"/>
    <s v="256GB"/>
    <n v="256"/>
    <s v="Used"/>
    <n v="298.99"/>
    <m/>
    <m/>
    <n v="0"/>
    <n v="0"/>
    <s v="Seller 013"/>
    <s v="Akron, Ohio, United States"/>
    <s v="OH"/>
    <d v="2026-02-04T00:00:00"/>
  </r>
  <r>
    <x v="147"/>
    <s v="iPhone 14 Plus"/>
    <x v="0"/>
    <b v="0"/>
    <s v="128GB"/>
    <n v="128"/>
    <s v="For Parts Or Not Working"/>
    <n v="199.99"/>
    <m/>
    <m/>
    <n v="0"/>
    <n v="0"/>
    <s v="Seller 013"/>
    <s v="Akron, Ohio, United States"/>
    <s v="OH"/>
    <d v="2026-02-10T00:00:00"/>
  </r>
  <r>
    <x v="209"/>
    <s v="iPhone 14 Pro Max"/>
    <x v="0"/>
    <b v="1"/>
    <s v="128GB"/>
    <n v="128"/>
    <s v="Good - Refurbished"/>
    <n v="569"/>
    <n v="599"/>
    <n v="5.01"/>
    <n v="1"/>
    <n v="0"/>
    <s v="Seller 387"/>
    <s v="Linden, New Jersey, United States"/>
    <s v="NJ"/>
    <d v="2026-03-29T00:00:00"/>
  </r>
  <r>
    <x v="158"/>
    <s v="iPhone 14 Plus"/>
    <x v="0"/>
    <b v="0"/>
    <s v="128GB"/>
    <n v="128"/>
    <s v="For Parts Or Not Working"/>
    <n v="199.99"/>
    <m/>
    <m/>
    <n v="0"/>
    <n v="0"/>
    <s v="Seller 013"/>
    <s v="Akron, Ohio, United States"/>
    <s v="OH"/>
    <m/>
  </r>
  <r>
    <x v="210"/>
    <s v="iPhone 14 Plus"/>
    <x v="0"/>
    <b v="0"/>
    <s v="128GB"/>
    <n v="128"/>
    <s v="For Parts Or Not Working"/>
    <n v="220.99"/>
    <m/>
    <m/>
    <n v="0"/>
    <n v="0"/>
    <s v="Seller 013"/>
    <s v="Akron, Ohio, United States"/>
    <s v="OH"/>
    <d v="2026-02-26T00:00:00"/>
  </r>
  <r>
    <x v="211"/>
    <s v="iPhone 17"/>
    <x v="2"/>
    <b v="0"/>
    <s v="256GB"/>
    <n v="256"/>
    <s v="Open Box"/>
    <n v="869.99"/>
    <m/>
    <m/>
    <n v="0"/>
    <n v="0"/>
    <s v="Seller 150"/>
    <s v="Sykesville, Maryland, United States"/>
    <s v="MD"/>
    <d v="2026-03-28T00:00:00"/>
  </r>
  <r>
    <x v="212"/>
    <s v="iPhone 17"/>
    <x v="2"/>
    <b v="0"/>
    <s v="256GB"/>
    <n v="256"/>
    <s v="Excellent - Refurbished"/>
    <n v="869.99"/>
    <m/>
    <m/>
    <n v="0"/>
    <n v="0"/>
    <s v="Seller 150"/>
    <s v="Sykesville, Maryland, United States"/>
    <s v="MD"/>
    <d v="2026-03-28T00:00:00"/>
  </r>
  <r>
    <x v="213"/>
    <s v="iPhone 14 Pro Max"/>
    <x v="0"/>
    <b v="1"/>
    <s v="128GB"/>
    <n v="128"/>
    <s v="Used"/>
    <n v="370"/>
    <m/>
    <m/>
    <n v="8"/>
    <n v="5"/>
    <s v="Seller 557"/>
    <s v="Inglewood, California, United States"/>
    <s v="CA"/>
    <d v="2026-03-28T00:00:00"/>
  </r>
  <r>
    <x v="214"/>
    <s v="iPhone 14 Plus"/>
    <x v="0"/>
    <b v="0"/>
    <s v="128GB"/>
    <n v="128"/>
    <s v="For Parts Or Not Working"/>
    <n v="192.99"/>
    <m/>
    <m/>
    <n v="0"/>
    <n v="0"/>
    <s v="Seller 013"/>
    <s v="Akron, Ohio, United States"/>
    <s v="OH"/>
    <m/>
  </r>
  <r>
    <x v="165"/>
    <s v="iPhone 14 Plus"/>
    <x v="0"/>
    <b v="0"/>
    <s v="128GB"/>
    <n v="128"/>
    <s v="For Parts Or Not Working"/>
    <n v="199.99"/>
    <m/>
    <m/>
    <n v="0"/>
    <n v="0"/>
    <s v="Seller 013"/>
    <s v="Akron, Ohio, United States"/>
    <s v="OH"/>
    <m/>
  </r>
  <r>
    <x v="147"/>
    <s v="iPhone 14 Plus"/>
    <x v="0"/>
    <b v="0"/>
    <s v="128GB"/>
    <n v="128"/>
    <s v="For Parts Or Not Working"/>
    <n v="199.99"/>
    <m/>
    <m/>
    <n v="0"/>
    <n v="0"/>
    <s v="Seller 013"/>
    <s v="Akron, Ohio, United States"/>
    <s v="OH"/>
    <m/>
  </r>
  <r>
    <x v="215"/>
    <s v="iPhone 16"/>
    <x v="4"/>
    <b v="0"/>
    <s v="128GB"/>
    <n v="128"/>
    <s v="Open Box"/>
    <n v="634.99"/>
    <m/>
    <m/>
    <n v="0"/>
    <n v="0"/>
    <s v="Seller 150"/>
    <s v="Sykesville, Maryland, United States"/>
    <s v="MD"/>
    <d v="2026-03-27T00:00:00"/>
  </r>
  <r>
    <x v="200"/>
    <s v="iPhone 14 Plus"/>
    <x v="0"/>
    <b v="0"/>
    <s v="256GB"/>
    <n v="256"/>
    <s v="For Parts Or Not Working"/>
    <n v="216.99"/>
    <m/>
    <m/>
    <n v="0"/>
    <n v="0"/>
    <s v="Seller 013"/>
    <s v="Akron, Ohio, United States"/>
    <s v="OH"/>
    <m/>
  </r>
  <r>
    <x v="148"/>
    <s v="iPhone 14 Plus"/>
    <x v="0"/>
    <b v="0"/>
    <s v="128GB"/>
    <n v="128"/>
    <s v="For Parts Or Not Working"/>
    <n v="194.99"/>
    <m/>
    <m/>
    <n v="0"/>
    <n v="0"/>
    <s v="Seller 013"/>
    <s v="Akron, Ohio, United States"/>
    <s v="OH"/>
    <m/>
  </r>
  <r>
    <x v="216"/>
    <s v="iPhone 14 Plus"/>
    <x v="0"/>
    <b v="0"/>
    <s v="128GB"/>
    <n v="128"/>
    <s v="Used"/>
    <n v="312.99"/>
    <m/>
    <m/>
    <n v="0"/>
    <n v="0"/>
    <s v="Seller 013"/>
    <s v="Akron, Ohio, United States"/>
    <s v="OH"/>
    <m/>
  </r>
  <r>
    <x v="158"/>
    <s v="iPhone 14 Plus"/>
    <x v="0"/>
    <b v="0"/>
    <s v="128GB"/>
    <n v="128"/>
    <s v="For Parts Or Not Working"/>
    <n v="188.99"/>
    <m/>
    <m/>
    <n v="0"/>
    <n v="0"/>
    <s v="Seller 013"/>
    <s v="Akron, Ohio, United States"/>
    <s v="OH"/>
    <m/>
  </r>
  <r>
    <x v="217"/>
    <s v="iPhone 14"/>
    <x v="0"/>
    <b v="0"/>
    <s v="128GB"/>
    <n v="128"/>
    <s v="Used"/>
    <n v="274.99"/>
    <m/>
    <m/>
    <n v="0"/>
    <n v="0"/>
    <s v="Seller 518"/>
    <s v="Powder Springs, Georgia, United States"/>
    <s v="GA"/>
    <m/>
  </r>
  <r>
    <x v="148"/>
    <s v="iPhone 14 Plus"/>
    <x v="0"/>
    <b v="0"/>
    <s v="128GB"/>
    <n v="128"/>
    <s v="For Parts Or Not Working"/>
    <n v="190.99"/>
    <m/>
    <m/>
    <n v="0"/>
    <n v="0"/>
    <s v="Seller 013"/>
    <s v="Akron, Ohio, United States"/>
    <s v="OH"/>
    <m/>
  </r>
  <r>
    <x v="218"/>
    <s v="iPhone 14 Plus"/>
    <x v="0"/>
    <b v="0"/>
    <s v="128GB"/>
    <n v="128"/>
    <s v="Used"/>
    <n v="359.99"/>
    <m/>
    <m/>
    <n v="2"/>
    <n v="0"/>
    <s v="Seller 178"/>
    <s v="La Puente, California, United States"/>
    <s v="CA"/>
    <d v="2026-03-29T00:00:00"/>
  </r>
  <r>
    <x v="158"/>
    <s v="iPhone 14 Plus"/>
    <x v="0"/>
    <b v="0"/>
    <s v="128GB"/>
    <n v="128"/>
    <s v="For Parts Or Not Working"/>
    <n v="196.99"/>
    <m/>
    <m/>
    <n v="0"/>
    <n v="0"/>
    <s v="Seller 013"/>
    <s v="Akron, Ohio, United States"/>
    <s v="OH"/>
    <d v="2026-03-13T00:00:00"/>
  </r>
  <r>
    <x v="174"/>
    <s v="iPhone 14 Plus"/>
    <x v="0"/>
    <b v="0"/>
    <s v="256GB"/>
    <n v="256"/>
    <s v="For Parts Or Not Working"/>
    <n v="218.99"/>
    <m/>
    <m/>
    <n v="0"/>
    <n v="0"/>
    <s v="Seller 013"/>
    <s v="Akron, Ohio, United States"/>
    <s v="OH"/>
    <m/>
  </r>
  <r>
    <x v="219"/>
    <s v="iPhone 14"/>
    <x v="0"/>
    <b v="0"/>
    <s v="128GB"/>
    <n v="128"/>
    <s v="Very Good - Refurbished"/>
    <n v="409.99"/>
    <m/>
    <m/>
    <n v="10"/>
    <n v="0"/>
    <s v="Seller 142"/>
    <s v="Toronto, Canada"/>
    <s v="INTL"/>
    <m/>
  </r>
  <r>
    <x v="148"/>
    <s v="iPhone 14 Plus"/>
    <x v="0"/>
    <b v="0"/>
    <s v="128GB"/>
    <n v="128"/>
    <s v="For Parts Or Not Working"/>
    <n v="198.99"/>
    <m/>
    <m/>
    <n v="0"/>
    <n v="0"/>
    <s v="Seller 013"/>
    <s v="Akron, Ohio, United States"/>
    <s v="OH"/>
    <m/>
  </r>
  <r>
    <x v="220"/>
    <s v="iPhone 14 Pro Max"/>
    <x v="0"/>
    <b v="1"/>
    <s v="512GB"/>
    <n v="512"/>
    <s v="Used"/>
    <n v="559.99"/>
    <m/>
    <m/>
    <n v="3"/>
    <n v="0"/>
    <s v="Seller 178"/>
    <s v="La Puente, California, United States"/>
    <s v="CA"/>
    <d v="2026-03-27T00:00:00"/>
  </r>
  <r>
    <x v="221"/>
    <s v="iPhone 14 Plus"/>
    <x v="0"/>
    <b v="0"/>
    <s v="256GB"/>
    <n v="256"/>
    <s v="For Parts Or Not Working"/>
    <n v="208.99"/>
    <m/>
    <m/>
    <n v="0"/>
    <n v="0"/>
    <s v="Seller 013"/>
    <s v="Akron, Ohio, United States"/>
    <s v="OH"/>
    <m/>
  </r>
  <r>
    <x v="166"/>
    <s v="iPhone 14 Plus"/>
    <x v="0"/>
    <b v="0"/>
    <s v="128GB"/>
    <n v="128"/>
    <s v="For Parts Or Not Working"/>
    <n v="196.99"/>
    <m/>
    <m/>
    <n v="0"/>
    <n v="0"/>
    <s v="Seller 013"/>
    <s v="Akron, Ohio, United States"/>
    <s v="OH"/>
    <m/>
  </r>
  <r>
    <x v="222"/>
    <s v="iPhone 14 Plus"/>
    <x v="0"/>
    <b v="0"/>
    <s v="128GB"/>
    <n v="128"/>
    <s v="Open Box"/>
    <n v="389.99"/>
    <m/>
    <m/>
    <n v="3"/>
    <n v="1"/>
    <s v="Seller 178"/>
    <s v="La Puente, California, United States"/>
    <s v="CA"/>
    <d v="2026-03-27T00:00:00"/>
  </r>
  <r>
    <x v="223"/>
    <s v="iPhone 14 Pro Max"/>
    <x v="0"/>
    <b v="1"/>
    <s v="1024GB"/>
    <n v="1024"/>
    <s v="Used"/>
    <n v="597.99"/>
    <m/>
    <m/>
    <n v="2"/>
    <n v="0"/>
    <s v="Seller 178"/>
    <s v="La Puente, California, United States"/>
    <s v="CA"/>
    <d v="2026-03-29T00:00:00"/>
  </r>
  <r>
    <x v="224"/>
    <s v="iPhone 12"/>
    <x v="1"/>
    <b v="0"/>
    <s v="256GB"/>
    <n v="256"/>
    <s v="Used"/>
    <n v="195"/>
    <m/>
    <m/>
    <n v="0"/>
    <n v="0"/>
    <s v="Seller 215"/>
    <s v="Los Angeles, California, United States"/>
    <s v="CA"/>
    <m/>
  </r>
  <r>
    <x v="225"/>
    <s v="iPhone 17 Pro Max"/>
    <x v="2"/>
    <b v="1"/>
    <s v="256GB"/>
    <n v="256"/>
    <s v="New"/>
    <n v="1750"/>
    <m/>
    <m/>
    <n v="0"/>
    <n v="0"/>
    <s v="Seller 254"/>
    <s v="Brooklyn, New York, United States"/>
    <s v="NY"/>
    <d v="2026-03-26T00:00:00"/>
  </r>
  <r>
    <x v="226"/>
    <s v="iPhone 14"/>
    <x v="0"/>
    <b v="0"/>
    <s v="128GB"/>
    <n v="128"/>
    <s v="Used"/>
    <n v="65"/>
    <m/>
    <m/>
    <n v="0"/>
    <n v="0"/>
    <s v="Seller 317"/>
    <s v="Louisville, Kentucky, United States"/>
    <s v="KY"/>
    <m/>
  </r>
  <r>
    <x v="227"/>
    <s v="iPhone 13 Mini"/>
    <x v="3"/>
    <b v="0"/>
    <s v="256GB"/>
    <n v="256"/>
    <s v="Used"/>
    <n v="229.99"/>
    <m/>
    <m/>
    <n v="0"/>
    <n v="0"/>
    <s v="Seller 127"/>
    <s v="Malvern, Pennsylvania, United States"/>
    <s v="PA"/>
    <d v="2026-03-29T00:00:00"/>
  </r>
  <r>
    <x v="228"/>
    <s v="iPhone 13"/>
    <x v="3"/>
    <b v="0"/>
    <m/>
    <m/>
    <s v="For Parts Or Not Working"/>
    <n v="849.95"/>
    <m/>
    <m/>
    <n v="0"/>
    <n v="0"/>
    <s v="Seller 156"/>
    <s v="Cedar Rapids, Iowa, United States"/>
    <s v="IA"/>
    <d v="2026-03-26T00:00:00"/>
  </r>
  <r>
    <x v="229"/>
    <s v="iPhone 17 Pro Max"/>
    <x v="2"/>
    <b v="1"/>
    <s v="256GB"/>
    <n v="256"/>
    <s v="New"/>
    <n v="1399.95"/>
    <m/>
    <m/>
    <n v="0"/>
    <n v="0"/>
    <s v="Seller 096"/>
    <s v="United States, United States"/>
    <s v="INTL"/>
    <m/>
  </r>
  <r>
    <x v="230"/>
    <s v="iPhone 17 Pro Max"/>
    <x v="2"/>
    <b v="1"/>
    <s v="1024GB"/>
    <n v="1024"/>
    <s v="New"/>
    <n v="1000"/>
    <m/>
    <m/>
    <n v="0"/>
    <n v="0"/>
    <s v="Seller 234"/>
    <s v="Sheridan, Wyoming, United States"/>
    <s v="WY"/>
    <d v="2026-03-28T00:00:00"/>
  </r>
  <r>
    <x v="231"/>
    <s v="iPhone 16"/>
    <x v="4"/>
    <b v="0"/>
    <s v="128GB"/>
    <n v="128"/>
    <s v="New"/>
    <n v="699.99"/>
    <m/>
    <m/>
    <n v="0"/>
    <n v="0"/>
    <s v="Seller 454"/>
    <s v="Fullerton, California, United States"/>
    <s v="CA"/>
    <d v="2026-03-29T00:00:00"/>
  </r>
  <r>
    <x v="230"/>
    <s v="iPhone 17 Pro Max"/>
    <x v="2"/>
    <b v="1"/>
    <s v="1024GB"/>
    <n v="1024"/>
    <s v="New"/>
    <n v="956"/>
    <m/>
    <m/>
    <n v="0"/>
    <n v="0"/>
    <s v="Seller 427"/>
    <s v="Castle Rock, Colorado, United States"/>
    <s v="CO"/>
    <m/>
  </r>
  <r>
    <x v="232"/>
    <s v="iPhone 13 Mini"/>
    <x v="3"/>
    <b v="0"/>
    <m/>
    <m/>
    <s v="New"/>
    <n v="327.55"/>
    <m/>
    <m/>
    <n v="3"/>
    <n v="32"/>
    <s v="Seller 024"/>
    <s v="Whippany, New Jersey, United States"/>
    <s v="NJ"/>
    <d v="2026-03-28T00:00:00"/>
  </r>
  <r>
    <x v="233"/>
    <s v="iPhone 12"/>
    <x v="1"/>
    <b v="0"/>
    <s v="64GB"/>
    <n v="64"/>
    <s v="Used"/>
    <n v="299"/>
    <m/>
    <m/>
    <n v="3"/>
    <n v="0"/>
    <s v="Seller 631"/>
    <s v="Euless, Texas, United States"/>
    <s v="TX"/>
    <d v="2024-07-17T00:00:00"/>
  </r>
  <r>
    <x v="234"/>
    <s v="iPhone 13 Mini"/>
    <x v="3"/>
    <b v="0"/>
    <s v="128GB|256GB"/>
    <n v="128"/>
    <s v="New"/>
    <n v="323.99"/>
    <m/>
    <m/>
    <n v="2"/>
    <n v="1"/>
    <s v="Seller 024"/>
    <s v="Whippany, New Jersey, United States"/>
    <s v="NJ"/>
    <d v="2026-03-28T00:00:00"/>
  </r>
  <r>
    <x v="235"/>
    <s v="iPhone 13 Mini"/>
    <x v="3"/>
    <b v="0"/>
    <s v="128GB|256GB"/>
    <n v="128"/>
    <s v="New"/>
    <n v="323.99"/>
    <m/>
    <m/>
    <n v="2"/>
    <n v="1"/>
    <s v="Seller 024"/>
    <s v="Whippany, New Jersey, United States"/>
    <s v="NJ"/>
    <d v="2026-03-28T00:00:00"/>
  </r>
  <r>
    <x v="236"/>
    <s v="iPhone 12 Pro Max"/>
    <x v="1"/>
    <b v="1"/>
    <s v="512GB"/>
    <n v="512"/>
    <s v="Used"/>
    <n v="1000"/>
    <m/>
    <m/>
    <n v="0"/>
    <n v="0"/>
    <s v="Seller 336"/>
    <s v="Memphis, Tennessee, United States"/>
    <s v="TN"/>
    <m/>
  </r>
  <r>
    <x v="237"/>
    <s v="iPhone 12 Pro Max"/>
    <x v="1"/>
    <b v="1"/>
    <m/>
    <m/>
    <s v="Open Box"/>
    <n v="4000"/>
    <m/>
    <m/>
    <n v="0"/>
    <n v="0"/>
    <s v="Seller 357"/>
    <s v="Richmond, Virginia, United States"/>
    <s v="VA"/>
    <d v="2025-12-26T00:00:00"/>
  </r>
  <r>
    <x v="238"/>
    <s v="iPhone 13 Mini"/>
    <x v="3"/>
    <b v="0"/>
    <s v="128GB|256GB"/>
    <n v="128"/>
    <s v="New"/>
    <n v="323.99"/>
    <m/>
    <m/>
    <n v="2"/>
    <n v="1"/>
    <s v="Seller 024"/>
    <s v="Whippany, New Jersey, United States"/>
    <s v="NJ"/>
    <d v="2026-03-28T00:00:00"/>
  </r>
  <r>
    <x v="239"/>
    <s v="iPhone 13 Mini"/>
    <x v="3"/>
    <b v="0"/>
    <s v="64GB|128GB|256GB"/>
    <n v="64"/>
    <s v="New"/>
    <n v="323.99"/>
    <m/>
    <m/>
    <n v="2"/>
    <n v="0"/>
    <s v="Seller 024"/>
    <s v="Whippany, New Jersey, United States"/>
    <s v="NJ"/>
    <d v="2026-03-28T00:00:00"/>
  </r>
  <r>
    <x v="240"/>
    <s v="iPhone 13 Mini"/>
    <x v="3"/>
    <b v="0"/>
    <s v="512GB"/>
    <n v="512"/>
    <s v="New"/>
    <n v="323.99"/>
    <m/>
    <m/>
    <n v="2"/>
    <n v="0"/>
    <s v="Seller 024"/>
    <s v="Whippany, New Jersey, United States"/>
    <s v="NJ"/>
    <d v="2026-03-28T00:00:00"/>
  </r>
  <r>
    <x v="241"/>
    <s v="iPhone 12 Pro Max"/>
    <x v="1"/>
    <b v="1"/>
    <s v="128GB|256GB|512GB"/>
    <n v="128"/>
    <s v="Good - Refurbished"/>
    <n v="309.99"/>
    <m/>
    <m/>
    <n v="0"/>
    <n v="204"/>
    <s v="Seller 089"/>
    <s v="Moonachie, New Jersey, United States"/>
    <s v="NJ"/>
    <d v="2026-03-29T00:00:00"/>
  </r>
  <r>
    <x v="242"/>
    <s v="iPhone 14"/>
    <x v="0"/>
    <b v="0"/>
    <s v="128GB|256GB|512GB"/>
    <n v="128"/>
    <s v="Very Good - Refurbished"/>
    <n v="334.99"/>
    <m/>
    <m/>
    <n v="0"/>
    <n v="189"/>
    <s v="Seller 089"/>
    <s v="Moonachie, New Jersey, United States"/>
    <s v="NJ"/>
    <d v="2026-03-27T00:00:00"/>
  </r>
  <r>
    <x v="243"/>
    <s v="iPhone 13 Mini"/>
    <x v="3"/>
    <b v="0"/>
    <s v="128GB|256GB|512GB"/>
    <n v="128"/>
    <s v="New"/>
    <n v="323.99"/>
    <m/>
    <m/>
    <n v="2"/>
    <n v="1"/>
    <s v="Seller 024"/>
    <s v="Whippany, New Jersey, United States"/>
    <s v="NJ"/>
    <d v="2026-03-28T00:00:00"/>
  </r>
  <r>
    <x v="145"/>
    <s v="iPhone 13"/>
    <x v="3"/>
    <b v="0"/>
    <m/>
    <m/>
    <s v="Open Box"/>
    <n v="340"/>
    <m/>
    <m/>
    <n v="0"/>
    <n v="0"/>
    <s v="Seller 591"/>
    <s v="Brooklyn, New York, United States"/>
    <s v="NY"/>
    <d v="2025-04-27T00:00:00"/>
  </r>
  <r>
    <x v="244"/>
    <s v="iPhone 14"/>
    <x v="0"/>
    <b v="0"/>
    <s v="128GB|256GB|512GB"/>
    <n v="128"/>
    <s v="Used"/>
    <n v="239.99"/>
    <m/>
    <m/>
    <n v="10"/>
    <n v="118"/>
    <s v="Seller 089"/>
    <s v="Moonachie, New Jersey, United States"/>
    <s v="NJ"/>
    <d v="2026-03-27T00:00:00"/>
  </r>
  <r>
    <x v="245"/>
    <s v="iPhone 14 Plus"/>
    <x v="0"/>
    <b v="0"/>
    <s v="128GB|256GB|512GB"/>
    <n v="128"/>
    <s v="Used"/>
    <n v="319.99"/>
    <m/>
    <m/>
    <n v="0"/>
    <n v="22"/>
    <s v="Seller 089"/>
    <s v="Moonachie, New Jersey, United States"/>
    <s v="NJ"/>
    <d v="2026-03-27T00:00:00"/>
  </r>
  <r>
    <x v="246"/>
    <s v="iPhone 13 Mini"/>
    <x v="3"/>
    <b v="0"/>
    <s v="128GB|512GB"/>
    <n v="128"/>
    <s v="New"/>
    <n v="323.99"/>
    <m/>
    <m/>
    <n v="2"/>
    <n v="0"/>
    <s v="Seller 024"/>
    <s v="Whippany, New Jersey, United States"/>
    <s v="NJ"/>
    <d v="2026-03-28T00:00:00"/>
  </r>
  <r>
    <x v="247"/>
    <s v="iPhone 13 Mini"/>
    <x v="3"/>
    <b v="0"/>
    <s v="128GB|512GB"/>
    <n v="128"/>
    <s v="New"/>
    <n v="323.99"/>
    <m/>
    <m/>
    <n v="2"/>
    <n v="0"/>
    <s v="Seller 024"/>
    <s v="Whippany, New Jersey, United States"/>
    <s v="NJ"/>
    <d v="2026-03-28T00:00:00"/>
  </r>
  <r>
    <x v="248"/>
    <s v="iPhone 13 Mini"/>
    <x v="3"/>
    <b v="0"/>
    <s v="128GB|256GB|512GB"/>
    <n v="128"/>
    <s v="New"/>
    <n v="323.99"/>
    <m/>
    <m/>
    <n v="2"/>
    <n v="0"/>
    <s v="Seller 024"/>
    <s v="Whippany, New Jersey, United States"/>
    <s v="NJ"/>
    <d v="2026-03-28T00:00:00"/>
  </r>
  <r>
    <x v="249"/>
    <s v="iPhone 13"/>
    <x v="3"/>
    <b v="0"/>
    <s v="128GB"/>
    <n v="128"/>
    <s v="Excellent - Refurbished"/>
    <n v="355"/>
    <m/>
    <m/>
    <n v="10"/>
    <n v="0"/>
    <s v="Seller 112"/>
    <s v="Eatontown, New Jersey, United States"/>
    <s v="NJ"/>
    <d v="2026-03-26T00:00:00"/>
  </r>
  <r>
    <x v="250"/>
    <s v="iPhone 14"/>
    <x v="0"/>
    <b v="0"/>
    <s v="128GB"/>
    <n v="128"/>
    <s v="New"/>
    <n v="389.99"/>
    <m/>
    <m/>
    <n v="5"/>
    <n v="1"/>
    <s v="Seller 509"/>
    <s v="Whippany, New Jersey, United States"/>
    <s v="NJ"/>
    <d v="2026-03-28T00:00:00"/>
  </r>
  <r>
    <x v="251"/>
    <s v="iPhone 14"/>
    <x v="0"/>
    <b v="0"/>
    <s v="128GB"/>
    <n v="128"/>
    <s v="Excellent - Refurbished"/>
    <n v="350"/>
    <m/>
    <m/>
    <n v="10"/>
    <n v="0"/>
    <s v="Seller 112"/>
    <s v="Eatontown, New Jersey, United States"/>
    <s v="NJ"/>
    <d v="2026-03-26T00:00:00"/>
  </r>
  <r>
    <x v="252"/>
    <s v="iPhone 14 Pro Max"/>
    <x v="0"/>
    <b v="1"/>
    <s v="128GB"/>
    <n v="128"/>
    <s v="New"/>
    <n v="745.12"/>
    <m/>
    <m/>
    <n v="2"/>
    <n v="10"/>
    <s v="Seller 509"/>
    <s v="Whippany, New Jersey, United States"/>
    <s v="NJ"/>
    <d v="2026-03-28T00:00:00"/>
  </r>
  <r>
    <x v="253"/>
    <s v="iPhone 14 Pro Max"/>
    <x v="0"/>
    <b v="1"/>
    <s v="128GB"/>
    <n v="128"/>
    <s v="New"/>
    <n v="745.12"/>
    <m/>
    <m/>
    <n v="2"/>
    <n v="3"/>
    <s v="Seller 509"/>
    <s v="Whippany, New Jersey, United States"/>
    <s v="NJ"/>
    <d v="2026-03-28T00:00:00"/>
  </r>
  <r>
    <x v="254"/>
    <s v="iPhone 13 Mini"/>
    <x v="3"/>
    <b v="0"/>
    <s v="128GB"/>
    <n v="128"/>
    <s v="New"/>
    <n v="322.01"/>
    <m/>
    <m/>
    <n v="2"/>
    <n v="58"/>
    <s v="Seller 509"/>
    <s v="Whippany, New Jersey, United States"/>
    <s v="NJ"/>
    <d v="2026-03-28T00:00:00"/>
  </r>
  <r>
    <x v="255"/>
    <s v="iPhone 14 Pro Max"/>
    <x v="0"/>
    <b v="1"/>
    <s v="128GB|1024GB"/>
    <n v="128"/>
    <s v="New"/>
    <n v="745.12"/>
    <m/>
    <m/>
    <n v="2"/>
    <n v="0"/>
    <s v="Seller 509"/>
    <s v="Whippany, New Jersey, United States"/>
    <s v="NJ"/>
    <d v="2026-03-28T00:00:00"/>
  </r>
  <r>
    <x v="256"/>
    <s v="iPhone 14 Pro Max"/>
    <x v="0"/>
    <b v="1"/>
    <s v="128GB|256GB|512GB"/>
    <n v="128"/>
    <s v="New"/>
    <n v="745.12"/>
    <m/>
    <m/>
    <n v="2"/>
    <n v="0"/>
    <s v="Seller 509"/>
    <s v="Whippany, New Jersey, United States"/>
    <s v="NJ"/>
    <d v="2026-03-28T00:00:00"/>
  </r>
  <r>
    <x v="257"/>
    <s v="iPhone 14"/>
    <x v="0"/>
    <b v="0"/>
    <m/>
    <m/>
    <s v="New"/>
    <n v="335.99"/>
    <m/>
    <m/>
    <n v="3"/>
    <n v="2"/>
    <s v="Seller 024"/>
    <s v="Whippany, New Jersey, United States"/>
    <s v="NJ"/>
    <d v="2026-03-28T00:00:00"/>
  </r>
  <r>
    <x v="258"/>
    <s v="iPhone 12 Pro Max"/>
    <x v="1"/>
    <b v="1"/>
    <s v="128GB"/>
    <n v="128"/>
    <s v="Used"/>
    <n v="599.99"/>
    <m/>
    <m/>
    <n v="0"/>
    <n v="0"/>
    <s v="Seller 149"/>
    <s v="Miami, Florida, United States"/>
    <s v="FL"/>
    <m/>
  </r>
  <r>
    <x v="259"/>
    <s v="iPhone 17"/>
    <x v="2"/>
    <b v="0"/>
    <s v="256GB"/>
    <n v="256"/>
    <s v="New"/>
    <n v="879"/>
    <m/>
    <m/>
    <n v="9"/>
    <n v="39"/>
    <s v="Seller 011"/>
    <s v="Plaistow, New Hampshire, United States"/>
    <s v="NH"/>
    <d v="2026-03-23T00:00:00"/>
  </r>
  <r>
    <x v="260"/>
    <s v="iPhone 16"/>
    <x v="4"/>
    <b v="0"/>
    <s v="128GB|256GB"/>
    <n v="128"/>
    <s v="Good - Refurbished"/>
    <n v="549.99"/>
    <m/>
    <m/>
    <n v="10"/>
    <n v="23"/>
    <s v="Seller 089"/>
    <s v="Moonachie, New Jersey, United States"/>
    <s v="NJ"/>
    <d v="2026-03-29T00:00:00"/>
  </r>
  <r>
    <x v="261"/>
    <s v="iPhone 12"/>
    <x v="1"/>
    <b v="0"/>
    <s v="64GB"/>
    <n v="64"/>
    <s v="Very Good - Refurbished"/>
    <n v="259.99"/>
    <m/>
    <m/>
    <n v="0"/>
    <n v="0"/>
    <s v="Seller 162"/>
    <s v="Encino, California, United States"/>
    <s v="CA"/>
    <d v="2026-03-27T00:00:00"/>
  </r>
  <r>
    <x v="262"/>
    <s v="iPhone 14 Pro Max"/>
    <x v="0"/>
    <b v="1"/>
    <s v="128GB|256GB|512GB"/>
    <n v="128"/>
    <s v="Used"/>
    <n v="399.99"/>
    <m/>
    <m/>
    <n v="0"/>
    <n v="29"/>
    <s v="Seller 089"/>
    <s v="Moonachie, New Jersey, United States"/>
    <s v="NJ"/>
    <d v="2026-03-27T00:00:00"/>
  </r>
  <r>
    <x v="263"/>
    <s v="iPhone 14"/>
    <x v="0"/>
    <b v="0"/>
    <s v="128GB"/>
    <n v="128"/>
    <s v="Used"/>
    <n v="229.99"/>
    <m/>
    <m/>
    <n v="10"/>
    <n v="8"/>
    <s v="Seller 089"/>
    <s v="Moonachie, New Jersey, United States"/>
    <s v="NJ"/>
    <d v="2026-03-27T00:00:00"/>
  </r>
  <r>
    <x v="264"/>
    <s v="iPhone 17"/>
    <x v="2"/>
    <b v="0"/>
    <s v="256GB"/>
    <n v="256"/>
    <s v="Excellent - Refurbished"/>
    <n v="799.99"/>
    <m/>
    <m/>
    <n v="10"/>
    <n v="2"/>
    <s v="Seller 018"/>
    <s v="Addison, Texas, United States"/>
    <s v="TX"/>
    <d v="2026-03-27T00:00:00"/>
  </r>
  <r>
    <x v="265"/>
    <s v="iPhone 12"/>
    <x v="1"/>
    <b v="0"/>
    <s v="128GB"/>
    <n v="128"/>
    <s v="Used"/>
    <n v="185"/>
    <m/>
    <m/>
    <n v="0"/>
    <n v="0"/>
    <s v="Seller 616"/>
    <s v="Miami, Florida, United States"/>
    <s v="FL"/>
    <d v="2026-01-18T00:00:00"/>
  </r>
  <r>
    <x v="266"/>
    <s v="iPhone 13 Mini"/>
    <x v="3"/>
    <b v="0"/>
    <m/>
    <m/>
    <s v="New"/>
    <n v="322.01"/>
    <m/>
    <m/>
    <n v="2"/>
    <n v="0"/>
    <s v="Seller 509"/>
    <s v="Brooklyn, New York, United States"/>
    <s v="NY"/>
    <d v="2026-03-28T00:00:00"/>
  </r>
  <r>
    <x v="267"/>
    <s v="iPhone 14"/>
    <x v="0"/>
    <b v="0"/>
    <s v="128GB"/>
    <n v="128"/>
    <s v="Used"/>
    <n v="245.99"/>
    <m/>
    <m/>
    <n v="0"/>
    <n v="0"/>
    <s v="Seller 066"/>
    <s v="Britton, Michigan, United States"/>
    <s v="MI"/>
    <d v="2026-03-19T00:00:00"/>
  </r>
  <r>
    <x v="268"/>
    <s v="iPhone 17"/>
    <x v="2"/>
    <b v="0"/>
    <s v="256GB"/>
    <n v="256"/>
    <s v="Very Good - Refurbished"/>
    <n v="764.99"/>
    <m/>
    <m/>
    <n v="4"/>
    <n v="2"/>
    <s v="Seller 018"/>
    <s v="Addison, Texas, United States"/>
    <s v="TX"/>
    <d v="2026-03-26T00:00:00"/>
  </r>
  <r>
    <x v="269"/>
    <s v="iPhone 12"/>
    <x v="1"/>
    <b v="0"/>
    <s v="128GB"/>
    <n v="128"/>
    <s v="Used"/>
    <n v="169.98"/>
    <m/>
    <m/>
    <n v="0"/>
    <n v="0"/>
    <s v="Seller 004"/>
    <s v="Lima, Ohio, United States"/>
    <s v="OH"/>
    <d v="2026-03-26T00:00:00"/>
  </r>
  <r>
    <x v="270"/>
    <s v="iPhone 15"/>
    <x v="5"/>
    <b v="0"/>
    <s v="128GB"/>
    <n v="128"/>
    <s v="New"/>
    <n v="519.54999999999995"/>
    <m/>
    <m/>
    <n v="0"/>
    <n v="0"/>
    <s v="Seller 432"/>
    <s v="Burbank, CA, Estados Unidos"/>
    <s v="INTL"/>
    <d v="2026-03-25T00:00:00"/>
  </r>
  <r>
    <x v="271"/>
    <s v="iPhone 12"/>
    <x v="1"/>
    <b v="0"/>
    <s v="256GB"/>
    <n v="256"/>
    <s v="Used"/>
    <n v="210"/>
    <m/>
    <m/>
    <n v="0"/>
    <n v="0"/>
    <s v="Seller 041"/>
    <s v="Lenoir, North Carolina, United States"/>
    <s v="NC"/>
    <d v="2026-03-18T00:00:00"/>
  </r>
  <r>
    <x v="272"/>
    <s v="iPhone 14"/>
    <x v="0"/>
    <b v="0"/>
    <s v="128GB"/>
    <n v="128"/>
    <s v="Used"/>
    <n v="300"/>
    <m/>
    <m/>
    <n v="0"/>
    <n v="0"/>
    <s v="Seller 579"/>
    <s v="Miami, Florida, United States"/>
    <s v="FL"/>
    <d v="2026-03-17T00:00:00"/>
  </r>
  <r>
    <x v="273"/>
    <s v="iPhone 13 Mini"/>
    <x v="3"/>
    <b v="0"/>
    <s v="512GB"/>
    <n v="512"/>
    <s v="New"/>
    <n v="430.67"/>
    <m/>
    <m/>
    <n v="0"/>
    <n v="4"/>
    <s v="Seller 143"/>
    <s v="GB, United Kingdom"/>
    <s v="INTL"/>
    <d v="2026-03-23T00:00:00"/>
  </r>
  <r>
    <x v="274"/>
    <s v="iPhone 12"/>
    <x v="1"/>
    <b v="0"/>
    <s v="128GB"/>
    <n v="128"/>
    <s v="Used"/>
    <n v="77"/>
    <m/>
    <m/>
    <n v="0"/>
    <n v="0"/>
    <s v="Seller 614"/>
    <s v="West Hempstead, New York, United States"/>
    <s v="NY"/>
    <m/>
  </r>
  <r>
    <x v="275"/>
    <s v="iPhone 17"/>
    <x v="2"/>
    <b v="0"/>
    <s v="256GB"/>
    <n v="256"/>
    <s v="Excellent - Refurbished"/>
    <n v="749"/>
    <m/>
    <m/>
    <n v="0"/>
    <n v="0"/>
    <s v="Seller 558"/>
    <s v="Lewisville, Texas, United States"/>
    <s v="TX"/>
    <d v="2026-03-27T00:00:00"/>
  </r>
  <r>
    <x v="276"/>
    <s v="iPhone 17"/>
    <x v="2"/>
    <b v="0"/>
    <s v="256GB"/>
    <n v="256"/>
    <s v="Excellent - Refurbished"/>
    <n v="749"/>
    <m/>
    <m/>
    <n v="0"/>
    <n v="0"/>
    <s v="Seller 558"/>
    <s v="Lewisville, Texas, United States"/>
    <s v="TX"/>
    <d v="2026-03-27T00:00:00"/>
  </r>
  <r>
    <x v="277"/>
    <s v="iPhone 14"/>
    <x v="0"/>
    <b v="0"/>
    <s v="128GB"/>
    <n v="128"/>
    <s v="Open Box"/>
    <n v="317.55"/>
    <m/>
    <m/>
    <n v="2"/>
    <n v="0"/>
    <s v="Seller 432"/>
    <s v="Burbank, California, United States"/>
    <s v="CA"/>
    <m/>
  </r>
  <r>
    <x v="278"/>
    <s v="iPhone 12 Pro Max"/>
    <x v="1"/>
    <b v="1"/>
    <s v="128GB"/>
    <n v="128"/>
    <s v="Used"/>
    <n v="325"/>
    <m/>
    <m/>
    <n v="0"/>
    <n v="0"/>
    <s v="Seller 293"/>
    <s v="New Bern, North Carolina, United States"/>
    <s v="NC"/>
    <d v="2026-03-29T00:00:00"/>
  </r>
  <r>
    <x v="279"/>
    <s v="iPhone 17"/>
    <x v="2"/>
    <b v="0"/>
    <m/>
    <m/>
    <s v="Open Box"/>
    <n v="650"/>
    <m/>
    <m/>
    <n v="0"/>
    <n v="0"/>
    <s v="Seller 315"/>
    <s v="Grayslake, Illinois, United States"/>
    <s v="IL"/>
    <m/>
  </r>
  <r>
    <x v="280"/>
    <s v="iPhone 12"/>
    <x v="1"/>
    <b v="0"/>
    <m/>
    <m/>
    <s v="Used"/>
    <n v="179.95"/>
    <m/>
    <m/>
    <n v="21"/>
    <n v="357"/>
    <s v="Seller 045"/>
    <s v="Harriman, New York, United States"/>
    <s v="NY"/>
    <d v="2026-03-27T00:00:00"/>
  </r>
  <r>
    <x v="281"/>
    <s v="iPhone 13"/>
    <x v="3"/>
    <b v="0"/>
    <m/>
    <m/>
    <s v="Used"/>
    <n v="279.95"/>
    <m/>
    <m/>
    <n v="12"/>
    <n v="65"/>
    <s v="Seller 045"/>
    <s v="Harriman, New York, United States"/>
    <s v="NY"/>
    <d v="2026-03-08T00:00:00"/>
  </r>
  <r>
    <x v="282"/>
    <s v="iPhone 13 Mini"/>
    <x v="3"/>
    <b v="0"/>
    <m/>
    <m/>
    <s v="For Parts Or Not Working"/>
    <n v="169.99"/>
    <m/>
    <m/>
    <n v="0"/>
    <n v="24"/>
    <s v="Seller 045"/>
    <s v="Harriman, New York, United States"/>
    <s v="NY"/>
    <d v="2026-03-04T00:00:00"/>
  </r>
  <r>
    <x v="283"/>
    <s v="iPhone 12"/>
    <x v="1"/>
    <b v="0"/>
    <s v="256GB"/>
    <n v="256"/>
    <s v="Used"/>
    <n v="159.99"/>
    <m/>
    <m/>
    <n v="1"/>
    <n v="0"/>
    <s v="Seller 045"/>
    <s v="Harriman, New York, United States"/>
    <s v="NY"/>
    <d v="2026-03-04T00:00:00"/>
  </r>
  <r>
    <x v="284"/>
    <s v="iPhone 13"/>
    <x v="3"/>
    <b v="0"/>
    <s v="128GB"/>
    <n v="128"/>
    <s v="Used"/>
    <n v="264"/>
    <n v="379.99"/>
    <n v="30.52"/>
    <n v="0"/>
    <n v="20"/>
    <s v="Seller 387"/>
    <s v="Linden, New Jersey, United States"/>
    <s v="NJ"/>
    <d v="2026-03-29T00:00:00"/>
  </r>
  <r>
    <x v="285"/>
    <s v="iPhone 13"/>
    <x v="3"/>
    <b v="0"/>
    <s v="128GB"/>
    <n v="128"/>
    <s v="Very Good - Refurbished"/>
    <n v="320"/>
    <n v="615"/>
    <n v="47.97"/>
    <n v="0"/>
    <n v="3"/>
    <s v="Seller 387"/>
    <s v="Linden, New Jersey, United States"/>
    <s v="NJ"/>
    <d v="2026-03-29T00:00:00"/>
  </r>
  <r>
    <x v="286"/>
    <s v="iPhone 13"/>
    <x v="3"/>
    <b v="0"/>
    <s v="128GB"/>
    <n v="128"/>
    <s v="Very Good - Refurbished"/>
    <n v="595"/>
    <m/>
    <m/>
    <n v="1"/>
    <n v="0"/>
    <s v="Seller 387"/>
    <s v="Linden, New Jersey, United States"/>
    <s v="NJ"/>
    <d v="2026-03-29T00:00:00"/>
  </r>
  <r>
    <x v="287"/>
    <s v="iPhone 14 Plus"/>
    <x v="0"/>
    <b v="0"/>
    <s v="256GB"/>
    <n v="256"/>
    <s v="Used"/>
    <n v="700"/>
    <m/>
    <m/>
    <n v="0"/>
    <n v="0"/>
    <s v="Seller 435"/>
    <s v="Grand Rapids, Michigan, United States"/>
    <s v="MI"/>
    <d v="2024-10-18T00:00:00"/>
  </r>
  <r>
    <x v="288"/>
    <s v="iPhone 14 Pro Max"/>
    <x v="0"/>
    <b v="1"/>
    <m/>
    <m/>
    <s v="Used"/>
    <n v="389.99"/>
    <m/>
    <m/>
    <n v="1"/>
    <n v="0"/>
    <s v="Seller 045"/>
    <s v="Harriman, New York, United States"/>
    <s v="NY"/>
    <d v="2026-03-04T00:00:00"/>
  </r>
  <r>
    <x v="289"/>
    <s v="iPhone 14 Pro Max"/>
    <x v="0"/>
    <b v="1"/>
    <m/>
    <m/>
    <s v="For Parts Or Not Working"/>
    <n v="354.99"/>
    <m/>
    <m/>
    <n v="0"/>
    <n v="2"/>
    <s v="Seller 045"/>
    <s v="Harriman, New York, United States"/>
    <s v="NY"/>
    <d v="2026-03-04T00:00:00"/>
  </r>
  <r>
    <x v="290"/>
    <s v="iPhone 14 Pro Max"/>
    <x v="0"/>
    <b v="1"/>
    <m/>
    <m/>
    <s v="Used"/>
    <n v="429.99"/>
    <m/>
    <m/>
    <n v="1"/>
    <n v="0"/>
    <s v="Seller 045"/>
    <s v="Harriman, New York, United States"/>
    <s v="NY"/>
    <d v="2026-03-04T00:00:00"/>
  </r>
  <r>
    <x v="291"/>
    <s v="iPhone 14 Pro Max"/>
    <x v="0"/>
    <b v="1"/>
    <m/>
    <m/>
    <s v="Used"/>
    <n v="384.99"/>
    <m/>
    <m/>
    <n v="1"/>
    <n v="0"/>
    <s v="Seller 045"/>
    <s v="Harriman, New York, United States"/>
    <s v="NY"/>
    <d v="2026-03-04T00:00:00"/>
  </r>
  <r>
    <x v="292"/>
    <s v="iPhone 13 Mini"/>
    <x v="3"/>
    <b v="0"/>
    <s v="256GB"/>
    <n v="256"/>
    <s v="New"/>
    <n v="323.99"/>
    <m/>
    <m/>
    <n v="2"/>
    <n v="1"/>
    <s v="Seller 538"/>
    <s v="Whippany, New Jersey, United States"/>
    <s v="NJ"/>
    <d v="2026-03-28T00:00:00"/>
  </r>
  <r>
    <x v="293"/>
    <s v="iPhone 14 Pro Max"/>
    <x v="0"/>
    <b v="1"/>
    <m/>
    <m/>
    <s v="Used"/>
    <n v="409.99"/>
    <m/>
    <m/>
    <n v="1"/>
    <n v="0"/>
    <s v="Seller 045"/>
    <s v="Harriman, New York, United States"/>
    <s v="NY"/>
    <d v="2026-03-04T00:00:00"/>
  </r>
  <r>
    <x v="294"/>
    <s v="iPhone 13 Mini"/>
    <x v="3"/>
    <b v="0"/>
    <s v="512GB"/>
    <n v="512"/>
    <s v="New"/>
    <n v="321.01"/>
    <n v="402.51"/>
    <n v="20.25"/>
    <n v="2"/>
    <n v="47"/>
    <s v="Seller 135"/>
    <s v="Whippany, New Jersey, United States"/>
    <s v="NJ"/>
    <d v="2026-03-29T00:00:00"/>
  </r>
  <r>
    <x v="295"/>
    <s v="iPhone 13 Mini"/>
    <x v="3"/>
    <b v="0"/>
    <s v="512GB"/>
    <n v="512"/>
    <s v="New"/>
    <n v="321.01"/>
    <m/>
    <m/>
    <n v="2"/>
    <n v="3"/>
    <s v="Seller 135"/>
    <s v="Whippany, New Jersey, United States"/>
    <s v="NJ"/>
    <d v="2026-03-29T00:00:00"/>
  </r>
  <r>
    <x v="296"/>
    <s v="iPhone 13 Mini"/>
    <x v="3"/>
    <b v="0"/>
    <s v="512GB"/>
    <n v="512"/>
    <s v="New"/>
    <n v="321.01"/>
    <m/>
    <m/>
    <n v="2"/>
    <n v="3"/>
    <s v="Seller 135"/>
    <s v="Whippany, New Jersey, United States"/>
    <s v="NJ"/>
    <d v="2026-03-29T00:00:00"/>
  </r>
  <r>
    <x v="297"/>
    <s v="iPhone 13 Mini"/>
    <x v="3"/>
    <b v="0"/>
    <s v="256GB"/>
    <n v="256"/>
    <s v="New"/>
    <n v="321.01"/>
    <m/>
    <m/>
    <n v="2"/>
    <n v="2"/>
    <s v="Seller 135"/>
    <s v="Whippany, New Jersey, United States"/>
    <s v="NJ"/>
    <d v="2026-03-29T00:00:00"/>
  </r>
  <r>
    <x v="298"/>
    <s v="iPhone 13 Mini"/>
    <x v="3"/>
    <b v="0"/>
    <s v="128GB|256GB"/>
    <n v="128"/>
    <s v="New"/>
    <n v="323.99"/>
    <m/>
    <m/>
    <n v="2"/>
    <n v="11"/>
    <s v="Seller 538"/>
    <s v="Whippany, New Jersey, United States"/>
    <s v="NJ"/>
    <d v="2026-03-28T00:00:00"/>
  </r>
  <r>
    <x v="299"/>
    <s v="iPhone 12 Pro Max"/>
    <x v="1"/>
    <b v="1"/>
    <s v="256GB"/>
    <n v="256"/>
    <s v="Used"/>
    <n v="5000"/>
    <m/>
    <m/>
    <n v="0"/>
    <n v="0"/>
    <s v="Seller 549"/>
    <s v="Harrison, New Jersey, United States"/>
    <s v="NJ"/>
    <d v="2025-01-26T00:00:00"/>
  </r>
  <r>
    <x v="300"/>
    <s v="iPhone 13 Mini"/>
    <x v="3"/>
    <b v="0"/>
    <s v="128GB|256GB"/>
    <n v="128"/>
    <s v="New"/>
    <n v="335.99"/>
    <m/>
    <m/>
    <n v="5"/>
    <n v="32"/>
    <s v="Seller 538"/>
    <s v="Whippany, New Jersey, United States"/>
    <s v="NJ"/>
    <d v="2026-03-28T00:00:00"/>
  </r>
  <r>
    <x v="301"/>
    <s v="iPhone 17"/>
    <x v="2"/>
    <b v="0"/>
    <m/>
    <m/>
    <s v="New"/>
    <n v="699.99"/>
    <m/>
    <m/>
    <n v="0"/>
    <n v="14"/>
    <s v="Seller 618"/>
    <s v="Richardson, Texas, United States"/>
    <s v="TX"/>
    <d v="2026-03-28T00:00:00"/>
  </r>
  <r>
    <x v="302"/>
    <s v="iPhone 13 Mini"/>
    <x v="3"/>
    <b v="0"/>
    <s v="256GB"/>
    <n v="256"/>
    <s v="New"/>
    <n v="323.99"/>
    <m/>
    <m/>
    <n v="2"/>
    <n v="0"/>
    <s v="Seller 538"/>
    <s v="Whippany, New Jersey, United States"/>
    <s v="NJ"/>
    <d v="2026-03-28T00:00:00"/>
  </r>
  <r>
    <x v="303"/>
    <s v="iPhone 13 Mini"/>
    <x v="3"/>
    <b v="0"/>
    <s v="128GB|256GB"/>
    <n v="128"/>
    <s v="New"/>
    <n v="323.99"/>
    <m/>
    <m/>
    <n v="2"/>
    <n v="0"/>
    <s v="Seller 538"/>
    <s v="Whippany, New Jersey, United States"/>
    <s v="NJ"/>
    <d v="2026-03-28T00:00:00"/>
  </r>
  <r>
    <x v="304"/>
    <s v="iPhone 13 Mini"/>
    <x v="3"/>
    <b v="0"/>
    <s v="256GB"/>
    <n v="256"/>
    <s v="New"/>
    <n v="323.99"/>
    <m/>
    <m/>
    <n v="2"/>
    <n v="0"/>
    <s v="Seller 538"/>
    <s v="Whippany, New Jersey, United States"/>
    <s v="NJ"/>
    <d v="2026-03-28T00:00:00"/>
  </r>
  <r>
    <x v="305"/>
    <s v="iPhone 13 Pro Max"/>
    <x v="3"/>
    <b v="1"/>
    <s v="128GB|256GB"/>
    <n v="128"/>
    <s v="New"/>
    <n v="322.99"/>
    <m/>
    <m/>
    <n v="3"/>
    <n v="7"/>
    <s v="Seller 538"/>
    <s v="Whippany, New Jersey, United States"/>
    <s v="NJ"/>
    <d v="2026-03-28T00:00:00"/>
  </r>
  <r>
    <x v="306"/>
    <s v="iPhone 14 Pro Max"/>
    <x v="0"/>
    <b v="1"/>
    <m/>
    <m/>
    <s v="Used"/>
    <n v="449.99"/>
    <m/>
    <m/>
    <n v="0"/>
    <n v="1"/>
    <s v="Seller 045"/>
    <s v="Harriman, New York, United States"/>
    <s v="NY"/>
    <d v="2026-03-04T00:00:00"/>
  </r>
  <r>
    <x v="307"/>
    <s v="iPhone 13 Mini"/>
    <x v="3"/>
    <b v="0"/>
    <s v="256GB"/>
    <n v="256"/>
    <s v="New"/>
    <n v="321.01"/>
    <m/>
    <m/>
    <n v="2"/>
    <n v="3"/>
    <s v="Seller 135"/>
    <s v="Whippany, New Jersey, United States"/>
    <s v="NJ"/>
    <d v="2026-03-29T00:00:00"/>
  </r>
  <r>
    <x v="308"/>
    <s v="iPhone 13 Mini"/>
    <x v="3"/>
    <b v="0"/>
    <s v="512GB"/>
    <n v="512"/>
    <s v="Open Box"/>
    <n v="327.55"/>
    <m/>
    <m/>
    <n v="2"/>
    <n v="2"/>
    <s v="Seller 538"/>
    <s v="Whippany, New Jersey, United States"/>
    <s v="NJ"/>
    <d v="2026-03-28T00:00:00"/>
  </r>
  <r>
    <x v="309"/>
    <s v="iPhone 14 Pro Max"/>
    <x v="0"/>
    <b v="1"/>
    <m/>
    <m/>
    <s v="Used"/>
    <n v="424.99"/>
    <m/>
    <m/>
    <n v="1"/>
    <n v="0"/>
    <s v="Seller 045"/>
    <s v="Harriman, New York, United States"/>
    <s v="NY"/>
    <d v="2026-03-04T00:00:00"/>
  </r>
  <r>
    <x v="310"/>
    <s v="iPhone 14 Pro Max"/>
    <x v="0"/>
    <b v="1"/>
    <s v="256GB"/>
    <n v="256"/>
    <s v="New"/>
    <n v="699.99"/>
    <m/>
    <m/>
    <n v="2"/>
    <n v="3"/>
    <s v="Seller 135"/>
    <s v="Whippany, New Jersey, United States"/>
    <s v="NJ"/>
    <d v="2026-03-28T00:00:00"/>
  </r>
  <r>
    <x v="311"/>
    <s v="iPhone 13"/>
    <x v="3"/>
    <b v="0"/>
    <m/>
    <m/>
    <s v="New"/>
    <n v="409.95"/>
    <m/>
    <m/>
    <n v="10"/>
    <n v="10"/>
    <s v="Seller 135"/>
    <s v="Whippany, New Jersey, United States"/>
    <s v="NJ"/>
    <d v="2026-03-28T00:00:00"/>
  </r>
  <r>
    <x v="312"/>
    <s v="iPhone 14 Pro Max"/>
    <x v="0"/>
    <b v="1"/>
    <s v="512GB"/>
    <n v="512"/>
    <s v="New"/>
    <n v="699.99"/>
    <m/>
    <m/>
    <n v="2"/>
    <n v="5"/>
    <s v="Seller 135"/>
    <s v="Whippany, New Jersey, United States"/>
    <s v="NJ"/>
    <d v="2026-03-28T00:00:00"/>
  </r>
  <r>
    <x v="313"/>
    <s v="iPhone 12 Pro Max"/>
    <x v="1"/>
    <b v="1"/>
    <s v="512GB"/>
    <n v="512"/>
    <s v="Good - Refurbished"/>
    <n v="609"/>
    <m/>
    <m/>
    <n v="4"/>
    <n v="0"/>
    <s v="Seller 162"/>
    <s v="Encino, California, United States"/>
    <s v="CA"/>
    <d v="2026-03-27T00:00:00"/>
  </r>
  <r>
    <x v="314"/>
    <s v="iPhone 12 Pro Max"/>
    <x v="1"/>
    <b v="1"/>
    <s v="512GB"/>
    <n v="512"/>
    <s v="Good - Refurbished"/>
    <n v="609"/>
    <m/>
    <m/>
    <n v="4"/>
    <n v="0"/>
    <s v="Seller 162"/>
    <s v="Encino, California, United States"/>
    <s v="CA"/>
    <d v="2026-03-27T00:00:00"/>
  </r>
  <r>
    <x v="315"/>
    <s v="iPhone 13 Mini"/>
    <x v="3"/>
    <b v="0"/>
    <s v="256GB"/>
    <n v="256"/>
    <s v="New"/>
    <n v="323.99"/>
    <m/>
    <m/>
    <n v="2"/>
    <n v="1"/>
    <s v="Seller 538"/>
    <s v="Whippany, New Jersey, United States"/>
    <s v="NJ"/>
    <d v="2026-03-28T00:00:00"/>
  </r>
  <r>
    <x v="316"/>
    <s v="iPhone 14"/>
    <x v="0"/>
    <b v="0"/>
    <s v="256GB"/>
    <n v="256"/>
    <s v="New"/>
    <n v="403.95"/>
    <m/>
    <m/>
    <n v="5"/>
    <n v="0"/>
    <s v="Seller 135"/>
    <s v="Whippany, New Jersey, United States"/>
    <s v="NJ"/>
    <d v="2026-03-28T00:00:00"/>
  </r>
  <r>
    <x v="317"/>
    <s v="iPhone 14"/>
    <x v="0"/>
    <b v="0"/>
    <m/>
    <m/>
    <s v="Used"/>
    <n v="254.99"/>
    <m/>
    <m/>
    <n v="0"/>
    <n v="1"/>
    <s v="Seller 045"/>
    <s v="Harriman, New York, United States"/>
    <s v="NY"/>
    <d v="2026-03-04T00:00:00"/>
  </r>
  <r>
    <x v="318"/>
    <s v="iPhone 17"/>
    <x v="2"/>
    <b v="0"/>
    <m/>
    <m/>
    <s v="New"/>
    <n v="994.99"/>
    <m/>
    <m/>
    <n v="0"/>
    <n v="27"/>
    <s v="Seller 618"/>
    <s v="Richardson, Texas, United States"/>
    <s v="TX"/>
    <d v="2025-12-17T00:00:00"/>
  </r>
  <r>
    <x v="319"/>
    <s v="iPhone 17"/>
    <x v="2"/>
    <b v="0"/>
    <m/>
    <m/>
    <s v="New"/>
    <n v="1199.99"/>
    <m/>
    <m/>
    <n v="0"/>
    <n v="27"/>
    <s v="Seller 618"/>
    <s v="Richardson, Texas, United States"/>
    <s v="TX"/>
    <d v="2026-02-21T00:00:00"/>
  </r>
  <r>
    <x v="320"/>
    <s v="iPhone 14 Pro Max"/>
    <x v="0"/>
    <b v="1"/>
    <s v="512GB"/>
    <n v="512"/>
    <s v="New"/>
    <n v="699.88"/>
    <m/>
    <m/>
    <n v="2"/>
    <n v="0"/>
    <s v="Seller 135"/>
    <s v="Whippany, New Jersey, United States"/>
    <s v="NJ"/>
    <d v="2026-03-28T00:00:00"/>
  </r>
  <r>
    <x v="321"/>
    <s v="iPhone 13"/>
    <x v="3"/>
    <b v="0"/>
    <m/>
    <m/>
    <s v="New"/>
    <n v="432.12"/>
    <m/>
    <m/>
    <n v="2"/>
    <n v="13"/>
    <s v="Seller 135"/>
    <s v="Whippany, New Jersey, United States"/>
    <s v="NJ"/>
    <d v="2026-03-28T00:00:00"/>
  </r>
  <r>
    <x v="322"/>
    <s v="iPhone 17 Pro Max"/>
    <x v="2"/>
    <b v="1"/>
    <m/>
    <m/>
    <s v="New"/>
    <n v="1474.99"/>
    <m/>
    <m/>
    <n v="0"/>
    <n v="79"/>
    <s v="Seller 618"/>
    <s v="Richardson, TX, United States"/>
    <s v="TX"/>
    <d v="2026-02-25T00:00:00"/>
  </r>
  <r>
    <x v="323"/>
    <s v="iPhone 13"/>
    <x v="3"/>
    <b v="0"/>
    <s v="128GB|256GB"/>
    <n v="128"/>
    <s v="New"/>
    <n v="432.12"/>
    <m/>
    <m/>
    <n v="2"/>
    <n v="2"/>
    <s v="Seller 135"/>
    <s v="Whippany, New Jersey, United States"/>
    <s v="NJ"/>
    <d v="2026-03-28T00:00:00"/>
  </r>
  <r>
    <x v="324"/>
    <s v="iPhone 14 Pro Max"/>
    <x v="0"/>
    <b v="1"/>
    <s v="512GB"/>
    <n v="512"/>
    <s v="New"/>
    <n v="699.88"/>
    <m/>
    <m/>
    <n v="2"/>
    <n v="20"/>
    <s v="Seller 135"/>
    <s v="Los Angeles, California, United States"/>
    <s v="CA"/>
    <d v="2026-03-28T00:00:00"/>
  </r>
  <r>
    <x v="325"/>
    <s v="iPhone 13 Mini"/>
    <x v="3"/>
    <b v="0"/>
    <m/>
    <m/>
    <s v="New"/>
    <n v="321.01"/>
    <n v="402.51"/>
    <n v="20.25"/>
    <n v="2"/>
    <n v="6"/>
    <s v="Seller 135"/>
    <s v="Los Angeles, California, United States"/>
    <s v="CA"/>
    <d v="2026-03-29T00:00:00"/>
  </r>
  <r>
    <x v="326"/>
    <s v="iPhone 14"/>
    <x v="0"/>
    <b v="0"/>
    <s v="128GB"/>
    <n v="128"/>
    <s v="Used"/>
    <n v="249.99"/>
    <m/>
    <m/>
    <n v="0"/>
    <n v="0"/>
    <s v="Seller 339"/>
    <s v="La Canada Flintridge, California, United States"/>
    <s v="CA"/>
    <d v="2026-03-04T00:00:00"/>
  </r>
  <r>
    <x v="327"/>
    <s v="iPhone 17 Pro Max"/>
    <x v="2"/>
    <b v="1"/>
    <m/>
    <m/>
    <s v="New"/>
    <n v="1999"/>
    <m/>
    <m/>
    <n v="49"/>
    <n v="4"/>
    <s v="Seller 115"/>
    <s v="Scottsdale, Arizona, United States"/>
    <s v="AZ"/>
    <d v="2026-02-27T00:00:00"/>
  </r>
  <r>
    <x v="328"/>
    <s v="iPhone 17 Pro Max"/>
    <x v="2"/>
    <b v="1"/>
    <m/>
    <m/>
    <s v="New"/>
    <n v="1789"/>
    <m/>
    <m/>
    <n v="49"/>
    <n v="8"/>
    <s v="Seller 115"/>
    <s v="Scottsdale, Arizona, United States"/>
    <s v="AZ"/>
    <d v="2026-03-20T00:00:00"/>
  </r>
  <r>
    <x v="329"/>
    <s v="iPhone 13 Mini"/>
    <x v="3"/>
    <b v="0"/>
    <s v="128GB"/>
    <n v="128"/>
    <s v="New"/>
    <n v="321.01"/>
    <m/>
    <m/>
    <n v="2"/>
    <n v="14"/>
    <s v="Seller 135"/>
    <s v="Los Angeles, California, United States"/>
    <s v="CA"/>
    <d v="2026-03-29T00:00:00"/>
  </r>
  <r>
    <x v="330"/>
    <s v="iPhone 16"/>
    <x v="4"/>
    <b v="0"/>
    <s v="128GB"/>
    <n v="128"/>
    <s v="Excellent - Refurbished"/>
    <n v="634.99"/>
    <m/>
    <m/>
    <n v="0"/>
    <n v="0"/>
    <s v="Seller 150"/>
    <s v="Sykesville, Maryland, United States"/>
    <s v="MD"/>
    <d v="2026-03-27T00:00:00"/>
  </r>
  <r>
    <x v="331"/>
    <s v="iPhone 17"/>
    <x v="2"/>
    <b v="0"/>
    <s v="512GB"/>
    <n v="512"/>
    <s v="Open Box"/>
    <n v="1050"/>
    <m/>
    <m/>
    <n v="0"/>
    <n v="0"/>
    <s v="Seller 384"/>
    <s v="Grand Rapids, Michigan, United States"/>
    <s v="MI"/>
    <m/>
  </r>
  <r>
    <x v="332"/>
    <s v="iPhone 12"/>
    <x v="1"/>
    <b v="0"/>
    <s v="128GB"/>
    <n v="128"/>
    <s v="Used"/>
    <n v="141.5"/>
    <m/>
    <m/>
    <n v="0"/>
    <n v="0"/>
    <s v="Seller 077"/>
    <s v="North Brunswick, New Jersey, United States"/>
    <s v="NJ"/>
    <m/>
  </r>
  <r>
    <x v="333"/>
    <s v="iPhone 13"/>
    <x v="3"/>
    <b v="0"/>
    <s v="128GB|256GB|512GB"/>
    <n v="128"/>
    <s v="New"/>
    <n v="432.12"/>
    <m/>
    <m/>
    <n v="2"/>
    <n v="16"/>
    <s v="Seller 135"/>
    <s v="Austin, Texas, United States"/>
    <s v="TX"/>
    <d v="2026-03-28T00:00:00"/>
  </r>
  <r>
    <x v="334"/>
    <s v="iPhone 14 Pro Max"/>
    <x v="0"/>
    <b v="1"/>
    <s v="1024GB"/>
    <n v="1024"/>
    <s v="Used"/>
    <n v="539.99"/>
    <m/>
    <m/>
    <n v="2"/>
    <n v="1"/>
    <s v="Seller 207"/>
    <s v="桃園區, Taiwan"/>
    <s v="INTL"/>
    <d v="2026-03-11T00:00:00"/>
  </r>
  <r>
    <x v="335"/>
    <s v="iPhone 16"/>
    <x v="4"/>
    <b v="0"/>
    <s v="256GB"/>
    <n v="256"/>
    <s v="Open Box"/>
    <n v="599"/>
    <m/>
    <m/>
    <n v="0"/>
    <n v="0"/>
    <s v="Seller 426"/>
    <s v="Southampton, New York, United States"/>
    <s v="NY"/>
    <d v="2026-03-28T00:00:00"/>
  </r>
  <r>
    <x v="336"/>
    <s v="iPhone 17"/>
    <x v="2"/>
    <b v="0"/>
    <s v="256GB"/>
    <n v="256"/>
    <s v="Good - Refurbished"/>
    <n v="799.99"/>
    <m/>
    <m/>
    <n v="4"/>
    <n v="1"/>
    <s v="Seller 018"/>
    <s v="Addison, Texas, United States"/>
    <s v="TX"/>
    <d v="2026-03-12T00:00:00"/>
  </r>
  <r>
    <x v="337"/>
    <s v="iPhone 17"/>
    <x v="2"/>
    <b v="0"/>
    <s v="256GB"/>
    <n v="256"/>
    <s v="Excellent - Refurbished"/>
    <n v="789.99"/>
    <m/>
    <m/>
    <n v="10"/>
    <n v="101"/>
    <s v="Seller 018"/>
    <s v="Addison, Texas, United States"/>
    <s v="TX"/>
    <d v="2026-03-28T00:00:00"/>
  </r>
  <r>
    <x v="338"/>
    <s v="iPhone 17"/>
    <x v="2"/>
    <b v="0"/>
    <s v="256GB|512GB"/>
    <n v="256"/>
    <s v="New"/>
    <n v="1089"/>
    <m/>
    <m/>
    <n v="46"/>
    <n v="10"/>
    <s v="Seller 115"/>
    <s v="Scottsdale, Arizona, United States"/>
    <s v="AZ"/>
    <d v="2026-02-27T00:00:00"/>
  </r>
  <r>
    <x v="339"/>
    <s v="iPhone 13 Mini"/>
    <x v="3"/>
    <b v="0"/>
    <s v="256GB"/>
    <n v="256"/>
    <s v="New"/>
    <n v="321.88"/>
    <m/>
    <m/>
    <n v="2"/>
    <n v="0"/>
    <s v="Seller 651"/>
    <s v="Whippany, New Jersey, United States"/>
    <s v="NJ"/>
    <d v="2026-03-28T00:00:00"/>
  </r>
  <r>
    <x v="340"/>
    <s v="iPhone 17"/>
    <x v="2"/>
    <b v="0"/>
    <s v="256GB"/>
    <n v="256"/>
    <s v="Open Box"/>
    <n v="784.13"/>
    <m/>
    <m/>
    <n v="2"/>
    <n v="0"/>
    <s v="Seller 027"/>
    <s v="Kapolei, Hawaii, United States"/>
    <s v="HI"/>
    <d v="2026-03-02T00:00:00"/>
  </r>
  <r>
    <x v="341"/>
    <s v="iPhone 13 Mini"/>
    <x v="3"/>
    <b v="0"/>
    <s v="256GB"/>
    <n v="256"/>
    <s v="New"/>
    <n v="321.88"/>
    <m/>
    <m/>
    <n v="2"/>
    <n v="0"/>
    <s v="Seller 651"/>
    <s v="Whippany, New Jersey, United States"/>
    <s v="NJ"/>
    <d v="2026-03-28T00:00:00"/>
  </r>
  <r>
    <x v="342"/>
    <s v="iPhone 13"/>
    <x v="3"/>
    <b v="0"/>
    <s v="256GB"/>
    <n v="256"/>
    <s v="Used"/>
    <n v="260.99"/>
    <n v="384.99"/>
    <n v="32.21"/>
    <n v="0"/>
    <n v="0"/>
    <s v="Seller 009"/>
    <s v="Cass City, Michigan, United States"/>
    <s v="MI"/>
    <d v="2026-03-27T00:00:00"/>
  </r>
  <r>
    <x v="343"/>
    <s v="iPhone 13"/>
    <x v="3"/>
    <b v="0"/>
    <s v="512GB"/>
    <n v="512"/>
    <s v="New"/>
    <n v="432.12"/>
    <m/>
    <m/>
    <n v="2"/>
    <n v="0"/>
    <s v="Seller 135"/>
    <s v="Whippany, New Jersey, United States"/>
    <s v="NJ"/>
    <d v="2026-03-28T00:00:00"/>
  </r>
  <r>
    <x v="344"/>
    <s v="iPhone 13 Mini"/>
    <x v="3"/>
    <b v="0"/>
    <s v="128GB|256GB"/>
    <n v="128"/>
    <s v="New"/>
    <n v="321.99"/>
    <m/>
    <m/>
    <n v="2"/>
    <n v="0"/>
    <s v="Seller 651"/>
    <s v="Whippany, New Jersey, United States"/>
    <s v="NJ"/>
    <d v="2026-03-28T00:00:00"/>
  </r>
  <r>
    <x v="345"/>
    <s v="iPhone 14 Pro Max"/>
    <x v="0"/>
    <b v="1"/>
    <s v="512GB"/>
    <n v="512"/>
    <s v="Used"/>
    <n v="526.99"/>
    <n v="647.99"/>
    <n v="18.670000000000002"/>
    <n v="0"/>
    <n v="0"/>
    <s v="Seller 009"/>
    <s v="Cass City, Michigan, United States"/>
    <s v="MI"/>
    <d v="2026-03-27T00:00:00"/>
  </r>
  <r>
    <x v="346"/>
    <s v="iPhone 17 Pro Max"/>
    <x v="2"/>
    <b v="1"/>
    <s v="256GB"/>
    <n v="256"/>
    <s v="New"/>
    <n v="1397"/>
    <m/>
    <m/>
    <n v="2"/>
    <n v="0"/>
    <s v="Seller 524"/>
    <s v="Silver Spring, Maryland, United States"/>
    <s v="MD"/>
    <m/>
  </r>
  <r>
    <x v="347"/>
    <s v="iPhone 13 Mini"/>
    <x v="3"/>
    <b v="0"/>
    <s v="128GB|256GB"/>
    <n v="128"/>
    <s v="New"/>
    <n v="321.01"/>
    <m/>
    <m/>
    <n v="2"/>
    <n v="0"/>
    <s v="Seller 135"/>
    <s v="Austin, Texas, United States"/>
    <s v="TX"/>
    <d v="2026-03-29T00:00:00"/>
  </r>
  <r>
    <x v="348"/>
    <s v="iPhone 15 Plus"/>
    <x v="5"/>
    <b v="0"/>
    <s v="128GB"/>
    <n v="128"/>
    <s v="Excellent - Refurbished"/>
    <n v="457.99"/>
    <m/>
    <m/>
    <n v="10"/>
    <n v="0"/>
    <s v="Seller 182"/>
    <s v="Prospect Heights, Illinois, United States"/>
    <s v="IL"/>
    <d v="2026-03-29T00:00:00"/>
  </r>
  <r>
    <x v="349"/>
    <s v="iPhone 17 Pro Max"/>
    <x v="2"/>
    <b v="1"/>
    <s v="256GB"/>
    <n v="256"/>
    <s v="Excellent - Refurbished"/>
    <n v="1299"/>
    <m/>
    <m/>
    <n v="0"/>
    <n v="0"/>
    <s v="Seller 558"/>
    <s v="Lewisville, Texas, United States"/>
    <s v="TX"/>
    <d v="2026-03-23T00:00:00"/>
  </r>
  <r>
    <x v="350"/>
    <s v="iPhone 14 Plus"/>
    <x v="0"/>
    <b v="0"/>
    <s v="128GB"/>
    <n v="128"/>
    <s v="Used"/>
    <n v="90"/>
    <m/>
    <m/>
    <n v="0"/>
    <n v="0"/>
    <s v="Seller 010"/>
    <s v="Dunkirk, New York, United States"/>
    <s v="NY"/>
    <m/>
  </r>
  <r>
    <x v="351"/>
    <s v="iPhone 14 Pro Max"/>
    <x v="0"/>
    <b v="1"/>
    <s v="128GB"/>
    <n v="128"/>
    <s v="Used"/>
    <n v="413.99"/>
    <n v="1080.99"/>
    <n v="61.7"/>
    <n v="0"/>
    <n v="0"/>
    <s v="Seller 009"/>
    <s v="Cass City, Michigan, United States"/>
    <s v="MI"/>
    <d v="2026-03-27T00:00:00"/>
  </r>
  <r>
    <x v="352"/>
    <s v="iPhone 14"/>
    <x v="0"/>
    <b v="0"/>
    <s v="128GB|256GB"/>
    <n v="128"/>
    <s v="New"/>
    <n v="403.95"/>
    <m/>
    <m/>
    <n v="5"/>
    <n v="1"/>
    <s v="Seller 135"/>
    <s v="Austin, Texas, United States"/>
    <s v="TX"/>
    <d v="2026-03-28T00:00:00"/>
  </r>
  <r>
    <x v="353"/>
    <s v="iPhone 14"/>
    <x v="0"/>
    <b v="0"/>
    <s v="128GB|256GB|512GB"/>
    <n v="128"/>
    <s v="New"/>
    <n v="403.95"/>
    <m/>
    <m/>
    <n v="5"/>
    <n v="0"/>
    <s v="Seller 135"/>
    <s v="Austin, Texas, United States"/>
    <s v="TX"/>
    <d v="2026-03-28T00:00:00"/>
  </r>
  <r>
    <x v="354"/>
    <s v="iPhone 14 Pro Max"/>
    <x v="0"/>
    <b v="1"/>
    <s v="128GB|512GB|1024GB"/>
    <n v="128"/>
    <s v="New"/>
    <n v="675.99"/>
    <m/>
    <m/>
    <n v="2"/>
    <n v="0"/>
    <s v="Seller 135"/>
    <s v="Austin, Texas, United States"/>
    <s v="TX"/>
    <d v="2026-03-28T00:00:00"/>
  </r>
  <r>
    <x v="355"/>
    <s v="iPhone 15"/>
    <x v="5"/>
    <b v="0"/>
    <s v="256GB"/>
    <n v="256"/>
    <s v="Good - Refurbished"/>
    <n v="472.99"/>
    <m/>
    <m/>
    <n v="0"/>
    <n v="0"/>
    <s v="Seller 182"/>
    <s v="Prospect Heights, Illinois, United States"/>
    <s v="IL"/>
    <d v="2026-03-29T00:00:00"/>
  </r>
  <r>
    <x v="356"/>
    <s v="iPhone 12 Pro Max"/>
    <x v="1"/>
    <b v="1"/>
    <s v="256GB"/>
    <n v="256"/>
    <s v="Open Box"/>
    <n v="650"/>
    <m/>
    <m/>
    <n v="0"/>
    <n v="0"/>
    <s v="Seller 530"/>
    <s v="Pompano Beach, Florida, United States"/>
    <s v="FL"/>
    <d v="2023-11-14T00:00:00"/>
  </r>
  <r>
    <x v="357"/>
    <s v="iPhone 16"/>
    <x v="4"/>
    <b v="0"/>
    <s v="256GB"/>
    <n v="256"/>
    <s v="Good - Refurbished"/>
    <n v="570.01"/>
    <m/>
    <m/>
    <n v="0"/>
    <n v="1"/>
    <s v="Seller 208"/>
    <s v="Clive, Iowa, United States"/>
    <s v="IA"/>
    <d v="2026-03-25T00:00:00"/>
  </r>
  <r>
    <x v="358"/>
    <s v="iPhone 12 Pro"/>
    <x v="1"/>
    <b v="1"/>
    <m/>
    <m/>
    <s v="Used"/>
    <n v="5000"/>
    <m/>
    <m/>
    <n v="0"/>
    <n v="0"/>
    <s v="Seller 325"/>
    <s v="Newark, New Jersey, United States"/>
    <s v="NJ"/>
    <m/>
  </r>
  <r>
    <x v="359"/>
    <s v="iPhone 12 Pro Max"/>
    <x v="1"/>
    <b v="1"/>
    <s v="512GB"/>
    <n v="512"/>
    <s v="Used"/>
    <n v="385"/>
    <m/>
    <m/>
    <n v="0"/>
    <n v="0"/>
    <s v="Seller 669"/>
    <s v="Bellport, New York, United States"/>
    <s v="NY"/>
    <m/>
  </r>
  <r>
    <x v="360"/>
    <s v="iPhone 13"/>
    <x v="3"/>
    <b v="0"/>
    <s v="256GB"/>
    <n v="256"/>
    <s v="Used"/>
    <n v="4500"/>
    <m/>
    <m/>
    <n v="0"/>
    <n v="0"/>
    <s v="Seller 322"/>
    <s v="Sacramento, California, United States"/>
    <s v="CA"/>
    <m/>
  </r>
  <r>
    <x v="361"/>
    <s v="iPhone 12 Pro"/>
    <x v="1"/>
    <b v="1"/>
    <m/>
    <m/>
    <s v="Used"/>
    <n v="5000"/>
    <m/>
    <m/>
    <n v="0"/>
    <n v="0"/>
    <s v="Seller 335"/>
    <s v="Milwaukee, Wisconsin, United States"/>
    <s v="WI"/>
    <m/>
  </r>
  <r>
    <x v="362"/>
    <s v="iPhone 13"/>
    <x v="3"/>
    <b v="0"/>
    <m/>
    <m/>
    <s v="Used"/>
    <n v="800"/>
    <m/>
    <m/>
    <n v="0"/>
    <n v="0"/>
    <s v="Seller 444"/>
    <s v="Hatfield, Pennsylvania, United States"/>
    <s v="PA"/>
    <m/>
  </r>
  <r>
    <x v="363"/>
    <s v="iPhone 13 Mini"/>
    <x v="3"/>
    <b v="0"/>
    <s v="128GB"/>
    <n v="128"/>
    <s v="Very Good - Refurbished"/>
    <n v="305.67"/>
    <m/>
    <m/>
    <n v="18"/>
    <n v="2"/>
    <s v="Seller 081"/>
    <s v="Owings Mills, Maryland, United States"/>
    <s v="MD"/>
    <d v="2026-03-29T00:00:00"/>
  </r>
  <r>
    <x v="364"/>
    <s v="iPhone 14 Plus"/>
    <x v="0"/>
    <b v="0"/>
    <s v="128GB|256GB|512GB"/>
    <n v="128"/>
    <s v="Good - Refurbished"/>
    <n v="399.99"/>
    <m/>
    <m/>
    <n v="1"/>
    <n v="0"/>
    <s v="Seller 031"/>
    <s v="Hauppauge, New York, United States"/>
    <s v="NY"/>
    <d v="2025-07-03T00:00:00"/>
  </r>
  <r>
    <x v="365"/>
    <s v="iPhone 14 Pro Max"/>
    <x v="0"/>
    <b v="1"/>
    <m/>
    <m/>
    <s v="Used"/>
    <n v="750"/>
    <m/>
    <m/>
    <n v="0"/>
    <n v="0"/>
    <s v="Seller 223"/>
    <s v="Westerville, Ohio, United States"/>
    <s v="OH"/>
    <d v="2025-09-28T00:00:00"/>
  </r>
  <r>
    <x v="366"/>
    <s v="iPhone 14 Pro"/>
    <x v="0"/>
    <b v="1"/>
    <m/>
    <m/>
    <s v="Used"/>
    <n v="750"/>
    <m/>
    <m/>
    <n v="0"/>
    <n v="0"/>
    <s v="Seller 223"/>
    <s v="Westerville, Ohio, United States"/>
    <s v="OH"/>
    <d v="2025-09-28T00:00:00"/>
  </r>
  <r>
    <x v="367"/>
    <s v="iPhone 17 Pro Max"/>
    <x v="2"/>
    <b v="1"/>
    <s v="512GB"/>
    <n v="512"/>
    <s v="New"/>
    <n v="2199"/>
    <m/>
    <m/>
    <n v="0"/>
    <n v="30"/>
    <s v="Seller 187"/>
    <s v="Taiwan, Taiwan"/>
    <s v="INTL"/>
    <d v="2026-03-29T00:00:00"/>
  </r>
  <r>
    <x v="226"/>
    <s v="iPhone 14"/>
    <x v="0"/>
    <b v="0"/>
    <s v="128GB"/>
    <n v="128"/>
    <s v="Used"/>
    <n v="429.99"/>
    <m/>
    <m/>
    <n v="10"/>
    <n v="0"/>
    <s v="Seller 330"/>
    <s v="Paramount, California, United States"/>
    <s v="CA"/>
    <m/>
  </r>
  <r>
    <x v="368"/>
    <s v="iPhone 13"/>
    <x v="3"/>
    <b v="0"/>
    <s v="128GB"/>
    <n v="128"/>
    <s v="For Parts Or Not Working"/>
    <n v="179"/>
    <m/>
    <m/>
    <n v="0"/>
    <n v="0"/>
    <s v="Seller 410"/>
    <s v="Monroeville, Pennsylvania, United States"/>
    <s v="PA"/>
    <d v="2025-11-30T00:00:00"/>
  </r>
  <r>
    <x v="369"/>
    <s v="iPhone 12 Pro Max"/>
    <x v="1"/>
    <b v="1"/>
    <s v="128GB"/>
    <n v="128"/>
    <s v="Used"/>
    <n v="299.99"/>
    <m/>
    <m/>
    <n v="0"/>
    <n v="0"/>
    <s v="Seller 633"/>
    <s v="Waukesha, Wisconsin, United States"/>
    <s v="WI"/>
    <d v="2025-12-17T00:00:00"/>
  </r>
  <r>
    <x v="370"/>
    <s v="iPhone 14 Plus"/>
    <x v="0"/>
    <b v="0"/>
    <s v="128GB"/>
    <n v="128"/>
    <s v="Used"/>
    <n v="3500"/>
    <m/>
    <m/>
    <n v="0"/>
    <n v="0"/>
    <s v="Seller 329"/>
    <s v="Staten Island, New York, United States"/>
    <s v="NY"/>
    <m/>
  </r>
  <r>
    <x v="371"/>
    <s v="iPhone 16"/>
    <x v="4"/>
    <b v="0"/>
    <s v="128GB"/>
    <n v="128"/>
    <s v="Open Box"/>
    <n v="643.99"/>
    <m/>
    <m/>
    <n v="0"/>
    <n v="0"/>
    <s v="Seller 458"/>
    <s v="West New York, New Jersey, United States"/>
    <s v="NJ"/>
    <m/>
  </r>
  <r>
    <x v="371"/>
    <s v="iPhone 16"/>
    <x v="4"/>
    <b v="0"/>
    <s v="128GB"/>
    <n v="128"/>
    <s v="Open Box"/>
    <n v="669.99"/>
    <m/>
    <m/>
    <n v="0"/>
    <n v="0"/>
    <s v="Seller 458"/>
    <s v="West New York, New Jersey, United States"/>
    <s v="NJ"/>
    <d v="2026-02-03T00:00:00"/>
  </r>
  <r>
    <x v="372"/>
    <s v="iPhone 17 Pro Max"/>
    <x v="2"/>
    <b v="1"/>
    <s v="2048GB"/>
    <n v="2048"/>
    <s v="New"/>
    <n v="1900"/>
    <m/>
    <m/>
    <n v="0"/>
    <n v="0"/>
    <s v="Seller 497"/>
    <s v="Spring, Texas, United States"/>
    <s v="TX"/>
    <m/>
  </r>
  <r>
    <x v="373"/>
    <s v="iPhone 17"/>
    <x v="2"/>
    <b v="0"/>
    <s v="256GB"/>
    <n v="256"/>
    <s v="Good - Refurbished"/>
    <n v="759.98"/>
    <m/>
    <m/>
    <n v="2"/>
    <n v="0"/>
    <s v="Seller 208"/>
    <s v="Clive, Iowa, United States"/>
    <s v="IA"/>
    <d v="2026-03-26T00:00:00"/>
  </r>
  <r>
    <x v="374"/>
    <s v="iPhone 14"/>
    <x v="0"/>
    <b v="0"/>
    <s v="128GB|256GB"/>
    <n v="128"/>
    <s v="Used"/>
    <n v="1200"/>
    <m/>
    <m/>
    <n v="0"/>
    <n v="0"/>
    <s v="Seller 329"/>
    <s v="Staten Island, New York, United States"/>
    <s v="NY"/>
    <m/>
  </r>
  <r>
    <x v="375"/>
    <s v="iPhone 17"/>
    <x v="2"/>
    <b v="0"/>
    <s v="256GB"/>
    <n v="256"/>
    <s v="Excellent - Refurbished"/>
    <n v="839.98"/>
    <m/>
    <m/>
    <n v="4"/>
    <n v="0"/>
    <s v="Seller 208"/>
    <s v="Clive, Iowa, United States"/>
    <s v="IA"/>
    <d v="2026-03-29T00:00:00"/>
  </r>
  <r>
    <x v="376"/>
    <s v="iPhone 16"/>
    <x v="4"/>
    <b v="0"/>
    <s v="256GB"/>
    <n v="256"/>
    <s v="New"/>
    <n v="875"/>
    <m/>
    <m/>
    <n v="0"/>
    <n v="0"/>
    <s v="Seller 259"/>
    <s v="Lafayette, California, United States"/>
    <s v="CA"/>
    <d v="2026-03-26T00:00:00"/>
  </r>
  <r>
    <x v="377"/>
    <s v="iPhone 17"/>
    <x v="2"/>
    <b v="0"/>
    <s v="256GB"/>
    <n v="256"/>
    <s v="Very Good - Refurbished"/>
    <n v="799.98"/>
    <m/>
    <m/>
    <n v="0"/>
    <n v="0"/>
    <s v="Seller 208"/>
    <s v="Clive, Iowa, United States"/>
    <s v="IA"/>
    <d v="2026-03-26T00:00:00"/>
  </r>
  <r>
    <x v="378"/>
    <s v="iPhone 17"/>
    <x v="2"/>
    <b v="0"/>
    <s v="256GB"/>
    <n v="256"/>
    <s v="Good - Refurbished"/>
    <n v="759.98"/>
    <m/>
    <m/>
    <n v="2"/>
    <n v="0"/>
    <s v="Seller 208"/>
    <s v="Clive, Iowa, United States"/>
    <s v="IA"/>
    <d v="2026-03-27T00:00:00"/>
  </r>
  <r>
    <x v="379"/>
    <s v="iPhone 13"/>
    <x v="3"/>
    <b v="0"/>
    <s v="256GB"/>
    <n v="256"/>
    <s v="Used"/>
    <n v="300"/>
    <m/>
    <m/>
    <n v="0"/>
    <n v="0"/>
    <s v="Seller 626"/>
    <s v="Torrance, California, United States"/>
    <s v="CA"/>
    <d v="2026-03-22T00:00:00"/>
  </r>
  <r>
    <x v="380"/>
    <s v="iPhone 13 Mini"/>
    <x v="3"/>
    <b v="0"/>
    <s v="128GB"/>
    <n v="128"/>
    <s v="Used"/>
    <n v="380"/>
    <m/>
    <m/>
    <n v="0"/>
    <n v="0"/>
    <s v="Seller 270"/>
    <s v="Clinton Township, Michigan, United States"/>
    <s v="MI"/>
    <d v="2026-03-24T00:00:00"/>
  </r>
  <r>
    <x v="381"/>
    <s v="iPhone 13"/>
    <x v="3"/>
    <b v="0"/>
    <s v="128GB"/>
    <n v="128"/>
    <s v="Used"/>
    <n v="173.5"/>
    <m/>
    <m/>
    <n v="0"/>
    <n v="0"/>
    <s v="Seller 492"/>
    <s v="New Castle, Delaware, United States"/>
    <s v="DE"/>
    <m/>
  </r>
  <r>
    <x v="382"/>
    <s v="iPhone 14 Pro Max"/>
    <x v="0"/>
    <b v="1"/>
    <s v="128GB"/>
    <n v="128"/>
    <s v="Used"/>
    <n v="500"/>
    <m/>
    <m/>
    <n v="0"/>
    <n v="0"/>
    <s v="Seller 268"/>
    <s v="Batesville, Mississippi, United States"/>
    <s v="MS"/>
    <m/>
  </r>
  <r>
    <x v="383"/>
    <s v="iPhone 12"/>
    <x v="1"/>
    <b v="0"/>
    <s v="128GB"/>
    <n v="128"/>
    <s v="For Parts Or Not Working"/>
    <n v="169.99"/>
    <m/>
    <m/>
    <n v="0"/>
    <n v="0"/>
    <s v="Seller 128"/>
    <s v="Cincinnati, Ohio, United States"/>
    <s v="OH"/>
    <d v="2026-03-29T00:00:00"/>
  </r>
  <r>
    <x v="230"/>
    <s v="iPhone 17 Pro Max"/>
    <x v="2"/>
    <b v="1"/>
    <s v="1024GB"/>
    <n v="1024"/>
    <s v="New"/>
    <n v="1200"/>
    <m/>
    <m/>
    <n v="0"/>
    <n v="0"/>
    <s v="Seller 288"/>
    <s v="Lynden, Washington, United States"/>
    <s v="WA"/>
    <d v="2026-03-28T00:00:00"/>
  </r>
  <r>
    <x v="230"/>
    <s v="iPhone 17 Pro Max"/>
    <x v="2"/>
    <b v="1"/>
    <s v="1024GB"/>
    <n v="1024"/>
    <s v="New"/>
    <n v="1200"/>
    <m/>
    <m/>
    <n v="0"/>
    <n v="0"/>
    <s v="Seller 241"/>
    <s v="Whitakers, North Carolina, United States"/>
    <s v="NC"/>
    <d v="2026-03-28T00:00:00"/>
  </r>
  <r>
    <x v="384"/>
    <s v="iPhone 16"/>
    <x v="4"/>
    <b v="0"/>
    <s v="128GB"/>
    <n v="128"/>
    <s v="New"/>
    <n v="599"/>
    <m/>
    <m/>
    <n v="0"/>
    <n v="0"/>
    <s v="Seller 097"/>
    <s v="Baldwin, New York, United States"/>
    <s v="NY"/>
    <m/>
  </r>
  <r>
    <x v="385"/>
    <s v="iPhone 13"/>
    <x v="3"/>
    <b v="0"/>
    <s v="128GB"/>
    <n v="128"/>
    <s v="Used"/>
    <n v="200"/>
    <m/>
    <m/>
    <n v="0"/>
    <n v="0"/>
    <s v="Seller 622"/>
    <s v="Morristown, Tennessee, United States"/>
    <s v="TN"/>
    <d v="2026-03-27T00:00:00"/>
  </r>
  <r>
    <x v="386"/>
    <s v="iPhone 13"/>
    <x v="3"/>
    <b v="0"/>
    <s v="128GB"/>
    <n v="128"/>
    <s v="Used"/>
    <n v="200"/>
    <m/>
    <m/>
    <n v="0"/>
    <n v="0"/>
    <s v="Seller 622"/>
    <s v="Morristown, Tennessee, United States"/>
    <s v="TN"/>
    <d v="2026-03-27T00:00:00"/>
  </r>
  <r>
    <x v="118"/>
    <s v="iPhone 16"/>
    <x v="4"/>
    <b v="0"/>
    <s v="128GB"/>
    <n v="128"/>
    <s v="New"/>
    <n v="625"/>
    <m/>
    <m/>
    <n v="0"/>
    <n v="0"/>
    <s v="Seller 248"/>
    <s v="West Hollywood, California, United States"/>
    <s v="CA"/>
    <m/>
  </r>
  <r>
    <x v="387"/>
    <s v="iPhone 14"/>
    <x v="0"/>
    <b v="0"/>
    <s v="128GB"/>
    <n v="128"/>
    <s v="Used"/>
    <n v="200"/>
    <m/>
    <m/>
    <n v="0"/>
    <n v="0"/>
    <s v="Seller 340"/>
    <s v="Anaheim, California, United States"/>
    <s v="CA"/>
    <m/>
  </r>
  <r>
    <x v="388"/>
    <s v="iPhone 12"/>
    <x v="1"/>
    <b v="0"/>
    <s v="64GB|128GB"/>
    <n v="64"/>
    <s v="Very Good - Refurbished"/>
    <n v="194.7"/>
    <n v="204.95"/>
    <n v="5"/>
    <n v="10"/>
    <n v="25"/>
    <s v="Seller 083"/>
    <s v="Spartanburg, South Carolina, United States"/>
    <s v="SC"/>
    <d v="2026-03-27T00:00:00"/>
  </r>
  <r>
    <x v="389"/>
    <s v="iPhone 15"/>
    <x v="5"/>
    <b v="0"/>
    <s v="128GB"/>
    <n v="128"/>
    <s v="Good - Refurbished"/>
    <n v="357.38"/>
    <m/>
    <m/>
    <n v="0"/>
    <n v="110"/>
    <s v="Seller 208"/>
    <s v="Clive, Iowa, United States"/>
    <s v="IA"/>
    <d v="2026-03-29T00:00:00"/>
  </r>
  <r>
    <x v="390"/>
    <s v="iPhone 13"/>
    <x v="3"/>
    <b v="0"/>
    <s v="128GB|256GB"/>
    <n v="128"/>
    <s v="Open Box"/>
    <n v="256.45"/>
    <n v="269.95"/>
    <n v="5"/>
    <n v="7"/>
    <n v="52"/>
    <s v="Seller 083"/>
    <s v="Spartanburg SC, United States"/>
    <s v="INTL"/>
    <d v="2026-03-28T00:00:00"/>
  </r>
  <r>
    <x v="391"/>
    <s v="iPhone 13"/>
    <x v="3"/>
    <b v="0"/>
    <s v="128GB|256GB"/>
    <n v="128"/>
    <s v="Very Good - Refurbished"/>
    <n v="275.45"/>
    <n v="289.95"/>
    <n v="5"/>
    <n v="10"/>
    <n v="89"/>
    <s v="Seller 083"/>
    <s v="Spartanburg SC, United States"/>
    <s v="INTL"/>
    <d v="2026-03-20T00:00:00"/>
  </r>
  <r>
    <x v="392"/>
    <s v="iPhone 14"/>
    <x v="0"/>
    <b v="0"/>
    <s v="128GB|256GB|512GB"/>
    <n v="128"/>
    <s v="Open Box"/>
    <n v="289.7"/>
    <n v="304.95"/>
    <n v="5"/>
    <n v="0"/>
    <n v="25"/>
    <s v="Seller 083"/>
    <s v="Spartanburg SC, United States"/>
    <s v="INTL"/>
    <d v="2026-03-25T00:00:00"/>
  </r>
  <r>
    <x v="393"/>
    <s v="iPhone 14"/>
    <x v="0"/>
    <b v="0"/>
    <s v="128GB|256GB|512GB"/>
    <n v="128"/>
    <s v="Very Good - Refurbished"/>
    <n v="270.7"/>
    <n v="284.95"/>
    <n v="5"/>
    <n v="0"/>
    <n v="33"/>
    <s v="Seller 083"/>
    <s v="Spartanburg SC, United States"/>
    <s v="INTL"/>
    <d v="2026-03-29T00:00:00"/>
  </r>
  <r>
    <x v="394"/>
    <s v="iPhone 12 Pro Max"/>
    <x v="1"/>
    <b v="1"/>
    <s v="128GB"/>
    <n v="128"/>
    <s v="Used"/>
    <n v="349"/>
    <m/>
    <m/>
    <n v="2"/>
    <n v="0"/>
    <s v="Seller 154"/>
    <s v="Brooklyn, New York, United States"/>
    <s v="NY"/>
    <d v="2025-11-30T00:00:00"/>
  </r>
  <r>
    <x v="395"/>
    <s v="iPhone 16"/>
    <x v="4"/>
    <b v="0"/>
    <s v="256GB"/>
    <n v="256"/>
    <s v="Good - Refurbished"/>
    <n v="570.01"/>
    <m/>
    <m/>
    <n v="2"/>
    <n v="2"/>
    <s v="Seller 208"/>
    <s v="Clive, Iowa, United States"/>
    <s v="IA"/>
    <d v="2026-03-27T00:00:00"/>
  </r>
  <r>
    <x v="396"/>
    <s v="iPhone 12"/>
    <x v="1"/>
    <b v="0"/>
    <s v="64GB|128GB|256GB"/>
    <n v="64"/>
    <s v="Very Good - Refurbished"/>
    <n v="156.69999999999999"/>
    <n v="164.95"/>
    <n v="5"/>
    <n v="10"/>
    <n v="62"/>
    <s v="Seller 083"/>
    <s v="Spartanburg SC, United States"/>
    <s v="INTL"/>
    <d v="2026-03-29T00:00:00"/>
  </r>
  <r>
    <x v="397"/>
    <s v="iPhone 12"/>
    <x v="1"/>
    <b v="0"/>
    <s v="64GB|128GB|256GB"/>
    <n v="64"/>
    <s v="Used"/>
    <n v="195.99"/>
    <m/>
    <m/>
    <n v="0"/>
    <n v="3"/>
    <s v="Seller 465"/>
    <s v="Kissimmee, Florida, United States"/>
    <s v="FL"/>
    <d v="2026-02-11T00:00:00"/>
  </r>
  <r>
    <x v="398"/>
    <s v="iPhone 17 Pro Max"/>
    <x v="2"/>
    <b v="1"/>
    <m/>
    <m/>
    <s v="New"/>
    <n v="2124.1999999999998"/>
    <m/>
    <m/>
    <n v="0"/>
    <n v="29"/>
    <s v="Seller 144"/>
    <s v="Seoul, South Korea"/>
    <s v="INTL"/>
    <d v="2026-03-24T00:00:00"/>
  </r>
  <r>
    <x v="399"/>
    <s v="iPhone 14"/>
    <x v="0"/>
    <b v="0"/>
    <s v="128GB"/>
    <n v="128"/>
    <s v="Used"/>
    <n v="269.99"/>
    <m/>
    <m/>
    <n v="0"/>
    <n v="0"/>
    <s v="Seller 393"/>
    <s v="Indianapolis, Indiana, United States"/>
    <s v="IN"/>
    <d v="2026-03-03T00:00:00"/>
  </r>
  <r>
    <x v="400"/>
    <s v="iPhone 12 Pro Max"/>
    <x v="1"/>
    <b v="1"/>
    <s v="128GB"/>
    <n v="128"/>
    <s v="Used"/>
    <n v="295"/>
    <m/>
    <m/>
    <n v="0"/>
    <n v="0"/>
    <s v="Seller 406"/>
    <s v="Atlantic City, New Jersey, United States"/>
    <s v="NJ"/>
    <d v="2026-01-09T00:00:00"/>
  </r>
  <r>
    <x v="401"/>
    <s v="iPhone 13 Mini"/>
    <x v="3"/>
    <b v="0"/>
    <s v="128GB"/>
    <n v="128"/>
    <s v="Used"/>
    <n v="179.85"/>
    <m/>
    <m/>
    <n v="1"/>
    <n v="0"/>
    <s v="Seller 649"/>
    <s v="Brooklyn, New York, United States"/>
    <s v="NY"/>
    <d v="2026-02-19T00:00:00"/>
  </r>
  <r>
    <x v="402"/>
    <s v="iPhone 12 Pro Max"/>
    <x v="1"/>
    <b v="1"/>
    <s v="128GB"/>
    <n v="128"/>
    <s v="For Parts Or Not Working"/>
    <n v="210"/>
    <m/>
    <m/>
    <n v="0"/>
    <n v="0"/>
    <s v="Seller 104"/>
    <s v="South Bend, Indiana, United States"/>
    <s v="IN"/>
    <m/>
  </r>
  <r>
    <x v="403"/>
    <s v="iPhone 13 Mini"/>
    <x v="3"/>
    <b v="0"/>
    <s v="512GB"/>
    <n v="512"/>
    <s v="Good - Refurbished"/>
    <n v="357.77"/>
    <m/>
    <m/>
    <n v="0"/>
    <n v="1"/>
    <s v="Seller 649"/>
    <s v="Brooklyn, New York, United States"/>
    <s v="NY"/>
    <d v="2026-02-19T00:00:00"/>
  </r>
  <r>
    <x v="404"/>
    <s v="iPhone 14 Plus"/>
    <x v="0"/>
    <b v="0"/>
    <s v="128GB"/>
    <n v="128"/>
    <s v="For Parts Or Not Working"/>
    <n v="92"/>
    <m/>
    <m/>
    <n v="0"/>
    <n v="0"/>
    <s v="Seller 355"/>
    <s v="Pearland, Texas, United States"/>
    <s v="TX"/>
    <d v="2026-03-18T00:00:00"/>
  </r>
  <r>
    <x v="405"/>
    <s v="iPhone 17"/>
    <x v="2"/>
    <b v="0"/>
    <s v="256GB"/>
    <n v="256"/>
    <s v="Very Good - Refurbished"/>
    <n v="799.98"/>
    <m/>
    <m/>
    <n v="10"/>
    <n v="0"/>
    <s v="Seller 208"/>
    <s v="Clive, Iowa, United States"/>
    <s v="IA"/>
    <d v="2026-03-26T00:00:00"/>
  </r>
  <r>
    <x v="406"/>
    <s v="iPhone 13"/>
    <x v="3"/>
    <b v="0"/>
    <s v="128GB"/>
    <n v="128"/>
    <s v="For Parts Or Not Working"/>
    <n v="154.97999999999999"/>
    <m/>
    <m/>
    <n v="0"/>
    <n v="0"/>
    <s v="Seller 649"/>
    <s v="Brooklyn, New York, United States"/>
    <s v="NY"/>
    <d v="2026-02-15T00:00:00"/>
  </r>
  <r>
    <x v="407"/>
    <s v="iPhone 14"/>
    <x v="0"/>
    <b v="0"/>
    <s v="128GB"/>
    <n v="128"/>
    <s v="Used"/>
    <n v="333.33"/>
    <m/>
    <m/>
    <n v="0"/>
    <n v="0"/>
    <s v="Seller 188"/>
    <s v="Shawnee, Kansas, United States"/>
    <s v="KS"/>
    <d v="2026-02-23T00:00:00"/>
  </r>
  <r>
    <x v="408"/>
    <s v="iPhone 14 Plus"/>
    <x v="0"/>
    <b v="0"/>
    <s v="512GB"/>
    <n v="512"/>
    <s v="Open Box"/>
    <n v="500"/>
    <m/>
    <m/>
    <n v="0"/>
    <n v="0"/>
    <s v="Seller 503"/>
    <s v="Buda, Texas, United States"/>
    <s v="TX"/>
    <d v="2026-02-21T00:00:00"/>
  </r>
  <r>
    <x v="409"/>
    <s v="iPhone 17"/>
    <x v="2"/>
    <b v="0"/>
    <s v="256GB"/>
    <n v="256"/>
    <s v="Excellent - Refurbished"/>
    <n v="839.98"/>
    <m/>
    <m/>
    <n v="10"/>
    <n v="0"/>
    <s v="Seller 208"/>
    <s v="Clive, Iowa, United States"/>
    <s v="IA"/>
    <d v="2026-03-29T00:00:00"/>
  </r>
  <r>
    <x v="410"/>
    <s v="iPhone 12 Pro Max"/>
    <x v="1"/>
    <b v="1"/>
    <s v="256GB"/>
    <n v="256"/>
    <s v="Used"/>
    <n v="790"/>
    <m/>
    <m/>
    <n v="0"/>
    <n v="0"/>
    <s v="Seller 592"/>
    <s v="Jersey City, New Jersey, United States"/>
    <s v="NJ"/>
    <m/>
  </r>
  <r>
    <x v="411"/>
    <s v="iPhone 14"/>
    <x v="0"/>
    <b v="0"/>
    <s v="128GB"/>
    <n v="128"/>
    <s v="Used"/>
    <n v="350"/>
    <m/>
    <m/>
    <n v="0"/>
    <n v="0"/>
    <s v="Seller 060"/>
    <s v="Orlando, Florida, United States"/>
    <s v="FL"/>
    <d v="2026-03-03T00:00:00"/>
  </r>
  <r>
    <x v="412"/>
    <s v="iPhone 17"/>
    <x v="2"/>
    <b v="0"/>
    <s v="256GB"/>
    <n v="256"/>
    <s v="Good - Refurbished"/>
    <n v="759.98"/>
    <m/>
    <m/>
    <n v="0"/>
    <n v="0"/>
    <s v="Seller 208"/>
    <s v="Clive, Iowa, United States"/>
    <s v="IA"/>
    <d v="2026-03-23T00:00:00"/>
  </r>
  <r>
    <x v="413"/>
    <s v="iPhone 12 Pro Max"/>
    <x v="1"/>
    <b v="1"/>
    <s v="512GB"/>
    <n v="512"/>
    <s v="Used"/>
    <n v="299.99"/>
    <m/>
    <m/>
    <n v="1"/>
    <n v="0"/>
    <s v="Seller 649"/>
    <s v="Brooklyn, New York, United States"/>
    <s v="NY"/>
    <m/>
  </r>
  <r>
    <x v="414"/>
    <s v="iPhone 12"/>
    <x v="1"/>
    <b v="0"/>
    <s v="64GB"/>
    <n v="64"/>
    <s v="Used"/>
    <n v="149.99"/>
    <m/>
    <m/>
    <n v="0"/>
    <n v="0"/>
    <s v="Seller 649"/>
    <s v="Brooklyn, New York, United States"/>
    <s v="NY"/>
    <m/>
  </r>
  <r>
    <x v="415"/>
    <s v="iPhone 17"/>
    <x v="2"/>
    <b v="0"/>
    <m/>
    <m/>
    <s v="New"/>
    <n v="874.2"/>
    <m/>
    <m/>
    <n v="1"/>
    <n v="0"/>
    <s v="Seller 144"/>
    <s v="Seoul, South Korea"/>
    <s v="INTL"/>
    <d v="2026-03-18T00:00:00"/>
  </r>
  <r>
    <x v="416"/>
    <s v="iPhone 16"/>
    <x v="4"/>
    <b v="0"/>
    <s v="128GB"/>
    <n v="128"/>
    <s v="Open Box"/>
    <n v="800"/>
    <m/>
    <m/>
    <n v="0"/>
    <n v="0"/>
    <s v="Seller 484"/>
    <s v="West Chester, Pennsylvania, United States"/>
    <s v="PA"/>
    <d v="2026-03-22T00:00:00"/>
  </r>
  <r>
    <x v="417"/>
    <s v="iPhone 16"/>
    <x v="4"/>
    <b v="0"/>
    <s v="128GB"/>
    <n v="128"/>
    <s v="New"/>
    <n v="674.99"/>
    <m/>
    <m/>
    <n v="0"/>
    <n v="0"/>
    <s v="Seller 132"/>
    <s v="Charlotte, North Carolina, United States"/>
    <s v="NC"/>
    <d v="2026-03-29T00:00:00"/>
  </r>
  <r>
    <x v="418"/>
    <s v="iPhone 16"/>
    <x v="4"/>
    <b v="0"/>
    <s v="128GB"/>
    <n v="128"/>
    <s v="Open Box"/>
    <n v="629.97"/>
    <m/>
    <m/>
    <n v="0"/>
    <n v="0"/>
    <s v="Seller 408"/>
    <s v="Sarasota, Florida, United States"/>
    <s v="FL"/>
    <d v="2026-03-16T00:00:00"/>
  </r>
  <r>
    <x v="419"/>
    <s v="iPhone 12"/>
    <x v="1"/>
    <b v="0"/>
    <s v="64GB"/>
    <n v="64"/>
    <s v="Used"/>
    <n v="209.99"/>
    <m/>
    <m/>
    <n v="0"/>
    <n v="0"/>
    <s v="Seller 465"/>
    <s v="Kissimmee, Florida, United States"/>
    <s v="FL"/>
    <m/>
  </r>
  <r>
    <x v="420"/>
    <s v="iPhone 14 Plus"/>
    <x v="0"/>
    <b v="0"/>
    <s v="256GB"/>
    <n v="256"/>
    <s v="Used"/>
    <n v="364"/>
    <m/>
    <m/>
    <n v="0"/>
    <n v="0"/>
    <s v="Seller 072"/>
    <s v="Lexington, Kentucky, United States"/>
    <s v="KY"/>
    <d v="2026-03-22T00:00:00"/>
  </r>
  <r>
    <x v="421"/>
    <s v="iPhone 14 Plus"/>
    <x v="0"/>
    <b v="0"/>
    <s v="128GB"/>
    <n v="128"/>
    <s v="Used"/>
    <n v="249.99"/>
    <m/>
    <m/>
    <n v="2"/>
    <n v="3"/>
    <s v="Seller 649"/>
    <s v="Brooklyn, New York, United States"/>
    <s v="NY"/>
    <m/>
  </r>
  <r>
    <x v="422"/>
    <s v="iPhone 14 Plus"/>
    <x v="0"/>
    <b v="0"/>
    <s v="512GB"/>
    <n v="512"/>
    <s v="Used"/>
    <n v="309.99"/>
    <m/>
    <m/>
    <n v="2"/>
    <n v="1"/>
    <s v="Seller 649"/>
    <s v="Brooklyn, New York, United States"/>
    <s v="NY"/>
    <m/>
  </r>
  <r>
    <x v="423"/>
    <s v="iPhone 17 Pro Max"/>
    <x v="2"/>
    <b v="1"/>
    <s v="256GB"/>
    <n v="256"/>
    <s v="New"/>
    <n v="1330"/>
    <m/>
    <m/>
    <n v="0"/>
    <n v="0"/>
    <s v="Seller 111"/>
    <s v="Gresham, Oregon, United States"/>
    <s v="OR"/>
    <d v="2026-03-29T00:00:00"/>
  </r>
  <r>
    <x v="424"/>
    <s v="iPhone 15"/>
    <x v="5"/>
    <b v="0"/>
    <s v="128GB"/>
    <n v="128"/>
    <s v="Very Good - Refurbished"/>
    <n v="363.99"/>
    <m/>
    <m/>
    <n v="0"/>
    <n v="0"/>
    <s v="Seller 191"/>
    <s v="New Brunswick, New Jersey, United States"/>
    <s v="NJ"/>
    <d v="2026-03-25T00:00:00"/>
  </r>
  <r>
    <x v="425"/>
    <s v="iPhone 17"/>
    <x v="2"/>
    <b v="0"/>
    <s v="512GB"/>
    <n v="512"/>
    <s v="Open Box"/>
    <n v="825"/>
    <m/>
    <m/>
    <n v="0"/>
    <n v="0"/>
    <s v="Seller 395"/>
    <s v="McKinney, Texas, United States"/>
    <s v="TX"/>
    <d v="2026-03-28T00:00:00"/>
  </r>
  <r>
    <x v="426"/>
    <s v="iPhone 12"/>
    <x v="1"/>
    <b v="0"/>
    <s v="64GB"/>
    <n v="64"/>
    <s v="Used"/>
    <n v="169.99"/>
    <m/>
    <m/>
    <n v="0"/>
    <n v="0"/>
    <s v="Seller 393"/>
    <s v="Indianapolis, Indiana, United States"/>
    <s v="IN"/>
    <d v="2026-03-27T00:00:00"/>
  </r>
  <r>
    <x v="427"/>
    <s v="iPhone 12 Pro Max"/>
    <x v="1"/>
    <b v="1"/>
    <s v="256GB"/>
    <n v="256"/>
    <s v="Used"/>
    <n v="265"/>
    <m/>
    <m/>
    <n v="0"/>
    <n v="0"/>
    <s v="Seller 211"/>
    <s v="New York, New York, United States"/>
    <s v="NY"/>
    <d v="2026-03-27T00:00:00"/>
  </r>
  <r>
    <x v="428"/>
    <s v="iPhone 14 Pro Max"/>
    <x v="0"/>
    <b v="1"/>
    <s v="1024GB"/>
    <n v="1024"/>
    <s v="Used"/>
    <n v="469.99"/>
    <m/>
    <m/>
    <n v="2"/>
    <n v="0"/>
    <s v="Seller 649"/>
    <s v="Brooklyn, New York, United States"/>
    <s v="NY"/>
    <m/>
  </r>
  <r>
    <x v="429"/>
    <s v="iPhone 17 Pro Max"/>
    <x v="2"/>
    <b v="1"/>
    <s v="1024GB"/>
    <n v="1024"/>
    <s v="New"/>
    <n v="670"/>
    <m/>
    <m/>
    <n v="0"/>
    <n v="0"/>
    <s v="Seller 225"/>
    <s v="Mount Pleasant, Michigan, United States"/>
    <s v="MI"/>
    <m/>
  </r>
  <r>
    <x v="230"/>
    <s v="iPhone 17 Pro Max"/>
    <x v="2"/>
    <b v="1"/>
    <s v="1024GB"/>
    <n v="1024"/>
    <s v="New"/>
    <n v="710"/>
    <m/>
    <m/>
    <n v="0"/>
    <n v="0"/>
    <s v="Seller 513"/>
    <s v="Dallas, Texas, United States"/>
    <s v="TX"/>
    <m/>
  </r>
  <r>
    <x v="430"/>
    <s v="iPhone 14 Plus"/>
    <x v="0"/>
    <b v="0"/>
    <s v="128GB"/>
    <n v="128"/>
    <s v="For Parts Or Not Working"/>
    <n v="239"/>
    <m/>
    <m/>
    <n v="0"/>
    <n v="0"/>
    <s v="Seller 214"/>
    <s v="Watertown, Wisconsin, United States"/>
    <s v="WI"/>
    <m/>
  </r>
  <r>
    <x v="431"/>
    <s v="iPhone 17"/>
    <x v="2"/>
    <b v="0"/>
    <s v="256GB"/>
    <n v="256"/>
    <s v="New"/>
    <n v="869.95"/>
    <m/>
    <m/>
    <n v="2"/>
    <n v="0"/>
    <s v="Seller 111"/>
    <s v="Portland, Oregon, United States"/>
    <s v="OR"/>
    <d v="2026-03-29T00:00:00"/>
  </r>
  <r>
    <x v="432"/>
    <s v="iPhone 13"/>
    <x v="3"/>
    <b v="0"/>
    <s v="128GB"/>
    <n v="128"/>
    <s v="Used"/>
    <n v="315"/>
    <m/>
    <m/>
    <n v="0"/>
    <n v="0"/>
    <s v="Seller 572"/>
    <s v="Smithtown, New York, United States"/>
    <s v="NY"/>
    <m/>
  </r>
  <r>
    <x v="433"/>
    <s v="iPhone 17 Pro Max"/>
    <x v="2"/>
    <b v="1"/>
    <s v="1024GB"/>
    <n v="1024"/>
    <s v="New"/>
    <n v="1050"/>
    <m/>
    <m/>
    <n v="0"/>
    <n v="2"/>
    <s v="Seller 653"/>
    <s v="Bridge City, Texas, United States"/>
    <s v="TX"/>
    <d v="2026-03-29T00:00:00"/>
  </r>
  <r>
    <x v="434"/>
    <s v="iPhone 12"/>
    <x v="1"/>
    <b v="0"/>
    <s v="128GB"/>
    <n v="128"/>
    <s v="Used"/>
    <n v="189.99"/>
    <m/>
    <m/>
    <n v="10"/>
    <n v="66"/>
    <s v="Seller 407"/>
    <s v="Brooklyn, New York, United States"/>
    <s v="NY"/>
    <d v="2026-03-11T00:00:00"/>
  </r>
  <r>
    <x v="435"/>
    <s v="iPhone 15 Plus"/>
    <x v="5"/>
    <b v="0"/>
    <s v="128GB"/>
    <n v="128"/>
    <s v="Good - Refurbished"/>
    <n v="369.99"/>
    <m/>
    <m/>
    <n v="0"/>
    <n v="170"/>
    <s v="Seller 208"/>
    <s v="Clive, Iowa, United States"/>
    <s v="IA"/>
    <d v="2026-03-29T00:00:00"/>
  </r>
  <r>
    <x v="360"/>
    <s v="iPhone 13"/>
    <x v="3"/>
    <b v="0"/>
    <s v="256GB"/>
    <n v="256"/>
    <s v="Used"/>
    <n v="1000"/>
    <m/>
    <m/>
    <n v="0"/>
    <n v="0"/>
    <s v="Seller 590"/>
    <s v="Buffalo, New York, United States"/>
    <s v="NY"/>
    <d v="2025-01-23T00:00:00"/>
  </r>
  <r>
    <x v="436"/>
    <s v="iPhone 12"/>
    <x v="1"/>
    <b v="0"/>
    <s v="64GB|128GB|256GB"/>
    <n v="64"/>
    <s v="Used"/>
    <n v="244.21"/>
    <m/>
    <m/>
    <n v="5"/>
    <n v="2"/>
    <s v="Seller 065"/>
    <s v="HK, China"/>
    <s v="INTL"/>
    <d v="2026-03-20T00:00:00"/>
  </r>
  <r>
    <x v="437"/>
    <s v="iPhone 14 Plus"/>
    <x v="0"/>
    <b v="0"/>
    <s v="128GB"/>
    <n v="128"/>
    <s v="Used"/>
    <n v="488.64"/>
    <m/>
    <m/>
    <n v="4"/>
    <n v="1"/>
    <s v="Seller 065"/>
    <s v="hongkong, China"/>
    <s v="INTL"/>
    <d v="2026-03-20T00:00:00"/>
  </r>
  <r>
    <x v="438"/>
    <s v="iPhone 13 Mini"/>
    <x v="3"/>
    <b v="0"/>
    <s v="128GB|256GB"/>
    <n v="128"/>
    <s v="Used"/>
    <n v="303.77"/>
    <m/>
    <m/>
    <n v="5"/>
    <n v="6"/>
    <s v="Seller 065"/>
    <s v="hongkong, China"/>
    <s v="INTL"/>
    <d v="2026-03-20T00:00:00"/>
  </r>
  <r>
    <x v="439"/>
    <s v="iPhone 14"/>
    <x v="0"/>
    <b v="0"/>
    <s v="128GB|256GB"/>
    <n v="128"/>
    <s v="Used"/>
    <n v="426.65"/>
    <m/>
    <m/>
    <n v="3"/>
    <n v="11"/>
    <s v="Seller 065"/>
    <s v="hongkong, China"/>
    <s v="INTL"/>
    <d v="2026-03-20T00:00:00"/>
  </r>
  <r>
    <x v="440"/>
    <s v="iPhone 12 Pro Max"/>
    <x v="1"/>
    <b v="1"/>
    <s v="512GB"/>
    <n v="512"/>
    <s v="Used"/>
    <n v="334.27"/>
    <m/>
    <m/>
    <n v="2"/>
    <n v="11"/>
    <s v="Seller 065"/>
    <s v="hongkong, China"/>
    <s v="INTL"/>
    <d v="2026-03-20T00:00:00"/>
  </r>
  <r>
    <x v="441"/>
    <s v="iPhone 14 Pro Max"/>
    <x v="0"/>
    <b v="1"/>
    <s v="128GB|256GB|1024GB"/>
    <n v="128"/>
    <s v="Used"/>
    <n v="578.47"/>
    <m/>
    <m/>
    <n v="4"/>
    <n v="13"/>
    <s v="Seller 065"/>
    <s v="hongkong, China"/>
    <s v="INTL"/>
    <d v="2026-03-20T00:00:00"/>
  </r>
  <r>
    <x v="442"/>
    <s v="iPhone 12 Pro Max"/>
    <x v="1"/>
    <b v="1"/>
    <s v="128GB|256GB"/>
    <n v="128"/>
    <s v="Used"/>
    <n v="328.07"/>
    <m/>
    <m/>
    <n v="9"/>
    <n v="6"/>
    <s v="Seller 065"/>
    <s v="hongkong, China"/>
    <s v="INTL"/>
    <d v="2026-03-20T00:00:00"/>
  </r>
  <r>
    <x v="443"/>
    <s v="iPhone 12 Pro Max"/>
    <x v="1"/>
    <b v="1"/>
    <s v="512GB"/>
    <n v="512"/>
    <s v="Used"/>
    <n v="312.39"/>
    <m/>
    <m/>
    <n v="10"/>
    <n v="62"/>
    <s v="Seller 065"/>
    <s v="hongkong, China"/>
    <s v="INTL"/>
    <d v="2026-03-20T00:00:00"/>
  </r>
  <r>
    <x v="444"/>
    <s v="iPhone 13"/>
    <x v="3"/>
    <b v="0"/>
    <s v="128GB|256GB"/>
    <n v="128"/>
    <s v="Used"/>
    <n v="318.35000000000002"/>
    <m/>
    <m/>
    <n v="5"/>
    <n v="6"/>
    <s v="Seller 065"/>
    <s v="HK, China"/>
    <s v="INTL"/>
    <d v="2026-03-20T00:00:00"/>
  </r>
  <r>
    <x v="445"/>
    <s v="iPhone 12 Pro Max"/>
    <x v="1"/>
    <b v="1"/>
    <s v="512GB"/>
    <n v="512"/>
    <s v="Used"/>
    <n v="341.55"/>
    <m/>
    <m/>
    <n v="10"/>
    <n v="1"/>
    <s v="Seller 065"/>
    <s v="hongkong, China"/>
    <s v="INTL"/>
    <d v="2026-03-20T00:00:00"/>
  </r>
  <r>
    <x v="446"/>
    <s v="iPhone 13"/>
    <x v="3"/>
    <b v="0"/>
    <s v="128GB"/>
    <n v="128"/>
    <s v="Used"/>
    <n v="310"/>
    <m/>
    <m/>
    <n v="0"/>
    <n v="0"/>
    <s v="Seller 689"/>
    <s v="Leander, Texas, United States"/>
    <s v="TX"/>
    <m/>
  </r>
  <r>
    <x v="447"/>
    <s v="iPhone 12"/>
    <x v="1"/>
    <b v="0"/>
    <s v="256GB"/>
    <n v="256"/>
    <s v="Used"/>
    <n v="229.99"/>
    <m/>
    <m/>
    <n v="0"/>
    <n v="0"/>
    <s v="Seller 090"/>
    <s v="Stryker, Ohio, United States"/>
    <s v="OH"/>
    <d v="2026-02-17T00:00:00"/>
  </r>
  <r>
    <x v="448"/>
    <s v="iPhone 12 Pro Max"/>
    <x v="1"/>
    <b v="1"/>
    <s v="128GB"/>
    <n v="128"/>
    <s v="Used"/>
    <n v="346.85"/>
    <n v="408.06"/>
    <n v="15"/>
    <n v="0"/>
    <n v="0"/>
    <s v="Seller 346"/>
    <s v="Mundelein, Illinois, United States"/>
    <s v="IL"/>
    <d v="2026-02-27T00:00:00"/>
  </r>
  <r>
    <x v="449"/>
    <s v="iPhone 12 Pro Max"/>
    <x v="1"/>
    <b v="1"/>
    <s v="128GB"/>
    <n v="128"/>
    <s v="Used"/>
    <n v="341.91"/>
    <n v="402.25"/>
    <n v="15"/>
    <n v="0"/>
    <n v="0"/>
    <s v="Seller 346"/>
    <s v="Mundelein, Illinois, United States"/>
    <s v="IL"/>
    <d v="2026-02-27T00:00:00"/>
  </r>
  <r>
    <x v="450"/>
    <s v="iPhone 17 Pro Max"/>
    <x v="2"/>
    <b v="1"/>
    <s v="512GB"/>
    <n v="512"/>
    <s v="Open Box"/>
    <n v="1450"/>
    <m/>
    <m/>
    <n v="0"/>
    <n v="0"/>
    <s v="Seller 258"/>
    <s v="San Francisco, California, United States"/>
    <s v="CA"/>
    <m/>
  </r>
  <r>
    <x v="451"/>
    <s v="iPhone 15"/>
    <x v="5"/>
    <b v="0"/>
    <s v="128GB"/>
    <n v="128"/>
    <s v="Good - Refurbished"/>
    <n v="359.95"/>
    <m/>
    <m/>
    <n v="8"/>
    <n v="9"/>
    <s v="Seller 020"/>
    <s v="Jacksonville, Florida, United States"/>
    <s v="FL"/>
    <d v="2026-03-27T00:00:00"/>
  </r>
  <r>
    <x v="452"/>
    <s v="iPhone 17"/>
    <x v="2"/>
    <b v="0"/>
    <m/>
    <m/>
    <s v="Open Box"/>
    <n v="770"/>
    <m/>
    <m/>
    <n v="0"/>
    <n v="0"/>
    <s v="Seller 070"/>
    <s v="Lakewood, New Jersey, United States"/>
    <s v="NJ"/>
    <m/>
  </r>
  <r>
    <x v="279"/>
    <s v="iPhone 17"/>
    <x v="2"/>
    <b v="0"/>
    <m/>
    <m/>
    <s v="New"/>
    <n v="680"/>
    <m/>
    <m/>
    <n v="0"/>
    <n v="0"/>
    <s v="Seller 447"/>
    <s v="Grovetown, Georgia, United States"/>
    <s v="GA"/>
    <m/>
  </r>
  <r>
    <x v="453"/>
    <s v="iPhone 17"/>
    <x v="2"/>
    <b v="0"/>
    <m/>
    <m/>
    <s v="Open Box"/>
    <n v="699"/>
    <m/>
    <m/>
    <n v="0"/>
    <n v="0"/>
    <s v="Seller 369"/>
    <s v="Palm City, Florida, United States"/>
    <s v="FL"/>
    <m/>
  </r>
  <r>
    <x v="230"/>
    <s v="iPhone 17 Pro Max"/>
    <x v="2"/>
    <b v="1"/>
    <s v="1024GB"/>
    <n v="1024"/>
    <s v="New"/>
    <n v="1000"/>
    <m/>
    <m/>
    <n v="0"/>
    <n v="0"/>
    <s v="Seller 641"/>
    <s v="Ames, Iowa, United States"/>
    <s v="IA"/>
    <d v="2026-03-28T00:00:00"/>
  </r>
  <r>
    <x v="454"/>
    <s v="iPhone 17 Pro Max"/>
    <x v="2"/>
    <b v="1"/>
    <s v="512GB"/>
    <n v="512"/>
    <s v="New"/>
    <n v="650"/>
    <m/>
    <m/>
    <n v="0"/>
    <n v="0"/>
    <s v="Seller 594"/>
    <s v="Tuscaloosa, Alabama, United States"/>
    <s v="AL"/>
    <m/>
  </r>
  <r>
    <x v="455"/>
    <s v="iPhone 12"/>
    <x v="1"/>
    <b v="0"/>
    <s v="64GB"/>
    <n v="64"/>
    <s v="Used"/>
    <n v="199.99"/>
    <m/>
    <m/>
    <n v="0"/>
    <n v="0"/>
    <s v="Seller 654"/>
    <s v="Lockport, Illinois, United States"/>
    <s v="IL"/>
    <m/>
  </r>
  <r>
    <x v="359"/>
    <s v="iPhone 12 Pro Max"/>
    <x v="1"/>
    <b v="1"/>
    <s v="512GB"/>
    <n v="512"/>
    <s v="Used"/>
    <n v="1000"/>
    <m/>
    <m/>
    <n v="0"/>
    <n v="0"/>
    <s v="Seller 228"/>
    <s v="Johnston, South Carolina, United States"/>
    <s v="SC"/>
    <m/>
  </r>
  <r>
    <x v="456"/>
    <s v="iPhone 13"/>
    <x v="3"/>
    <b v="0"/>
    <s v="128GB"/>
    <n v="128"/>
    <s v="Used"/>
    <n v="5000"/>
    <m/>
    <m/>
    <n v="0"/>
    <n v="0"/>
    <s v="Seller 679"/>
    <s v="Beaufort, South Carolina, United States"/>
    <s v="SC"/>
    <d v="2025-01-26T00:00:00"/>
  </r>
  <r>
    <x v="457"/>
    <s v="iPhone 12 Pro Max"/>
    <x v="1"/>
    <b v="1"/>
    <s v="128GB"/>
    <n v="128"/>
    <s v="Used"/>
    <n v="2500"/>
    <m/>
    <m/>
    <n v="0"/>
    <n v="0"/>
    <s v="Seller 224"/>
    <s v="Carlsbad, New Mexico, United States"/>
    <s v="NM"/>
    <d v="2025-01-25T00:00:00"/>
  </r>
  <r>
    <x v="458"/>
    <s v="iPhone 13 Mini"/>
    <x v="3"/>
    <b v="0"/>
    <s v="256GB"/>
    <n v="256"/>
    <s v="Open Box"/>
    <n v="321.01"/>
    <m/>
    <m/>
    <n v="2"/>
    <n v="0"/>
    <s v="Seller 193"/>
    <s v="Whippany, New Jersey, United States"/>
    <s v="NJ"/>
    <d v="2026-03-29T00:00:00"/>
  </r>
  <r>
    <x v="459"/>
    <s v="iPhone 12"/>
    <x v="1"/>
    <b v="0"/>
    <s v="256GB"/>
    <n v="256"/>
    <s v="Very Good - Refurbished"/>
    <n v="269.95"/>
    <m/>
    <m/>
    <n v="4"/>
    <n v="14"/>
    <s v="Seller 037"/>
    <s v="Vernon Hills, Illinois, United States"/>
    <s v="IL"/>
    <d v="2026-03-20T00:00:00"/>
  </r>
  <r>
    <x v="460"/>
    <s v="iPhone 13 Mini"/>
    <x v="3"/>
    <b v="0"/>
    <s v="256GB"/>
    <n v="256"/>
    <s v="New"/>
    <n v="321.43"/>
    <m/>
    <m/>
    <n v="0"/>
    <n v="1"/>
    <s v="Seller 666"/>
    <s v="Whippany, New Jersey, United States"/>
    <s v="NJ"/>
    <d v="2026-03-28T00:00:00"/>
  </r>
  <r>
    <x v="461"/>
    <s v="iPhone 13 Mini"/>
    <x v="3"/>
    <b v="0"/>
    <s v="512GB"/>
    <n v="512"/>
    <s v="New"/>
    <n v="321.43"/>
    <m/>
    <m/>
    <n v="0"/>
    <n v="2"/>
    <s v="Seller 666"/>
    <s v="Whippany, New Jersey, United States"/>
    <s v="NJ"/>
    <d v="2026-03-28T00:00:00"/>
  </r>
  <r>
    <x v="462"/>
    <s v="iPhone 12"/>
    <x v="1"/>
    <b v="0"/>
    <s v="128GB"/>
    <n v="128"/>
    <s v="Very Good - Refurbished"/>
    <n v="224.99"/>
    <m/>
    <m/>
    <n v="10"/>
    <n v="14"/>
    <s v="Seller 170"/>
    <s v="Brooklyn, New York, United States"/>
    <s v="NY"/>
    <d v="2026-03-20T00:00:00"/>
  </r>
  <r>
    <x v="463"/>
    <s v="iPhone 12"/>
    <x v="1"/>
    <b v="0"/>
    <s v="64GB"/>
    <n v="64"/>
    <s v="Good - Refurbished"/>
    <n v="187.99"/>
    <m/>
    <m/>
    <n v="5"/>
    <n v="6"/>
    <s v="Seller 170"/>
    <s v="Brooklyn, New York, United States"/>
    <s v="NY"/>
    <d v="2026-02-18T00:00:00"/>
  </r>
  <r>
    <x v="464"/>
    <s v="iPhone 12 Pro Max"/>
    <x v="1"/>
    <b v="1"/>
    <s v="256GB"/>
    <n v="256"/>
    <s v="Used"/>
    <n v="250.99"/>
    <n v="361.7"/>
    <n v="30.61"/>
    <n v="0"/>
    <n v="2"/>
    <s v="Seller 047"/>
    <s v="Addison, Texas, United States"/>
    <s v="TX"/>
    <d v="2026-03-25T00:00:00"/>
  </r>
  <r>
    <x v="465"/>
    <s v="iPhone 13 Mini"/>
    <x v="3"/>
    <b v="0"/>
    <s v="128GB|256GB|512GB"/>
    <n v="128"/>
    <s v="Open Box"/>
    <n v="321.01"/>
    <m/>
    <m/>
    <n v="2"/>
    <n v="2"/>
    <s v="Seller 193"/>
    <s v="Whippany, New Jersey, United States"/>
    <s v="NJ"/>
    <d v="2026-03-29T00:00:00"/>
  </r>
  <r>
    <x v="466"/>
    <s v="iPhone 14 Plus"/>
    <x v="0"/>
    <b v="0"/>
    <s v="128GB"/>
    <n v="128"/>
    <s v="Very Good - Refurbished"/>
    <n v="304.99"/>
    <m/>
    <m/>
    <n v="5"/>
    <n v="9"/>
    <s v="Seller 170"/>
    <s v="Brooklyn, New York, United States"/>
    <s v="NY"/>
    <d v="2026-03-20T00:00:00"/>
  </r>
  <r>
    <x v="467"/>
    <s v="iPhone 12 Pro Max"/>
    <x v="1"/>
    <b v="1"/>
    <s v="128GB"/>
    <n v="128"/>
    <s v="Very Good - Refurbished"/>
    <n v="324.99"/>
    <m/>
    <m/>
    <n v="0"/>
    <n v="8"/>
    <s v="Seller 170"/>
    <s v="Brooklyn, New York, United States"/>
    <s v="NY"/>
    <d v="2026-02-18T00:00:00"/>
  </r>
  <r>
    <x v="468"/>
    <s v="iPhone 14"/>
    <x v="0"/>
    <b v="0"/>
    <s v="128GB"/>
    <n v="128"/>
    <s v="New"/>
    <n v="403.95"/>
    <m/>
    <m/>
    <n v="5"/>
    <n v="0"/>
    <s v="Seller 193"/>
    <s v="Whippany, New Jersey, United States"/>
    <s v="NJ"/>
    <d v="2026-03-28T00:00:00"/>
  </r>
  <r>
    <x v="469"/>
    <s v="iPhone 14 Pro Max"/>
    <x v="0"/>
    <b v="1"/>
    <s v="256GB"/>
    <n v="256"/>
    <s v="New"/>
    <n v="699.99"/>
    <m/>
    <m/>
    <n v="3"/>
    <n v="0"/>
    <s v="Seller 193"/>
    <s v="Whippany, New Jersey, United States"/>
    <s v="NJ"/>
    <d v="2026-03-28T00:00:00"/>
  </r>
  <r>
    <x v="470"/>
    <s v="iPhone 14 Pro Max"/>
    <x v="0"/>
    <b v="1"/>
    <s v="512GB|1024GB"/>
    <n v="512"/>
    <s v="New"/>
    <n v="629.51"/>
    <m/>
    <m/>
    <n v="0"/>
    <n v="2"/>
    <s v="Seller 666"/>
    <s v="Whippany, New Jersey, United States"/>
    <s v="NJ"/>
    <d v="2026-03-28T00:00:00"/>
  </r>
  <r>
    <x v="471"/>
    <s v="iPhone 13"/>
    <x v="3"/>
    <b v="0"/>
    <s v="128GB"/>
    <n v="128"/>
    <s v="New"/>
    <n v="409.95"/>
    <m/>
    <m/>
    <n v="10"/>
    <n v="0"/>
    <s v="Seller 193"/>
    <s v="Whippany, New Jersey, United States"/>
    <s v="NJ"/>
    <d v="2026-03-28T00:00:00"/>
  </r>
  <r>
    <x v="472"/>
    <s v="iPhone 14 Pro Max"/>
    <x v="0"/>
    <b v="1"/>
    <s v="128GB"/>
    <n v="128"/>
    <s v="New"/>
    <n v="699.99"/>
    <m/>
    <m/>
    <n v="3"/>
    <n v="1"/>
    <s v="Seller 193"/>
    <s v="Whippany, New Jersey, United States"/>
    <s v="NJ"/>
    <d v="2026-03-28T00:00:00"/>
  </r>
  <r>
    <x v="473"/>
    <s v="iPhone 14"/>
    <x v="0"/>
    <b v="0"/>
    <s v="128GB|256GB"/>
    <n v="128"/>
    <s v="New"/>
    <n v="403.95"/>
    <m/>
    <m/>
    <n v="5"/>
    <n v="0"/>
    <s v="Seller 193"/>
    <s v="Whippany, New Jersey, United States"/>
    <s v="NJ"/>
    <d v="2026-03-28T00:00:00"/>
  </r>
  <r>
    <x v="474"/>
    <s v="iPhone 14"/>
    <x v="0"/>
    <b v="0"/>
    <m/>
    <m/>
    <s v="New"/>
    <n v="408.03"/>
    <m/>
    <m/>
    <n v="10"/>
    <n v="0"/>
    <s v="Seller 666"/>
    <s v="Whippany, New Jersey, United States"/>
    <s v="NJ"/>
    <d v="2026-03-28T00:00:00"/>
  </r>
  <r>
    <x v="475"/>
    <s v="iPhone 13 Mini"/>
    <x v="3"/>
    <b v="0"/>
    <s v="512GB"/>
    <n v="512"/>
    <s v="New"/>
    <n v="321.43"/>
    <m/>
    <m/>
    <n v="0"/>
    <n v="3"/>
    <s v="Seller 666"/>
    <s v="Los Angeles, California, United States"/>
    <s v="CA"/>
    <d v="2026-03-28T00:00:00"/>
  </r>
  <r>
    <x v="476"/>
    <s v="iPhone 12 Pro Max"/>
    <x v="1"/>
    <b v="1"/>
    <s v="256GB"/>
    <n v="256"/>
    <s v="Used"/>
    <n v="229"/>
    <m/>
    <m/>
    <n v="0"/>
    <n v="0"/>
    <s v="Seller 658"/>
    <s v="Miami, Florida, United States"/>
    <s v="FL"/>
    <d v="2026-02-12T00:00:00"/>
  </r>
  <r>
    <x v="477"/>
    <s v="iPhone 12 Pro Max"/>
    <x v="1"/>
    <b v="1"/>
    <s v="256GB"/>
    <n v="256"/>
    <s v="Used"/>
    <n v="229"/>
    <m/>
    <m/>
    <n v="0"/>
    <n v="0"/>
    <s v="Seller 658"/>
    <s v="Miami, Florida, United States"/>
    <s v="FL"/>
    <d v="2026-02-12T00:00:00"/>
  </r>
  <r>
    <x v="478"/>
    <s v="iPhone 17 Pro Max"/>
    <x v="2"/>
    <b v="1"/>
    <s v="256GB"/>
    <n v="256"/>
    <s v="New"/>
    <n v="1498"/>
    <m/>
    <m/>
    <n v="2"/>
    <n v="1"/>
    <s v="Seller 002"/>
    <s v="Kent, Washington, United States"/>
    <s v="WA"/>
    <d v="2026-01-06T00:00:00"/>
  </r>
  <r>
    <x v="479"/>
    <s v="iPhone 13 Mini"/>
    <x v="3"/>
    <b v="0"/>
    <m/>
    <m/>
    <s v="New"/>
    <n v="321.41000000000003"/>
    <m/>
    <m/>
    <n v="0"/>
    <n v="1"/>
    <s v="Seller 666"/>
    <s v="Los Angeles, California, United States"/>
    <s v="CA"/>
    <d v="2026-03-28T00:00:00"/>
  </r>
  <r>
    <x v="480"/>
    <s v="iPhone 12 Pro Max"/>
    <x v="1"/>
    <b v="1"/>
    <s v="128GB"/>
    <n v="128"/>
    <s v="Used"/>
    <n v="319.99"/>
    <m/>
    <m/>
    <n v="0"/>
    <n v="0"/>
    <s v="Seller 349"/>
    <s v="Joniskis, Lithuania"/>
    <s v="INTL"/>
    <d v="2026-03-10T00:00:00"/>
  </r>
  <r>
    <x v="481"/>
    <s v="iPhone 12 Pro"/>
    <x v="1"/>
    <b v="1"/>
    <m/>
    <m/>
    <s v="New"/>
    <n v="332.08"/>
    <m/>
    <m/>
    <n v="5"/>
    <n v="0"/>
    <s v="Seller 666"/>
    <s v="Whippany, New Jersey, United States"/>
    <s v="NJ"/>
    <d v="2026-03-28T00:00:00"/>
  </r>
  <r>
    <x v="482"/>
    <s v="iPhone 14 Pro Max"/>
    <x v="0"/>
    <b v="1"/>
    <s v="1024GB"/>
    <n v="1024"/>
    <s v="New"/>
    <n v="629.51"/>
    <m/>
    <m/>
    <n v="1"/>
    <n v="0"/>
    <s v="Seller 666"/>
    <s v="Whippany, New Jersey, United States"/>
    <s v="NJ"/>
    <d v="2026-03-28T00:00:00"/>
  </r>
  <r>
    <x v="483"/>
    <s v="iPhone 14 Pro Max"/>
    <x v="0"/>
    <b v="1"/>
    <s v="1024GB"/>
    <n v="1024"/>
    <s v="New"/>
    <n v="629.51"/>
    <m/>
    <m/>
    <n v="1"/>
    <n v="0"/>
    <s v="Seller 666"/>
    <s v="Whippany, New Jersey, United States"/>
    <s v="NJ"/>
    <d v="2026-03-28T00:00:00"/>
  </r>
  <r>
    <x v="484"/>
    <s v="iPhone 13 Mini"/>
    <x v="3"/>
    <b v="0"/>
    <m/>
    <m/>
    <s v="New"/>
    <n v="332.08"/>
    <m/>
    <m/>
    <n v="5"/>
    <n v="0"/>
    <s v="Seller 666"/>
    <s v="Los Angeles, California, United States"/>
    <s v="CA"/>
    <d v="2026-03-28T00:00:00"/>
  </r>
  <r>
    <x v="485"/>
    <s v="iPhone 12 Pro Max"/>
    <x v="1"/>
    <b v="1"/>
    <s v="128GB"/>
    <n v="128"/>
    <s v="Used"/>
    <n v="343.88"/>
    <n v="404.57"/>
    <n v="15"/>
    <n v="0"/>
    <n v="0"/>
    <s v="Seller 665"/>
    <s v="Mundelein, Illinois, United States"/>
    <s v="IL"/>
    <d v="2026-02-27T00:00:00"/>
  </r>
  <r>
    <x v="486"/>
    <s v="iPhone 16"/>
    <x v="4"/>
    <b v="0"/>
    <s v="128GB"/>
    <n v="128"/>
    <s v="Open Box"/>
    <n v="589"/>
    <m/>
    <m/>
    <n v="0"/>
    <n v="0"/>
    <s v="Seller 517"/>
    <s v="Valley Stream, New York, United States"/>
    <s v="NY"/>
    <d v="2026-03-27T00:00:00"/>
  </r>
  <r>
    <x v="487"/>
    <s v="iPhone 14 Pro Max"/>
    <x v="0"/>
    <b v="1"/>
    <s v="1024GB"/>
    <n v="1024"/>
    <s v="Used"/>
    <n v="699.99"/>
    <m/>
    <m/>
    <n v="0"/>
    <n v="0"/>
    <s v="Seller 216"/>
    <s v="Plainfield, New Jersey, United States"/>
    <s v="NJ"/>
    <m/>
  </r>
  <r>
    <x v="488"/>
    <s v="iPhone 13 Mini"/>
    <x v="3"/>
    <b v="0"/>
    <s v="256GB"/>
    <n v="256"/>
    <s v="New"/>
    <n v="321.43"/>
    <m/>
    <m/>
    <n v="1"/>
    <n v="0"/>
    <s v="Seller 666"/>
    <s v="Los Angeles, California, United States"/>
    <s v="CA"/>
    <d v="2026-03-28T00:00:00"/>
  </r>
  <r>
    <x v="489"/>
    <s v="iPhone 14"/>
    <x v="0"/>
    <b v="0"/>
    <s v="128GB"/>
    <n v="128"/>
    <s v="Used"/>
    <n v="534"/>
    <m/>
    <m/>
    <n v="0"/>
    <n v="0"/>
    <s v="Seller 113"/>
    <s v="Toronto, Ontario, Canada"/>
    <s v="INTL"/>
    <d v="2026-03-07T00:00:00"/>
  </r>
  <r>
    <x v="490"/>
    <s v="iPhone 14"/>
    <x v="0"/>
    <b v="0"/>
    <s v="128GB"/>
    <n v="128"/>
    <s v="Used"/>
    <n v="574"/>
    <m/>
    <m/>
    <n v="0"/>
    <n v="0"/>
    <s v="Seller 113"/>
    <s v="Toronto, Ontario, Canada"/>
    <s v="INTL"/>
    <m/>
  </r>
  <r>
    <x v="491"/>
    <s v="iPhone 13 Mini"/>
    <x v="3"/>
    <b v="0"/>
    <s v="128GB|256GB"/>
    <n v="128"/>
    <s v="New"/>
    <n v="345.29"/>
    <m/>
    <m/>
    <n v="4"/>
    <n v="0"/>
    <s v="Seller 360"/>
    <s v="Edison, New Jersey, United States"/>
    <s v="NJ"/>
    <d v="2026-03-17T00:00:00"/>
  </r>
  <r>
    <x v="492"/>
    <s v="iPhone 16"/>
    <x v="4"/>
    <b v="0"/>
    <s v="128GB"/>
    <n v="128"/>
    <s v="Open Box"/>
    <n v="558"/>
    <m/>
    <m/>
    <n v="0"/>
    <n v="0"/>
    <s v="Seller 688"/>
    <s v="Staten Island, New York, United States"/>
    <s v="NY"/>
    <d v="2026-03-22T00:00:00"/>
  </r>
  <r>
    <x v="493"/>
    <s v="iPhone 14 Pro Max"/>
    <x v="0"/>
    <b v="1"/>
    <s v="256GB"/>
    <n v="256"/>
    <s v="Used"/>
    <n v="395"/>
    <m/>
    <m/>
    <n v="0"/>
    <n v="0"/>
    <s v="Seller 658"/>
    <s v="Miami, Florida, United States"/>
    <s v="FL"/>
    <d v="2026-03-13T00:00:00"/>
  </r>
  <r>
    <x v="494"/>
    <s v="iPhone 12 Pro Max"/>
    <x v="1"/>
    <b v="1"/>
    <s v="256GB"/>
    <n v="256"/>
    <s v="For Parts Or Not Working"/>
    <n v="177.19"/>
    <m/>
    <m/>
    <n v="0"/>
    <n v="0"/>
    <s v="Seller 331"/>
    <s v="Coppell, Texas, United States"/>
    <s v="TX"/>
    <d v="2026-03-29T00:00:00"/>
  </r>
  <r>
    <x v="495"/>
    <s v="iPhone 16"/>
    <x v="4"/>
    <b v="0"/>
    <s v="128GB"/>
    <n v="128"/>
    <s v="Open Box"/>
    <n v="550"/>
    <m/>
    <m/>
    <n v="0"/>
    <n v="0"/>
    <s v="Seller 303"/>
    <s v="Lancaster, California, United States"/>
    <s v="CA"/>
    <d v="2026-03-29T00:00:00"/>
  </r>
  <r>
    <x v="496"/>
    <s v="iPhone 12"/>
    <x v="1"/>
    <b v="0"/>
    <s v="128GB"/>
    <n v="128"/>
    <s v="For Parts Or Not Working"/>
    <n v="110.29"/>
    <m/>
    <m/>
    <n v="0"/>
    <n v="0"/>
    <s v="Seller 331"/>
    <s v="Coppell, Texas, United States"/>
    <s v="TX"/>
    <d v="2026-03-29T00:00:00"/>
  </r>
  <r>
    <x v="497"/>
    <s v="iPhone 14"/>
    <x v="0"/>
    <b v="0"/>
    <s v="128GB|256GB|512GB"/>
    <n v="128"/>
    <s v="New"/>
    <n v="403.95"/>
    <m/>
    <m/>
    <n v="5"/>
    <n v="0"/>
    <s v="Seller 193"/>
    <s v="Austin, Texas, United States"/>
    <s v="TX"/>
    <d v="2026-03-28T00:00:00"/>
  </r>
  <r>
    <x v="498"/>
    <s v="iPhone 14"/>
    <x v="0"/>
    <b v="0"/>
    <s v="512GB"/>
    <n v="512"/>
    <s v="New"/>
    <n v="403.95"/>
    <m/>
    <m/>
    <n v="5"/>
    <n v="0"/>
    <s v="Seller 193"/>
    <s v="Austin, Texas, United States"/>
    <s v="TX"/>
    <d v="2026-03-28T00:00:00"/>
  </r>
  <r>
    <x v="499"/>
    <s v="iPhone 14"/>
    <x v="0"/>
    <b v="0"/>
    <s v="512GB"/>
    <n v="512"/>
    <s v="New"/>
    <n v="389.01"/>
    <m/>
    <m/>
    <n v="1"/>
    <n v="0"/>
    <s v="Seller 666"/>
    <s v="Whippany, New Jersey, United States"/>
    <s v="NJ"/>
    <d v="2026-03-28T00:00:00"/>
  </r>
  <r>
    <x v="500"/>
    <s v="iPhone 14"/>
    <x v="0"/>
    <b v="0"/>
    <s v="256GB"/>
    <n v="256"/>
    <s v="For Parts Or Not Working"/>
    <n v="222.49"/>
    <m/>
    <m/>
    <n v="0"/>
    <n v="0"/>
    <s v="Seller 331"/>
    <s v="Las Vegas, Nevada, United States"/>
    <s v="NV"/>
    <d v="2026-03-29T00:00:00"/>
  </r>
  <r>
    <x v="501"/>
    <s v="iPhone 13 Mini"/>
    <x v="3"/>
    <b v="0"/>
    <m/>
    <m/>
    <s v="New"/>
    <n v="321.43"/>
    <m/>
    <m/>
    <n v="1"/>
    <n v="0"/>
    <s v="Seller 666"/>
    <s v="Los Angeles, California, United States"/>
    <s v="CA"/>
    <d v="2026-03-28T00:00:00"/>
  </r>
  <r>
    <x v="502"/>
    <s v="iPhone 13 Mini"/>
    <x v="3"/>
    <b v="0"/>
    <m/>
    <m/>
    <s v="New"/>
    <n v="321.43"/>
    <m/>
    <m/>
    <n v="1"/>
    <n v="0"/>
    <s v="Seller 666"/>
    <s v="Los Angeles, California, United States"/>
    <s v="CA"/>
    <d v="2026-03-28T00:00:00"/>
  </r>
  <r>
    <x v="503"/>
    <s v="iPhone 12 Pro Max"/>
    <x v="1"/>
    <b v="1"/>
    <s v="128GB|256GB|512GB"/>
    <n v="128"/>
    <s v="New"/>
    <n v="429.99"/>
    <m/>
    <m/>
    <n v="8"/>
    <n v="789"/>
    <s v="Seller 146"/>
    <s v="Los Angeles, California, United States"/>
    <s v="CA"/>
    <d v="2026-02-19T00:00:00"/>
  </r>
  <r>
    <x v="504"/>
    <s v="iPhone 13"/>
    <x v="3"/>
    <b v="0"/>
    <s v="128GB|256GB|512GB"/>
    <n v="128"/>
    <s v="Open Box"/>
    <n v="429.95"/>
    <m/>
    <m/>
    <n v="0"/>
    <n v="287"/>
    <s v="Seller 146"/>
    <s v="Los Angeles, CA, United States"/>
    <s v="CA"/>
    <d v="2026-01-31T00:00:00"/>
  </r>
  <r>
    <x v="505"/>
    <s v="iPhone 13"/>
    <x v="3"/>
    <b v="0"/>
    <s v="128GB"/>
    <n v="128"/>
    <s v="New"/>
    <n v="366.95"/>
    <m/>
    <m/>
    <n v="10"/>
    <n v="42"/>
    <s v="Seller 146"/>
    <s v="Los Angeles, California, United States"/>
    <s v="CA"/>
    <d v="2026-03-25T00:00:00"/>
  </r>
  <r>
    <x v="506"/>
    <s v="iPhone 14"/>
    <x v="0"/>
    <b v="0"/>
    <s v="128GB|256GB"/>
    <n v="128"/>
    <s v="New"/>
    <n v="422.95"/>
    <m/>
    <m/>
    <n v="10"/>
    <n v="1127"/>
    <s v="Seller 146"/>
    <s v="Los Angeles, California, United States"/>
    <s v="CA"/>
    <d v="2026-03-06T00:00:00"/>
  </r>
  <r>
    <x v="507"/>
    <s v="iPhone 14"/>
    <x v="0"/>
    <b v="0"/>
    <s v="128GB"/>
    <n v="128"/>
    <s v="New"/>
    <n v="419.95"/>
    <m/>
    <m/>
    <n v="10"/>
    <n v="91"/>
    <s v="Seller 146"/>
    <s v="Los Angeles, California, United States"/>
    <s v="CA"/>
    <d v="2026-03-18T00:00:00"/>
  </r>
  <r>
    <x v="508"/>
    <s v="iPhone 12"/>
    <x v="1"/>
    <b v="0"/>
    <s v="64GB|256GB"/>
    <n v="64"/>
    <s v="Very Good - Refurbished"/>
    <n v="188.99"/>
    <m/>
    <m/>
    <n v="22"/>
    <n v="93"/>
    <s v="Seller 114"/>
    <s v="Brooklyn, New York, United States"/>
    <s v="NY"/>
    <d v="2026-03-29T00:00:00"/>
  </r>
  <r>
    <x v="509"/>
    <s v="iPhone 12"/>
    <x v="1"/>
    <b v="0"/>
    <s v="64GB|256GB"/>
    <n v="64"/>
    <s v="Excellent - Refurbished"/>
    <n v="202.99"/>
    <m/>
    <m/>
    <n v="0"/>
    <n v="261"/>
    <s v="Seller 114"/>
    <s v="Brooklyn, New York, United States"/>
    <s v="NY"/>
    <d v="2026-03-29T00:00:00"/>
  </r>
  <r>
    <x v="467"/>
    <s v="iPhone 12 Pro Max"/>
    <x v="1"/>
    <b v="1"/>
    <s v="128GB"/>
    <n v="128"/>
    <s v="Very Good - Refurbished"/>
    <n v="314.99"/>
    <m/>
    <m/>
    <n v="4"/>
    <n v="1906"/>
    <s v="Seller 114"/>
    <s v="Brooklyn, New York, United States"/>
    <s v="NY"/>
    <d v="2026-03-29T00:00:00"/>
  </r>
  <r>
    <x v="510"/>
    <s v="iPhone 12 Pro Max"/>
    <x v="1"/>
    <b v="1"/>
    <s v="256GB"/>
    <n v="256"/>
    <s v="Used"/>
    <n v="520"/>
    <m/>
    <m/>
    <n v="0"/>
    <n v="0"/>
    <s v="Seller 657"/>
    <s v="Brooklyn, New York, United States"/>
    <s v="NY"/>
    <d v="2026-03-25T00:00:00"/>
  </r>
  <r>
    <x v="511"/>
    <s v="iPhone 12 Pro Max"/>
    <x v="1"/>
    <b v="1"/>
    <m/>
    <m/>
    <s v="Used"/>
    <n v="490"/>
    <m/>
    <m/>
    <n v="0"/>
    <n v="3"/>
    <s v="Seller 145"/>
    <s v="Seoul, South Korea"/>
    <s v="INTL"/>
    <d v="2026-03-26T00:00:00"/>
  </r>
  <r>
    <x v="512"/>
    <s v="iPhone 12 Pro Max"/>
    <x v="1"/>
    <b v="1"/>
    <s v="128GB"/>
    <n v="128"/>
    <s v="Excellent - Refurbished"/>
    <n v="324.99"/>
    <m/>
    <m/>
    <n v="3"/>
    <n v="638"/>
    <s v="Seller 114"/>
    <s v="Brooklyn, New York, United States"/>
    <s v="NY"/>
    <d v="2026-03-29T00:00:00"/>
  </r>
  <r>
    <x v="513"/>
    <s v="iPhone 12"/>
    <x v="1"/>
    <b v="0"/>
    <s v="256GB"/>
    <n v="256"/>
    <s v="Used"/>
    <n v="204.99"/>
    <m/>
    <m/>
    <n v="10"/>
    <n v="2782"/>
    <s v="Seller 061"/>
    <s v="Brooklyn, New York, United States"/>
    <s v="NY"/>
    <d v="2026-03-29T00:00:00"/>
  </r>
  <r>
    <x v="514"/>
    <s v="iPhone 14 Plus"/>
    <x v="0"/>
    <b v="0"/>
    <s v="128GB|256GB"/>
    <n v="128"/>
    <s v="New"/>
    <n v="416.95"/>
    <m/>
    <m/>
    <n v="10"/>
    <n v="434"/>
    <s v="Seller 146"/>
    <s v="Los Angeles, California, United States"/>
    <s v="CA"/>
    <d v="2026-03-21T00:00:00"/>
  </r>
  <r>
    <x v="515"/>
    <s v="iPhone 15"/>
    <x v="5"/>
    <b v="0"/>
    <s v="128GB|256GB|512GB"/>
    <n v="128"/>
    <s v="New"/>
    <n v="526.95000000000005"/>
    <m/>
    <m/>
    <n v="10"/>
    <n v="664"/>
    <s v="Seller 146"/>
    <s v="Los Angeles, California, United States"/>
    <s v="CA"/>
    <d v="2026-03-27T00:00:00"/>
  </r>
  <r>
    <x v="516"/>
    <s v="iPhone 14 Plus"/>
    <x v="0"/>
    <b v="0"/>
    <s v="512GB"/>
    <n v="512"/>
    <s v="Used"/>
    <n v="344.99"/>
    <m/>
    <m/>
    <n v="8"/>
    <n v="147"/>
    <s v="Seller 061"/>
    <s v="Brooklyn, New York, United States"/>
    <s v="NY"/>
    <d v="2026-03-29T00:00:00"/>
  </r>
  <r>
    <x v="517"/>
    <s v="iPhone 14 Plus"/>
    <x v="0"/>
    <b v="0"/>
    <s v="512GB"/>
    <n v="512"/>
    <s v="Used"/>
    <n v="319.99"/>
    <m/>
    <m/>
    <n v="0"/>
    <n v="30"/>
    <s v="Seller 061"/>
    <s v="Brooklyn, New York, United States"/>
    <s v="NY"/>
    <d v="2026-03-25T00:00:00"/>
  </r>
  <r>
    <x v="518"/>
    <s v="iPhone 13"/>
    <x v="3"/>
    <b v="0"/>
    <s v="512GB"/>
    <n v="512"/>
    <s v="Used"/>
    <n v="244.99"/>
    <m/>
    <m/>
    <n v="10"/>
    <n v="3150"/>
    <s v="Seller 061"/>
    <s v="Brooklyn, New York, United States"/>
    <s v="NY"/>
    <d v="2026-03-29T00:00:00"/>
  </r>
  <r>
    <x v="127"/>
    <s v="iPhone 14"/>
    <x v="0"/>
    <b v="0"/>
    <s v="128GB"/>
    <n v="128"/>
    <s v="Very Good - Refurbished"/>
    <n v="299.99"/>
    <m/>
    <m/>
    <n v="8"/>
    <n v="4325"/>
    <s v="Seller 114"/>
    <s v="Brooklyn, New York, United States"/>
    <s v="NY"/>
    <d v="2026-03-29T00:00:00"/>
  </r>
  <r>
    <x v="519"/>
    <s v="iPhone 12 Pro Max"/>
    <x v="1"/>
    <b v="1"/>
    <s v="128GB"/>
    <n v="128"/>
    <s v="Used"/>
    <n v="480"/>
    <m/>
    <m/>
    <n v="0"/>
    <n v="0"/>
    <s v="Seller 657"/>
    <s v="Brooklyn, New York, United States"/>
    <s v="NY"/>
    <d v="2026-03-25T00:00:00"/>
  </r>
  <r>
    <x v="520"/>
    <s v="iPhone 12"/>
    <x v="1"/>
    <b v="0"/>
    <s v="128GB"/>
    <n v="128"/>
    <s v="Used"/>
    <n v="280"/>
    <m/>
    <m/>
    <n v="0"/>
    <n v="0"/>
    <s v="Seller 657"/>
    <s v="Brooklyn, New York, United States"/>
    <s v="NY"/>
    <d v="2026-03-25T00:00:00"/>
  </r>
  <r>
    <x v="521"/>
    <s v="iPhone 13 Mini"/>
    <x v="3"/>
    <b v="0"/>
    <s v="512GB"/>
    <n v="512"/>
    <s v="New"/>
    <n v="322.01"/>
    <m/>
    <m/>
    <n v="2"/>
    <n v="1"/>
    <s v="Seller 151"/>
    <s v="Whippany, New Jersey, United States"/>
    <s v="NJ"/>
    <d v="2026-03-28T00:00:00"/>
  </r>
  <r>
    <x v="522"/>
    <s v="iPhone 13 Mini"/>
    <x v="3"/>
    <b v="0"/>
    <s v="512GB"/>
    <n v="512"/>
    <s v="New"/>
    <n v="322.01"/>
    <m/>
    <m/>
    <n v="2"/>
    <n v="0"/>
    <s v="Seller 151"/>
    <s v="Whippany, New Jersey, United States"/>
    <s v="NJ"/>
    <d v="2026-03-28T00:00:00"/>
  </r>
  <r>
    <x v="523"/>
    <s v="iPhone 12 Pro Max"/>
    <x v="1"/>
    <b v="1"/>
    <s v="128GB"/>
    <n v="128"/>
    <s v="Used"/>
    <n v="480"/>
    <m/>
    <m/>
    <n v="0"/>
    <n v="0"/>
    <s v="Seller 657"/>
    <s v="Brooklyn, New York, United States"/>
    <s v="NY"/>
    <d v="2026-03-25T00:00:00"/>
  </r>
  <r>
    <x v="524"/>
    <s v="iPhone 12 Pro Max"/>
    <x v="1"/>
    <b v="1"/>
    <s v="256GB"/>
    <n v="256"/>
    <s v="Used"/>
    <n v="280"/>
    <m/>
    <m/>
    <n v="0"/>
    <n v="0"/>
    <s v="Seller 525"/>
    <s v="Irvine, California, United States"/>
    <s v="CA"/>
    <d v="2026-02-26T00:00:00"/>
  </r>
  <r>
    <x v="525"/>
    <s v="iPhone 14 Plus"/>
    <x v="0"/>
    <b v="0"/>
    <s v="128GB"/>
    <n v="128"/>
    <s v="Used"/>
    <n v="274.99"/>
    <m/>
    <m/>
    <n v="5"/>
    <n v="18"/>
    <s v="Seller 114"/>
    <s v="Brooklyn, New York, United States"/>
    <s v="NY"/>
    <d v="2026-03-29T00:00:00"/>
  </r>
  <r>
    <x v="526"/>
    <s v="iPhone 16"/>
    <x v="4"/>
    <b v="0"/>
    <s v="128GB|256GB|512GB"/>
    <n v="128"/>
    <s v="New"/>
    <n v="649.95000000000005"/>
    <m/>
    <m/>
    <n v="10"/>
    <n v="194"/>
    <s v="Seller 146"/>
    <s v="Los Angeles, California, United States"/>
    <s v="CA"/>
    <d v="2026-03-21T00:00:00"/>
  </r>
  <r>
    <x v="527"/>
    <s v="iPhone 15"/>
    <x v="5"/>
    <b v="0"/>
    <s v="128GB"/>
    <n v="128"/>
    <s v="Very Good - Refurbished"/>
    <n v="389.99"/>
    <m/>
    <m/>
    <n v="0"/>
    <n v="1228"/>
    <s v="Seller 114"/>
    <s v="Brooklyn, New York, United States"/>
    <s v="NY"/>
    <d v="2026-03-29T00:00:00"/>
  </r>
  <r>
    <x v="528"/>
    <s v="iPhone 14 Plus"/>
    <x v="0"/>
    <b v="0"/>
    <s v="128GB|256GB"/>
    <n v="128"/>
    <s v="Used"/>
    <n v="279.99"/>
    <m/>
    <m/>
    <n v="5"/>
    <n v="37"/>
    <s v="Seller 625"/>
    <s v="Brooklyn, New York, United States"/>
    <s v="NY"/>
    <d v="2026-02-27T00:00:00"/>
  </r>
  <r>
    <x v="529"/>
    <s v="iPhone 13 Mini"/>
    <x v="3"/>
    <b v="0"/>
    <m/>
    <m/>
    <s v="New"/>
    <n v="321.01"/>
    <m/>
    <m/>
    <n v="2"/>
    <n v="1"/>
    <s v="Seller 560"/>
    <s v="Whippany, New Jersey, United States"/>
    <s v="NJ"/>
    <d v="2026-03-29T00:00:00"/>
  </r>
  <r>
    <x v="530"/>
    <s v="iPhone 13 Mini"/>
    <x v="3"/>
    <b v="0"/>
    <m/>
    <m/>
    <s v="New"/>
    <n v="332.01"/>
    <m/>
    <m/>
    <n v="3"/>
    <n v="20"/>
    <s v="Seller 151"/>
    <s v="Whippany, New Jersey, United States"/>
    <s v="NJ"/>
    <d v="2026-03-28T00:00:00"/>
  </r>
  <r>
    <x v="531"/>
    <s v="iPhone 13 Mini"/>
    <x v="3"/>
    <b v="0"/>
    <s v="512GB"/>
    <n v="512"/>
    <s v="New"/>
    <n v="322.01"/>
    <m/>
    <m/>
    <n v="2"/>
    <n v="17"/>
    <s v="Seller 151"/>
    <s v="Whippany, New Jersey, United States"/>
    <s v="NJ"/>
    <d v="2026-03-28T00:00:00"/>
  </r>
  <r>
    <x v="532"/>
    <s v="iPhone 13 Mini"/>
    <x v="3"/>
    <b v="0"/>
    <m/>
    <m/>
    <s v="New"/>
    <n v="314.11"/>
    <m/>
    <m/>
    <n v="0"/>
    <n v="1"/>
    <s v="Seller 560"/>
    <s v="Whippany, New Jersey, United States"/>
    <s v="NJ"/>
    <d v="2026-03-29T00:00:00"/>
  </r>
  <r>
    <x v="255"/>
    <s v="iPhone 14 Pro Max"/>
    <x v="0"/>
    <b v="1"/>
    <s v="128GB|1024GB"/>
    <n v="128"/>
    <s v="New"/>
    <n v="745.12"/>
    <m/>
    <m/>
    <n v="2"/>
    <n v="64"/>
    <s v="Seller 151"/>
    <s v="Whippany, New Jersey, United States"/>
    <s v="NJ"/>
    <d v="2026-03-28T00:00:00"/>
  </r>
  <r>
    <x v="533"/>
    <s v="iPhone 14 Pro Max"/>
    <x v="0"/>
    <b v="1"/>
    <s v="128GB|256GB"/>
    <n v="128"/>
    <s v="New"/>
    <n v="699.99"/>
    <m/>
    <m/>
    <n v="2"/>
    <n v="0"/>
    <s v="Seller 560"/>
    <s v="Whippany, New Jersey, United States"/>
    <s v="NJ"/>
    <d v="2026-03-28T00:00:00"/>
  </r>
  <r>
    <x v="534"/>
    <s v="iPhone 14 Pro Max"/>
    <x v="0"/>
    <b v="1"/>
    <s v="512GB"/>
    <n v="512"/>
    <s v="New"/>
    <n v="699.99"/>
    <m/>
    <m/>
    <n v="2"/>
    <n v="1"/>
    <s v="Seller 560"/>
    <s v="Whippany, New Jersey, United States"/>
    <s v="NJ"/>
    <d v="2026-03-28T00:00:00"/>
  </r>
  <r>
    <x v="535"/>
    <s v="iPhone 13 Mini"/>
    <x v="3"/>
    <b v="0"/>
    <s v="512GB"/>
    <n v="512"/>
    <s v="Excellent - Refurbished"/>
    <n v="254.99"/>
    <m/>
    <m/>
    <n v="0"/>
    <n v="871"/>
    <s v="Seller 061"/>
    <s v="Brooklyn, New York, United States"/>
    <s v="NY"/>
    <d v="2026-03-29T00:00:00"/>
  </r>
  <r>
    <x v="536"/>
    <s v="iPhone 12"/>
    <x v="1"/>
    <b v="0"/>
    <s v="256GB"/>
    <n v="256"/>
    <s v="Excellent - Refurbished"/>
    <n v="229.99"/>
    <m/>
    <m/>
    <n v="0"/>
    <n v="532"/>
    <s v="Seller 061"/>
    <s v="Brooklyn, New York, United States"/>
    <s v="NY"/>
    <d v="2026-03-29T00:00:00"/>
  </r>
  <r>
    <x v="537"/>
    <s v="iPhone 14 Pro Max"/>
    <x v="0"/>
    <b v="1"/>
    <s v="128GB"/>
    <n v="128"/>
    <s v="New"/>
    <n v="699.99"/>
    <m/>
    <m/>
    <n v="2"/>
    <n v="25"/>
    <s v="Seller 560"/>
    <s v="Whippany, New Jersey, United States"/>
    <s v="NJ"/>
    <d v="2026-03-28T00:00:00"/>
  </r>
  <r>
    <x v="538"/>
    <s v="iPhone 14"/>
    <x v="0"/>
    <b v="0"/>
    <s v="128GB|256GB"/>
    <n v="128"/>
    <s v="New"/>
    <n v="403.95"/>
    <m/>
    <m/>
    <n v="5"/>
    <n v="3"/>
    <s v="Seller 560"/>
    <s v="Whippany, New Jersey, United States"/>
    <s v="NJ"/>
    <d v="2026-03-28T00:00:00"/>
  </r>
  <r>
    <x v="539"/>
    <s v="iPhone 14 Pro Max"/>
    <x v="0"/>
    <b v="1"/>
    <s v="256GB"/>
    <n v="256"/>
    <s v="New"/>
    <n v="745.12"/>
    <m/>
    <m/>
    <n v="2"/>
    <n v="0"/>
    <s v="Seller 151"/>
    <s v="Whippany, New Jersey, United States"/>
    <s v="NJ"/>
    <d v="2026-03-28T00:00:00"/>
  </r>
  <r>
    <x v="540"/>
    <s v="iPhone 14"/>
    <x v="0"/>
    <b v="0"/>
    <s v="128GB|256GB|512GB"/>
    <n v="128"/>
    <s v="New"/>
    <n v="403.95"/>
    <m/>
    <m/>
    <n v="5"/>
    <n v="1"/>
    <s v="Seller 560"/>
    <s v="Whippany, New Jersey, United States"/>
    <s v="NJ"/>
    <d v="2026-03-28T00:00:00"/>
  </r>
  <r>
    <x v="541"/>
    <s v="iPhone 14"/>
    <x v="0"/>
    <b v="0"/>
    <s v="512GB"/>
    <n v="512"/>
    <s v="New"/>
    <n v="403.95"/>
    <m/>
    <m/>
    <n v="5"/>
    <n v="0"/>
    <s v="Seller 560"/>
    <s v="Whippany, New Jersey, United States"/>
    <s v="NJ"/>
    <d v="2026-03-28T00:00:00"/>
  </r>
  <r>
    <x v="542"/>
    <s v="iPhone 13 Pro Max"/>
    <x v="3"/>
    <b v="1"/>
    <m/>
    <m/>
    <s v="New"/>
    <n v="409.95"/>
    <m/>
    <m/>
    <n v="10"/>
    <n v="1"/>
    <s v="Seller 560"/>
    <s v="Whippany, New Jersey, United States"/>
    <s v="NJ"/>
    <d v="2026-03-28T00:00:00"/>
  </r>
  <r>
    <x v="543"/>
    <s v="iPhone 13 Mini"/>
    <x v="3"/>
    <b v="0"/>
    <s v="256GB"/>
    <n v="256"/>
    <s v="New"/>
    <n v="321.01"/>
    <m/>
    <m/>
    <n v="2"/>
    <n v="3"/>
    <s v="Seller 560"/>
    <s v="Whippany, New Jersey, United States"/>
    <s v="NJ"/>
    <d v="2026-03-29T00:00:00"/>
  </r>
  <r>
    <x v="544"/>
    <s v="iPhone 13"/>
    <x v="3"/>
    <b v="0"/>
    <s v="256GB"/>
    <n v="256"/>
    <s v="New"/>
    <n v="432.12"/>
    <m/>
    <m/>
    <n v="2"/>
    <n v="12"/>
    <s v="Seller 560"/>
    <s v="Whippany, New Jersey, United States"/>
    <s v="NJ"/>
    <d v="2026-03-28T00:00:00"/>
  </r>
  <r>
    <x v="545"/>
    <s v="iPhone 16"/>
    <x v="4"/>
    <b v="0"/>
    <s v="128GB"/>
    <n v="128"/>
    <s v="Excellent - Refurbished"/>
    <n v="545"/>
    <m/>
    <m/>
    <n v="0"/>
    <n v="269"/>
    <s v="Seller 472"/>
    <s v="Bloomington, Indiana, United States"/>
    <s v="IN"/>
    <d v="2026-03-29T00:00:00"/>
  </r>
  <r>
    <x v="546"/>
    <s v="iPhone 13"/>
    <x v="3"/>
    <b v="0"/>
    <s v="128GB|256GB|512GB"/>
    <n v="128"/>
    <s v="Excellent - Refurbished"/>
    <n v="298.95"/>
    <m/>
    <m/>
    <n v="0"/>
    <n v="3"/>
    <s v="Seller 146"/>
    <s v="Los Angeles, California, United States"/>
    <s v="CA"/>
    <d v="2025-12-17T00:00:00"/>
  </r>
  <r>
    <x v="547"/>
    <s v="iPhone 16"/>
    <x v="4"/>
    <b v="0"/>
    <s v="128GB"/>
    <n v="128"/>
    <s v="Good - Refurbished"/>
    <n v="518"/>
    <m/>
    <m/>
    <n v="3"/>
    <n v="108"/>
    <s v="Seller 472"/>
    <s v="Bloomington, Indiana, United States"/>
    <s v="IN"/>
    <d v="2026-03-22T00:00:00"/>
  </r>
  <r>
    <x v="548"/>
    <s v="iPhone 17 Pro Max"/>
    <x v="2"/>
    <b v="1"/>
    <s v="256GB|512GB|1024GB|2048GB"/>
    <n v="256"/>
    <s v="New"/>
    <n v="1703.11"/>
    <m/>
    <m/>
    <n v="2"/>
    <n v="18"/>
    <s v="Seller 197"/>
    <s v="Seoul, South Korea"/>
    <s v="INTL"/>
    <d v="2026-03-20T00:00:00"/>
  </r>
  <r>
    <x v="549"/>
    <s v="iPhone 13 Mini"/>
    <x v="3"/>
    <b v="0"/>
    <s v="256GB"/>
    <n v="256"/>
    <s v="New"/>
    <n v="331.99"/>
    <m/>
    <m/>
    <n v="5"/>
    <n v="6"/>
    <s v="Seller 560"/>
    <s v="Los Angeles, California, United States"/>
    <s v="CA"/>
    <d v="2026-03-29T00:00:00"/>
  </r>
  <r>
    <x v="550"/>
    <s v="iPhone 14 Pro Max"/>
    <x v="0"/>
    <b v="1"/>
    <s v="128GB"/>
    <n v="128"/>
    <s v="New"/>
    <n v="745.12"/>
    <m/>
    <m/>
    <n v="2"/>
    <n v="0"/>
    <s v="Seller 151"/>
    <s v="Whippany, New Jersey, United States"/>
    <s v="NJ"/>
    <d v="2026-03-28T00:00:00"/>
  </r>
  <r>
    <x v="551"/>
    <s v="iPhone 12"/>
    <x v="1"/>
    <b v="0"/>
    <s v="64GB"/>
    <n v="64"/>
    <s v="Used"/>
    <n v="99.99"/>
    <m/>
    <m/>
    <n v="0"/>
    <n v="0"/>
    <s v="Seller 663"/>
    <s v="Stillwater, Oklahoma, United States"/>
    <s v="OK"/>
    <d v="2025-12-18T00:00:00"/>
  </r>
  <r>
    <x v="552"/>
    <s v="iPhone 13"/>
    <x v="3"/>
    <b v="0"/>
    <s v="256GB"/>
    <n v="256"/>
    <s v="For Parts Or Not Working"/>
    <n v="229"/>
    <m/>
    <m/>
    <n v="0"/>
    <n v="0"/>
    <s v="Seller 480"/>
    <s v="Costa Mesa, California, United States"/>
    <s v="CA"/>
    <m/>
  </r>
  <r>
    <x v="553"/>
    <s v="iPhone 14 Pro Max"/>
    <x v="0"/>
    <b v="1"/>
    <s v="1024GB"/>
    <n v="1024"/>
    <s v="Used"/>
    <n v="638.99"/>
    <m/>
    <m/>
    <n v="2"/>
    <n v="0"/>
    <s v="Seller 467"/>
    <s v="Alhambra, California, United States"/>
    <s v="CA"/>
    <d v="2026-03-29T00:00:00"/>
  </r>
  <r>
    <x v="554"/>
    <s v="iPhone 14 Pro Max"/>
    <x v="0"/>
    <b v="1"/>
    <s v="1024GB"/>
    <n v="1024"/>
    <s v="Used"/>
    <n v="634.99"/>
    <m/>
    <m/>
    <n v="1"/>
    <n v="0"/>
    <s v="Seller 467"/>
    <s v="Alhambra, California, United States"/>
    <s v="CA"/>
    <d v="2026-03-28T00:00:00"/>
  </r>
  <r>
    <x v="555"/>
    <s v="iPhone 17 Pro Max"/>
    <x v="2"/>
    <b v="1"/>
    <s v="256GB"/>
    <n v="256"/>
    <s v="New"/>
    <n v="1738.95"/>
    <m/>
    <m/>
    <n v="2"/>
    <n v="6"/>
    <s v="Seller 146"/>
    <s v="Los Angeles, California, United States"/>
    <s v="CA"/>
    <d v="2026-03-24T00:00:00"/>
  </r>
  <r>
    <x v="556"/>
    <s v="iPhone 14 Plus"/>
    <x v="0"/>
    <b v="0"/>
    <m/>
    <m/>
    <s v="Used"/>
    <n v="550"/>
    <m/>
    <m/>
    <n v="0"/>
    <n v="0"/>
    <s v="Seller 439"/>
    <s v="Parker, Arizona, United States"/>
    <s v="AZ"/>
    <m/>
  </r>
  <r>
    <x v="557"/>
    <s v="iPhone 17"/>
    <x v="2"/>
    <b v="0"/>
    <s v="256GB"/>
    <n v="256"/>
    <s v="New"/>
    <n v="989.95"/>
    <m/>
    <m/>
    <n v="10"/>
    <n v="40"/>
    <s v="Seller 146"/>
    <s v="Los Angeles, California, United States"/>
    <s v="CA"/>
    <d v="2026-03-24T00:00:00"/>
  </r>
  <r>
    <x v="558"/>
    <s v="iPhone 14"/>
    <x v="0"/>
    <b v="0"/>
    <s v="128GB|256GB|512GB"/>
    <n v="128"/>
    <s v="Good - Refurbished"/>
    <n v="349.95"/>
    <m/>
    <m/>
    <n v="0"/>
    <n v="15"/>
    <s v="Seller 146"/>
    <s v="Los Angeles, California, United States"/>
    <s v="CA"/>
    <d v="2026-02-13T00:00:00"/>
  </r>
  <r>
    <x v="559"/>
    <s v="iPhone 13"/>
    <x v="3"/>
    <b v="0"/>
    <s v="256GB"/>
    <n v="256"/>
    <s v="Used"/>
    <n v="305"/>
    <m/>
    <m/>
    <n v="2"/>
    <n v="0"/>
    <s v="Seller 599"/>
    <s v="Farmingdale, New York, United States"/>
    <s v="NY"/>
    <d v="2025-12-29T00:00:00"/>
  </r>
  <r>
    <x v="560"/>
    <s v="iPhone 14 Pro Max"/>
    <x v="0"/>
    <b v="1"/>
    <s v="128GB"/>
    <n v="128"/>
    <s v="Used"/>
    <n v="420"/>
    <m/>
    <m/>
    <n v="0"/>
    <n v="0"/>
    <s v="Seller 420"/>
    <s v="Mandeville, Louisiana, United States"/>
    <s v="LA"/>
    <d v="2026-01-18T00:00:00"/>
  </r>
  <r>
    <x v="561"/>
    <s v="iPhone 13 Mini"/>
    <x v="3"/>
    <b v="0"/>
    <s v="256GB"/>
    <n v="256"/>
    <s v="New"/>
    <n v="321.01"/>
    <m/>
    <m/>
    <n v="2"/>
    <n v="0"/>
    <s v="Seller 560"/>
    <s v="Los Angeles, California, United States"/>
    <s v="CA"/>
    <d v="2026-03-29T00:00:00"/>
  </r>
  <r>
    <x v="562"/>
    <s v="iPhone 12 Pro Max"/>
    <x v="1"/>
    <b v="1"/>
    <s v="128GB"/>
    <n v="128"/>
    <s v="New"/>
    <n v="432.95"/>
    <m/>
    <m/>
    <n v="10"/>
    <n v="8"/>
    <s v="Seller 146"/>
    <s v="Los Angeles, California, United States"/>
    <s v="CA"/>
    <d v="2026-03-05T00:00:00"/>
  </r>
  <r>
    <x v="563"/>
    <s v="iPhone 12 Pro Max"/>
    <x v="1"/>
    <b v="1"/>
    <s v="128GB"/>
    <n v="128"/>
    <s v="Used"/>
    <n v="329"/>
    <m/>
    <m/>
    <n v="0"/>
    <n v="0"/>
    <s v="Seller 076"/>
    <s v="Fort Lauderdale, Florida, United States"/>
    <s v="FL"/>
    <m/>
  </r>
  <r>
    <x v="564"/>
    <s v="iPhone 16"/>
    <x v="4"/>
    <b v="0"/>
    <s v="128GB"/>
    <n v="128"/>
    <s v="Excellent - Refurbished"/>
    <n v="487.99"/>
    <n v="799.99"/>
    <n v="39"/>
    <n v="10"/>
    <n v="0"/>
    <s v="Seller 098"/>
    <s v="Lutherville-Timonium, Maryland, United States"/>
    <s v="MD"/>
    <d v="2026-03-24T00:00:00"/>
  </r>
  <r>
    <x v="565"/>
    <s v="iPhone 12 Pro Max"/>
    <x v="1"/>
    <b v="1"/>
    <s v="256GB"/>
    <n v="256"/>
    <s v="Used"/>
    <n v="449.99"/>
    <m/>
    <m/>
    <n v="0"/>
    <n v="0"/>
    <s v="Seller 507"/>
    <s v="Chittenango, New York, United States"/>
    <s v="NY"/>
    <d v="2026-03-28T00:00:00"/>
  </r>
  <r>
    <x v="566"/>
    <s v="iPhone 13 Mini"/>
    <x v="3"/>
    <b v="0"/>
    <s v="128GB|512GB"/>
    <n v="128"/>
    <s v="New"/>
    <n v="322.01"/>
    <m/>
    <m/>
    <n v="2"/>
    <n v="1"/>
    <s v="Seller 151"/>
    <s v="Los Angeles, California, United States"/>
    <s v="CA"/>
    <d v="2026-03-28T00:00:00"/>
  </r>
  <r>
    <x v="567"/>
    <s v="iPhone 13 Mini"/>
    <x v="3"/>
    <b v="0"/>
    <s v="128GB"/>
    <n v="128"/>
    <s v="New"/>
    <n v="332.01"/>
    <m/>
    <m/>
    <n v="3"/>
    <n v="2"/>
    <s v="Seller 151"/>
    <s v="Los Angeles, California, United States"/>
    <s v="CA"/>
    <d v="2026-03-28T00:00:00"/>
  </r>
  <r>
    <x v="568"/>
    <s v="iPhone 13"/>
    <x v="3"/>
    <b v="0"/>
    <s v="256GB"/>
    <n v="256"/>
    <s v="Used"/>
    <n v="260"/>
    <m/>
    <m/>
    <n v="0"/>
    <n v="0"/>
    <s v="Seller 305"/>
    <s v="Pekin, Illinois, United States"/>
    <s v="IL"/>
    <d v="2026-02-06T00:00:00"/>
  </r>
  <r>
    <x v="569"/>
    <s v="iPhone 17 Pro Max"/>
    <x v="2"/>
    <b v="1"/>
    <s v="256GB"/>
    <n v="256"/>
    <s v="New"/>
    <n v="1900"/>
    <m/>
    <m/>
    <n v="10"/>
    <n v="0"/>
    <s v="Seller 578"/>
    <s v="Selangor, Malaysia"/>
    <s v="INTL"/>
    <d v="2026-03-29T00:00:00"/>
  </r>
  <r>
    <x v="570"/>
    <s v="iPhone 17"/>
    <x v="2"/>
    <b v="0"/>
    <s v="256GB"/>
    <n v="256"/>
    <s v="New"/>
    <n v="1300"/>
    <m/>
    <m/>
    <n v="10"/>
    <n v="0"/>
    <s v="Seller 578"/>
    <s v="Selangor, Malaysia"/>
    <s v="INTL"/>
    <d v="2026-03-29T00:00:00"/>
  </r>
  <r>
    <x v="571"/>
    <s v="iPhone 17"/>
    <x v="2"/>
    <b v="0"/>
    <s v="256GB"/>
    <n v="256"/>
    <s v="New"/>
    <n v="1300"/>
    <m/>
    <m/>
    <n v="10"/>
    <n v="0"/>
    <s v="Seller 578"/>
    <s v="Selangor, Malaysia"/>
    <s v="INTL"/>
    <d v="2026-03-29T00:00:00"/>
  </r>
  <r>
    <x v="572"/>
    <s v="iPhone 13"/>
    <x v="3"/>
    <b v="0"/>
    <s v="128GB"/>
    <n v="128"/>
    <s v="New"/>
    <n v="347"/>
    <m/>
    <m/>
    <n v="0"/>
    <n v="0"/>
    <s v="Seller 295"/>
    <s v="Saint Clair Shores, Michigan, United States"/>
    <s v="MI"/>
    <d v="2026-02-06T00:00:00"/>
  </r>
  <r>
    <x v="573"/>
    <s v="iPhone 12"/>
    <x v="1"/>
    <b v="0"/>
    <s v="128GB"/>
    <n v="128"/>
    <s v="For Parts Or Not Working"/>
    <n v="149.99"/>
    <m/>
    <m/>
    <n v="0"/>
    <n v="0"/>
    <s v="Seller 204"/>
    <s v="Brooklyn, New York, United States"/>
    <s v="NY"/>
    <d v="2026-03-29T00:00:00"/>
  </r>
  <r>
    <x v="574"/>
    <s v="iPhone 12"/>
    <x v="1"/>
    <b v="0"/>
    <s v="128GB"/>
    <n v="128"/>
    <s v="New"/>
    <n v="334.99"/>
    <m/>
    <m/>
    <n v="2"/>
    <n v="0"/>
    <s v="Seller 146"/>
    <s v="Los Angeles, California, United States"/>
    <s v="CA"/>
    <d v="2026-03-25T00:00:00"/>
  </r>
  <r>
    <x v="575"/>
    <s v="iPhone 12"/>
    <x v="1"/>
    <b v="0"/>
    <s v="128GB"/>
    <n v="128"/>
    <s v="New"/>
    <n v="329.99"/>
    <m/>
    <m/>
    <n v="10"/>
    <n v="1"/>
    <s v="Seller 146"/>
    <s v="Los Angeles, California, United States"/>
    <s v="CA"/>
    <d v="2026-03-25T00:00:00"/>
  </r>
  <r>
    <x v="576"/>
    <s v="iPhone 12 Pro Max"/>
    <x v="1"/>
    <b v="1"/>
    <s v="512GB"/>
    <n v="512"/>
    <s v="Used"/>
    <n v="499.99"/>
    <m/>
    <m/>
    <n v="0"/>
    <n v="0"/>
    <s v="Seller 333"/>
    <s v="Edison, New Jersey, United States"/>
    <s v="NJ"/>
    <m/>
  </r>
  <r>
    <x v="577"/>
    <s v="iPhone 12 Pro Max"/>
    <x v="1"/>
    <b v="1"/>
    <s v="128GB"/>
    <n v="128"/>
    <s v="Used"/>
    <n v="347.84"/>
    <n v="409.22"/>
    <n v="15"/>
    <n v="0"/>
    <n v="0"/>
    <s v="Seller 401"/>
    <s v="Mundelein, Illinois, United States"/>
    <s v="IL"/>
    <d v="2026-02-27T00:00:00"/>
  </r>
  <r>
    <x v="578"/>
    <s v="iPhone 12 Pro Max"/>
    <x v="1"/>
    <b v="1"/>
    <s v="128GB"/>
    <n v="128"/>
    <s v="Used"/>
    <n v="342.89"/>
    <n v="403.4"/>
    <n v="15"/>
    <n v="0"/>
    <n v="0"/>
    <s v="Seller 401"/>
    <s v="Mundelein, Illinois, United States"/>
    <s v="IL"/>
    <d v="2026-02-27T00:00:00"/>
  </r>
  <r>
    <x v="579"/>
    <s v="iPhone 13"/>
    <x v="3"/>
    <b v="0"/>
    <s v="128GB"/>
    <n v="128"/>
    <s v="Used"/>
    <n v="250"/>
    <m/>
    <m/>
    <n v="0"/>
    <n v="0"/>
    <s v="Seller 372"/>
    <s v="Pensacola, Florida, United States"/>
    <s v="FL"/>
    <m/>
  </r>
  <r>
    <x v="580"/>
    <s v="iPhone 16"/>
    <x v="4"/>
    <b v="0"/>
    <s v="256GB"/>
    <n v="256"/>
    <s v="Good - Refurbished"/>
    <n v="599"/>
    <m/>
    <m/>
    <n v="5"/>
    <n v="4"/>
    <s v="Seller 472"/>
    <s v="Bloomington, Indiana, United States"/>
    <s v="IN"/>
    <d v="2026-03-26T00:00:00"/>
  </r>
  <r>
    <x v="581"/>
    <s v="iPhone 12 Pro Max"/>
    <x v="1"/>
    <b v="1"/>
    <s v="512GB"/>
    <n v="512"/>
    <s v="For Parts Or Not Working"/>
    <n v="268"/>
    <m/>
    <m/>
    <n v="0"/>
    <n v="0"/>
    <s v="Seller 643"/>
    <s v="Saratoga Springs, Utah, United States"/>
    <s v="UT"/>
    <d v="2026-03-25T00:00:00"/>
  </r>
  <r>
    <x v="582"/>
    <s v="iPhone 13"/>
    <x v="3"/>
    <b v="0"/>
    <s v="256GB"/>
    <n v="256"/>
    <s v="Used"/>
    <n v="313"/>
    <m/>
    <m/>
    <n v="0"/>
    <n v="0"/>
    <s v="Seller 068"/>
    <s v="Portland, Oregon, United States"/>
    <s v="OR"/>
    <m/>
  </r>
  <r>
    <x v="583"/>
    <s v="iPhone 13 Mini"/>
    <x v="3"/>
    <b v="0"/>
    <s v="128GB"/>
    <n v="128"/>
    <s v="Used"/>
    <n v="215"/>
    <m/>
    <m/>
    <n v="0"/>
    <n v="0"/>
    <s v="Seller 585"/>
    <s v="Payson, Utah, United States"/>
    <s v="UT"/>
    <m/>
  </r>
  <r>
    <x v="584"/>
    <s v="iPhone 16"/>
    <x v="4"/>
    <b v="0"/>
    <s v="128GB"/>
    <n v="128"/>
    <s v="New"/>
    <n v="648.95000000000005"/>
    <m/>
    <m/>
    <n v="10"/>
    <n v="7"/>
    <s v="Seller 146"/>
    <s v="Los Angeles, California, United States"/>
    <s v="CA"/>
    <d v="2026-03-18T00:00:00"/>
  </r>
  <r>
    <x v="585"/>
    <s v="iPhone 17"/>
    <x v="2"/>
    <b v="0"/>
    <s v="256GB"/>
    <n v="256"/>
    <s v="New"/>
    <n v="869"/>
    <m/>
    <m/>
    <n v="0"/>
    <n v="3"/>
    <s v="Seller 199"/>
    <s v="Greenlawn, New York, United States"/>
    <s v="NY"/>
    <d v="2026-03-27T00:00:00"/>
  </r>
  <r>
    <x v="586"/>
    <s v="iPhone 14"/>
    <x v="0"/>
    <b v="0"/>
    <s v="128GB"/>
    <n v="128"/>
    <s v="Used"/>
    <n v="280"/>
    <m/>
    <m/>
    <n v="0"/>
    <n v="0"/>
    <s v="Seller 459"/>
    <s v="Perkinston, Mississippi, United States"/>
    <s v="MS"/>
    <d v="2026-03-25T00:00:00"/>
  </r>
  <r>
    <x v="587"/>
    <s v="iPhone 17"/>
    <x v="2"/>
    <b v="0"/>
    <s v="256GB"/>
    <n v="256"/>
    <s v="New"/>
    <n v="739"/>
    <m/>
    <m/>
    <n v="4"/>
    <n v="0"/>
    <s v="Seller 479"/>
    <s v="Mason, Ohio, United States"/>
    <s v="OH"/>
    <d v="2026-03-25T00:00:00"/>
  </r>
  <r>
    <x v="588"/>
    <s v="iPhone 17 Pro Max"/>
    <x v="2"/>
    <b v="1"/>
    <s v="256GB"/>
    <n v="256"/>
    <s v="New"/>
    <n v="1379"/>
    <m/>
    <m/>
    <n v="0"/>
    <n v="0"/>
    <s v="Seller 226"/>
    <s v="Valencia, California, United States"/>
    <s v="CA"/>
    <d v="2026-03-19T00:00:00"/>
  </r>
  <r>
    <x v="589"/>
    <s v="iPhone 17"/>
    <x v="2"/>
    <b v="0"/>
    <s v="256GB"/>
    <n v="256"/>
    <s v="Open Box"/>
    <n v="848"/>
    <m/>
    <m/>
    <n v="0"/>
    <n v="0"/>
    <s v="Seller 643"/>
    <s v="Saratoga Springs, Utah, United States"/>
    <s v="UT"/>
    <d v="2026-03-25T00:00:00"/>
  </r>
  <r>
    <x v="590"/>
    <s v="iPhone 13 Mini"/>
    <x v="3"/>
    <b v="0"/>
    <s v="256GB"/>
    <n v="256"/>
    <s v="Used"/>
    <n v="270"/>
    <m/>
    <m/>
    <n v="0"/>
    <n v="0"/>
    <s v="Seller 364"/>
    <s v="Leander, Texas, United States"/>
    <s v="TX"/>
    <d v="2026-03-18T00:00:00"/>
  </r>
  <r>
    <x v="591"/>
    <s v="iPhone 13"/>
    <x v="3"/>
    <b v="0"/>
    <s v="128GB"/>
    <n v="128"/>
    <s v="Used"/>
    <n v="228"/>
    <m/>
    <m/>
    <n v="0"/>
    <n v="0"/>
    <s v="Seller 643"/>
    <s v="Saratoga Springs, Utah, United States"/>
    <s v="UT"/>
    <d v="2026-03-25T00:00:00"/>
  </r>
  <r>
    <x v="592"/>
    <s v="iPhone 16"/>
    <x v="4"/>
    <b v="0"/>
    <s v="128GB"/>
    <n v="128"/>
    <s v="New"/>
    <n v="628"/>
    <m/>
    <m/>
    <n v="2"/>
    <n v="2"/>
    <s v="Seller 199"/>
    <s v="Greenlawn, New York, United States"/>
    <s v="NY"/>
    <d v="2026-03-24T00:00:00"/>
  </r>
  <r>
    <x v="593"/>
    <s v="iPhone 17"/>
    <x v="2"/>
    <b v="0"/>
    <s v="256GB"/>
    <n v="256"/>
    <s v="New"/>
    <n v="829.95"/>
    <m/>
    <m/>
    <n v="3"/>
    <n v="1"/>
    <s v="Seller 199"/>
    <s v="Greenlawn, New York, United States"/>
    <s v="NY"/>
    <d v="2026-03-24T00:00:00"/>
  </r>
  <r>
    <x v="594"/>
    <s v="iPhone 14 Plus"/>
    <x v="0"/>
    <b v="0"/>
    <s v="128GB"/>
    <n v="128"/>
    <s v="Used"/>
    <n v="358.99"/>
    <m/>
    <m/>
    <n v="0"/>
    <n v="0"/>
    <s v="Seller 032"/>
    <s v="La Puente, California, United States"/>
    <s v="CA"/>
    <d v="2026-03-29T00:00:00"/>
  </r>
  <r>
    <x v="595"/>
    <s v="iPhone 16"/>
    <x v="4"/>
    <b v="0"/>
    <s v="256GB"/>
    <n v="256"/>
    <s v="Open Box"/>
    <n v="499"/>
    <m/>
    <m/>
    <n v="0"/>
    <n v="0"/>
    <s v="Seller 198"/>
    <s v="Kensington, Maryland, United States"/>
    <s v="MD"/>
    <m/>
  </r>
  <r>
    <x v="596"/>
    <s v="iPhone 14 Plus"/>
    <x v="0"/>
    <b v="0"/>
    <s v="128GB"/>
    <n v="128"/>
    <s v="Open Box"/>
    <n v="364.99"/>
    <m/>
    <m/>
    <n v="3"/>
    <n v="0"/>
    <s v="Seller 467"/>
    <s v="Alhambra, California, United States"/>
    <s v="CA"/>
    <d v="2026-03-29T00:00:00"/>
  </r>
  <r>
    <x v="597"/>
    <s v="iPhone 14"/>
    <x v="0"/>
    <b v="0"/>
    <s v="128GB|256GB"/>
    <n v="128"/>
    <s v="New"/>
    <n v="403.95"/>
    <m/>
    <m/>
    <n v="5"/>
    <n v="0"/>
    <s v="Seller 560"/>
    <s v="Austin, Texas, United States"/>
    <s v="TX"/>
    <d v="2026-03-28T00:00:00"/>
  </r>
  <r>
    <x v="598"/>
    <s v="iPhone 14"/>
    <x v="0"/>
    <b v="0"/>
    <s v="128GB|512GB"/>
    <n v="128"/>
    <s v="New"/>
    <n v="403.95"/>
    <m/>
    <m/>
    <n v="5"/>
    <n v="0"/>
    <s v="Seller 560"/>
    <s v="Austin, Texas, United States"/>
    <s v="TX"/>
    <d v="2026-03-28T00:00:00"/>
  </r>
  <r>
    <x v="599"/>
    <s v="iPhone 14 Plus"/>
    <x v="0"/>
    <b v="0"/>
    <s v="128GB"/>
    <n v="128"/>
    <s v="Open Box"/>
    <n v="362.99"/>
    <m/>
    <m/>
    <n v="2"/>
    <n v="0"/>
    <s v="Seller 032"/>
    <s v="La Puente, California, United States"/>
    <s v="CA"/>
    <d v="2026-03-29T00:00:00"/>
  </r>
  <r>
    <x v="600"/>
    <s v="iPhone 15"/>
    <x v="5"/>
    <b v="0"/>
    <s v="128GB"/>
    <n v="128"/>
    <s v="New"/>
    <n v="479.99"/>
    <m/>
    <m/>
    <n v="0"/>
    <n v="0"/>
    <s v="Seller 044"/>
    <s v="Milwaukee, Wisconsin, United States"/>
    <s v="WI"/>
    <d v="2026-03-28T00:00:00"/>
  </r>
  <r>
    <x v="190"/>
    <s v="iPhone 17 Pro Max"/>
    <x v="2"/>
    <b v="1"/>
    <s v="256GB"/>
    <n v="256"/>
    <s v="New"/>
    <n v="610"/>
    <m/>
    <m/>
    <n v="0"/>
    <n v="0"/>
    <s v="Seller 609"/>
    <s v="Allentown, Pennsylvania, United States"/>
    <s v="PA"/>
    <m/>
  </r>
  <r>
    <x v="601"/>
    <s v="iPhone 14 Pro Max"/>
    <x v="0"/>
    <b v="1"/>
    <s v="512GB|1024GB"/>
    <n v="512"/>
    <s v="New"/>
    <n v="675.99"/>
    <m/>
    <m/>
    <n v="2"/>
    <n v="0"/>
    <s v="Seller 560"/>
    <s v="Brooklyn, New York, United States"/>
    <s v="NY"/>
    <m/>
  </r>
  <r>
    <x v="602"/>
    <s v="iPhone 14 Pro Max"/>
    <x v="0"/>
    <b v="1"/>
    <s v="512GB|1024GB"/>
    <n v="512"/>
    <s v="New"/>
    <n v="675.99"/>
    <m/>
    <m/>
    <n v="2"/>
    <n v="0"/>
    <s v="Seller 560"/>
    <s v="Brooklyn, New York, United States"/>
    <s v="NY"/>
    <m/>
  </r>
  <r>
    <x v="603"/>
    <s v="iPhone 12"/>
    <x v="1"/>
    <b v="0"/>
    <s v="64GB"/>
    <n v="64"/>
    <s v="Used"/>
    <n v="200"/>
    <m/>
    <m/>
    <n v="0"/>
    <n v="0"/>
    <s v="Seller 569"/>
    <s v="West Warwick, Rhode Island, United States"/>
    <s v="RI"/>
    <m/>
  </r>
  <r>
    <x v="604"/>
    <s v="iPhone 17"/>
    <x v="2"/>
    <b v="0"/>
    <s v="256GB"/>
    <n v="256"/>
    <s v="New"/>
    <n v="699.99"/>
    <m/>
    <m/>
    <n v="0"/>
    <n v="0"/>
    <s v="Seller 100"/>
    <s v="Waterville, Maine, United States"/>
    <s v="ME"/>
    <m/>
  </r>
  <r>
    <x v="605"/>
    <s v="iPhone 13"/>
    <x v="3"/>
    <b v="0"/>
    <m/>
    <m/>
    <s v="For Parts Or Not Working"/>
    <n v="414"/>
    <m/>
    <m/>
    <n v="0"/>
    <n v="0"/>
    <s v="Seller 462"/>
    <s v="Chicopee, Massachusetts, United States"/>
    <s v="MA"/>
    <m/>
  </r>
  <r>
    <x v="372"/>
    <s v="iPhone 17 Pro Max"/>
    <x v="2"/>
    <b v="1"/>
    <s v="2048GB"/>
    <n v="2048"/>
    <s v="Open Box"/>
    <n v="1749"/>
    <m/>
    <m/>
    <n v="0"/>
    <n v="0"/>
    <s v="Seller 352"/>
    <s v="Irvine, California, United States"/>
    <s v="CA"/>
    <m/>
  </r>
  <r>
    <x v="606"/>
    <s v="iPhone 12 Pro Max"/>
    <x v="1"/>
    <b v="1"/>
    <s v="512GB"/>
    <n v="512"/>
    <s v="Used"/>
    <n v="269.99"/>
    <m/>
    <m/>
    <n v="0"/>
    <n v="83"/>
    <s v="Seller 061"/>
    <s v="Brooklyn, New York, United States"/>
    <s v="NY"/>
    <d v="2026-03-22T00:00:00"/>
  </r>
  <r>
    <x v="607"/>
    <s v="iPhone 12"/>
    <x v="1"/>
    <b v="0"/>
    <s v="256GB"/>
    <n v="256"/>
    <s v="Used"/>
    <n v="154.99"/>
    <m/>
    <m/>
    <n v="0"/>
    <n v="513"/>
    <s v="Seller 061"/>
    <s v="Brooklyn, New York, United States"/>
    <s v="NY"/>
    <d v="2026-03-28T00:00:00"/>
  </r>
  <r>
    <x v="608"/>
    <s v="iPhone 12 Pro Max"/>
    <x v="1"/>
    <b v="1"/>
    <s v="512GB"/>
    <n v="512"/>
    <s v="Used"/>
    <n v="264.99"/>
    <m/>
    <m/>
    <n v="0"/>
    <n v="20"/>
    <s v="Seller 061"/>
    <s v="Brooklyn, New York, United States"/>
    <s v="NY"/>
    <d v="2026-03-13T00:00:00"/>
  </r>
  <r>
    <x v="609"/>
    <s v="iPhone 12"/>
    <x v="1"/>
    <b v="0"/>
    <s v="256GB"/>
    <n v="256"/>
    <s v="Used"/>
    <n v="179.99"/>
    <m/>
    <m/>
    <n v="2"/>
    <n v="990"/>
    <s v="Seller 061"/>
    <s v="Brooklyn, New York, United States"/>
    <s v="NY"/>
    <d v="2026-03-29T00:00:00"/>
  </r>
  <r>
    <x v="610"/>
    <s v="iPhone 14 Plus"/>
    <x v="0"/>
    <b v="0"/>
    <s v="512GB"/>
    <n v="512"/>
    <s v="Used"/>
    <n v="304.99"/>
    <m/>
    <m/>
    <n v="0"/>
    <n v="19"/>
    <s v="Seller 061"/>
    <s v="Brooklyn, New York, United States"/>
    <s v="NY"/>
    <d v="2026-03-26T00:00:00"/>
  </r>
  <r>
    <x v="611"/>
    <s v="iPhone 13"/>
    <x v="3"/>
    <b v="0"/>
    <s v="512GB"/>
    <n v="512"/>
    <s v="Used"/>
    <n v="294.99"/>
    <m/>
    <m/>
    <n v="10"/>
    <n v="601"/>
    <s v="Seller 061"/>
    <s v="Brooklyn, New York, United States"/>
    <s v="NY"/>
    <d v="2026-03-29T00:00:00"/>
  </r>
  <r>
    <x v="612"/>
    <s v="iPhone 12 Pro Max"/>
    <x v="1"/>
    <b v="1"/>
    <s v="512GB"/>
    <n v="512"/>
    <s v="Used"/>
    <n v="339.99"/>
    <m/>
    <m/>
    <n v="10"/>
    <n v="647"/>
    <s v="Seller 061"/>
    <s v="Brooklyn, New York, United States"/>
    <s v="NY"/>
    <d v="2026-03-29T00:00:00"/>
  </r>
  <r>
    <x v="613"/>
    <s v="iPhone 13"/>
    <x v="3"/>
    <b v="0"/>
    <s v="512GB"/>
    <n v="512"/>
    <s v="Used"/>
    <n v="264.99"/>
    <m/>
    <m/>
    <n v="10"/>
    <n v="2046"/>
    <s v="Seller 061"/>
    <s v="Brooklyn, New York, United States"/>
    <s v="NY"/>
    <d v="2026-03-29T00:00:00"/>
  </r>
  <r>
    <x v="614"/>
    <s v="iPhone 14"/>
    <x v="0"/>
    <b v="0"/>
    <s v="512GB"/>
    <n v="512"/>
    <s v="Excellent - Refurbished"/>
    <n v="359.99"/>
    <m/>
    <m/>
    <n v="6"/>
    <n v="495"/>
    <s v="Seller 061"/>
    <s v="Brooklyn, New York, United States"/>
    <s v="NY"/>
    <d v="2026-03-29T00:00:00"/>
  </r>
  <r>
    <x v="615"/>
    <s v="iPhone 14 Plus"/>
    <x v="0"/>
    <b v="0"/>
    <s v="512GB"/>
    <n v="512"/>
    <s v="Very Good - Refurbished"/>
    <n v="309.99"/>
    <m/>
    <m/>
    <n v="0"/>
    <n v="33"/>
    <s v="Seller 061"/>
    <s v="Brooklyn, New York, United States"/>
    <s v="NY"/>
    <d v="2026-03-29T00:00:00"/>
  </r>
  <r>
    <x v="616"/>
    <s v="iPhone 14"/>
    <x v="0"/>
    <b v="0"/>
    <s v="128GB|256GB|512GB"/>
    <n v="128"/>
    <s v="Very Good - Refurbished"/>
    <n v="289.99"/>
    <m/>
    <m/>
    <n v="0"/>
    <n v="24"/>
    <s v="Seller 061"/>
    <s v="Brooklyn, New York, United States"/>
    <s v="NY"/>
    <d v="2026-03-27T00:00:00"/>
  </r>
  <r>
    <x v="617"/>
    <s v="iPhone 13 Mini"/>
    <x v="3"/>
    <b v="0"/>
    <s v="512GB"/>
    <n v="512"/>
    <s v="Very Good - Refurbished"/>
    <n v="229.99"/>
    <m/>
    <m/>
    <n v="10"/>
    <n v="38"/>
    <s v="Seller 061"/>
    <s v="Brooklyn, New York, United States"/>
    <s v="NY"/>
    <d v="2026-03-29T00:00:00"/>
  </r>
  <r>
    <x v="618"/>
    <s v="iPhone 12 Pro Max"/>
    <x v="1"/>
    <b v="1"/>
    <s v="512GB"/>
    <n v="512"/>
    <s v="Very Good - Refurbished"/>
    <n v="349.99"/>
    <m/>
    <m/>
    <n v="0"/>
    <n v="95"/>
    <s v="Seller 061"/>
    <s v="Brooklyn, New York, United States"/>
    <s v="NY"/>
    <d v="2026-03-28T00:00:00"/>
  </r>
  <r>
    <x v="619"/>
    <s v="iPhone 14 Pro Max"/>
    <x v="0"/>
    <b v="1"/>
    <s v="1024GB"/>
    <n v="1024"/>
    <s v="Used"/>
    <n v="649.99"/>
    <m/>
    <m/>
    <n v="10"/>
    <n v="1"/>
    <s v="Seller 450"/>
    <s v="New Hyde Park, New York, United States"/>
    <s v="NY"/>
    <d v="2025-12-08T00:00:00"/>
  </r>
  <r>
    <x v="620"/>
    <s v="iPhone 13 Mini"/>
    <x v="3"/>
    <b v="0"/>
    <s v="128GB|256GB"/>
    <n v="128"/>
    <s v="Used"/>
    <n v="288.45"/>
    <m/>
    <m/>
    <n v="3"/>
    <n v="0"/>
    <s v="Seller 511"/>
    <s v="hongkong, China"/>
    <s v="INTL"/>
    <d v="2026-03-20T00:00:00"/>
  </r>
  <r>
    <x v="621"/>
    <s v="iPhone 13"/>
    <x v="3"/>
    <b v="0"/>
    <s v="128GB|256GB"/>
    <n v="128"/>
    <s v="Used"/>
    <n v="325.45999999999998"/>
    <m/>
    <m/>
    <n v="5"/>
    <n v="9"/>
    <s v="Seller 511"/>
    <s v="HK, China"/>
    <s v="INTL"/>
    <d v="2026-03-20T00:00:00"/>
  </r>
  <r>
    <x v="622"/>
    <s v="iPhone 13"/>
    <x v="3"/>
    <b v="0"/>
    <s v="128GB|256GB"/>
    <n v="128"/>
    <s v="Used"/>
    <n v="325.45999999999998"/>
    <m/>
    <m/>
    <n v="10"/>
    <n v="6"/>
    <s v="Seller 511"/>
    <s v="HK, China"/>
    <s v="INTL"/>
    <d v="2026-03-20T00:00:00"/>
  </r>
  <r>
    <x v="623"/>
    <s v="iPhone 12 Pro Max"/>
    <x v="1"/>
    <b v="1"/>
    <s v="128GB"/>
    <n v="128"/>
    <s v="Used"/>
    <n v="980.19"/>
    <m/>
    <m/>
    <n v="3"/>
    <n v="0"/>
    <s v="Seller 511"/>
    <s v="hongkong, China"/>
    <s v="INTL"/>
    <d v="2026-03-20T00:00:00"/>
  </r>
  <r>
    <x v="624"/>
    <s v="iPhone 14 Pro Max"/>
    <x v="0"/>
    <b v="1"/>
    <s v="1024GB"/>
    <n v="1024"/>
    <s v="Used"/>
    <n v="788.29"/>
    <m/>
    <m/>
    <n v="6"/>
    <n v="0"/>
    <s v="Seller 511"/>
    <s v="HK, China"/>
    <s v="INTL"/>
    <d v="2026-03-20T00:00:00"/>
  </r>
  <r>
    <x v="625"/>
    <s v="iPhone 12 Pro Max"/>
    <x v="1"/>
    <b v="1"/>
    <s v="512GB"/>
    <n v="512"/>
    <s v="Used"/>
    <n v="424.46"/>
    <m/>
    <m/>
    <n v="4"/>
    <n v="1"/>
    <s v="Seller 511"/>
    <s v="hongkong, China"/>
    <s v="INTL"/>
    <d v="2026-03-20T00:00:00"/>
  </r>
  <r>
    <x v="626"/>
    <s v="iPhone 13 Mini"/>
    <x v="3"/>
    <b v="0"/>
    <s v="128GB"/>
    <n v="128"/>
    <s v="Used"/>
    <n v="287.14999999999998"/>
    <m/>
    <m/>
    <n v="3"/>
    <n v="2"/>
    <s v="Seller 511"/>
    <s v="hongkong, China"/>
    <s v="INTL"/>
    <d v="2026-03-20T00:00:00"/>
  </r>
  <r>
    <x v="627"/>
    <s v="iPhone 14 Plus"/>
    <x v="0"/>
    <b v="0"/>
    <s v="128GB|256GB|512GB"/>
    <n v="128"/>
    <s v="Used"/>
    <n v="468.39"/>
    <m/>
    <m/>
    <n v="5"/>
    <n v="0"/>
    <s v="Seller 511"/>
    <s v="hongkong, China"/>
    <s v="INTL"/>
    <d v="2026-03-20T00:00:00"/>
  </r>
  <r>
    <x v="628"/>
    <s v="iPhone 12 Pro Max"/>
    <x v="1"/>
    <b v="1"/>
    <s v="256GB"/>
    <n v="256"/>
    <s v="Used"/>
    <n v="363.83"/>
    <m/>
    <m/>
    <n v="8"/>
    <n v="0"/>
    <s v="Seller 511"/>
    <s v="hongkong, China"/>
    <s v="INTL"/>
    <d v="2026-03-20T00:00:00"/>
  </r>
  <r>
    <x v="629"/>
    <s v="iPhone 14 Plus"/>
    <x v="0"/>
    <b v="0"/>
    <s v="128GB|256GB|512GB"/>
    <n v="128"/>
    <s v="Used"/>
    <n v="468.39"/>
    <m/>
    <m/>
    <n v="8"/>
    <n v="0"/>
    <s v="Seller 511"/>
    <s v="hongkong, China"/>
    <s v="INTL"/>
    <d v="2026-03-20T00:00:00"/>
  </r>
  <r>
    <x v="630"/>
    <s v="iPhone 13"/>
    <x v="3"/>
    <b v="0"/>
    <s v="128GB"/>
    <n v="128"/>
    <s v="Used"/>
    <n v="3063.08"/>
    <m/>
    <m/>
    <n v="1"/>
    <n v="0"/>
    <s v="Seller 511"/>
    <s v="HK, China"/>
    <s v="INTL"/>
    <d v="2026-03-20T00:00:00"/>
  </r>
  <r>
    <x v="631"/>
    <s v="iPhone 12"/>
    <x v="1"/>
    <b v="0"/>
    <s v="64GB|128GB|256GB"/>
    <n v="64"/>
    <s v="Used"/>
    <n v="242.5"/>
    <m/>
    <m/>
    <n v="5"/>
    <n v="0"/>
    <s v="Seller 511"/>
    <s v="hongkong, China"/>
    <s v="INTL"/>
    <d v="2026-03-20T00:00:00"/>
  </r>
  <r>
    <x v="632"/>
    <s v="iPhone 14 Pro Max"/>
    <x v="0"/>
    <b v="1"/>
    <s v="128GB|256GB"/>
    <n v="128"/>
    <s v="Used"/>
    <n v="587.1"/>
    <m/>
    <m/>
    <n v="1"/>
    <n v="0"/>
    <s v="Seller 511"/>
    <s v="hongkong, China"/>
    <s v="INTL"/>
    <d v="2026-03-20T00:00:00"/>
  </r>
  <r>
    <x v="633"/>
    <s v="iPhone 12"/>
    <x v="1"/>
    <b v="0"/>
    <s v="64GB|128GB|256GB"/>
    <n v="64"/>
    <s v="Used"/>
    <n v="253.58"/>
    <m/>
    <m/>
    <n v="5"/>
    <n v="0"/>
    <s v="Seller 511"/>
    <s v="hongkong, China"/>
    <s v="INTL"/>
    <d v="2026-03-20T00:00:00"/>
  </r>
  <r>
    <x v="634"/>
    <s v="iPhone 13 Mini"/>
    <x v="3"/>
    <b v="0"/>
    <s v="128GB"/>
    <n v="128"/>
    <s v="Used"/>
    <n v="250.99"/>
    <m/>
    <m/>
    <n v="0"/>
    <n v="0"/>
    <s v="Seller 260"/>
    <s v="Philadelphia, Pennsylvania, United States"/>
    <s v="PA"/>
    <d v="2026-01-01T00:00:00"/>
  </r>
  <r>
    <x v="635"/>
    <s v="iPhone 12 Pro Max"/>
    <x v="1"/>
    <b v="1"/>
    <s v="128GB|256GB|512GB"/>
    <n v="128"/>
    <s v="Used"/>
    <n v="330.75"/>
    <m/>
    <m/>
    <n v="5"/>
    <n v="3"/>
    <s v="Seller 511"/>
    <s v="hongkong, China"/>
    <s v="INTL"/>
    <d v="2026-03-20T00:00:00"/>
  </r>
  <r>
    <x v="636"/>
    <s v="iPhone 12"/>
    <x v="1"/>
    <b v="0"/>
    <s v="64GB"/>
    <n v="64"/>
    <s v="Used"/>
    <n v="247"/>
    <m/>
    <m/>
    <n v="0"/>
    <n v="0"/>
    <s v="Seller 493"/>
    <s v="Doma, Slovenia"/>
    <s v="INTL"/>
    <d v="2026-02-28T00:00:00"/>
  </r>
  <r>
    <x v="637"/>
    <s v="iPhone 17"/>
    <x v="2"/>
    <b v="0"/>
    <s v="256GB"/>
    <n v="256"/>
    <s v="Open Box"/>
    <n v="739"/>
    <m/>
    <m/>
    <n v="0"/>
    <n v="0"/>
    <s v="Seller 670"/>
    <s v="Johnson City, New York, United States"/>
    <s v="NY"/>
    <d v="2026-03-26T00:00:00"/>
  </r>
  <r>
    <x v="638"/>
    <s v="iPhone 17"/>
    <x v="2"/>
    <b v="0"/>
    <s v="256GB"/>
    <n v="256"/>
    <s v="Open Box"/>
    <n v="925"/>
    <m/>
    <m/>
    <n v="0"/>
    <n v="0"/>
    <s v="Seller 221"/>
    <s v="West Palm Beach, Florida, United States"/>
    <s v="FL"/>
    <d v="2026-03-10T00:00:00"/>
  </r>
  <r>
    <x v="639"/>
    <s v="iPhone 17 Pro Max"/>
    <x v="2"/>
    <b v="1"/>
    <s v="512GB"/>
    <n v="512"/>
    <s v="New"/>
    <n v="1799.99"/>
    <m/>
    <m/>
    <n v="0"/>
    <n v="0"/>
    <s v="Seller 131"/>
    <s v="South San Francisco, California, United States"/>
    <s v="CA"/>
    <d v="2026-03-29T00:00:00"/>
  </r>
  <r>
    <x v="640"/>
    <s v="iPhone 13"/>
    <x v="3"/>
    <b v="0"/>
    <m/>
    <m/>
    <s v="Used"/>
    <n v="211.31"/>
    <m/>
    <m/>
    <n v="0"/>
    <n v="0"/>
    <s v="Seller 411"/>
    <s v="Huntersville, North Carolina, United States"/>
    <s v="NC"/>
    <m/>
  </r>
  <r>
    <x v="641"/>
    <s v="iPhone 17"/>
    <x v="2"/>
    <b v="0"/>
    <s v="256GB"/>
    <n v="256"/>
    <s v="New"/>
    <n v="799"/>
    <m/>
    <m/>
    <n v="0"/>
    <n v="0"/>
    <s v="Seller 148"/>
    <s v="Silver Spring, Maryland, United States"/>
    <s v="MD"/>
    <d v="2026-03-27T00:00:00"/>
  </r>
  <r>
    <x v="642"/>
    <s v="iPhone 12"/>
    <x v="1"/>
    <b v="0"/>
    <s v="64GB"/>
    <n v="64"/>
    <s v="New"/>
    <n v="102.5"/>
    <m/>
    <m/>
    <n v="0"/>
    <n v="0"/>
    <s v="Seller 554"/>
    <s v="Mastic, New York, United States"/>
    <s v="NY"/>
    <m/>
  </r>
  <r>
    <x v="643"/>
    <s v="iPhone 17"/>
    <x v="2"/>
    <b v="0"/>
    <s v="512GB"/>
    <n v="512"/>
    <s v="New"/>
    <n v="399"/>
    <m/>
    <m/>
    <n v="5"/>
    <n v="0"/>
    <s v="Seller 431"/>
    <s v="Fort Worth, Texas, United States"/>
    <s v="TX"/>
    <m/>
  </r>
  <r>
    <x v="644"/>
    <s v="iPhone 17 Pro Max"/>
    <x v="2"/>
    <b v="1"/>
    <s v="256GB"/>
    <n v="256"/>
    <s v="New"/>
    <n v="799.28"/>
    <m/>
    <m/>
    <n v="3"/>
    <n v="0"/>
    <s v="Seller 233"/>
    <s v="Sandy, Utah, United States"/>
    <s v="UT"/>
    <m/>
  </r>
  <r>
    <x v="645"/>
    <s v="iPhone 16"/>
    <x v="4"/>
    <b v="0"/>
    <s v="128GB"/>
    <n v="128"/>
    <s v="Open Box"/>
    <n v="549"/>
    <m/>
    <m/>
    <n v="0"/>
    <n v="0"/>
    <s v="Seller 448"/>
    <s v="Fort Lauderdale, Florida, United States"/>
    <s v="FL"/>
    <d v="2026-03-28T00:00:00"/>
  </r>
  <r>
    <x v="646"/>
    <s v="iPhone 17 Pro Max"/>
    <x v="2"/>
    <b v="1"/>
    <m/>
    <m/>
    <s v="Open Box"/>
    <n v="1199"/>
    <m/>
    <m/>
    <n v="0"/>
    <n v="0"/>
    <s v="Seller 670"/>
    <s v="Johnson City, New York, United States"/>
    <s v="NY"/>
    <d v="2026-03-28T00:00:00"/>
  </r>
  <r>
    <x v="647"/>
    <s v="iPhone 14"/>
    <x v="0"/>
    <b v="0"/>
    <s v="128GB"/>
    <n v="128"/>
    <s v="Open Box"/>
    <n v="275.99"/>
    <m/>
    <m/>
    <n v="3"/>
    <n v="71"/>
    <s v="Seller 556"/>
    <s v="Reading, United Kingdom"/>
    <s v="INTL"/>
    <d v="2026-03-29T00:00:00"/>
  </r>
  <r>
    <x v="648"/>
    <s v="iPhone 13 Mini"/>
    <x v="3"/>
    <b v="0"/>
    <s v="128GB"/>
    <n v="128"/>
    <s v="Used"/>
    <n v="219.94"/>
    <m/>
    <m/>
    <n v="4"/>
    <n v="85"/>
    <s v="Seller 167"/>
    <s v="Pompano Beach, Florida, United States"/>
    <s v="FL"/>
    <d v="2026-03-25T00:00:00"/>
  </r>
  <r>
    <x v="391"/>
    <s v="iPhone 13"/>
    <x v="3"/>
    <b v="0"/>
    <s v="128GB|256GB"/>
    <n v="128"/>
    <s v="Very Good - Refurbished"/>
    <n v="275.45"/>
    <n v="289.95"/>
    <n v="5"/>
    <n v="0"/>
    <n v="161"/>
    <s v="Seller 190"/>
    <s v="Spartanburg, South Carolina, United States"/>
    <s v="SC"/>
    <d v="2026-03-20T00:00:00"/>
  </r>
  <r>
    <x v="649"/>
    <s v="iPhone 14"/>
    <x v="0"/>
    <b v="0"/>
    <s v="128GB|256GB|512GB"/>
    <n v="128"/>
    <s v="Very Good - Refurbished"/>
    <n v="270.7"/>
    <n v="284.95"/>
    <n v="5"/>
    <n v="0"/>
    <n v="157"/>
    <s v="Seller 190"/>
    <s v="Spartanburg, South Carolina, United States"/>
    <s v="SC"/>
    <d v="2026-03-29T00:00:00"/>
  </r>
  <r>
    <x v="650"/>
    <s v="iPhone 14"/>
    <x v="0"/>
    <b v="0"/>
    <s v="128GB|256GB|512GB"/>
    <n v="128"/>
    <s v="Excellent - Refurbished"/>
    <n v="299.2"/>
    <n v="314.95"/>
    <n v="5"/>
    <n v="2"/>
    <n v="27"/>
    <s v="Seller 190"/>
    <s v="Spartanburg, South Carolina, United States"/>
    <s v="SC"/>
    <d v="2026-03-25T00:00:00"/>
  </r>
  <r>
    <x v="651"/>
    <s v="iPhone 12"/>
    <x v="1"/>
    <b v="0"/>
    <s v="64GB"/>
    <n v="64"/>
    <s v="Used"/>
    <n v="425"/>
    <m/>
    <m/>
    <n v="0"/>
    <n v="0"/>
    <s v="Seller 619"/>
    <s v="Rockford, Illinois, United States"/>
    <s v="IL"/>
    <d v="2026-01-06T00:00:00"/>
  </r>
  <r>
    <x v="652"/>
    <s v="iPhone 12"/>
    <x v="1"/>
    <b v="0"/>
    <s v="64GB|128GB|256GB"/>
    <n v="64"/>
    <s v="Open Box"/>
    <n v="142.44999999999999"/>
    <n v="149.94999999999999"/>
    <n v="5"/>
    <n v="5"/>
    <n v="61"/>
    <s v="Seller 190"/>
    <s v="Spartanburg, South Carolina, United States"/>
    <s v="SC"/>
    <d v="2026-03-29T00:00:00"/>
  </r>
  <r>
    <x v="653"/>
    <s v="iPhone 13 Mini"/>
    <x v="3"/>
    <b v="0"/>
    <s v="128GB|256GB|512GB"/>
    <n v="128"/>
    <s v="Open Box"/>
    <n v="289.95"/>
    <m/>
    <m/>
    <n v="10"/>
    <n v="145"/>
    <s v="Seller 306"/>
    <s v="Allen, Texas, United States"/>
    <s v="TX"/>
    <d v="2026-03-28T00:00:00"/>
  </r>
  <r>
    <x v="654"/>
    <s v="iPhone 12 Pro Max"/>
    <x v="1"/>
    <b v="1"/>
    <s v="128GB"/>
    <n v="128"/>
    <s v="Used"/>
    <n v="309.94"/>
    <m/>
    <m/>
    <n v="10"/>
    <n v="15"/>
    <s v="Seller 167"/>
    <s v="Pompano Beach, Florida, United States"/>
    <s v="FL"/>
    <d v="2026-02-16T00:00:00"/>
  </r>
  <r>
    <x v="655"/>
    <s v="iPhone 13 Mini"/>
    <x v="3"/>
    <b v="0"/>
    <s v="128GB"/>
    <n v="128"/>
    <s v="Used"/>
    <n v="209"/>
    <m/>
    <m/>
    <n v="9"/>
    <n v="33"/>
    <s v="Seller 167"/>
    <s v="Pompano Beach, Florida, United States"/>
    <s v="FL"/>
    <d v="2026-03-25T00:00:00"/>
  </r>
  <r>
    <x v="656"/>
    <s v="iPhone 14 Pro"/>
    <x v="0"/>
    <b v="1"/>
    <m/>
    <m/>
    <s v="Used"/>
    <n v="2500"/>
    <m/>
    <m/>
    <n v="0"/>
    <n v="0"/>
    <s v="Seller 286"/>
    <s v="Asheville, North Carolina, United States"/>
    <s v="NC"/>
    <d v="2025-02-06T00:00:00"/>
  </r>
  <r>
    <x v="657"/>
    <s v="iPhone 13"/>
    <x v="3"/>
    <b v="0"/>
    <m/>
    <m/>
    <s v="Used"/>
    <n v="2500"/>
    <m/>
    <m/>
    <n v="0"/>
    <n v="0"/>
    <s v="Seller 584"/>
    <s v="Buffalo, New York, United States"/>
    <s v="NY"/>
    <m/>
  </r>
  <r>
    <x v="658"/>
    <s v="iPhone 14 Plus"/>
    <x v="0"/>
    <b v="0"/>
    <s v="512GB"/>
    <n v="512"/>
    <s v="Very Good - Refurbished"/>
    <n v="479"/>
    <m/>
    <m/>
    <n v="0"/>
    <n v="7"/>
    <s v="Seller 023"/>
    <s v="New York, New York, United States"/>
    <s v="NY"/>
    <d v="2025-12-04T00:00:00"/>
  </r>
  <r>
    <x v="659"/>
    <s v="iPhone 14 Plus"/>
    <x v="0"/>
    <b v="0"/>
    <s v="128GB"/>
    <n v="128"/>
    <s v="Used"/>
    <n v="309"/>
    <m/>
    <m/>
    <n v="2"/>
    <n v="17"/>
    <s v="Seller 167"/>
    <s v="Pompano Beach, Florida, United States"/>
    <s v="FL"/>
    <d v="2026-03-25T00:00:00"/>
  </r>
  <r>
    <x v="660"/>
    <s v="iPhone 14"/>
    <x v="0"/>
    <b v="0"/>
    <m/>
    <m/>
    <s v="Open Box"/>
    <n v="379"/>
    <m/>
    <m/>
    <n v="10"/>
    <n v="595"/>
    <s v="Seller 023"/>
    <s v="New York, New York, United States"/>
    <s v="NY"/>
    <d v="2026-03-09T00:00:00"/>
  </r>
  <r>
    <x v="661"/>
    <s v="iPhone 14 Plus"/>
    <x v="0"/>
    <b v="0"/>
    <s v="128GB"/>
    <n v="128"/>
    <s v="Used"/>
    <n v="309.94"/>
    <m/>
    <m/>
    <n v="2"/>
    <n v="35"/>
    <s v="Seller 167"/>
    <s v="Pompano Beach, Florida, United States"/>
    <s v="FL"/>
    <d v="2026-01-28T00:00:00"/>
  </r>
  <r>
    <x v="662"/>
    <s v="iPhone 14"/>
    <x v="0"/>
    <b v="0"/>
    <s v="128GB|256GB|512GB"/>
    <n v="128"/>
    <s v="Good - Refurbished"/>
    <n v="289.7"/>
    <n v="304.95"/>
    <n v="5"/>
    <n v="0"/>
    <n v="16"/>
    <s v="Seller 190"/>
    <s v="Spartanburg, South Carolina, United States"/>
    <s v="SC"/>
    <d v="2026-03-25T00:00:00"/>
  </r>
  <r>
    <x v="663"/>
    <s v="iPhone 14"/>
    <x v="0"/>
    <b v="0"/>
    <s v="128GB"/>
    <n v="128"/>
    <s v="Used"/>
    <n v="299.93"/>
    <m/>
    <m/>
    <n v="2"/>
    <n v="21"/>
    <s v="Seller 167"/>
    <s v="Pompano Beach, Florida, United States"/>
    <s v="FL"/>
    <d v="2026-01-04T00:00:00"/>
  </r>
  <r>
    <x v="664"/>
    <s v="iPhone 12"/>
    <x v="1"/>
    <b v="0"/>
    <s v="64GB"/>
    <n v="64"/>
    <s v="Used"/>
    <n v="189.94"/>
    <m/>
    <m/>
    <n v="4"/>
    <n v="7"/>
    <s v="Seller 167"/>
    <s v="Pompano Beach, Florida, United States"/>
    <s v="FL"/>
    <d v="2026-02-07T00:00:00"/>
  </r>
  <r>
    <x v="665"/>
    <s v="iPhone 14 Plus"/>
    <x v="0"/>
    <b v="0"/>
    <s v="128GB"/>
    <n v="128"/>
    <s v="Used"/>
    <n v="309.94"/>
    <m/>
    <m/>
    <n v="2"/>
    <n v="14"/>
    <s v="Seller 167"/>
    <s v="Pompano Beach, Florida, United States"/>
    <s v="FL"/>
    <d v="2026-01-28T00:00:00"/>
  </r>
  <r>
    <x v="226"/>
    <s v="iPhone 14"/>
    <x v="0"/>
    <b v="0"/>
    <s v="128GB"/>
    <n v="128"/>
    <s v="Good - Refurbished"/>
    <n v="299"/>
    <m/>
    <m/>
    <n v="4"/>
    <n v="1"/>
    <s v="Seller 685"/>
    <s v="Coppell, Texas, United States"/>
    <s v="TX"/>
    <d v="2026-01-23T00:00:00"/>
  </r>
  <r>
    <x v="666"/>
    <s v="iPhone 13 Mini"/>
    <x v="3"/>
    <b v="0"/>
    <s v="256GB"/>
    <n v="256"/>
    <s v="Open Box"/>
    <n v="339.95"/>
    <m/>
    <m/>
    <n v="3"/>
    <n v="64"/>
    <s v="Seller 306"/>
    <s v="Allen, Texas, United States"/>
    <s v="TX"/>
    <d v="2026-03-23T00:00:00"/>
  </r>
  <r>
    <x v="667"/>
    <s v="iPhone 14 Plus"/>
    <x v="0"/>
    <b v="0"/>
    <s v="512GB"/>
    <n v="512"/>
    <s v="Open Box"/>
    <n v="519.95000000000005"/>
    <m/>
    <m/>
    <n v="6"/>
    <n v="30"/>
    <s v="Seller 306"/>
    <s v="Allen, Texas, United States"/>
    <s v="TX"/>
    <d v="2026-03-05T00:00:00"/>
  </r>
  <r>
    <x v="668"/>
    <s v="iPhone 14"/>
    <x v="0"/>
    <b v="0"/>
    <s v="128GB"/>
    <n v="128"/>
    <s v="Used"/>
    <n v="239.99"/>
    <m/>
    <m/>
    <n v="9"/>
    <n v="14"/>
    <s v="Seller 209"/>
    <s v="Brooklyn, New York, United States"/>
    <s v="NY"/>
    <d v="2026-03-28T00:00:00"/>
  </r>
  <r>
    <x v="669"/>
    <s v="iPhone 14"/>
    <x v="0"/>
    <b v="0"/>
    <s v="128GB"/>
    <n v="128"/>
    <s v="Used"/>
    <n v="234.99"/>
    <m/>
    <m/>
    <n v="5"/>
    <n v="2"/>
    <s v="Seller 209"/>
    <s v="Brooklyn, New York, United States"/>
    <s v="NY"/>
    <d v="2026-03-25T00:00:00"/>
  </r>
  <r>
    <x v="670"/>
    <s v="iPhone 14 Plus"/>
    <x v="0"/>
    <b v="0"/>
    <s v="128GB"/>
    <n v="128"/>
    <s v="Used"/>
    <n v="249.99"/>
    <m/>
    <m/>
    <n v="3"/>
    <n v="6"/>
    <s v="Seller 209"/>
    <s v="Brooklyn, New York, United States"/>
    <s v="NY"/>
    <d v="2026-03-06T00:00:00"/>
  </r>
  <r>
    <x v="671"/>
    <s v="iPhone 14 Plus"/>
    <x v="0"/>
    <b v="0"/>
    <s v="128GB"/>
    <n v="128"/>
    <s v="Used"/>
    <n v="249.99"/>
    <m/>
    <m/>
    <n v="10"/>
    <n v="1"/>
    <s v="Seller 209"/>
    <s v="Brooklyn, New York, United States"/>
    <s v="NY"/>
    <d v="2026-03-10T00:00:00"/>
  </r>
  <r>
    <x v="672"/>
    <s v="iPhone 14 Pro Max"/>
    <x v="0"/>
    <b v="1"/>
    <s v="128GB"/>
    <n v="128"/>
    <s v="Used"/>
    <n v="459.95"/>
    <m/>
    <m/>
    <n v="10"/>
    <n v="3"/>
    <s v="Seller 167"/>
    <s v="Pompano Beach, Florida, United States"/>
    <s v="FL"/>
    <d v="2026-03-25T00:00:00"/>
  </r>
  <r>
    <x v="673"/>
    <s v="iPhone 14 Pro Max"/>
    <x v="0"/>
    <b v="1"/>
    <s v="128GB"/>
    <n v="128"/>
    <s v="Used"/>
    <n v="459"/>
    <m/>
    <m/>
    <n v="4"/>
    <n v="6"/>
    <s v="Seller 167"/>
    <s v="Pompano Beach, Florida, United States"/>
    <s v="FL"/>
    <d v="2026-03-23T00:00:00"/>
  </r>
  <r>
    <x v="674"/>
    <s v="iPhone 15"/>
    <x v="5"/>
    <b v="0"/>
    <s v="128GB"/>
    <n v="128"/>
    <s v="Very Good - Refurbished"/>
    <n v="384.99"/>
    <n v="799"/>
    <n v="51.82"/>
    <n v="6"/>
    <n v="108"/>
    <s v="Seller 029"/>
    <s v="Astoria, New York, United States"/>
    <s v="NY"/>
    <d v="2026-03-29T00:00:00"/>
  </r>
  <r>
    <x v="675"/>
    <s v="iPhone 15"/>
    <x v="5"/>
    <b v="0"/>
    <s v="128GB"/>
    <n v="128"/>
    <s v="Good - Refurbished"/>
    <n v="369.99"/>
    <n v="799"/>
    <n v="53.69"/>
    <n v="0"/>
    <n v="116"/>
    <s v="Seller 029"/>
    <s v="Astoria, New York, United States"/>
    <s v="NY"/>
    <d v="2026-03-29T00:00:00"/>
  </r>
  <r>
    <x v="676"/>
    <s v="iPhone 15 Pro"/>
    <x v="5"/>
    <b v="1"/>
    <s v="128GB"/>
    <n v="128"/>
    <s v="Excellent - Refurbished"/>
    <n v="489.99"/>
    <n v="999"/>
    <n v="50.95"/>
    <n v="5"/>
    <n v="67"/>
    <s v="Seller 029"/>
    <s v="Astoria, New York, United States"/>
    <s v="NY"/>
    <d v="2026-03-29T00:00:00"/>
  </r>
  <r>
    <x v="677"/>
    <s v="iPhone 13 Mini"/>
    <x v="3"/>
    <b v="0"/>
    <s v="128GB"/>
    <n v="128"/>
    <s v="Used"/>
    <n v="229"/>
    <m/>
    <m/>
    <n v="3"/>
    <n v="2"/>
    <s v="Seller 167"/>
    <s v="Pompano Beach, Florida, United States"/>
    <s v="FL"/>
    <d v="2026-03-25T00:00:00"/>
  </r>
  <r>
    <x v="678"/>
    <s v="iPhone 15"/>
    <x v="5"/>
    <b v="0"/>
    <s v="128GB"/>
    <n v="128"/>
    <s v="Excellent - Refurbished"/>
    <n v="399.99"/>
    <n v="799"/>
    <n v="49.94"/>
    <n v="0"/>
    <n v="211"/>
    <s v="Seller 029"/>
    <s v="Astoria, New York, United States"/>
    <s v="NY"/>
    <d v="2026-03-29T00:00:00"/>
  </r>
  <r>
    <x v="679"/>
    <s v="iPhone 14"/>
    <x v="0"/>
    <b v="0"/>
    <s v="512GB"/>
    <n v="512"/>
    <s v="Open Box"/>
    <n v="449.95"/>
    <m/>
    <m/>
    <n v="1"/>
    <n v="0"/>
    <s v="Seller 180"/>
    <s v="Allen, Texas, United States"/>
    <s v="TX"/>
    <d v="2026-03-05T00:00:00"/>
  </r>
  <r>
    <x v="680"/>
    <s v="iPhone 15 Plus"/>
    <x v="5"/>
    <b v="0"/>
    <s v="128GB"/>
    <n v="128"/>
    <s v="Excellent - Refurbished"/>
    <n v="429.99"/>
    <n v="899"/>
    <n v="52.17"/>
    <n v="10"/>
    <n v="51"/>
    <s v="Seller 029"/>
    <s v="Astoria, New York, United States"/>
    <s v="NY"/>
    <d v="2026-03-29T00:00:00"/>
  </r>
  <r>
    <x v="681"/>
    <s v="iPhone 14"/>
    <x v="0"/>
    <b v="0"/>
    <s v="256GB"/>
    <n v="256"/>
    <s v="Open Box"/>
    <n v="389.95"/>
    <m/>
    <m/>
    <n v="0"/>
    <n v="2"/>
    <s v="Seller 180"/>
    <s v="Allen, Texas, United States"/>
    <s v="TX"/>
    <d v="2026-03-21T00:00:00"/>
  </r>
  <r>
    <x v="682"/>
    <s v="iPhone 13"/>
    <x v="3"/>
    <b v="0"/>
    <s v="256GB"/>
    <n v="256"/>
    <s v="Used"/>
    <n v="289"/>
    <m/>
    <m/>
    <n v="2"/>
    <n v="2"/>
    <s v="Seller 167"/>
    <s v="Pompano Beach, Florida, United States"/>
    <s v="FL"/>
    <d v="2026-03-07T00:00:00"/>
  </r>
  <r>
    <x v="683"/>
    <s v="iPhone 13 Mini"/>
    <x v="3"/>
    <b v="0"/>
    <s v="128GB"/>
    <n v="128"/>
    <s v="Used"/>
    <n v="224.94"/>
    <m/>
    <m/>
    <n v="3"/>
    <n v="6"/>
    <s v="Seller 167"/>
    <s v="Pompano Beach, Florida, United States"/>
    <s v="FL"/>
    <d v="2026-03-25T00:00:00"/>
  </r>
  <r>
    <x v="684"/>
    <s v="iPhone 15"/>
    <x v="5"/>
    <b v="0"/>
    <s v="128GB"/>
    <n v="128"/>
    <s v="Open Box"/>
    <n v="434.99"/>
    <n v="799"/>
    <n v="45.56"/>
    <n v="10"/>
    <n v="4"/>
    <s v="Seller 029"/>
    <s v="Astoria, New York, United States"/>
    <s v="NY"/>
    <d v="2026-03-28T00:00:00"/>
  </r>
  <r>
    <x v="685"/>
    <s v="iPhone 12 Pro Max"/>
    <x v="1"/>
    <b v="1"/>
    <s v="128GB"/>
    <n v="128"/>
    <s v="Used"/>
    <n v="345.86"/>
    <n v="406.89"/>
    <n v="15"/>
    <n v="0"/>
    <n v="0"/>
    <s v="Seller 320"/>
    <s v="Mundelein, Illinois, United States"/>
    <s v="IL"/>
    <d v="2026-02-27T00:00:00"/>
  </r>
  <r>
    <x v="686"/>
    <s v="iPhone 12 Pro Max"/>
    <x v="1"/>
    <b v="1"/>
    <s v="128GB"/>
    <n v="128"/>
    <s v="Used"/>
    <n v="340.92"/>
    <n v="401.08"/>
    <n v="15"/>
    <n v="0"/>
    <n v="0"/>
    <s v="Seller 320"/>
    <s v="Mundelein, Illinois, United States"/>
    <s v="IL"/>
    <d v="2026-02-27T00:00:00"/>
  </r>
  <r>
    <x v="687"/>
    <s v="iPhone 13"/>
    <x v="3"/>
    <b v="0"/>
    <s v="128GB"/>
    <n v="128"/>
    <s v="Used"/>
    <n v="299.95"/>
    <m/>
    <m/>
    <n v="1"/>
    <n v="0"/>
    <s v="Seller 306"/>
    <s v="Allen, Texas, United States"/>
    <s v="TX"/>
    <d v="2026-02-21T00:00:00"/>
  </r>
  <r>
    <x v="688"/>
    <s v="iPhone 14 Plus"/>
    <x v="0"/>
    <b v="0"/>
    <s v="128GB"/>
    <n v="128"/>
    <s v="Used"/>
    <n v="269.95"/>
    <m/>
    <m/>
    <n v="0"/>
    <n v="0"/>
    <s v="Seller 167"/>
    <s v="Pompano Beach, Florida, United States"/>
    <s v="FL"/>
    <m/>
  </r>
  <r>
    <x v="689"/>
    <s v="iPhone 13"/>
    <x v="3"/>
    <b v="0"/>
    <s v="128GB"/>
    <n v="128"/>
    <s v="Used"/>
    <n v="249.94"/>
    <m/>
    <m/>
    <n v="0"/>
    <n v="0"/>
    <s v="Seller 167"/>
    <s v="Pompano Beach, Florida, United States"/>
    <s v="FL"/>
    <m/>
  </r>
  <r>
    <x v="690"/>
    <s v="iPhone 17"/>
    <x v="2"/>
    <b v="0"/>
    <s v="256GB"/>
    <n v="256"/>
    <s v="Open Box"/>
    <n v="799.99"/>
    <m/>
    <m/>
    <n v="0"/>
    <n v="1"/>
    <s v="Seller 348"/>
    <s v="Oakland Gardens, New York, United States"/>
    <s v="NY"/>
    <m/>
  </r>
  <r>
    <x v="691"/>
    <s v="iPhone 13"/>
    <x v="3"/>
    <b v="0"/>
    <s v="256GB"/>
    <n v="256"/>
    <s v="Used"/>
    <n v="213.89"/>
    <m/>
    <m/>
    <n v="1"/>
    <n v="0"/>
    <s v="Seller 048"/>
    <s v="Coppell, Texas, United States"/>
    <s v="TX"/>
    <d v="2026-03-28T00:00:00"/>
  </r>
  <r>
    <x v="692"/>
    <s v="iPhone 13 Mini"/>
    <x v="3"/>
    <b v="0"/>
    <s v="128GB"/>
    <n v="128"/>
    <s v="Used"/>
    <n v="189.94"/>
    <m/>
    <m/>
    <n v="0"/>
    <n v="0"/>
    <s v="Seller 167"/>
    <s v="Pompano Beach, Florida, United States"/>
    <s v="FL"/>
    <m/>
  </r>
  <r>
    <x v="693"/>
    <s v="iPhone 13 Mini"/>
    <x v="3"/>
    <b v="0"/>
    <s v="128GB"/>
    <n v="128"/>
    <s v="Used"/>
    <n v="199.93"/>
    <m/>
    <m/>
    <n v="0"/>
    <n v="0"/>
    <s v="Seller 167"/>
    <s v="Pompano Beach, Florida, United States"/>
    <s v="FL"/>
    <m/>
  </r>
  <r>
    <x v="694"/>
    <s v="iPhone 13"/>
    <x v="3"/>
    <b v="0"/>
    <s v="256GB"/>
    <n v="256"/>
    <s v="Used"/>
    <n v="249"/>
    <m/>
    <m/>
    <n v="0"/>
    <n v="0"/>
    <s v="Seller 167"/>
    <s v="Pompano Beach, Florida, United States"/>
    <s v="FL"/>
    <m/>
  </r>
  <r>
    <x v="695"/>
    <s v="iPhone 14 Plus"/>
    <x v="0"/>
    <b v="0"/>
    <s v="128GB"/>
    <n v="128"/>
    <s v="Used"/>
    <n v="279"/>
    <m/>
    <m/>
    <n v="0"/>
    <n v="0"/>
    <s v="Seller 167"/>
    <s v="Pompano Beach, Florida, United States"/>
    <s v="FL"/>
    <m/>
  </r>
  <r>
    <x v="696"/>
    <s v="iPhone 13"/>
    <x v="3"/>
    <b v="0"/>
    <s v="256GB"/>
    <n v="256"/>
    <s v="Used"/>
    <n v="299"/>
    <m/>
    <m/>
    <n v="4"/>
    <n v="0"/>
    <s v="Seller 167"/>
    <s v="Pompano Beach, Florida, United States"/>
    <s v="FL"/>
    <m/>
  </r>
  <r>
    <x v="697"/>
    <s v="iPhone 17"/>
    <x v="2"/>
    <b v="0"/>
    <s v="256GB"/>
    <n v="256"/>
    <s v="Open Box"/>
    <n v="769.99"/>
    <m/>
    <m/>
    <n v="3"/>
    <n v="0"/>
    <s v="Seller 348"/>
    <s v="Oakland Gardens, New York, United States"/>
    <s v="NY"/>
    <d v="2026-03-26T00:00:00"/>
  </r>
  <r>
    <x v="698"/>
    <s v="iPhone 17"/>
    <x v="2"/>
    <b v="0"/>
    <s v="256GB"/>
    <n v="256"/>
    <s v="Open Box"/>
    <n v="784.99"/>
    <m/>
    <m/>
    <n v="4"/>
    <n v="2"/>
    <s v="Seller 348"/>
    <s v="Oakland Gardens, New York, United States"/>
    <s v="NY"/>
    <d v="2026-03-25T00:00:00"/>
  </r>
  <r>
    <x v="699"/>
    <s v="iPhone 13"/>
    <x v="3"/>
    <b v="0"/>
    <s v="128GB"/>
    <n v="128"/>
    <s v="Used"/>
    <n v="175.29"/>
    <m/>
    <m/>
    <n v="1"/>
    <n v="0"/>
    <s v="Seller 048"/>
    <s v="Coppell, Texas, United States"/>
    <s v="TX"/>
    <d v="2026-03-28T00:00:00"/>
  </r>
  <r>
    <x v="700"/>
    <s v="iPhone 13 Mini"/>
    <x v="3"/>
    <b v="0"/>
    <s v="128GB"/>
    <n v="128"/>
    <s v="Used"/>
    <n v="174.69"/>
    <m/>
    <m/>
    <n v="1"/>
    <n v="0"/>
    <s v="Seller 048"/>
    <s v="Coppell, Texas, United States"/>
    <s v="TX"/>
    <d v="2026-03-28T00:00:00"/>
  </r>
  <r>
    <x v="701"/>
    <s v="iPhone 13"/>
    <x v="3"/>
    <b v="0"/>
    <s v="256GB"/>
    <n v="256"/>
    <s v="Used"/>
    <n v="197.69"/>
    <m/>
    <m/>
    <n v="1"/>
    <n v="0"/>
    <s v="Seller 048"/>
    <s v="Coppell, Texas, United States"/>
    <s v="TX"/>
    <d v="2026-03-28T00:00:00"/>
  </r>
  <r>
    <x v="702"/>
    <s v="iPhone 16"/>
    <x v="4"/>
    <b v="0"/>
    <s v="128GB"/>
    <n v="128"/>
    <s v="New"/>
    <n v="499.99"/>
    <m/>
    <m/>
    <n v="5"/>
    <n v="3"/>
    <s v="Seller 348"/>
    <s v="Flushing, New York, United States"/>
    <s v="NY"/>
    <d v="2026-03-29T00:00:00"/>
  </r>
  <r>
    <x v="703"/>
    <s v="iPhone 17"/>
    <x v="2"/>
    <b v="0"/>
    <s v="256GB"/>
    <n v="256"/>
    <s v="Open Box"/>
    <n v="659.99"/>
    <m/>
    <m/>
    <n v="4"/>
    <n v="4"/>
    <s v="Seller 348"/>
    <s v="Oakland Gardens, New York, United States"/>
    <s v="NY"/>
    <d v="2026-03-29T00:00:00"/>
  </r>
  <r>
    <x v="704"/>
    <s v="iPhone 16"/>
    <x v="4"/>
    <b v="0"/>
    <s v="128GB"/>
    <n v="128"/>
    <s v="Open Box"/>
    <n v="575"/>
    <m/>
    <m/>
    <n v="0"/>
    <n v="0"/>
    <s v="Seller 237"/>
    <s v="White Plains, New York, United States"/>
    <s v="NY"/>
    <m/>
  </r>
  <r>
    <x v="705"/>
    <s v="iPhone 16"/>
    <x v="4"/>
    <b v="0"/>
    <s v="128GB"/>
    <n v="128"/>
    <s v="Open Box"/>
    <n v="575"/>
    <m/>
    <m/>
    <n v="0"/>
    <n v="0"/>
    <s v="Seller 237"/>
    <s v="White Plains, New York, United States"/>
    <s v="NY"/>
    <m/>
  </r>
  <r>
    <x v="706"/>
    <s v="iPhone 16"/>
    <x v="4"/>
    <b v="0"/>
    <s v="128GB"/>
    <n v="128"/>
    <s v="Open Box"/>
    <n v="575"/>
    <m/>
    <m/>
    <n v="0"/>
    <n v="0"/>
    <s v="Seller 237"/>
    <s v="White Plains, New York, United States"/>
    <s v="NY"/>
    <m/>
  </r>
  <r>
    <x v="707"/>
    <s v="iPhone 17"/>
    <x v="2"/>
    <b v="0"/>
    <s v="256GB"/>
    <n v="256"/>
    <s v="Open Box"/>
    <n v="759.99"/>
    <m/>
    <m/>
    <n v="0"/>
    <n v="0"/>
    <s v="Seller 348"/>
    <s v="Oakland Gardens, New York, United States"/>
    <s v="NY"/>
    <m/>
  </r>
  <r>
    <x v="708"/>
    <s v="iPhone 17"/>
    <x v="2"/>
    <b v="0"/>
    <s v="256GB"/>
    <n v="256"/>
    <s v="Open Box"/>
    <n v="759.99"/>
    <m/>
    <m/>
    <n v="0"/>
    <n v="0"/>
    <s v="Seller 348"/>
    <s v="Oakland Gardens, New York, United States"/>
    <s v="NY"/>
    <m/>
  </r>
  <r>
    <x v="709"/>
    <s v="iPhone 17"/>
    <x v="2"/>
    <b v="0"/>
    <s v="256GB"/>
    <n v="256"/>
    <s v="New"/>
    <n v="699"/>
    <m/>
    <m/>
    <n v="0"/>
    <n v="0"/>
    <s v="Seller 168"/>
    <s v="Lynnwood, Washington, United States"/>
    <s v="WA"/>
    <d v="2026-03-21T00:00:00"/>
  </r>
  <r>
    <x v="710"/>
    <s v="iPhone 17"/>
    <x v="2"/>
    <b v="0"/>
    <s v="256GB"/>
    <n v="256"/>
    <s v="New"/>
    <n v="795"/>
    <m/>
    <m/>
    <n v="0"/>
    <n v="0"/>
    <s v="Seller 582"/>
    <s v="Brooklyn, New York, United States"/>
    <s v="NY"/>
    <d v="2026-03-25T00:00:00"/>
  </r>
  <r>
    <x v="711"/>
    <s v="iPhone 14"/>
    <x v="0"/>
    <b v="0"/>
    <s v="128GB"/>
    <n v="128"/>
    <s v="New"/>
    <n v="403"/>
    <m/>
    <m/>
    <n v="2"/>
    <n v="1"/>
    <s v="Seller 174"/>
    <s v="Broken Arrow, Oklahoma, United States"/>
    <s v="OK"/>
    <d v="2026-03-28T00:00:00"/>
  </r>
  <r>
    <x v="712"/>
    <s v="iPhone 14 Plus"/>
    <x v="0"/>
    <b v="0"/>
    <s v="128GB"/>
    <n v="128"/>
    <s v="Used"/>
    <n v="320"/>
    <m/>
    <m/>
    <n v="0"/>
    <n v="0"/>
    <s v="Seller 699"/>
    <s v="Glendale, California, United States"/>
    <s v="CA"/>
    <d v="2026-03-24T00:00:00"/>
  </r>
  <r>
    <x v="713"/>
    <s v="iPhone 12 Pro Max"/>
    <x v="1"/>
    <b v="1"/>
    <s v="256GB"/>
    <n v="256"/>
    <s v="Very Good - Refurbished"/>
    <n v="357.69"/>
    <n v="510.99"/>
    <n v="30"/>
    <n v="0"/>
    <n v="0"/>
    <s v="Seller 205"/>
    <s v="Mahwah, New Jersey, United States"/>
    <s v="NJ"/>
    <m/>
  </r>
  <r>
    <x v="714"/>
    <s v="iPhone 17"/>
    <x v="2"/>
    <b v="0"/>
    <s v="256GB"/>
    <n v="256"/>
    <s v="New"/>
    <n v="848.99"/>
    <m/>
    <m/>
    <n v="0"/>
    <n v="1"/>
    <s v="Seller 348"/>
    <s v="Oakland Gardens, New York, United States"/>
    <s v="NY"/>
    <d v="2026-03-25T00:00:00"/>
  </r>
  <r>
    <x v="715"/>
    <s v="iPhone 17"/>
    <x v="2"/>
    <b v="0"/>
    <s v="256GB"/>
    <n v="256"/>
    <s v="Open Box"/>
    <n v="659.99"/>
    <m/>
    <m/>
    <n v="4"/>
    <n v="0"/>
    <s v="Seller 348"/>
    <s v="Oakland Gardens, New York, United States"/>
    <s v="NY"/>
    <d v="2026-03-29T00:00:00"/>
  </r>
  <r>
    <x v="716"/>
    <s v="iPhone 17 Pro Max"/>
    <x v="2"/>
    <b v="1"/>
    <s v="1024GB"/>
    <n v="1024"/>
    <s v="New"/>
    <n v="1699.99"/>
    <m/>
    <m/>
    <n v="3"/>
    <n v="2"/>
    <s v="Seller 348"/>
    <s v="Oakland Gardens, New York, United States"/>
    <s v="NY"/>
    <m/>
  </r>
  <r>
    <x v="717"/>
    <s v="iPhone 13"/>
    <x v="3"/>
    <b v="0"/>
    <m/>
    <m/>
    <s v="Used"/>
    <n v="249"/>
    <m/>
    <m/>
    <n v="0"/>
    <n v="0"/>
    <s v="Seller 474"/>
    <s v="Downers Grove, Illinois, Estados Unidos"/>
    <s v="IL"/>
    <m/>
  </r>
  <r>
    <x v="718"/>
    <s v="iPhone 14 Plus"/>
    <x v="0"/>
    <b v="0"/>
    <s v="128GB"/>
    <n v="128"/>
    <s v="For Parts Or Not Working"/>
    <n v="199.99"/>
    <m/>
    <m/>
    <n v="0"/>
    <n v="0"/>
    <s v="Seller 056"/>
    <s v="Kew Gardens, New York, United States"/>
    <s v="NY"/>
    <m/>
  </r>
  <r>
    <x v="719"/>
    <s v="iPhone 13"/>
    <x v="3"/>
    <b v="0"/>
    <s v="128GB"/>
    <n v="128"/>
    <s v="Used"/>
    <n v="240"/>
    <m/>
    <m/>
    <n v="0"/>
    <n v="0"/>
    <s v="Seller 430"/>
    <s v="Minneapolis, Minnesota, United States"/>
    <s v="MN"/>
    <m/>
  </r>
  <r>
    <x v="720"/>
    <s v="iPhone 16"/>
    <x v="4"/>
    <b v="0"/>
    <s v="128GB"/>
    <n v="128"/>
    <s v="New"/>
    <n v="629.99"/>
    <m/>
    <m/>
    <n v="10"/>
    <n v="0"/>
    <s v="Seller 348"/>
    <s v="Flushing, New York, United States"/>
    <s v="NY"/>
    <m/>
  </r>
  <r>
    <x v="721"/>
    <s v="iPhone 13"/>
    <x v="3"/>
    <b v="0"/>
    <s v="128GB|256GB"/>
    <n v="128"/>
    <s v="Excellent - Refurbished"/>
    <n v="294.45"/>
    <n v="309.95"/>
    <n v="5"/>
    <n v="2"/>
    <n v="27"/>
    <s v="Seller 190"/>
    <s v="Spartanburg, South Carolina, United States"/>
    <s v="SC"/>
    <d v="2026-03-28T00:00:00"/>
  </r>
  <r>
    <x v="722"/>
    <s v="iPhone 14"/>
    <x v="0"/>
    <b v="0"/>
    <s v="256GB"/>
    <n v="256"/>
    <s v="Open Box"/>
    <n v="399.95"/>
    <m/>
    <m/>
    <n v="0"/>
    <n v="29"/>
    <s v="Seller 306"/>
    <s v="Allen, Texas, United States"/>
    <s v="TX"/>
    <d v="2026-02-25T00:00:00"/>
  </r>
  <r>
    <x v="723"/>
    <s v="iPhone 14 Plus"/>
    <x v="0"/>
    <b v="0"/>
    <s v="256GB|512GB"/>
    <n v="256"/>
    <s v="Open Box"/>
    <n v="439"/>
    <m/>
    <m/>
    <n v="4"/>
    <n v="421"/>
    <s v="Seller 023"/>
    <s v="New York, New York, United States"/>
    <s v="NY"/>
    <d v="2026-03-23T00:00:00"/>
  </r>
  <r>
    <x v="724"/>
    <s v="iPhone 14 Plus"/>
    <x v="0"/>
    <b v="0"/>
    <m/>
    <m/>
    <s v="Very Good - Refurbished"/>
    <n v="398"/>
    <m/>
    <m/>
    <n v="0"/>
    <n v="24"/>
    <s v="Seller 023"/>
    <s v="New York, New York, United States"/>
    <s v="NY"/>
    <d v="2026-02-02T00:00:00"/>
  </r>
  <r>
    <x v="725"/>
    <s v="iPhone 12 Pro Max"/>
    <x v="1"/>
    <b v="1"/>
    <s v="512GB"/>
    <n v="512"/>
    <s v="Used"/>
    <n v="1900"/>
    <m/>
    <m/>
    <n v="0"/>
    <n v="0"/>
    <s v="Seller 210"/>
    <s v="Emeryville, California, United States"/>
    <s v="CA"/>
    <d v="2025-01-25T00:00:00"/>
  </r>
  <r>
    <x v="726"/>
    <s v="iPhone 13"/>
    <x v="3"/>
    <b v="0"/>
    <m/>
    <m/>
    <s v="Used"/>
    <n v="5000"/>
    <m/>
    <m/>
    <n v="0"/>
    <n v="0"/>
    <s v="Seller 667"/>
    <s v="Desert Hot Springs, California, United States"/>
    <s v="CA"/>
    <d v="2025-01-26T00:00:00"/>
  </r>
  <r>
    <x v="727"/>
    <s v="iPhone 14"/>
    <x v="0"/>
    <b v="0"/>
    <m/>
    <m/>
    <s v="Very Good - Refurbished"/>
    <n v="349"/>
    <m/>
    <m/>
    <n v="4"/>
    <n v="32"/>
    <s v="Seller 023"/>
    <s v="New York, New York, United States"/>
    <s v="NY"/>
    <d v="2026-02-02T00:00:00"/>
  </r>
  <r>
    <x v="728"/>
    <s v="iPhone 14"/>
    <x v="0"/>
    <b v="0"/>
    <s v="128GB"/>
    <n v="128"/>
    <s v="Open Box"/>
    <n v="349.99"/>
    <m/>
    <m/>
    <n v="2"/>
    <n v="0"/>
    <s v="Seller 058"/>
    <s v="Granada Hills, California, United States"/>
    <s v="CA"/>
    <d v="2026-02-14T00:00:00"/>
  </r>
  <r>
    <x v="729"/>
    <s v="iPhone 14 Pro Max"/>
    <x v="0"/>
    <b v="1"/>
    <s v="128GB"/>
    <n v="128"/>
    <s v="Very Good - Refurbished"/>
    <n v="719.99"/>
    <m/>
    <m/>
    <n v="2"/>
    <n v="0"/>
    <s v="Seller 058"/>
    <s v="Granada Hills, California, United States"/>
    <s v="CA"/>
    <d v="2025-12-16T00:00:00"/>
  </r>
  <r>
    <x v="730"/>
    <s v="iPhone 14 Plus"/>
    <x v="0"/>
    <b v="0"/>
    <s v="128GB"/>
    <n v="128"/>
    <s v="Open Box"/>
    <n v="399.99"/>
    <m/>
    <m/>
    <n v="1"/>
    <n v="0"/>
    <s v="Seller 058"/>
    <s v="Granada Hills, California, United States"/>
    <s v="CA"/>
    <d v="2026-01-29T00:00:00"/>
  </r>
  <r>
    <x v="731"/>
    <s v="iPhone 14 Plus"/>
    <x v="0"/>
    <b v="0"/>
    <s v="128GB"/>
    <n v="128"/>
    <s v="Excellent - Refurbished"/>
    <n v="369.99"/>
    <m/>
    <m/>
    <n v="0"/>
    <n v="1"/>
    <s v="Seller 058"/>
    <s v="Granada Hills, California, United States"/>
    <s v="CA"/>
    <d v="2026-01-05T00:00:00"/>
  </r>
  <r>
    <x v="732"/>
    <s v="iPhone 14 Pro Max"/>
    <x v="0"/>
    <b v="1"/>
    <s v="512GB"/>
    <n v="512"/>
    <s v="Used"/>
    <n v="669.99"/>
    <m/>
    <m/>
    <n v="1"/>
    <n v="0"/>
    <s v="Seller 058"/>
    <s v="Granada Hills, California, United States"/>
    <s v="CA"/>
    <d v="2026-03-12T00:00:00"/>
  </r>
  <r>
    <x v="733"/>
    <s v="iPhone 13"/>
    <x v="3"/>
    <b v="0"/>
    <s v="128GB|256GB"/>
    <n v="128"/>
    <s v="Good - Refurbished"/>
    <n v="256.45"/>
    <n v="269.95"/>
    <n v="5"/>
    <n v="7"/>
    <n v="66"/>
    <s v="Seller 190"/>
    <s v="Spartanburg, South Carolina, United States"/>
    <s v="SC"/>
    <d v="2026-02-10T00:00:00"/>
  </r>
  <r>
    <x v="734"/>
    <s v="iPhone 13 Mini"/>
    <x v="3"/>
    <b v="0"/>
    <s v="128GB|256GB"/>
    <n v="128"/>
    <s v="Open Box"/>
    <n v="294.95"/>
    <m/>
    <m/>
    <n v="0"/>
    <n v="15"/>
    <s v="Seller 180"/>
    <s v="Allen, Texas, United States"/>
    <s v="TX"/>
    <d v="2026-03-28T00:00:00"/>
  </r>
  <r>
    <x v="735"/>
    <s v="iPhone 14 Pro Max"/>
    <x v="0"/>
    <b v="1"/>
    <s v="128GB"/>
    <n v="128"/>
    <s v="Excellent - Refurbished"/>
    <n v="719.99"/>
    <m/>
    <m/>
    <n v="1"/>
    <n v="0"/>
    <s v="Seller 058"/>
    <s v="Granada Hills, California, United States"/>
    <s v="CA"/>
    <d v="2025-12-20T00:00:00"/>
  </r>
  <r>
    <x v="736"/>
    <s v="iPhone 14 Plus"/>
    <x v="0"/>
    <b v="0"/>
    <s v="128GB"/>
    <n v="128"/>
    <s v="Open Box"/>
    <n v="384.99"/>
    <m/>
    <m/>
    <n v="2"/>
    <n v="0"/>
    <s v="Seller 058"/>
    <s v="Granada Hills, California, United States"/>
    <s v="CA"/>
    <d v="2026-02-16T00:00:00"/>
  </r>
  <r>
    <x v="737"/>
    <s v="iPhone 14 Pro Max"/>
    <x v="0"/>
    <b v="1"/>
    <s v="256GB"/>
    <n v="256"/>
    <s v="Very Good - Refurbished"/>
    <n v="735.99"/>
    <m/>
    <m/>
    <n v="2"/>
    <n v="0"/>
    <s v="Seller 058"/>
    <s v="Granada Hills, California, United States"/>
    <s v="CA"/>
    <d v="2025-12-23T00:00:00"/>
  </r>
  <r>
    <x v="738"/>
    <s v="iPhone 14"/>
    <x v="0"/>
    <b v="0"/>
    <s v="128GB"/>
    <n v="128"/>
    <s v="Very Good - Refurbished"/>
    <n v="349.99"/>
    <m/>
    <m/>
    <n v="3"/>
    <n v="0"/>
    <s v="Seller 058"/>
    <s v="Granada Hills, California, United States"/>
    <s v="CA"/>
    <d v="2026-02-05T00:00:00"/>
  </r>
  <r>
    <x v="739"/>
    <s v="iPhone 14 Plus"/>
    <x v="0"/>
    <b v="0"/>
    <s v="128GB"/>
    <n v="128"/>
    <s v="Excellent - Refurbished"/>
    <n v="399.99"/>
    <m/>
    <m/>
    <n v="1"/>
    <n v="0"/>
    <s v="Seller 058"/>
    <s v="Granada Hills, California, United States"/>
    <s v="CA"/>
    <d v="2026-01-29T00:00:00"/>
  </r>
  <r>
    <x v="740"/>
    <s v="iPhone 14 Pro Max"/>
    <x v="0"/>
    <b v="1"/>
    <s v="1024GB"/>
    <n v="1024"/>
    <s v="Very Good - Refurbished"/>
    <n v="661.99"/>
    <m/>
    <m/>
    <n v="2"/>
    <n v="0"/>
    <s v="Seller 058"/>
    <s v="Granada Hills, California, United States"/>
    <s v="CA"/>
    <d v="2025-12-29T00:00:00"/>
  </r>
  <r>
    <x v="741"/>
    <s v="iPhone 14 Pro Max"/>
    <x v="0"/>
    <b v="1"/>
    <s v="512GB"/>
    <n v="512"/>
    <s v="Open Box"/>
    <n v="699.99"/>
    <m/>
    <m/>
    <n v="1"/>
    <n v="0"/>
    <s v="Seller 058"/>
    <s v="Granada Hills, California, United States"/>
    <s v="CA"/>
    <d v="2026-03-16T00:00:00"/>
  </r>
  <r>
    <x v="742"/>
    <s v="iPhone 14 Plus"/>
    <x v="0"/>
    <b v="0"/>
    <s v="512GB"/>
    <n v="512"/>
    <s v="Open Box"/>
    <n v="489.9"/>
    <m/>
    <m/>
    <n v="6"/>
    <n v="5"/>
    <s v="Seller 180"/>
    <s v="Allen, Texas, United States"/>
    <s v="TX"/>
    <d v="2026-03-12T00:00:00"/>
  </r>
  <r>
    <x v="743"/>
    <s v="iPhone 13"/>
    <x v="3"/>
    <b v="0"/>
    <s v="128GB"/>
    <n v="128"/>
    <s v="Open Box"/>
    <n v="314.99"/>
    <m/>
    <m/>
    <n v="8"/>
    <n v="1"/>
    <s v="Seller 058"/>
    <s v="Granada Hills, California, United States"/>
    <s v="CA"/>
    <d v="2026-01-22T00:00:00"/>
  </r>
  <r>
    <x v="744"/>
    <s v="iPhone 12"/>
    <x v="1"/>
    <b v="0"/>
    <s v="128GB"/>
    <n v="128"/>
    <s v="Used"/>
    <n v="154.94999999999999"/>
    <m/>
    <m/>
    <n v="10"/>
    <n v="28"/>
    <s v="Seller 209"/>
    <s v="Brooklyn, New York, United States"/>
    <s v="NY"/>
    <d v="2026-03-18T00:00:00"/>
  </r>
  <r>
    <x v="745"/>
    <s v="iPhone 14"/>
    <x v="0"/>
    <b v="0"/>
    <s v="128GB"/>
    <n v="128"/>
    <s v="Used"/>
    <n v="219.99"/>
    <m/>
    <m/>
    <n v="10"/>
    <n v="2"/>
    <s v="Seller 209"/>
    <s v="Brooklyn, New York, United States"/>
    <s v="NY"/>
    <d v="2026-03-25T00:00:00"/>
  </r>
  <r>
    <x v="746"/>
    <s v="iPhone 13 Mini"/>
    <x v="3"/>
    <b v="0"/>
    <s v="256GB"/>
    <n v="256"/>
    <s v="Open Box"/>
    <n v="344.95"/>
    <m/>
    <m/>
    <n v="0"/>
    <n v="5"/>
    <s v="Seller 180"/>
    <s v="Allen, Texas, United States"/>
    <s v="TX"/>
    <d v="2026-03-05T00:00:00"/>
  </r>
  <r>
    <x v="747"/>
    <s v="iPhone 13 Mini"/>
    <x v="3"/>
    <b v="0"/>
    <s v="128GB"/>
    <n v="128"/>
    <s v="Used"/>
    <n v="259.95"/>
    <m/>
    <m/>
    <n v="0"/>
    <n v="0"/>
    <s v="Seller 306"/>
    <s v="Allen, Texas, United States"/>
    <s v="TX"/>
    <d v="2026-02-21T00:00:00"/>
  </r>
  <r>
    <x v="748"/>
    <s v="iPhone 13 Mini"/>
    <x v="3"/>
    <b v="0"/>
    <s v="256GB"/>
    <n v="256"/>
    <s v="Used"/>
    <n v="319.95"/>
    <m/>
    <m/>
    <n v="3"/>
    <n v="1"/>
    <s v="Seller 306"/>
    <s v="Allen, Texas, United States"/>
    <s v="TX"/>
    <d v="2026-02-21T00:00:00"/>
  </r>
  <r>
    <x v="749"/>
    <s v="iPhone 14 Pro"/>
    <x v="0"/>
    <b v="1"/>
    <s v="128GB"/>
    <n v="128"/>
    <s v="Used"/>
    <n v="350"/>
    <m/>
    <m/>
    <n v="0"/>
    <n v="0"/>
    <s v="Seller 269"/>
    <s v="Piscataway, New Jersey, United States"/>
    <s v="NJ"/>
    <d v="2026-03-14T00:00:00"/>
  </r>
  <r>
    <x v="750"/>
    <s v="iPhone 16"/>
    <x v="4"/>
    <b v="0"/>
    <s v="128GB"/>
    <n v="128"/>
    <s v="New"/>
    <n v="645.15"/>
    <m/>
    <m/>
    <n v="0"/>
    <n v="2"/>
    <s v="Seller 136"/>
    <s v="Hackensack, New Jersey, United States"/>
    <s v="NJ"/>
    <d v="2026-02-27T00:00:00"/>
  </r>
  <r>
    <x v="751"/>
    <s v="iPhone 14"/>
    <x v="0"/>
    <b v="0"/>
    <s v="256GB"/>
    <n v="256"/>
    <s v="Open Box"/>
    <n v="379.95"/>
    <m/>
    <m/>
    <n v="9"/>
    <n v="0"/>
    <s v="Seller 180"/>
    <s v="Allen, Texas, United States"/>
    <s v="TX"/>
    <d v="2026-03-21T00:00:00"/>
  </r>
  <r>
    <x v="752"/>
    <s v="iPhone 14"/>
    <x v="0"/>
    <b v="0"/>
    <s v="128GB"/>
    <n v="128"/>
    <s v="Open Box"/>
    <n v="369.95"/>
    <m/>
    <m/>
    <n v="0"/>
    <n v="1"/>
    <s v="Seller 180"/>
    <s v="Allen, Texas, United States"/>
    <s v="TX"/>
    <d v="2026-03-05T00:00:00"/>
  </r>
  <r>
    <x v="753"/>
    <s v="iPhone 14"/>
    <x v="0"/>
    <b v="0"/>
    <s v="128GB"/>
    <n v="128"/>
    <s v="Open Box"/>
    <n v="359.95"/>
    <m/>
    <m/>
    <n v="0"/>
    <n v="3"/>
    <s v="Seller 306"/>
    <s v="Allen, Texas, United States"/>
    <s v="TX"/>
    <d v="2026-02-25T00:00:00"/>
  </r>
  <r>
    <x v="754"/>
    <s v="iPhone 14"/>
    <x v="0"/>
    <b v="0"/>
    <s v="256GB"/>
    <n v="256"/>
    <s v="Excellent - Refurbished"/>
    <n v="308.29000000000002"/>
    <m/>
    <m/>
    <n v="0"/>
    <n v="1"/>
    <s v="Seller 048"/>
    <s v="Coppell, Texas, United States"/>
    <s v="TX"/>
    <d v="2026-03-28T00:00:00"/>
  </r>
  <r>
    <x v="755"/>
    <s v="iPhone 14 Pro Max"/>
    <x v="0"/>
    <b v="1"/>
    <s v="256GB"/>
    <n v="256"/>
    <s v="Used"/>
    <n v="399"/>
    <m/>
    <m/>
    <n v="0"/>
    <n v="0"/>
    <s v="Seller 117"/>
    <s v="Hialeah, Florida, United States"/>
    <s v="FL"/>
    <d v="2026-03-19T00:00:00"/>
  </r>
  <r>
    <x v="705"/>
    <s v="iPhone 16"/>
    <x v="4"/>
    <b v="0"/>
    <s v="128GB"/>
    <n v="128"/>
    <s v="Open Box"/>
    <n v="599"/>
    <m/>
    <m/>
    <n v="0"/>
    <n v="0"/>
    <s v="Seller 237"/>
    <s v="White Plains, New York, United States"/>
    <s v="NY"/>
    <d v="2026-03-18T00:00:00"/>
  </r>
  <r>
    <x v="756"/>
    <s v="iPhone 17"/>
    <x v="2"/>
    <b v="0"/>
    <s v="512GB"/>
    <n v="512"/>
    <s v="Open Box"/>
    <n v="1229"/>
    <m/>
    <m/>
    <n v="3"/>
    <n v="0"/>
    <s v="Seller 001"/>
    <s v="Seongnam, South Korea"/>
    <s v="INTL"/>
    <d v="2026-03-24T00:00:00"/>
  </r>
  <r>
    <x v="757"/>
    <s v="iPhone 17"/>
    <x v="2"/>
    <b v="0"/>
    <s v="256GB"/>
    <n v="256"/>
    <s v="New"/>
    <n v="849.99"/>
    <m/>
    <m/>
    <n v="0"/>
    <n v="1"/>
    <s v="Seller 348"/>
    <s v="Oakland Gardens, New York, United States"/>
    <s v="NY"/>
    <m/>
  </r>
  <r>
    <x v="758"/>
    <s v="iPhone 17 Pro Max"/>
    <x v="2"/>
    <b v="1"/>
    <s v="256GB"/>
    <n v="256"/>
    <s v="New"/>
    <n v="1609.99"/>
    <m/>
    <m/>
    <n v="0"/>
    <n v="0"/>
    <s v="Seller 095"/>
    <s v="Rose Hill, Kansas, United States"/>
    <s v="KS"/>
    <d v="2026-03-25T00:00:00"/>
  </r>
  <r>
    <x v="759"/>
    <s v="iPhone 16"/>
    <x v="4"/>
    <b v="0"/>
    <s v="256GB"/>
    <n v="256"/>
    <s v="Open Box"/>
    <n v="650"/>
    <m/>
    <m/>
    <n v="0"/>
    <n v="0"/>
    <s v="Seller 237"/>
    <s v="White Plains, New York, United States"/>
    <s v="NY"/>
    <m/>
  </r>
  <r>
    <x v="760"/>
    <s v="iPhone 13"/>
    <x v="3"/>
    <b v="0"/>
    <s v="128GB"/>
    <n v="128"/>
    <s v="Used"/>
    <n v="190.89"/>
    <m/>
    <m/>
    <n v="1"/>
    <n v="0"/>
    <s v="Seller 048"/>
    <s v="Coppell, Texas, United States"/>
    <s v="TX"/>
    <d v="2026-03-28T00:00:00"/>
  </r>
  <r>
    <x v="761"/>
    <s v="iPhone 16"/>
    <x v="4"/>
    <b v="0"/>
    <s v="128GB"/>
    <n v="128"/>
    <s v="Open Box"/>
    <n v="594.99"/>
    <m/>
    <m/>
    <n v="2"/>
    <n v="1"/>
    <s v="Seller 348"/>
    <s v="Oakland Gardens, New York, United States"/>
    <s v="NY"/>
    <d v="2026-03-28T00:00:00"/>
  </r>
  <r>
    <x v="762"/>
    <s v="iPhone 17"/>
    <x v="2"/>
    <b v="0"/>
    <s v="256GB"/>
    <n v="256"/>
    <s v="New"/>
    <n v="1100"/>
    <m/>
    <m/>
    <n v="0"/>
    <n v="0"/>
    <s v="Seller 310"/>
    <s v="Mount Pearl, Newfoundland And Labrador, Canada"/>
    <s v="INTL"/>
    <m/>
  </r>
  <r>
    <x v="763"/>
    <s v="iPhone 17"/>
    <x v="2"/>
    <b v="0"/>
    <s v="256GB"/>
    <n v="256"/>
    <s v="Open Box"/>
    <n v="779.99"/>
    <m/>
    <m/>
    <n v="3"/>
    <n v="0"/>
    <s v="Seller 348"/>
    <s v="Oakland Gardens, New York, United States"/>
    <s v="NY"/>
    <m/>
  </r>
  <r>
    <x v="764"/>
    <s v="iPhone 17"/>
    <x v="2"/>
    <b v="0"/>
    <s v="256GB"/>
    <n v="256"/>
    <s v="Open Box"/>
    <n v="659.99"/>
    <m/>
    <m/>
    <n v="0"/>
    <n v="0"/>
    <s v="Seller 348"/>
    <s v="Oakland Gardens, New York, United States"/>
    <s v="NY"/>
    <d v="2026-03-29T00:00:00"/>
  </r>
  <r>
    <x v="765"/>
    <s v="iPhone 17 Pro Max"/>
    <x v="2"/>
    <b v="1"/>
    <s v="256GB"/>
    <n v="256"/>
    <s v="New"/>
    <n v="1439.99"/>
    <m/>
    <m/>
    <n v="2"/>
    <n v="2"/>
    <s v="Seller 348"/>
    <s v="Oakland Gardens, New York, United States"/>
    <s v="NY"/>
    <d v="2026-03-25T00:00:00"/>
  </r>
  <r>
    <x v="766"/>
    <s v="iPhone 17 Pro Max"/>
    <x v="2"/>
    <b v="1"/>
    <s v="256GB"/>
    <n v="256"/>
    <s v="New"/>
    <n v="1399.99"/>
    <m/>
    <m/>
    <n v="2"/>
    <n v="0"/>
    <s v="Seller 348"/>
    <s v="Oakland Gardens, New York, United States"/>
    <s v="NY"/>
    <d v="2026-03-25T00:00:00"/>
  </r>
  <r>
    <x v="767"/>
    <s v="iPhone 17 Pro Max"/>
    <x v="2"/>
    <b v="1"/>
    <s v="256GB"/>
    <n v="256"/>
    <s v="New"/>
    <n v="1399.99"/>
    <m/>
    <m/>
    <n v="0"/>
    <n v="0"/>
    <s v="Seller 348"/>
    <s v="Oakland Gardens, New York, United States"/>
    <s v="NY"/>
    <m/>
  </r>
  <r>
    <x v="768"/>
    <s v="iPhone 16"/>
    <x v="4"/>
    <b v="0"/>
    <s v="128GB"/>
    <n v="128"/>
    <s v="Open Box"/>
    <n v="569.99"/>
    <m/>
    <m/>
    <n v="0"/>
    <n v="0"/>
    <s v="Seller 348"/>
    <s v="Oakland Gardens, New York, United States"/>
    <s v="NY"/>
    <m/>
  </r>
  <r>
    <x v="769"/>
    <s v="iPhone 15"/>
    <x v="5"/>
    <b v="0"/>
    <s v="128GB"/>
    <n v="128"/>
    <s v="Excellent - Refurbished"/>
    <n v="409.99"/>
    <m/>
    <m/>
    <n v="3"/>
    <n v="112"/>
    <s v="Seller 084"/>
    <s v="Sanford, Florida, United States"/>
    <s v="FL"/>
    <d v="2026-03-28T00:00:00"/>
  </r>
  <r>
    <x v="770"/>
    <s v="iPhone 13"/>
    <x v="3"/>
    <b v="0"/>
    <s v="128GB|256GB"/>
    <n v="128"/>
    <s v="Open Box"/>
    <n v="256.45"/>
    <n v="269.95"/>
    <n v="5"/>
    <n v="7"/>
    <n v="125"/>
    <s v="Seller 176"/>
    <s v="Spartanburg SC, United States"/>
    <s v="INTL"/>
    <d v="2026-03-28T00:00:00"/>
  </r>
  <r>
    <x v="771"/>
    <s v="iPhone 13"/>
    <x v="3"/>
    <b v="0"/>
    <s v="128GB|256GB"/>
    <n v="128"/>
    <s v="Very Good - Refurbished"/>
    <n v="275.45"/>
    <n v="289.95"/>
    <n v="5"/>
    <n v="0"/>
    <n v="118"/>
    <s v="Seller 176"/>
    <s v="Spartanburg SC, United States"/>
    <s v="INTL"/>
    <d v="2026-03-20T00:00:00"/>
  </r>
  <r>
    <x v="392"/>
    <s v="iPhone 14"/>
    <x v="0"/>
    <b v="0"/>
    <s v="128GB|256GB|512GB"/>
    <n v="128"/>
    <s v="Open Box"/>
    <n v="280.2"/>
    <n v="294.95"/>
    <n v="5"/>
    <n v="0"/>
    <n v="50"/>
    <s v="Seller 176"/>
    <s v="Spartanburg SC, United States"/>
    <s v="INTL"/>
    <d v="2026-03-25T00:00:00"/>
  </r>
  <r>
    <x v="772"/>
    <s v="iPhone 14"/>
    <x v="0"/>
    <b v="0"/>
    <m/>
    <m/>
    <s v="Open Box"/>
    <n v="675"/>
    <m/>
    <m/>
    <n v="0"/>
    <n v="0"/>
    <s v="Seller 376"/>
    <s v="Greenbelt, Maryland, United States"/>
    <s v="MD"/>
    <d v="2025-12-20T00:00:00"/>
  </r>
  <r>
    <x v="773"/>
    <s v="iPhone 12"/>
    <x v="1"/>
    <b v="0"/>
    <s v="64GB|128GB|256GB"/>
    <n v="64"/>
    <s v="Open Box"/>
    <n v="142.44999999999999"/>
    <n v="149.94999999999999"/>
    <n v="5"/>
    <n v="5"/>
    <n v="193"/>
    <s v="Seller 176"/>
    <s v="Spartanburg SC, United States"/>
    <s v="INTL"/>
    <d v="2026-03-29T00:00:00"/>
  </r>
  <r>
    <x v="774"/>
    <s v="iPhone 12"/>
    <x v="1"/>
    <b v="0"/>
    <s v="64GB|128GB|256GB"/>
    <n v="64"/>
    <s v="Very Good - Refurbished"/>
    <n v="156.69999999999999"/>
    <n v="164.95"/>
    <n v="5"/>
    <n v="0"/>
    <n v="1073"/>
    <s v="Seller 176"/>
    <s v="Spartanburg SC, United States"/>
    <s v="INTL"/>
    <d v="2026-03-29T00:00:00"/>
  </r>
  <r>
    <x v="775"/>
    <s v="iPhone 14"/>
    <x v="0"/>
    <b v="0"/>
    <s v="128GB"/>
    <n v="128"/>
    <s v="For Parts Or Not Working"/>
    <n v="430.99"/>
    <m/>
    <m/>
    <n v="0"/>
    <n v="0"/>
    <s v="Seller 084"/>
    <s v="Sanford, Florida, United States"/>
    <s v="FL"/>
    <d v="2026-01-15T00:00:00"/>
  </r>
  <r>
    <x v="776"/>
    <s v="iPhone 16"/>
    <x v="4"/>
    <b v="0"/>
    <s v="128GB"/>
    <n v="128"/>
    <s v="New"/>
    <n v="649.99"/>
    <m/>
    <m/>
    <n v="4"/>
    <n v="34"/>
    <s v="Seller 084"/>
    <s v="Sanford, FL, United States"/>
    <s v="FL"/>
    <d v="2026-03-25T00:00:00"/>
  </r>
  <r>
    <x v="777"/>
    <s v="iPhone 16"/>
    <x v="4"/>
    <b v="0"/>
    <s v="128GB"/>
    <n v="128"/>
    <s v="Excellent - Refurbished"/>
    <n v="569"/>
    <m/>
    <m/>
    <n v="0"/>
    <n v="6"/>
    <s v="Seller 028"/>
    <s v="Chandler, Arizona, United States"/>
    <s v="AZ"/>
    <d v="2026-03-27T00:00:00"/>
  </r>
  <r>
    <x v="778"/>
    <s v="iPhone 12"/>
    <x v="1"/>
    <b v="0"/>
    <s v="128GB"/>
    <n v="128"/>
    <s v="Used"/>
    <n v="269"/>
    <m/>
    <m/>
    <n v="0"/>
    <n v="0"/>
    <s v="Seller 613"/>
    <s v="Miami, Florida, United States"/>
    <s v="FL"/>
    <d v="2025-05-25T00:00:00"/>
  </r>
  <r>
    <x v="779"/>
    <s v="iPhone 16"/>
    <x v="4"/>
    <b v="0"/>
    <s v="128GB"/>
    <n v="128"/>
    <s v="Excellent - Refurbished"/>
    <n v="569.99"/>
    <m/>
    <m/>
    <n v="2"/>
    <n v="48"/>
    <s v="Seller 084"/>
    <s v="Sanford, Florida, United States"/>
    <s v="FL"/>
    <d v="2026-03-29T00:00:00"/>
  </r>
  <r>
    <x v="780"/>
    <s v="iPhone 16"/>
    <x v="4"/>
    <b v="0"/>
    <s v="128GB"/>
    <n v="128"/>
    <s v="Very Good - Refurbished"/>
    <n v="549.99"/>
    <m/>
    <m/>
    <n v="0"/>
    <n v="33"/>
    <s v="Seller 084"/>
    <s v="Sanford, Florida, United States"/>
    <s v="FL"/>
    <d v="2026-03-28T00:00:00"/>
  </r>
  <r>
    <x v="781"/>
    <s v="iPhone 14 Pro Max"/>
    <x v="0"/>
    <b v="1"/>
    <s v="1024GB"/>
    <n v="1024"/>
    <s v="Used"/>
    <n v="1750"/>
    <m/>
    <m/>
    <n v="0"/>
    <n v="0"/>
    <s v="Seller 661"/>
    <s v="Werribee, VIC, Australia"/>
    <s v="INTL"/>
    <d v="2026-03-27T00:00:00"/>
  </r>
  <r>
    <x v="774"/>
    <s v="iPhone 12"/>
    <x v="1"/>
    <b v="0"/>
    <s v="64GB|128GB|256GB"/>
    <n v="64"/>
    <s v="Good - Refurbished"/>
    <n v="142.44999999999999"/>
    <n v="149.94999999999999"/>
    <n v="5"/>
    <n v="5"/>
    <n v="203"/>
    <s v="Seller 176"/>
    <s v="Spartanburg SC, United States"/>
    <s v="INTL"/>
    <d v="2026-03-28T00:00:00"/>
  </r>
  <r>
    <x v="782"/>
    <s v="iPhone 14"/>
    <x v="0"/>
    <b v="0"/>
    <s v="128GB|256GB|512GB"/>
    <n v="128"/>
    <s v="Good - Refurbished"/>
    <n v="289.7"/>
    <n v="304.95"/>
    <n v="5"/>
    <n v="0"/>
    <n v="38"/>
    <s v="Seller 176"/>
    <s v="Spartanburg SC, United States"/>
    <s v="INTL"/>
    <d v="2026-03-25T00:00:00"/>
  </r>
  <r>
    <x v="782"/>
    <s v="iPhone 14"/>
    <x v="0"/>
    <b v="0"/>
    <s v="128GB|256GB|512GB"/>
    <n v="128"/>
    <s v="Used"/>
    <n v="242.2"/>
    <n v="254.95"/>
    <n v="5"/>
    <n v="0"/>
    <n v="18"/>
    <s v="Seller 176"/>
    <s v="Spartanburg SC, United States"/>
    <s v="INTL"/>
    <d v="2026-03-25T00:00:00"/>
  </r>
  <r>
    <x v="783"/>
    <s v="iPhone 13"/>
    <x v="3"/>
    <b v="0"/>
    <s v="256GB|512GB"/>
    <n v="256"/>
    <s v="Used"/>
    <n v="315.97000000000003"/>
    <m/>
    <m/>
    <n v="0"/>
    <n v="3"/>
    <s v="Seller 033"/>
    <s v="Pompano Beach, Florida, United States"/>
    <s v="FL"/>
    <d v="2026-01-29T00:00:00"/>
  </r>
  <r>
    <x v="784"/>
    <s v="iPhone 16"/>
    <x v="4"/>
    <b v="0"/>
    <s v="128GB"/>
    <n v="128"/>
    <s v="Very Good - Refurbished"/>
    <n v="557"/>
    <m/>
    <m/>
    <n v="0"/>
    <n v="0"/>
    <s v="Seller 028"/>
    <s v="Chandler, AZ, United States"/>
    <s v="AZ"/>
    <d v="2026-03-27T00:00:00"/>
  </r>
  <r>
    <x v="785"/>
    <s v="iPhone 12 Pro Max"/>
    <x v="1"/>
    <b v="1"/>
    <s v="256GB"/>
    <n v="256"/>
    <s v="Used"/>
    <n v="370"/>
    <m/>
    <m/>
    <n v="0"/>
    <n v="0"/>
    <s v="Seller 271"/>
    <s v="Escondido, California, United States"/>
    <s v="CA"/>
    <d v="2026-03-13T00:00:00"/>
  </r>
  <r>
    <x v="786"/>
    <s v="iPhone 14 Pro Max"/>
    <x v="0"/>
    <b v="1"/>
    <s v="256GB"/>
    <n v="256"/>
    <s v="Used"/>
    <n v="650"/>
    <m/>
    <m/>
    <n v="0"/>
    <n v="0"/>
    <s v="Seller 415"/>
    <s v="New York, New York, United States"/>
    <s v="NY"/>
    <d v="2025-10-03T00:00:00"/>
  </r>
  <r>
    <x v="787"/>
    <s v="iPhone 12"/>
    <x v="1"/>
    <b v="0"/>
    <m/>
    <m/>
    <s v="Very Good - Refurbished"/>
    <n v="156.69999999999999"/>
    <n v="164.95"/>
    <n v="5"/>
    <n v="10"/>
    <n v="34"/>
    <s v="Seller 176"/>
    <s v="Spartanburg SC, United States"/>
    <s v="INTL"/>
    <d v="2026-03-29T00:00:00"/>
  </r>
  <r>
    <x v="787"/>
    <s v="iPhone 12"/>
    <x v="1"/>
    <b v="0"/>
    <m/>
    <m/>
    <s v="Good - Refurbished"/>
    <n v="142.44999999999999"/>
    <n v="149.94999999999999"/>
    <n v="5"/>
    <n v="5"/>
    <n v="43"/>
    <s v="Seller 176"/>
    <s v="Spartanburg SC, United States"/>
    <s v="INTL"/>
    <d v="2026-03-28T00:00:00"/>
  </r>
  <r>
    <x v="788"/>
    <s v="iPhone 16"/>
    <x v="4"/>
    <b v="0"/>
    <s v="128GB"/>
    <n v="128"/>
    <s v="New"/>
    <n v="669.99"/>
    <m/>
    <m/>
    <n v="3"/>
    <n v="1"/>
    <s v="Seller 084"/>
    <s v="Sanford, FL, United States"/>
    <s v="FL"/>
    <d v="2026-03-26T00:00:00"/>
  </r>
  <r>
    <x v="789"/>
    <s v="iPhone 12"/>
    <x v="1"/>
    <b v="0"/>
    <s v="128GB"/>
    <n v="128"/>
    <s v="Used"/>
    <n v="206"/>
    <m/>
    <m/>
    <n v="0"/>
    <n v="0"/>
    <s v="Seller 563"/>
    <s v="Ellenton, Florida, United States"/>
    <s v="FL"/>
    <d v="2025-12-31T00:00:00"/>
  </r>
  <r>
    <x v="790"/>
    <s v="iPhone 16"/>
    <x v="4"/>
    <b v="0"/>
    <s v="128GB|256GB|512GB"/>
    <n v="128"/>
    <s v="Good - Refurbished"/>
    <n v="459"/>
    <m/>
    <m/>
    <n v="0"/>
    <n v="4"/>
    <s v="Seller 028"/>
    <s v="Tempe, Arizona, United States"/>
    <s v="AZ"/>
    <d v="2026-03-29T00:00:00"/>
  </r>
  <r>
    <x v="791"/>
    <s v="iPhone 13 Mini"/>
    <x v="3"/>
    <b v="0"/>
    <s v="128GB"/>
    <n v="128"/>
    <s v="Good - Refurbished"/>
    <n v="213.7"/>
    <n v="224.95"/>
    <n v="5"/>
    <n v="3"/>
    <n v="26"/>
    <s v="Seller 176"/>
    <s v="Spartanburg SC, United States"/>
    <s v="INTL"/>
    <d v="2026-03-23T00:00:00"/>
  </r>
  <r>
    <x v="792"/>
    <s v="iPhone 13 Mini"/>
    <x v="3"/>
    <b v="0"/>
    <s v="128GB"/>
    <n v="128"/>
    <s v="Open Box"/>
    <n v="213.7"/>
    <n v="224.95"/>
    <n v="5"/>
    <n v="3"/>
    <n v="33"/>
    <s v="Seller 176"/>
    <s v="Spartanburg SC, United States"/>
    <s v="INTL"/>
    <d v="2026-03-28T00:00:00"/>
  </r>
  <r>
    <x v="793"/>
    <s v="iPhone 17"/>
    <x v="2"/>
    <b v="0"/>
    <s v="256GB|512GB"/>
    <n v="256"/>
    <s v="New"/>
    <n v="1098"/>
    <m/>
    <m/>
    <n v="2"/>
    <n v="5"/>
    <s v="Seller 153"/>
    <s v="Hong Kong, Hong Kong"/>
    <s v="INTL"/>
    <d v="2026-03-05T00:00:00"/>
  </r>
  <r>
    <x v="794"/>
    <s v="iPhone 17"/>
    <x v="2"/>
    <b v="0"/>
    <s v="256GB"/>
    <n v="256"/>
    <s v="Excellent - Refurbished"/>
    <n v="789"/>
    <m/>
    <m/>
    <n v="4"/>
    <n v="3"/>
    <s v="Seller 028"/>
    <s v="Tempe, Arizona, United States"/>
    <s v="AZ"/>
    <d v="2026-03-27T00:00:00"/>
  </r>
  <r>
    <x v="795"/>
    <s v="iPhone 17 Pro Max"/>
    <x v="2"/>
    <b v="1"/>
    <s v="256GB"/>
    <n v="256"/>
    <s v="Open Box"/>
    <n v="1035"/>
    <m/>
    <m/>
    <n v="0"/>
    <n v="0"/>
    <s v="Seller 088"/>
    <s v="Waterville, Maine, United States"/>
    <s v="ME"/>
    <d v="2026-01-23T00:00:00"/>
  </r>
  <r>
    <x v="796"/>
    <s v="iPhone 16"/>
    <x v="4"/>
    <b v="0"/>
    <m/>
    <m/>
    <s v="Open Box"/>
    <n v="450"/>
    <m/>
    <m/>
    <n v="0"/>
    <n v="0"/>
    <s v="Seller 088"/>
    <s v="Waterville, Maine, United States"/>
    <s v="ME"/>
    <d v="2026-01-21T00:00:00"/>
  </r>
  <r>
    <x v="797"/>
    <s v="iPhone 17 Pro Max"/>
    <x v="2"/>
    <b v="1"/>
    <m/>
    <m/>
    <s v="New"/>
    <n v="1878"/>
    <m/>
    <m/>
    <n v="2"/>
    <n v="2"/>
    <s v="Seller 153"/>
    <s v="Hong Kong, Hong Kong"/>
    <s v="INTL"/>
    <d v="2026-03-16T00:00:00"/>
  </r>
  <r>
    <x v="798"/>
    <s v="iPhone 17 Pro Max"/>
    <x v="2"/>
    <b v="1"/>
    <m/>
    <m/>
    <s v="New"/>
    <n v="1738"/>
    <m/>
    <m/>
    <n v="0"/>
    <n v="1"/>
    <s v="Seller 153"/>
    <s v="Hong Kong, Hong Kong"/>
    <s v="INTL"/>
    <d v="2026-03-25T00:00:00"/>
  </r>
  <r>
    <x v="799"/>
    <s v="iPhone 17"/>
    <x v="2"/>
    <b v="0"/>
    <s v="256GB"/>
    <n v="256"/>
    <s v="Excellent - Refurbished"/>
    <n v="799.99"/>
    <m/>
    <m/>
    <n v="4"/>
    <n v="0"/>
    <s v="Seller 084"/>
    <s v="Sanford, Florida, United States"/>
    <s v="FL"/>
    <d v="2026-03-29T00:00:00"/>
  </r>
  <r>
    <x v="800"/>
    <s v="iPhone 17"/>
    <x v="2"/>
    <b v="0"/>
    <s v="256GB"/>
    <n v="256"/>
    <s v="Open Box"/>
    <n v="925"/>
    <m/>
    <m/>
    <n v="0"/>
    <n v="0"/>
    <s v="Seller 088"/>
    <s v="Waterville, Maine, United States"/>
    <s v="ME"/>
    <d v="2026-01-28T00:00:00"/>
  </r>
  <r>
    <x v="801"/>
    <s v="iPhone 13"/>
    <x v="3"/>
    <b v="0"/>
    <s v="128GB"/>
    <n v="128"/>
    <s v="Used"/>
    <n v="259.99"/>
    <m/>
    <m/>
    <n v="0"/>
    <n v="0"/>
    <s v="Seller 520"/>
    <s v="Saint Augustine, Florida, United States"/>
    <s v="FL"/>
    <d v="2026-02-16T00:00:00"/>
  </r>
  <r>
    <x v="802"/>
    <s v="iPhone 17 Pro Max"/>
    <x v="2"/>
    <b v="1"/>
    <s v="256GB"/>
    <n v="256"/>
    <s v="Excellent - Refurbished"/>
    <n v="1349.99"/>
    <m/>
    <m/>
    <n v="8"/>
    <n v="0"/>
    <s v="Seller 084"/>
    <s v="Sanford, Florida, United States"/>
    <s v="FL"/>
    <d v="2026-03-29T00:00:00"/>
  </r>
  <r>
    <x v="803"/>
    <s v="iPhone 17"/>
    <x v="2"/>
    <b v="0"/>
    <s v="256GB"/>
    <n v="256"/>
    <s v="Open Box"/>
    <n v="925"/>
    <m/>
    <m/>
    <n v="0"/>
    <n v="0"/>
    <s v="Seller 088"/>
    <s v="Waterville, Maine, United States"/>
    <s v="ME"/>
    <m/>
  </r>
  <r>
    <x v="804"/>
    <s v="iPhone 17 Pro Max"/>
    <x v="2"/>
    <b v="1"/>
    <s v="256GB"/>
    <n v="256"/>
    <s v="Open Box"/>
    <n v="1120"/>
    <m/>
    <m/>
    <n v="0"/>
    <n v="0"/>
    <s v="Seller 088"/>
    <s v="Waterville, Maine, United States"/>
    <s v="ME"/>
    <d v="2026-03-17T00:00:00"/>
  </r>
  <r>
    <x v="805"/>
    <s v="iPhone 17"/>
    <x v="2"/>
    <b v="0"/>
    <s v="256GB"/>
    <n v="256"/>
    <s v="Open Box"/>
    <n v="925"/>
    <m/>
    <m/>
    <n v="0"/>
    <n v="0"/>
    <s v="Seller 088"/>
    <s v="Waterville, Maine, United States"/>
    <s v="ME"/>
    <m/>
  </r>
  <r>
    <x v="806"/>
    <s v="iPhone 17"/>
    <x v="2"/>
    <b v="0"/>
    <s v="256GB"/>
    <n v="256"/>
    <s v="New"/>
    <n v="919.99"/>
    <m/>
    <m/>
    <n v="0"/>
    <n v="0"/>
    <s v="Seller 084"/>
    <s v="Sanford, FL, United States"/>
    <s v="FL"/>
    <d v="2026-03-27T00:00:00"/>
  </r>
  <r>
    <x v="807"/>
    <s v="iPhone 17 Pro Max"/>
    <x v="2"/>
    <b v="1"/>
    <s v="1024GB"/>
    <n v="1024"/>
    <s v="New"/>
    <n v="2129.9899999999998"/>
    <m/>
    <m/>
    <n v="0"/>
    <n v="1"/>
    <s v="Seller 084"/>
    <s v="Sanford, FL, United States"/>
    <s v="FL"/>
    <d v="2026-03-25T00:00:00"/>
  </r>
  <r>
    <x v="808"/>
    <s v="iPhone 14 Plus"/>
    <x v="0"/>
    <b v="0"/>
    <s v="128GB"/>
    <n v="128"/>
    <s v="Used"/>
    <n v="499"/>
    <m/>
    <m/>
    <n v="0"/>
    <n v="0"/>
    <s v="Seller 281"/>
    <s v="Ottawa, Ontario, Canada"/>
    <s v="INTL"/>
    <d v="2026-02-28T00:00:00"/>
  </r>
  <r>
    <x v="795"/>
    <s v="iPhone 17 Pro Max"/>
    <x v="2"/>
    <b v="1"/>
    <s v="256GB"/>
    <n v="256"/>
    <s v="Open Box"/>
    <n v="1000"/>
    <m/>
    <m/>
    <n v="0"/>
    <n v="0"/>
    <s v="Seller 088"/>
    <s v="Waterville, Maine, United States"/>
    <s v="ME"/>
    <m/>
  </r>
  <r>
    <x v="809"/>
    <s v="iPhone 13"/>
    <x v="3"/>
    <b v="0"/>
    <s v="128GB"/>
    <n v="128"/>
    <s v="Used"/>
    <n v="249.69"/>
    <m/>
    <m/>
    <n v="0"/>
    <n v="0"/>
    <s v="Seller 084"/>
    <s v="Sanford, Florida, United States"/>
    <s v="FL"/>
    <d v="2026-03-26T00:00:00"/>
  </r>
  <r>
    <x v="810"/>
    <s v="iPhone 17 Pro Max"/>
    <x v="2"/>
    <b v="1"/>
    <s v="256GB"/>
    <n v="256"/>
    <s v="New"/>
    <n v="1399.99"/>
    <m/>
    <m/>
    <n v="5"/>
    <n v="1"/>
    <s v="Seller 084"/>
    <s v="Sanford, FL, United States"/>
    <s v="FL"/>
    <d v="2026-03-29T00:00:00"/>
  </r>
  <r>
    <x v="811"/>
    <s v="iPhone 15"/>
    <x v="5"/>
    <b v="0"/>
    <s v="512GB"/>
    <n v="512"/>
    <s v="Excellent - Refurbished"/>
    <n v="449"/>
    <m/>
    <m/>
    <n v="3"/>
    <n v="11"/>
    <s v="Seller 091"/>
    <s v="Rochester, New York, United States"/>
    <s v="NY"/>
    <d v="2026-03-26T00:00:00"/>
  </r>
  <r>
    <x v="812"/>
    <s v="iPhone 12 Pro Max"/>
    <x v="1"/>
    <b v="1"/>
    <s v="128GB"/>
    <n v="128"/>
    <s v="For Parts Or Not Working"/>
    <n v="387.59"/>
    <m/>
    <m/>
    <n v="0"/>
    <n v="0"/>
    <s v="Seller 084"/>
    <s v="Sanford, Florida, United States"/>
    <s v="FL"/>
    <m/>
  </r>
  <r>
    <x v="813"/>
    <s v="iPhone 17"/>
    <x v="2"/>
    <b v="0"/>
    <s v="512GB"/>
    <n v="512"/>
    <s v="Excellent - Refurbished"/>
    <n v="929"/>
    <m/>
    <m/>
    <n v="4"/>
    <n v="0"/>
    <s v="Seller 028"/>
    <s v="Tempe, Arizona, United States"/>
    <s v="AZ"/>
    <d v="2026-03-27T00:00:00"/>
  </r>
  <r>
    <x v="814"/>
    <s v="iPhone 12 Pro Max"/>
    <x v="1"/>
    <b v="1"/>
    <s v="512GB"/>
    <n v="512"/>
    <s v="For Parts Or Not Working"/>
    <n v="326.39"/>
    <m/>
    <m/>
    <n v="0"/>
    <n v="0"/>
    <s v="Seller 084"/>
    <s v="Sanford, Florida, United States"/>
    <s v="FL"/>
    <m/>
  </r>
  <r>
    <x v="815"/>
    <s v="iPhone 14 Plus"/>
    <x v="0"/>
    <b v="0"/>
    <s v="256GB"/>
    <n v="256"/>
    <s v="Used"/>
    <n v="377.39"/>
    <m/>
    <m/>
    <n v="0"/>
    <n v="0"/>
    <s v="Seller 084"/>
    <s v="Sanford, Florida, United States"/>
    <s v="FL"/>
    <m/>
  </r>
  <r>
    <x v="816"/>
    <s v="iPhone 14 Plus"/>
    <x v="0"/>
    <b v="0"/>
    <s v="128GB"/>
    <n v="128"/>
    <s v="For Parts Or Not Working"/>
    <n v="275.39"/>
    <m/>
    <m/>
    <n v="0"/>
    <n v="0"/>
    <s v="Seller 084"/>
    <s v="Sanford, Florida, United States"/>
    <s v="FL"/>
    <m/>
  </r>
  <r>
    <x v="817"/>
    <s v="iPhone 14 Pro Max"/>
    <x v="0"/>
    <b v="1"/>
    <s v="512GB"/>
    <n v="512"/>
    <s v="For Parts Or Not Working"/>
    <n v="489.59"/>
    <m/>
    <m/>
    <n v="0"/>
    <n v="0"/>
    <s v="Seller 084"/>
    <s v="Sanford, Florida, United States"/>
    <s v="FL"/>
    <m/>
  </r>
  <r>
    <x v="818"/>
    <s v="iPhone 14 Pro Max"/>
    <x v="0"/>
    <b v="1"/>
    <s v="256GB"/>
    <n v="256"/>
    <s v="For Parts Or Not Working"/>
    <n v="399.99"/>
    <m/>
    <m/>
    <n v="0"/>
    <n v="0"/>
    <s v="Seller 181"/>
    <s v="Donaldsonville, Louisiana, United States"/>
    <s v="LA"/>
    <m/>
  </r>
  <r>
    <x v="819"/>
    <s v="iPhone 12"/>
    <x v="1"/>
    <b v="0"/>
    <s v="128GB"/>
    <n v="128"/>
    <s v="Very Good - Refurbished"/>
    <n v="200.19"/>
    <n v="285.99"/>
    <n v="30"/>
    <n v="2"/>
    <n v="0"/>
    <s v="Seller 205"/>
    <s v="Mahwah, New Jersey, United States"/>
    <s v="NJ"/>
    <d v="2026-03-26T00:00:00"/>
  </r>
  <r>
    <x v="820"/>
    <s v="iPhone 16"/>
    <x v="4"/>
    <b v="0"/>
    <s v="128GB"/>
    <n v="128"/>
    <s v="New"/>
    <n v="699.99"/>
    <m/>
    <m/>
    <n v="0"/>
    <n v="0"/>
    <s v="Seller 084"/>
    <s v="Sanford, FL, United States"/>
    <s v="FL"/>
    <m/>
  </r>
  <r>
    <x v="821"/>
    <s v="iPhone 12 Pro Max"/>
    <x v="1"/>
    <b v="1"/>
    <s v="128GB"/>
    <n v="128"/>
    <s v="Open Box"/>
    <n v="225"/>
    <m/>
    <m/>
    <n v="0"/>
    <n v="0"/>
    <s v="Seller 230"/>
    <s v="North Miami Beach, Florida, United States"/>
    <s v="FL"/>
    <d v="2026-03-25T00:00:00"/>
  </r>
  <r>
    <x v="822"/>
    <s v="iPhone 17 Pro Max"/>
    <x v="2"/>
    <b v="1"/>
    <s v="2048GB"/>
    <n v="2048"/>
    <s v="Very Good - Refurbished"/>
    <n v="2349.9899999999998"/>
    <m/>
    <m/>
    <n v="1"/>
    <n v="0"/>
    <s v="Seller 084"/>
    <s v="Sanford, Florida, United States"/>
    <s v="FL"/>
    <m/>
  </r>
  <r>
    <x v="823"/>
    <s v="iPhone 13"/>
    <x v="3"/>
    <b v="0"/>
    <s v="512GB"/>
    <n v="512"/>
    <s v="Used"/>
    <n v="430"/>
    <m/>
    <m/>
    <n v="0"/>
    <n v="0"/>
    <s v="Seller 415"/>
    <s v="New York, New York, United States"/>
    <s v="NY"/>
    <m/>
  </r>
  <r>
    <x v="824"/>
    <s v="iPhone 15"/>
    <x v="5"/>
    <b v="0"/>
    <s v="128GB"/>
    <n v="128"/>
    <s v="Very Good - Refurbished"/>
    <n v="369.99"/>
    <m/>
    <m/>
    <n v="0"/>
    <n v="60"/>
    <s v="Seller 084"/>
    <s v="Sanford, Florida, United States"/>
    <s v="FL"/>
    <d v="2026-03-27T00:00:00"/>
  </r>
  <r>
    <x v="825"/>
    <s v="iPhone 12 Pro Max"/>
    <x v="1"/>
    <b v="1"/>
    <s v="256GB"/>
    <n v="256"/>
    <s v="Very Good - Refurbished"/>
    <n v="339.99"/>
    <m/>
    <m/>
    <n v="7"/>
    <n v="262"/>
    <s v="Seller 084"/>
    <s v="Sanford, Florida, United States"/>
    <s v="FL"/>
    <d v="2026-03-27T00:00:00"/>
  </r>
  <r>
    <x v="826"/>
    <s v="iPhone 12 Pro Max"/>
    <x v="1"/>
    <b v="1"/>
    <s v="256GB"/>
    <n v="256"/>
    <s v="Excellent - Refurbished"/>
    <n v="409.99"/>
    <m/>
    <m/>
    <n v="0"/>
    <n v="77"/>
    <s v="Seller 084"/>
    <s v="Sanford, Florida, United States"/>
    <s v="FL"/>
    <d v="2026-03-23T00:00:00"/>
  </r>
  <r>
    <x v="827"/>
    <s v="iPhone 12"/>
    <x v="1"/>
    <b v="0"/>
    <s v="64GB"/>
    <n v="64"/>
    <s v="Used"/>
    <n v="160"/>
    <m/>
    <m/>
    <n v="0"/>
    <n v="0"/>
    <s v="Seller 415"/>
    <s v="New York, New York, United States"/>
    <s v="NY"/>
    <d v="2026-03-25T00:00:00"/>
  </r>
  <r>
    <x v="828"/>
    <s v="iPhone 13"/>
    <x v="3"/>
    <b v="0"/>
    <s v="128GB|256GB|512GB"/>
    <n v="128"/>
    <s v="Open Box"/>
    <n v="279.77"/>
    <m/>
    <m/>
    <n v="2"/>
    <n v="140"/>
    <s v="Seller 192"/>
    <s v="Brooklyn, New York, United States"/>
    <s v="NY"/>
    <d v="2026-03-26T00:00:00"/>
  </r>
  <r>
    <x v="829"/>
    <s v="iPhone 12 Pro"/>
    <x v="1"/>
    <b v="1"/>
    <m/>
    <m/>
    <s v="New"/>
    <n v="314.11"/>
    <m/>
    <m/>
    <n v="0"/>
    <n v="7"/>
    <s v="Seller 559"/>
    <s v="Brooklyn, New York, United States"/>
    <s v="NY"/>
    <d v="2026-03-28T00:00:00"/>
  </r>
  <r>
    <x v="830"/>
    <s v="iPhone 13 Mini"/>
    <x v="3"/>
    <b v="0"/>
    <s v="256GB"/>
    <n v="256"/>
    <s v="New"/>
    <n v="314.11"/>
    <m/>
    <m/>
    <n v="0"/>
    <n v="1"/>
    <s v="Seller 559"/>
    <s v="Brooklyn, New York, United States"/>
    <s v="NY"/>
    <d v="2026-03-28T00:00:00"/>
  </r>
  <r>
    <x v="831"/>
    <s v="iPhone 12 Mini"/>
    <x v="1"/>
    <b v="0"/>
    <m/>
    <m/>
    <s v="New"/>
    <n v="314.11"/>
    <m/>
    <m/>
    <n v="0"/>
    <n v="2"/>
    <s v="Seller 559"/>
    <s v="Brooklyn, New York, United States"/>
    <s v="NY"/>
    <d v="2026-03-28T00:00:00"/>
  </r>
  <r>
    <x v="832"/>
    <s v="iPhone 13 Mini"/>
    <x v="3"/>
    <b v="0"/>
    <m/>
    <m/>
    <s v="New"/>
    <n v="322.01"/>
    <m/>
    <m/>
    <n v="2"/>
    <n v="5"/>
    <s v="Seller 510"/>
    <s v="Whippany, New Jersey, United States"/>
    <s v="NJ"/>
    <d v="2026-03-28T00:00:00"/>
  </r>
  <r>
    <x v="833"/>
    <s v="iPhone 13 Mini"/>
    <x v="3"/>
    <b v="0"/>
    <s v="256GB"/>
    <n v="256"/>
    <s v="New"/>
    <n v="321.88"/>
    <m/>
    <m/>
    <n v="2"/>
    <n v="17"/>
    <s v="Seller 559"/>
    <s v="Brooklyn, New York, United States"/>
    <s v="NY"/>
    <d v="2026-03-28T00:00:00"/>
  </r>
  <r>
    <x v="834"/>
    <s v="iPhone 13 Mini"/>
    <x v="3"/>
    <b v="0"/>
    <s v="128GB|256GB"/>
    <n v="128"/>
    <s v="New"/>
    <n v="321.99"/>
    <m/>
    <m/>
    <n v="0"/>
    <n v="0"/>
    <s v="Seller 559"/>
    <s v="Brooklyn, New York, Estados Unidos"/>
    <s v="NY"/>
    <d v="2026-03-28T00:00:00"/>
  </r>
  <r>
    <x v="835"/>
    <s v="iPhone 13 Mini"/>
    <x v="3"/>
    <b v="0"/>
    <s v="128GB|256GB"/>
    <n v="128"/>
    <s v="New"/>
    <n v="321.99"/>
    <m/>
    <m/>
    <n v="2"/>
    <n v="5"/>
    <s v="Seller 559"/>
    <s v="Brooklyn, New York, United States"/>
    <s v="NY"/>
    <d v="2026-03-28T00:00:00"/>
  </r>
  <r>
    <x v="836"/>
    <s v="iPhone 13 Mini"/>
    <x v="3"/>
    <b v="0"/>
    <s v="64GB|128GB|256GB"/>
    <n v="64"/>
    <s v="New"/>
    <n v="314.11"/>
    <m/>
    <m/>
    <n v="0"/>
    <n v="5"/>
    <s v="Seller 265"/>
    <s v="Whippany, New Jersey, United States"/>
    <s v="NJ"/>
    <d v="2026-03-28T00:00:00"/>
  </r>
  <r>
    <x v="837"/>
    <s v="iPhone 12"/>
    <x v="1"/>
    <b v="0"/>
    <s v="64GB"/>
    <n v="64"/>
    <s v="Used"/>
    <n v="375.99"/>
    <m/>
    <m/>
    <n v="2"/>
    <n v="0"/>
    <s v="Seller 451"/>
    <s v="Pompano Beach, Florida, United States"/>
    <s v="FL"/>
    <d v="2025-12-29T00:00:00"/>
  </r>
  <r>
    <x v="838"/>
    <s v="iPhone 13"/>
    <x v="3"/>
    <b v="0"/>
    <m/>
    <m/>
    <s v="Used"/>
    <n v="5000"/>
    <m/>
    <m/>
    <n v="0"/>
    <n v="0"/>
    <s v="Seller 456"/>
    <s v="Wichita, Kansas, United States"/>
    <s v="KS"/>
    <m/>
  </r>
  <r>
    <x v="839"/>
    <s v="iPhone 13 Mini"/>
    <x v="3"/>
    <b v="0"/>
    <s v="128GB|256GB"/>
    <n v="128"/>
    <s v="New"/>
    <n v="321.88"/>
    <m/>
    <m/>
    <n v="2"/>
    <n v="6"/>
    <s v="Seller 265"/>
    <s v="Whippany, New Jersey, United States"/>
    <s v="NJ"/>
    <d v="2026-03-28T00:00:00"/>
  </r>
  <r>
    <x v="840"/>
    <s v="iPhone 12 Pro Max"/>
    <x v="1"/>
    <b v="1"/>
    <s v="256GB"/>
    <n v="256"/>
    <s v="Used"/>
    <n v="420"/>
    <m/>
    <m/>
    <n v="0"/>
    <n v="0"/>
    <s v="Seller 415"/>
    <s v="New York, New York, United States"/>
    <s v="NY"/>
    <d v="2025-10-03T00:00:00"/>
  </r>
  <r>
    <x v="841"/>
    <s v="iPhone 16"/>
    <x v="4"/>
    <b v="0"/>
    <s v="256GB"/>
    <n v="256"/>
    <s v="Very Good - Refurbished"/>
    <n v="679.99"/>
    <m/>
    <m/>
    <n v="0"/>
    <n v="5"/>
    <s v="Seller 084"/>
    <s v="Sanford, Florida, United States"/>
    <s v="FL"/>
    <d v="2026-03-28T00:00:00"/>
  </r>
  <r>
    <x v="842"/>
    <s v="iPhone 12 Mini"/>
    <x v="1"/>
    <b v="0"/>
    <m/>
    <m/>
    <s v="New"/>
    <n v="332.01"/>
    <m/>
    <m/>
    <n v="3"/>
    <n v="1"/>
    <s v="Seller 510"/>
    <s v="Whippany, New Jersey, United States"/>
    <s v="NJ"/>
    <d v="2026-03-28T00:00:00"/>
  </r>
  <r>
    <x v="843"/>
    <s v="iPhone 13"/>
    <x v="3"/>
    <b v="0"/>
    <s v="128GB|256GB|512GB"/>
    <n v="128"/>
    <s v="New"/>
    <n v="432.13"/>
    <m/>
    <m/>
    <n v="0"/>
    <n v="46"/>
    <s v="Seller 559"/>
    <s v="Brooklyn, New York, United States"/>
    <s v="NY"/>
    <d v="2026-03-28T00:00:00"/>
  </r>
  <r>
    <x v="844"/>
    <s v="iPhone 13"/>
    <x v="3"/>
    <b v="0"/>
    <s v="512GB"/>
    <n v="512"/>
    <s v="New"/>
    <n v="432.13"/>
    <m/>
    <m/>
    <n v="0"/>
    <n v="19"/>
    <s v="Seller 265"/>
    <s v="Whippany, New Jersey, United States"/>
    <s v="NJ"/>
    <d v="2026-03-28T00:00:00"/>
  </r>
  <r>
    <x v="845"/>
    <s v="iPhone 13"/>
    <x v="3"/>
    <b v="0"/>
    <s v="256GB"/>
    <n v="256"/>
    <s v="Open Box"/>
    <n v="294.98"/>
    <m/>
    <m/>
    <n v="0"/>
    <n v="3"/>
    <s v="Seller 559"/>
    <s v="Brooklyn, New York, United States"/>
    <s v="NY"/>
    <d v="2026-03-29T00:00:00"/>
  </r>
  <r>
    <x v="846"/>
    <s v="iPhone 14 Pro Max"/>
    <x v="0"/>
    <b v="1"/>
    <s v="1024GB"/>
    <n v="1024"/>
    <s v="Used"/>
    <n v="661.99"/>
    <m/>
    <m/>
    <n v="2"/>
    <n v="1"/>
    <s v="Seller 058"/>
    <s v="Granada Hills, California, United States"/>
    <s v="CA"/>
    <d v="2025-12-29T00:00:00"/>
  </r>
  <r>
    <x v="847"/>
    <s v="iPhone 14 Pro Max"/>
    <x v="0"/>
    <b v="1"/>
    <s v="128GB"/>
    <n v="128"/>
    <s v="Open Box"/>
    <n v="748.99"/>
    <m/>
    <m/>
    <n v="1"/>
    <n v="0"/>
    <s v="Seller 058"/>
    <s v="Granada Hills, California, United States"/>
    <s v="CA"/>
    <d v="2025-12-16T00:00:00"/>
  </r>
  <r>
    <x v="848"/>
    <s v="iPhone 14 Pro Max"/>
    <x v="0"/>
    <b v="1"/>
    <s v="256GB"/>
    <n v="256"/>
    <s v="Open Box"/>
    <n v="779.99"/>
    <m/>
    <m/>
    <n v="1"/>
    <n v="0"/>
    <s v="Seller 058"/>
    <s v="Granada Hills, California, United States"/>
    <s v="CA"/>
    <d v="2025-12-16T00:00:00"/>
  </r>
  <r>
    <x v="849"/>
    <s v="iPhone 16"/>
    <x v="4"/>
    <b v="0"/>
    <s v="128GB"/>
    <n v="128"/>
    <s v="Open Box"/>
    <n v="749.99"/>
    <m/>
    <m/>
    <n v="0"/>
    <n v="1"/>
    <s v="Seller 058"/>
    <s v="Granada Hills, California, United States"/>
    <s v="CA"/>
    <d v="2025-12-27T00:00:00"/>
  </r>
  <r>
    <x v="850"/>
    <s v="iPhone 14 Pro Max"/>
    <x v="0"/>
    <b v="1"/>
    <s v="128GB"/>
    <n v="128"/>
    <s v="Open Box"/>
    <n v="748.99"/>
    <m/>
    <m/>
    <n v="0"/>
    <n v="1"/>
    <s v="Seller 058"/>
    <s v="Granada Hills, California, United States"/>
    <s v="CA"/>
    <d v="2025-12-16T00:00:00"/>
  </r>
  <r>
    <x v="851"/>
    <s v="iPhone 12"/>
    <x v="1"/>
    <b v="0"/>
    <s v="64GB"/>
    <n v="64"/>
    <s v="Used"/>
    <n v="240"/>
    <m/>
    <m/>
    <n v="0"/>
    <n v="0"/>
    <s v="Seller 539"/>
    <s v="Astoria, New York, United States"/>
    <s v="NY"/>
    <d v="2025-05-17T00:00:00"/>
  </r>
  <r>
    <x v="852"/>
    <s v="iPhone 13"/>
    <x v="3"/>
    <b v="0"/>
    <m/>
    <m/>
    <s v="New"/>
    <n v="314.11"/>
    <m/>
    <m/>
    <n v="0"/>
    <n v="5"/>
    <s v="Seller 265"/>
    <s v="Whippany, New Jersey, United States"/>
    <s v="NJ"/>
    <d v="2026-03-28T00:00:00"/>
  </r>
  <r>
    <x v="101"/>
    <s v="iPhone 13 Mini"/>
    <x v="3"/>
    <b v="0"/>
    <s v="128GB|256GB"/>
    <n v="128"/>
    <s v="New"/>
    <n v="321.99"/>
    <m/>
    <m/>
    <n v="2"/>
    <n v="3"/>
    <s v="Seller 265"/>
    <s v="Whippany, New Jersey, United States"/>
    <s v="NJ"/>
    <d v="2026-03-28T00:00:00"/>
  </r>
  <r>
    <x v="853"/>
    <s v="iPhone 12 Mini"/>
    <x v="1"/>
    <b v="0"/>
    <m/>
    <m/>
    <s v="New"/>
    <n v="314.11"/>
    <m/>
    <m/>
    <n v="0"/>
    <n v="2"/>
    <s v="Seller 559"/>
    <s v="Brooklyn, New York, United States"/>
    <s v="NY"/>
    <d v="2026-03-28T00:00:00"/>
  </r>
  <r>
    <x v="854"/>
    <s v="iPhone 13 Mini"/>
    <x v="3"/>
    <b v="0"/>
    <s v="128GB|256GB"/>
    <n v="128"/>
    <s v="New"/>
    <n v="321.99"/>
    <m/>
    <m/>
    <n v="2"/>
    <n v="1"/>
    <s v="Seller 559"/>
    <s v="Brooklyn, New York, United States"/>
    <s v="NY"/>
    <d v="2026-03-28T00:00:00"/>
  </r>
  <r>
    <x v="855"/>
    <s v="iPhone 14 Pro Max"/>
    <x v="0"/>
    <b v="1"/>
    <s v="128GB|256GB|512GB"/>
    <n v="128"/>
    <s v="New"/>
    <n v="675.95"/>
    <m/>
    <m/>
    <n v="2"/>
    <n v="1"/>
    <s v="Seller 265"/>
    <s v="Whippany, New Jersey, United States"/>
    <s v="NJ"/>
    <d v="2026-03-28T00:00:00"/>
  </r>
  <r>
    <x v="856"/>
    <s v="iPhone 13"/>
    <x v="3"/>
    <b v="0"/>
    <s v="512GB"/>
    <n v="512"/>
    <s v="Open Box"/>
    <n v="429.97"/>
    <m/>
    <m/>
    <n v="0"/>
    <n v="3"/>
    <s v="Seller 265"/>
    <s v="Whippany, New Jersey, United States"/>
    <s v="NJ"/>
    <d v="2026-03-17T00:00:00"/>
  </r>
  <r>
    <x v="857"/>
    <s v="iPhone 14 Pro Max"/>
    <x v="0"/>
    <b v="1"/>
    <s v="128GB|1024GB"/>
    <n v="128"/>
    <s v="New"/>
    <n v="745.12"/>
    <m/>
    <m/>
    <n v="2"/>
    <n v="2"/>
    <s v="Seller 510"/>
    <s v="Whippany, New Jersey, United States"/>
    <s v="NJ"/>
    <d v="2026-03-28T00:00:00"/>
  </r>
  <r>
    <x v="858"/>
    <s v="iPhone 16"/>
    <x v="4"/>
    <b v="0"/>
    <s v="256GB"/>
    <n v="256"/>
    <s v="Good - Refurbished"/>
    <n v="579"/>
    <m/>
    <m/>
    <n v="2"/>
    <n v="0"/>
    <s v="Seller 028"/>
    <s v="Chandler, Arizona, United States"/>
    <s v="AZ"/>
    <d v="2026-03-27T00:00:00"/>
  </r>
  <r>
    <x v="859"/>
    <s v="iPhone 13 Mini"/>
    <x v="3"/>
    <b v="0"/>
    <s v="512GB"/>
    <n v="512"/>
    <s v="New"/>
    <n v="321.88"/>
    <m/>
    <m/>
    <n v="2"/>
    <n v="11"/>
    <s v="Seller 265"/>
    <s v="Whippany, New Jersey, United States"/>
    <s v="NJ"/>
    <d v="2026-03-28T00:00:00"/>
  </r>
  <r>
    <x v="860"/>
    <s v="iPhone 14"/>
    <x v="0"/>
    <b v="0"/>
    <m/>
    <m/>
    <s v="New"/>
    <n v="389.99"/>
    <m/>
    <m/>
    <n v="5"/>
    <n v="1"/>
    <s v="Seller 510"/>
    <s v="Whippany, New Jersey, United States"/>
    <s v="NJ"/>
    <d v="2026-03-28T00:00:00"/>
  </r>
  <r>
    <x v="861"/>
    <s v="iPhone 14"/>
    <x v="0"/>
    <b v="0"/>
    <s v="128GB|256GB"/>
    <n v="128"/>
    <s v="New"/>
    <n v="389.01"/>
    <m/>
    <m/>
    <n v="2"/>
    <n v="1"/>
    <s v="Seller 265"/>
    <s v="Whippany, New Jersey, United States"/>
    <s v="NJ"/>
    <d v="2026-03-28T00:00:00"/>
  </r>
  <r>
    <x v="862"/>
    <s v="iPhone 14 Pro Max"/>
    <x v="0"/>
    <b v="1"/>
    <s v="1024GB"/>
    <n v="1024"/>
    <s v="Excellent - Refurbished"/>
    <n v="675.99"/>
    <m/>
    <m/>
    <n v="1"/>
    <n v="0"/>
    <s v="Seller 058"/>
    <s v="Granada Hills, California, United States"/>
    <s v="CA"/>
    <d v="2025-12-29T00:00:00"/>
  </r>
  <r>
    <x v="863"/>
    <s v="iPhone 14"/>
    <x v="0"/>
    <b v="0"/>
    <m/>
    <m/>
    <s v="New"/>
    <n v="314.11"/>
    <m/>
    <m/>
    <n v="0"/>
    <n v="1"/>
    <s v="Seller 559"/>
    <s v="Brooklyn, New York, United States"/>
    <s v="NY"/>
    <d v="2026-03-28T00:00:00"/>
  </r>
  <r>
    <x v="864"/>
    <s v="iPhone 14 Pro Max"/>
    <x v="0"/>
    <b v="1"/>
    <m/>
    <m/>
    <s v="New"/>
    <n v="745.12"/>
    <m/>
    <m/>
    <n v="2"/>
    <n v="2"/>
    <s v="Seller 510"/>
    <s v="Whippany, New Jersey, United States"/>
    <s v="NJ"/>
    <d v="2026-03-28T00:00:00"/>
  </r>
  <r>
    <x v="865"/>
    <s v="iPhone 14"/>
    <x v="0"/>
    <b v="0"/>
    <m/>
    <m/>
    <s v="New"/>
    <n v="332.01"/>
    <m/>
    <m/>
    <n v="3"/>
    <n v="3"/>
    <s v="Seller 510"/>
    <s v="Whippany, New Jersey, United States"/>
    <s v="NJ"/>
    <d v="2026-03-28T00:00:00"/>
  </r>
  <r>
    <x v="866"/>
    <s v="iPhone 14"/>
    <x v="0"/>
    <b v="0"/>
    <s v="512GB"/>
    <n v="512"/>
    <s v="New"/>
    <n v="389.01"/>
    <m/>
    <m/>
    <n v="2"/>
    <n v="6"/>
    <s v="Seller 559"/>
    <s v="Brooklyn, New York, United States"/>
    <s v="NY"/>
    <d v="2026-03-28T00:00:00"/>
  </r>
  <r>
    <x v="867"/>
    <s v="iPhone 12"/>
    <x v="1"/>
    <b v="0"/>
    <s v="128GB"/>
    <n v="128"/>
    <s v="Good - Refurbished"/>
    <n v="183.99"/>
    <n v="879.99"/>
    <n v="79.09"/>
    <n v="5"/>
    <n v="5"/>
    <s v="Seller 108"/>
    <s v="Long Island City, New York, United States"/>
    <s v="NY"/>
    <d v="2026-03-27T00:00:00"/>
  </r>
  <r>
    <x v="868"/>
    <s v="iPhone 12 Pro Max"/>
    <x v="1"/>
    <b v="1"/>
    <s v="256GB"/>
    <n v="256"/>
    <s v="Used"/>
    <n v="420"/>
    <m/>
    <m/>
    <n v="0"/>
    <n v="0"/>
    <s v="Seller 415"/>
    <s v="New York, New York, United States"/>
    <s v="NY"/>
    <m/>
  </r>
  <r>
    <x v="869"/>
    <s v="iPhone 16"/>
    <x v="4"/>
    <b v="0"/>
    <s v="128GB|256GB|512GB"/>
    <n v="128"/>
    <s v="Excellent - Refurbished"/>
    <n v="525"/>
    <m/>
    <m/>
    <n v="0"/>
    <n v="13"/>
    <s v="Seller 028"/>
    <s v="Tempe, Arizona, United States"/>
    <s v="AZ"/>
    <d v="2026-03-27T00:00:00"/>
  </r>
  <r>
    <x v="870"/>
    <s v="iPhone 16"/>
    <x v="4"/>
    <b v="0"/>
    <s v="128GB|256GB|512GB"/>
    <n v="128"/>
    <s v="Very Good - Refurbished"/>
    <n v="490"/>
    <m/>
    <m/>
    <n v="0"/>
    <n v="3"/>
    <s v="Seller 028"/>
    <s v="Tempe, Arizona, United States"/>
    <s v="AZ"/>
    <d v="2026-03-28T00:00:00"/>
  </r>
  <r>
    <x v="871"/>
    <s v="iPhone 14 Pro Max"/>
    <x v="0"/>
    <b v="1"/>
    <s v="128GB"/>
    <n v="128"/>
    <s v="Excellent - Refurbished"/>
    <n v="748.99"/>
    <m/>
    <m/>
    <n v="1"/>
    <n v="0"/>
    <s v="Seller 058"/>
    <s v="Granada Hills, California, United States"/>
    <s v="CA"/>
    <d v="2025-12-23T00:00:00"/>
  </r>
  <r>
    <x v="872"/>
    <s v="iPhone 15"/>
    <x v="5"/>
    <b v="0"/>
    <s v="128GB|256GB|512GB"/>
    <n v="128"/>
    <s v="Excellent - Refurbished"/>
    <n v="400.49"/>
    <m/>
    <m/>
    <n v="10"/>
    <n v="32"/>
    <s v="Seller 203"/>
    <s v="Los Angeles, California, United States"/>
    <s v="CA"/>
    <d v="2026-03-29T00:00:00"/>
  </r>
  <r>
    <x v="873"/>
    <s v="iPhone 15 Pro"/>
    <x v="5"/>
    <b v="1"/>
    <s v="128GB|256GB|512GB|1024GB"/>
    <n v="128"/>
    <s v="Excellent - Refurbished"/>
    <n v="570.59"/>
    <m/>
    <m/>
    <n v="3"/>
    <n v="34"/>
    <s v="Seller 203"/>
    <s v="Los Angeles, California, United States"/>
    <s v="CA"/>
    <d v="2026-03-29T00:00:00"/>
  </r>
  <r>
    <x v="874"/>
    <s v="iPhone 16"/>
    <x v="4"/>
    <b v="0"/>
    <s v="128GB|256GB|512GB"/>
    <n v="128"/>
    <s v="Excellent - Refurbished"/>
    <n v="530.99"/>
    <m/>
    <m/>
    <n v="10"/>
    <n v="1"/>
    <s v="Seller 203"/>
    <s v="Los Angeles, California, United States"/>
    <s v="CA"/>
    <d v="2026-03-29T00:00:00"/>
  </r>
  <r>
    <x v="875"/>
    <s v="iPhone 15"/>
    <x v="5"/>
    <b v="0"/>
    <s v="128GB|256GB|512GB"/>
    <n v="128"/>
    <s v="Very Good - Refurbished"/>
    <n v="390.59"/>
    <m/>
    <m/>
    <n v="10"/>
    <n v="4"/>
    <s v="Seller 203"/>
    <s v="Los Angeles, California, United States"/>
    <s v="CA"/>
    <d v="2026-03-29T00:00:00"/>
  </r>
  <r>
    <x v="876"/>
    <s v="iPhone 13 Mini"/>
    <x v="3"/>
    <b v="0"/>
    <s v="128GB|512GB"/>
    <n v="128"/>
    <s v="New"/>
    <n v="322.01"/>
    <m/>
    <m/>
    <n v="2"/>
    <n v="0"/>
    <s v="Seller 510"/>
    <s v="Los Angeles, California, United States"/>
    <s v="CA"/>
    <d v="2026-03-28T00:00:00"/>
  </r>
  <r>
    <x v="877"/>
    <s v="iPhone 17"/>
    <x v="2"/>
    <b v="0"/>
    <s v="256GB"/>
    <n v="256"/>
    <s v="New"/>
    <n v="837"/>
    <m/>
    <m/>
    <n v="2"/>
    <n v="6"/>
    <s v="Seller 028"/>
    <s v="Tempe, Arizona, United States"/>
    <s v="AZ"/>
    <d v="2026-03-27T00:00:00"/>
  </r>
  <r>
    <x v="878"/>
    <s v="iPhone 17"/>
    <x v="2"/>
    <b v="0"/>
    <s v="256GB"/>
    <n v="256"/>
    <s v="Excellent - Refurbished"/>
    <n v="789"/>
    <m/>
    <m/>
    <n v="4"/>
    <n v="3"/>
    <s v="Seller 028"/>
    <s v="Tempe, Arizona, United States"/>
    <s v="AZ"/>
    <d v="2026-03-27T00:00:00"/>
  </r>
  <r>
    <x v="879"/>
    <s v="iPhone 13 Mini"/>
    <x v="3"/>
    <b v="0"/>
    <s v="128GB|256GB"/>
    <n v="128"/>
    <s v="New"/>
    <n v="321.88"/>
    <m/>
    <m/>
    <n v="2"/>
    <n v="14"/>
    <s v="Seller 265"/>
    <s v="Whippany, New Jersey, United States"/>
    <s v="NJ"/>
    <d v="2026-03-28T00:00:00"/>
  </r>
  <r>
    <x v="880"/>
    <s v="iPhone 13"/>
    <x v="3"/>
    <b v="0"/>
    <s v="128GB"/>
    <n v="128"/>
    <s v="Open Box"/>
    <n v="318.99"/>
    <m/>
    <m/>
    <n v="0"/>
    <n v="6"/>
    <s v="Seller 058"/>
    <s v="Granada Hills, California, United States"/>
    <s v="CA"/>
    <d v="2026-03-12T00:00:00"/>
  </r>
  <r>
    <x v="881"/>
    <s v="iPhone 17 Pro Max"/>
    <x v="2"/>
    <b v="1"/>
    <s v="512GB"/>
    <n v="512"/>
    <s v="New"/>
    <n v="1749"/>
    <n v="1999"/>
    <n v="12.51"/>
    <n v="2"/>
    <n v="10"/>
    <s v="Seller 067"/>
    <s v="North Brunswick, New Jersey, United States"/>
    <s v="NJ"/>
    <d v="2026-03-28T00:00:00"/>
  </r>
  <r>
    <x v="882"/>
    <s v="iPhone 17 Pro Max"/>
    <x v="2"/>
    <b v="1"/>
    <s v="512GB"/>
    <n v="512"/>
    <s v="New"/>
    <n v="1749"/>
    <n v="1999"/>
    <n v="12.51"/>
    <n v="0"/>
    <n v="15"/>
    <s v="Seller 067"/>
    <s v="North Brunswick, New Jersey, United States"/>
    <s v="NJ"/>
    <d v="2026-03-26T00:00:00"/>
  </r>
  <r>
    <x v="883"/>
    <s v="iPhone 17 Pro Max"/>
    <x v="2"/>
    <b v="1"/>
    <s v="256GB"/>
    <n v="256"/>
    <s v="New"/>
    <n v="1499"/>
    <n v="1599"/>
    <n v="6.25"/>
    <n v="9"/>
    <n v="14"/>
    <s v="Seller 067"/>
    <s v="North Brunswick, New Jersey, United States"/>
    <s v="NJ"/>
    <d v="2026-03-29T00:00:00"/>
  </r>
  <r>
    <x v="884"/>
    <s v="iPhone 13 Mini"/>
    <x v="3"/>
    <b v="0"/>
    <s v="256GB|512GB"/>
    <n v="256"/>
    <s v="New"/>
    <n v="321.88"/>
    <m/>
    <m/>
    <n v="2"/>
    <n v="5"/>
    <s v="Seller 559"/>
    <s v="Brooklyn, New York, United States"/>
    <s v="NY"/>
    <d v="2026-03-28T00:00:00"/>
  </r>
  <r>
    <x v="885"/>
    <s v="iPhone 14"/>
    <x v="0"/>
    <b v="0"/>
    <s v="128GB"/>
    <n v="128"/>
    <s v="Open Box"/>
    <n v="389.99"/>
    <m/>
    <m/>
    <n v="0"/>
    <n v="1"/>
    <s v="Seller 058"/>
    <s v="Granada Hills, California, United States"/>
    <s v="CA"/>
    <d v="2026-02-14T00:00:00"/>
  </r>
  <r>
    <x v="886"/>
    <s v="iPhone 17"/>
    <x v="2"/>
    <b v="0"/>
    <s v="256GB"/>
    <n v="256"/>
    <s v="Excellent - Refurbished"/>
    <n v="789"/>
    <m/>
    <m/>
    <n v="10"/>
    <n v="3"/>
    <s v="Seller 028"/>
    <s v="Tempe, Arizona, United States"/>
    <s v="AZ"/>
    <d v="2026-03-27T00:00:00"/>
  </r>
  <r>
    <x v="887"/>
    <s v="iPhone 17 Pro Max"/>
    <x v="2"/>
    <b v="1"/>
    <m/>
    <m/>
    <s v="New"/>
    <n v="1878"/>
    <m/>
    <m/>
    <n v="2"/>
    <n v="3"/>
    <s v="Seller 153"/>
    <s v="Hong Kong, Hong Kong"/>
    <s v="INTL"/>
    <d v="2026-03-16T00:00:00"/>
  </r>
  <r>
    <x v="888"/>
    <s v="iPhone 17 Pro Max"/>
    <x v="2"/>
    <b v="1"/>
    <m/>
    <m/>
    <s v="New"/>
    <n v="1738"/>
    <m/>
    <m/>
    <n v="0"/>
    <n v="9"/>
    <s v="Seller 153"/>
    <s v="Hong Kong, Hong Kong"/>
    <s v="INTL"/>
    <d v="2026-03-25T00:00:00"/>
  </r>
  <r>
    <x v="889"/>
    <s v="iPhone 16"/>
    <x v="4"/>
    <b v="0"/>
    <s v="128GB"/>
    <n v="128"/>
    <s v="Open Box"/>
    <n v="599"/>
    <m/>
    <m/>
    <n v="0"/>
    <n v="0"/>
    <s v="Seller 587"/>
    <s v="Willard, Missouri, United States"/>
    <s v="MO"/>
    <m/>
  </r>
  <r>
    <x v="890"/>
    <s v="iPhone 14 Pro Max"/>
    <x v="0"/>
    <b v="1"/>
    <s v="256GB"/>
    <n v="256"/>
    <s v="Used"/>
    <n v="380"/>
    <m/>
    <m/>
    <n v="0"/>
    <n v="0"/>
    <s v="Seller 282"/>
    <s v="Upper Marlboro, Maryland, United States"/>
    <s v="MD"/>
    <d v="2026-03-03T00:00:00"/>
  </r>
  <r>
    <x v="891"/>
    <s v="iPhone 17"/>
    <x v="2"/>
    <b v="0"/>
    <s v="256GB"/>
    <n v="256"/>
    <s v="Excellent - Refurbished"/>
    <n v="789"/>
    <m/>
    <m/>
    <n v="3"/>
    <n v="0"/>
    <s v="Seller 028"/>
    <s v="Tempe, Arizona, United States"/>
    <s v="AZ"/>
    <d v="2026-03-27T00:00:00"/>
  </r>
  <r>
    <x v="892"/>
    <s v="iPhone 17"/>
    <x v="2"/>
    <b v="0"/>
    <s v="256GB|512GB"/>
    <n v="256"/>
    <s v="New"/>
    <n v="1098"/>
    <m/>
    <m/>
    <n v="0"/>
    <n v="1"/>
    <s v="Seller 153"/>
    <s v="Hong Kong, Hong Kong"/>
    <s v="INTL"/>
    <d v="2026-03-05T00:00:00"/>
  </r>
  <r>
    <x v="893"/>
    <s v="iPhone 14"/>
    <x v="0"/>
    <b v="0"/>
    <s v="128GB"/>
    <n v="128"/>
    <s v="Excellent - Refurbished"/>
    <n v="322.99"/>
    <m/>
    <m/>
    <n v="10"/>
    <n v="3"/>
    <s v="Seller 203"/>
    <s v="Los Angeles, CA, United States"/>
    <s v="CA"/>
    <d v="2026-03-29T00:00:00"/>
  </r>
  <r>
    <x v="894"/>
    <s v="iPhone 15"/>
    <x v="5"/>
    <b v="0"/>
    <s v="128GB"/>
    <n v="128"/>
    <s v="Very Good - Refurbished"/>
    <n v="400.49"/>
    <m/>
    <m/>
    <n v="10"/>
    <n v="64"/>
    <s v="Seller 203"/>
    <s v="Los Angeles, California, United States"/>
    <s v="CA"/>
    <d v="2026-03-28T00:00:00"/>
  </r>
  <r>
    <x v="895"/>
    <s v="iPhone 15"/>
    <x v="5"/>
    <b v="0"/>
    <s v="128GB"/>
    <n v="128"/>
    <s v="Excellent - Refurbished"/>
    <n v="411.29"/>
    <m/>
    <m/>
    <n v="0"/>
    <n v="51"/>
    <s v="Seller 203"/>
    <s v="Los Angeles, California, United States"/>
    <s v="CA"/>
    <d v="2026-03-25T00:00:00"/>
  </r>
  <r>
    <x v="896"/>
    <s v="iPhone 15"/>
    <x v="5"/>
    <b v="0"/>
    <s v="128GB"/>
    <n v="128"/>
    <s v="Good - Refurbished"/>
    <n v="390.59"/>
    <m/>
    <m/>
    <n v="10"/>
    <n v="28"/>
    <s v="Seller 203"/>
    <s v="Los Angeles, California, United States"/>
    <s v="CA"/>
    <d v="2026-03-27T00:00:00"/>
  </r>
  <r>
    <x v="897"/>
    <s v="iPhone 15"/>
    <x v="5"/>
    <b v="0"/>
    <s v="128GB"/>
    <n v="128"/>
    <s v="Very Good - Refurbished"/>
    <n v="400.49"/>
    <m/>
    <m/>
    <n v="10"/>
    <n v="48"/>
    <s v="Seller 203"/>
    <s v="Los Angeles, California, United States"/>
    <s v="CA"/>
    <d v="2026-03-29T00:00:00"/>
  </r>
  <r>
    <x v="898"/>
    <s v="iPhone 15 Plus"/>
    <x v="5"/>
    <b v="0"/>
    <s v="128GB"/>
    <n v="128"/>
    <s v="Good - Refurbished"/>
    <n v="421.19"/>
    <m/>
    <m/>
    <n v="10"/>
    <n v="79"/>
    <s v="Seller 203"/>
    <s v="Los Angeles, California, United States"/>
    <s v="CA"/>
    <d v="2026-03-27T00:00:00"/>
  </r>
  <r>
    <x v="899"/>
    <s v="iPhone 14"/>
    <x v="0"/>
    <b v="0"/>
    <s v="128GB"/>
    <n v="128"/>
    <s v="Open Box"/>
    <n v="289.99"/>
    <m/>
    <m/>
    <n v="0"/>
    <n v="0"/>
    <s v="Seller 040"/>
    <s v="Santa Teresa, New Mexico, United States"/>
    <s v="NM"/>
    <d v="2026-03-25T00:00:00"/>
  </r>
  <r>
    <x v="900"/>
    <s v="iPhone 14 Pro Max"/>
    <x v="0"/>
    <b v="1"/>
    <s v="512GB"/>
    <n v="512"/>
    <s v="New"/>
    <n v="675.95"/>
    <m/>
    <m/>
    <n v="2"/>
    <n v="1"/>
    <s v="Seller 559"/>
    <s v="Brooklyn, New York, United States"/>
    <s v="NY"/>
    <d v="2026-03-28T00:00:00"/>
  </r>
  <r>
    <x v="901"/>
    <s v="iPhone 13 Mini"/>
    <x v="3"/>
    <b v="0"/>
    <s v="128GB|256GB"/>
    <n v="128"/>
    <s v="New"/>
    <n v="321.88"/>
    <m/>
    <m/>
    <n v="2"/>
    <n v="2"/>
    <s v="Seller 559"/>
    <s v="Whippany, New Jersey, United States"/>
    <s v="NJ"/>
    <d v="2026-03-28T00:00:00"/>
  </r>
  <r>
    <x v="902"/>
    <s v="iPhone 14 Pro Max"/>
    <x v="0"/>
    <b v="1"/>
    <m/>
    <m/>
    <s v="New"/>
    <n v="745.12"/>
    <m/>
    <m/>
    <n v="2"/>
    <n v="0"/>
    <s v="Seller 510"/>
    <s v="Los Angeles, California, United States"/>
    <s v="CA"/>
    <d v="2026-03-28T00:00:00"/>
  </r>
  <r>
    <x v="903"/>
    <s v="iPhone 13"/>
    <x v="3"/>
    <b v="0"/>
    <s v="512GB"/>
    <n v="512"/>
    <s v="New"/>
    <n v="432.13"/>
    <m/>
    <m/>
    <n v="1"/>
    <n v="0"/>
    <s v="Seller 265"/>
    <s v="Whippany, New Jersey, United States"/>
    <s v="NJ"/>
    <d v="2026-03-28T00:00:00"/>
  </r>
  <r>
    <x v="904"/>
    <s v="iPhone 14 Pro Max"/>
    <x v="0"/>
    <b v="1"/>
    <s v="1024GB"/>
    <n v="1024"/>
    <s v="New"/>
    <n v="675.95"/>
    <m/>
    <m/>
    <n v="2"/>
    <n v="3"/>
    <s v="Seller 265"/>
    <s v="Whippany, New Jersey, United States"/>
    <s v="NJ"/>
    <d v="2026-03-28T00:00:00"/>
  </r>
  <r>
    <x v="905"/>
    <s v="iPhone 13"/>
    <x v="3"/>
    <b v="0"/>
    <s v="128GB"/>
    <n v="128"/>
    <s v="New"/>
    <n v="432.13"/>
    <m/>
    <m/>
    <n v="1"/>
    <n v="0"/>
    <s v="Seller 265"/>
    <s v="Whippany, New Jersey, United States"/>
    <s v="NJ"/>
    <d v="2026-03-28T00:00:00"/>
  </r>
  <r>
    <x v="906"/>
    <s v="iPhone 13"/>
    <x v="3"/>
    <b v="0"/>
    <s v="128GB"/>
    <n v="128"/>
    <s v="New"/>
    <n v="432.13"/>
    <m/>
    <m/>
    <n v="0"/>
    <n v="1"/>
    <s v="Seller 559"/>
    <s v="Whippany, New Jersey, United States"/>
    <s v="NJ"/>
    <d v="2026-03-28T00:00:00"/>
  </r>
  <r>
    <x v="907"/>
    <s v="iPhone 13"/>
    <x v="3"/>
    <b v="0"/>
    <s v="128GB|256GB"/>
    <n v="128"/>
    <s v="New"/>
    <n v="432.13"/>
    <m/>
    <m/>
    <n v="1"/>
    <n v="0"/>
    <s v="Seller 559"/>
    <s v="Whippany, New Jersey, United States"/>
    <s v="NJ"/>
    <d v="2026-03-28T00:00:00"/>
  </r>
  <r>
    <x v="908"/>
    <s v="iPhone 13"/>
    <x v="3"/>
    <b v="0"/>
    <s v="128GB|256GB"/>
    <n v="128"/>
    <s v="New"/>
    <n v="432.13"/>
    <m/>
    <m/>
    <n v="0"/>
    <n v="1"/>
    <s v="Seller 265"/>
    <s v="Whippany, New Jersey, United States"/>
    <s v="NJ"/>
    <d v="2026-03-28T00:00:00"/>
  </r>
  <r>
    <x v="909"/>
    <s v="iPhone 13 Mini"/>
    <x v="3"/>
    <b v="0"/>
    <s v="512GB"/>
    <n v="512"/>
    <s v="New"/>
    <n v="321.88"/>
    <m/>
    <m/>
    <n v="2"/>
    <n v="3"/>
    <s v="Seller 265"/>
    <s v="Brooklyn, New York, United States"/>
    <s v="NY"/>
    <d v="2026-03-28T00:00:00"/>
  </r>
  <r>
    <x v="910"/>
    <s v="iPhone 13 Mini"/>
    <x v="3"/>
    <b v="0"/>
    <s v="256GB"/>
    <n v="256"/>
    <s v="New"/>
    <n v="321.88"/>
    <m/>
    <m/>
    <n v="2"/>
    <n v="0"/>
    <s v="Seller 559"/>
    <s v="Brooklyn, New York, United States"/>
    <s v="NY"/>
    <d v="2026-03-28T00:00:00"/>
  </r>
  <r>
    <x v="911"/>
    <s v="iPhone 13 Mini"/>
    <x v="3"/>
    <b v="0"/>
    <s v="128GB|256GB"/>
    <n v="128"/>
    <s v="New"/>
    <n v="321.88"/>
    <m/>
    <m/>
    <n v="2"/>
    <n v="1"/>
    <s v="Seller 559"/>
    <s v="Whippany, New Jersey, United States"/>
    <s v="NJ"/>
    <d v="2026-03-28T00:00:00"/>
  </r>
  <r>
    <x v="912"/>
    <s v="iPhone 13 Mini"/>
    <x v="3"/>
    <b v="0"/>
    <s v="256GB"/>
    <n v="256"/>
    <s v="New"/>
    <n v="321.99"/>
    <m/>
    <m/>
    <n v="2"/>
    <n v="0"/>
    <s v="Seller 559"/>
    <s v="Brooklyn, New York, United States"/>
    <s v="NY"/>
    <d v="2026-03-28T00:00:00"/>
  </r>
  <r>
    <x v="913"/>
    <s v="iPhone 14"/>
    <x v="0"/>
    <b v="0"/>
    <s v="128GB"/>
    <n v="128"/>
    <s v="Used"/>
    <n v="290"/>
    <m/>
    <m/>
    <n v="0"/>
    <n v="0"/>
    <s v="Seller 608"/>
    <s v="Naples, Florida, United States"/>
    <s v="FL"/>
    <d v="2026-02-26T00:00:00"/>
  </r>
  <r>
    <x v="914"/>
    <s v="iPhone 12"/>
    <x v="1"/>
    <b v="0"/>
    <s v="128GB"/>
    <n v="128"/>
    <s v="Open Box"/>
    <n v="254.99"/>
    <m/>
    <m/>
    <n v="1"/>
    <n v="0"/>
    <s v="Seller 058"/>
    <s v="Granada Hills, California, United States"/>
    <s v="CA"/>
    <d v="2026-02-25T00:00:00"/>
  </r>
  <r>
    <x v="915"/>
    <s v="iPhone 17 Pro Max"/>
    <x v="2"/>
    <b v="1"/>
    <s v="1024GB"/>
    <n v="1024"/>
    <s v="Very Good - Refurbished"/>
    <n v="1679.99"/>
    <m/>
    <m/>
    <n v="0"/>
    <n v="1"/>
    <s v="Seller 084"/>
    <s v="Sanford, Florida, United States"/>
    <s v="FL"/>
    <d v="2026-03-27T00:00:00"/>
  </r>
  <r>
    <x v="916"/>
    <s v="iPhone 17 Pro Max"/>
    <x v="2"/>
    <b v="1"/>
    <s v="256GB"/>
    <n v="256"/>
    <s v="New"/>
    <n v="1449.99"/>
    <m/>
    <m/>
    <n v="6"/>
    <n v="3"/>
    <s v="Seller 084"/>
    <s v="Sanford, FL, United States"/>
    <s v="FL"/>
    <d v="2026-03-25T00:00:00"/>
  </r>
  <r>
    <x v="917"/>
    <s v="iPhone 17 Pro Max"/>
    <x v="2"/>
    <b v="1"/>
    <s v="512GB"/>
    <n v="512"/>
    <s v="New"/>
    <n v="1649.99"/>
    <m/>
    <m/>
    <n v="0"/>
    <n v="2"/>
    <s v="Seller 084"/>
    <s v="Sanford, FL, United States"/>
    <s v="FL"/>
    <d v="2026-03-27T00:00:00"/>
  </r>
  <r>
    <x v="918"/>
    <s v="iPhone 17 Pro Max"/>
    <x v="2"/>
    <b v="1"/>
    <s v="512GB"/>
    <n v="512"/>
    <s v="Very Good - Refurbished"/>
    <n v="1329.99"/>
    <m/>
    <m/>
    <n v="5"/>
    <n v="0"/>
    <s v="Seller 084"/>
    <s v="Sanford, Florida, United States"/>
    <s v="FL"/>
    <d v="2026-03-27T00:00:00"/>
  </r>
  <r>
    <x v="919"/>
    <s v="iPhone 17"/>
    <x v="2"/>
    <b v="0"/>
    <s v="256GB"/>
    <n v="256"/>
    <s v="New"/>
    <n v="1039.99"/>
    <m/>
    <m/>
    <n v="0"/>
    <n v="0"/>
    <s v="Seller 084"/>
    <s v="Sanford, FL, United States"/>
    <s v="FL"/>
    <d v="2026-03-24T00:00:00"/>
  </r>
  <r>
    <x v="920"/>
    <s v="iPhone 17 Pro Max"/>
    <x v="2"/>
    <b v="1"/>
    <s v="1024GB"/>
    <n v="1024"/>
    <s v="New"/>
    <n v="1849.99"/>
    <m/>
    <m/>
    <n v="0"/>
    <n v="2"/>
    <s v="Seller 084"/>
    <s v="Sanford, FL, United States"/>
    <s v="FL"/>
    <d v="2026-03-27T00:00:00"/>
  </r>
  <r>
    <x v="921"/>
    <s v="iPhone 12"/>
    <x v="1"/>
    <b v="0"/>
    <s v="64GB"/>
    <n v="64"/>
    <s v="Very Good - Refurbished"/>
    <n v="208.99"/>
    <m/>
    <m/>
    <n v="2"/>
    <n v="0"/>
    <s v="Seller 058"/>
    <s v="Granada Hills, California, United States"/>
    <s v="CA"/>
    <m/>
  </r>
  <r>
    <x v="102"/>
    <s v="iPhone 13 Mini"/>
    <x v="3"/>
    <b v="0"/>
    <s v="128GB|256GB"/>
    <n v="128"/>
    <s v="New"/>
    <n v="321.99"/>
    <m/>
    <m/>
    <n v="2"/>
    <n v="0"/>
    <s v="Seller 559"/>
    <s v="Brooklyn, New York, United States"/>
    <s v="NY"/>
    <d v="2026-03-28T00:00:00"/>
  </r>
  <r>
    <x v="922"/>
    <s v="iPhone 13 Mini"/>
    <x v="3"/>
    <b v="0"/>
    <s v="128GB|256GB"/>
    <n v="128"/>
    <s v="New"/>
    <n v="321.99"/>
    <m/>
    <m/>
    <n v="2"/>
    <n v="0"/>
    <s v="Seller 559"/>
    <s v="Brooklyn, New York, United States"/>
    <s v="NY"/>
    <d v="2026-03-28T00:00:00"/>
  </r>
  <r>
    <x v="923"/>
    <s v="iPhone 13 Mini"/>
    <x v="3"/>
    <b v="0"/>
    <s v="128GB|256GB"/>
    <n v="128"/>
    <s v="New"/>
    <n v="321.88"/>
    <m/>
    <m/>
    <n v="2"/>
    <n v="0"/>
    <s v="Seller 559"/>
    <s v="Whippany, New Jersey, United States"/>
    <s v="NJ"/>
    <d v="2026-03-28T00:00:00"/>
  </r>
  <r>
    <x v="912"/>
    <s v="iPhone 13 Mini"/>
    <x v="3"/>
    <b v="0"/>
    <s v="256GB"/>
    <n v="256"/>
    <s v="New"/>
    <n v="321.88"/>
    <m/>
    <m/>
    <n v="2"/>
    <n v="0"/>
    <s v="Seller 265"/>
    <s v="Whippany, New Jersey, United States"/>
    <s v="NJ"/>
    <d v="2026-03-28T00:00:00"/>
  </r>
  <r>
    <x v="924"/>
    <s v="iPhone 13 Mini"/>
    <x v="3"/>
    <b v="0"/>
    <s v="128GB|256GB"/>
    <n v="128"/>
    <s v="New"/>
    <n v="321.88"/>
    <m/>
    <m/>
    <n v="2"/>
    <n v="0"/>
    <s v="Seller 265"/>
    <s v="Whippany, New Jersey, United States"/>
    <s v="NJ"/>
    <d v="2026-03-28T00:00:00"/>
  </r>
  <r>
    <x v="925"/>
    <s v="iPhone 13 Mini"/>
    <x v="3"/>
    <b v="0"/>
    <s v="128GB|256GB"/>
    <n v="128"/>
    <s v="New"/>
    <n v="321.88"/>
    <m/>
    <m/>
    <n v="2"/>
    <n v="0"/>
    <s v="Seller 559"/>
    <s v="Whippany, New Jersey, United States"/>
    <s v="NJ"/>
    <d v="2026-03-28T00:00:00"/>
  </r>
  <r>
    <x v="926"/>
    <s v="iPhone 17 Pro Max"/>
    <x v="2"/>
    <b v="1"/>
    <s v="256GB"/>
    <n v="256"/>
    <s v="Very Good - Refurbished"/>
    <n v="1249.99"/>
    <m/>
    <m/>
    <n v="2"/>
    <n v="1"/>
    <s v="Seller 084"/>
    <s v="Sanford, Florida, United States"/>
    <s v="FL"/>
    <d v="2026-03-27T00:00:00"/>
  </r>
  <r>
    <x v="927"/>
    <s v="iPhone 16"/>
    <x v="4"/>
    <b v="0"/>
    <m/>
    <m/>
    <s v="New"/>
    <n v="540"/>
    <m/>
    <m/>
    <n v="0"/>
    <n v="0"/>
    <s v="Seller 486"/>
    <s v="Daleville, Alabama, United States"/>
    <s v="AL"/>
    <m/>
  </r>
  <r>
    <x v="928"/>
    <s v="iPhone 13 Mini"/>
    <x v="3"/>
    <b v="0"/>
    <s v="256GB"/>
    <n v="256"/>
    <s v="New"/>
    <n v="321.88"/>
    <m/>
    <m/>
    <n v="2"/>
    <n v="2"/>
    <s v="Seller 559"/>
    <s v="Whippany, New Jersey, United States"/>
    <s v="NJ"/>
    <d v="2026-03-28T00:00:00"/>
  </r>
  <r>
    <x v="929"/>
    <s v="iPhone 13 Mini"/>
    <x v="3"/>
    <b v="0"/>
    <s v="128GB|256GB"/>
    <n v="128"/>
    <s v="New"/>
    <n v="321.88"/>
    <m/>
    <m/>
    <n v="2"/>
    <n v="1"/>
    <s v="Seller 265"/>
    <s v="Whippany, New Jersey, United States"/>
    <s v="NJ"/>
    <d v="2026-03-28T00:00:00"/>
  </r>
  <r>
    <x v="930"/>
    <s v="iPhone 13 Mini"/>
    <x v="3"/>
    <b v="0"/>
    <s v="256GB"/>
    <n v="256"/>
    <s v="New"/>
    <n v="321.99"/>
    <m/>
    <m/>
    <n v="2"/>
    <n v="0"/>
    <s v="Seller 265"/>
    <s v="Whippany, New Jersey, United States"/>
    <s v="NJ"/>
    <d v="2026-03-28T00:00:00"/>
  </r>
  <r>
    <x v="931"/>
    <s v="iPhone 17"/>
    <x v="2"/>
    <b v="0"/>
    <s v="256GB|512GB"/>
    <n v="256"/>
    <s v="New"/>
    <n v="838"/>
    <m/>
    <m/>
    <n v="2"/>
    <n v="0"/>
    <s v="Seller 153"/>
    <s v="Hong Kong, Hong Kong"/>
    <s v="INTL"/>
    <d v="2026-03-12T00:00:00"/>
  </r>
  <r>
    <x v="932"/>
    <s v="iPhone 13 Mini"/>
    <x v="3"/>
    <b v="0"/>
    <s v="128GB|256GB"/>
    <n v="128"/>
    <s v="New"/>
    <n v="321.99"/>
    <m/>
    <m/>
    <n v="2"/>
    <n v="0"/>
    <s v="Seller 265"/>
    <s v="Whippany, New Jersey, United States"/>
    <s v="NJ"/>
    <d v="2026-03-28T00:00:00"/>
  </r>
  <r>
    <x v="933"/>
    <s v="iPhone 12"/>
    <x v="1"/>
    <b v="0"/>
    <s v="128GB"/>
    <n v="128"/>
    <s v="Used"/>
    <n v="200"/>
    <m/>
    <m/>
    <n v="0"/>
    <n v="0"/>
    <s v="Seller 049"/>
    <s v="Tampa, Florida, United States"/>
    <s v="FL"/>
    <m/>
  </r>
  <r>
    <x v="934"/>
    <s v="iPhone 14 Pro Max"/>
    <x v="0"/>
    <b v="1"/>
    <s v="128GB|256GB"/>
    <n v="128"/>
    <s v="New"/>
    <n v="675.95"/>
    <m/>
    <m/>
    <n v="2"/>
    <n v="0"/>
    <s v="Seller 265"/>
    <s v="Whippany, New Jersey, United States"/>
    <s v="NJ"/>
    <d v="2026-03-28T00:00:00"/>
  </r>
  <r>
    <x v="935"/>
    <s v="iPhone 13 Mini"/>
    <x v="3"/>
    <b v="0"/>
    <s v="256GB"/>
    <n v="256"/>
    <s v="New"/>
    <n v="321.88"/>
    <m/>
    <m/>
    <n v="2"/>
    <n v="0"/>
    <s v="Seller 265"/>
    <s v="Whippany, New Jersey, United States"/>
    <s v="NJ"/>
    <d v="2026-03-28T00:00:00"/>
  </r>
  <r>
    <x v="936"/>
    <s v="iPhone 12"/>
    <x v="1"/>
    <b v="0"/>
    <s v="64GB"/>
    <n v="64"/>
    <s v="For Parts Or Not Working"/>
    <n v="142.79"/>
    <m/>
    <m/>
    <n v="0"/>
    <n v="0"/>
    <s v="Seller 084"/>
    <s v="Sanford, Florida, United States"/>
    <s v="FL"/>
    <m/>
  </r>
  <r>
    <x v="937"/>
    <s v="iPhone 12"/>
    <x v="1"/>
    <b v="0"/>
    <s v="128GB"/>
    <n v="128"/>
    <s v="Used"/>
    <n v="219.99"/>
    <m/>
    <m/>
    <n v="0"/>
    <n v="0"/>
    <s v="Seller 075"/>
    <s v="Scarsdale, New York, United States"/>
    <s v="NY"/>
    <d v="2026-03-26T00:00:00"/>
  </r>
  <r>
    <x v="938"/>
    <s v="iPhone 14"/>
    <x v="0"/>
    <b v="0"/>
    <s v="256GB|512GB"/>
    <n v="256"/>
    <s v="New"/>
    <n v="389.01"/>
    <m/>
    <m/>
    <n v="2"/>
    <n v="0"/>
    <s v="Seller 265"/>
    <s v="Whippany, New Jersey, United States"/>
    <s v="NJ"/>
    <d v="2026-03-28T00:00:00"/>
  </r>
  <r>
    <x v="939"/>
    <s v="iPhone 14"/>
    <x v="0"/>
    <b v="0"/>
    <s v="128GB|256GB|512GB"/>
    <n v="128"/>
    <s v="New"/>
    <n v="389.01"/>
    <m/>
    <m/>
    <n v="2"/>
    <n v="0"/>
    <s v="Seller 559"/>
    <s v="Brooklyn, New York, United States"/>
    <s v="NY"/>
    <d v="2026-03-28T00:00:00"/>
  </r>
  <r>
    <x v="940"/>
    <s v="iPhone 14"/>
    <x v="0"/>
    <b v="0"/>
    <s v="128GB|256GB|512GB"/>
    <n v="128"/>
    <s v="New"/>
    <n v="389.01"/>
    <m/>
    <m/>
    <n v="2"/>
    <n v="0"/>
    <s v="Seller 559"/>
    <s v="Brooklyn, New York, United States"/>
    <s v="NY"/>
    <d v="2026-03-28T00:00:00"/>
  </r>
  <r>
    <x v="941"/>
    <s v="iPhone 14 Plus"/>
    <x v="0"/>
    <b v="0"/>
    <s v="128GB"/>
    <n v="128"/>
    <s v="Open Box"/>
    <n v="395.99"/>
    <m/>
    <m/>
    <n v="1"/>
    <n v="0"/>
    <s v="Seller 058"/>
    <s v="Granada Hills, California, United States"/>
    <s v="CA"/>
    <m/>
  </r>
  <r>
    <x v="942"/>
    <s v="iPhone 15"/>
    <x v="5"/>
    <b v="0"/>
    <s v="128GB"/>
    <n v="128"/>
    <s v="Very Good - Refurbished"/>
    <n v="354.99"/>
    <m/>
    <m/>
    <n v="10"/>
    <n v="0"/>
    <s v="Seller 108"/>
    <s v="Long Island City, New York, United States"/>
    <s v="NY"/>
    <d v="2026-03-28T00:00:00"/>
  </r>
  <r>
    <x v="943"/>
    <s v="iPhone 14 Pro Max"/>
    <x v="0"/>
    <b v="1"/>
    <s v="128GB|256GB|512GB"/>
    <n v="128"/>
    <s v="New"/>
    <n v="675.95"/>
    <m/>
    <m/>
    <n v="2"/>
    <n v="0"/>
    <s v="Seller 265"/>
    <s v="Whippany, New Jersey, United States"/>
    <s v="NJ"/>
    <d v="2026-03-28T00:00:00"/>
  </r>
  <r>
    <x v="944"/>
    <s v="iPhone 13 Mini"/>
    <x v="3"/>
    <b v="0"/>
    <s v="128GB|256GB"/>
    <n v="128"/>
    <s v="New"/>
    <n v="321.99"/>
    <m/>
    <m/>
    <n v="2"/>
    <n v="0"/>
    <s v="Seller 265"/>
    <s v="Brooklyn, New York, United States"/>
    <s v="NY"/>
    <d v="2026-03-28T00:00:00"/>
  </r>
  <r>
    <x v="945"/>
    <s v="iPhone 15"/>
    <x v="5"/>
    <b v="0"/>
    <s v="256GB"/>
    <n v="256"/>
    <s v="Very Good - Refurbished"/>
    <n v="403.99"/>
    <m/>
    <m/>
    <n v="2"/>
    <n v="0"/>
    <s v="Seller 108"/>
    <s v="Long Island City, New York, United States"/>
    <s v="NY"/>
    <d v="2026-03-29T00:00:00"/>
  </r>
  <r>
    <x v="946"/>
    <s v="iPhone 17"/>
    <x v="2"/>
    <b v="0"/>
    <s v="256GB"/>
    <n v="256"/>
    <s v="New"/>
    <n v="450"/>
    <m/>
    <m/>
    <n v="0"/>
    <n v="0"/>
    <s v="Seller 632"/>
    <s v="Birmingham, Alabama, United States"/>
    <s v="AL"/>
    <d v="2026-03-27T00:00:00"/>
  </r>
  <r>
    <x v="947"/>
    <s v="iPhone 14 Pro Max"/>
    <x v="0"/>
    <b v="1"/>
    <s v="128GB|256GB"/>
    <n v="128"/>
    <s v="New"/>
    <n v="675.95"/>
    <m/>
    <m/>
    <n v="2"/>
    <n v="0"/>
    <s v="Seller 265"/>
    <s v="Brooklyn, New York, United States"/>
    <s v="NY"/>
    <d v="2026-03-28T00:00:00"/>
  </r>
  <r>
    <x v="948"/>
    <s v="iPhone 14 Pro Max"/>
    <x v="0"/>
    <b v="1"/>
    <s v="512GB"/>
    <n v="512"/>
    <s v="New"/>
    <n v="675.95"/>
    <m/>
    <m/>
    <n v="2"/>
    <n v="0"/>
    <s v="Seller 559"/>
    <s v="Brooklyn, New York, United States"/>
    <s v="NY"/>
    <m/>
  </r>
  <r>
    <x v="949"/>
    <s v="iPhone 15"/>
    <x v="5"/>
    <b v="0"/>
    <s v="128GB"/>
    <n v="128"/>
    <s v="Open Box"/>
    <n v="469"/>
    <m/>
    <m/>
    <n v="0"/>
    <n v="0"/>
    <s v="Seller 086"/>
    <s v="Grovetown, Georgia, United States"/>
    <s v="GA"/>
    <d v="2026-03-28T00:00:00"/>
  </r>
  <r>
    <x v="950"/>
    <s v="iPhone 13 Mini"/>
    <x v="3"/>
    <b v="0"/>
    <s v="256GB"/>
    <n v="256"/>
    <s v="Good - Refurbished"/>
    <n v="246.95"/>
    <n v="799"/>
    <n v="69.09"/>
    <n v="2"/>
    <n v="454"/>
    <s v="Seller 165"/>
    <s v="Lawrence, Kansas, United States"/>
    <s v="KS"/>
    <d v="2026-03-28T00:00:00"/>
  </r>
  <r>
    <x v="951"/>
    <s v="iPhone 14"/>
    <x v="0"/>
    <b v="0"/>
    <s v="256GB"/>
    <n v="256"/>
    <s v="Used"/>
    <n v="249.95"/>
    <n v="899"/>
    <n v="72.2"/>
    <n v="9"/>
    <n v="1190"/>
    <s v="Seller 165"/>
    <s v="Lawrence, Kansas, United States"/>
    <s v="KS"/>
    <d v="2026-03-27T00:00:00"/>
  </r>
  <r>
    <x v="952"/>
    <s v="iPhone 12 Pro Max"/>
    <x v="1"/>
    <b v="1"/>
    <s v="256GB"/>
    <n v="256"/>
    <s v="Good - Refurbished"/>
    <n v="319.99"/>
    <m/>
    <m/>
    <n v="4"/>
    <n v="234"/>
    <s v="Seller 084"/>
    <s v="Sanford, Florida, United States"/>
    <s v="FL"/>
    <d v="2026-03-27T00:00:00"/>
  </r>
  <r>
    <x v="953"/>
    <s v="iPhone 15"/>
    <x v="5"/>
    <b v="0"/>
    <s v="256GB"/>
    <n v="256"/>
    <s v="Excellent - Refurbished"/>
    <n v="448.95"/>
    <n v="899"/>
    <n v="50.06"/>
    <n v="0"/>
    <n v="946"/>
    <s v="Seller 165"/>
    <s v="Lawrence, Kansas, United States"/>
    <s v="KS"/>
    <d v="2026-03-29T00:00:00"/>
  </r>
  <r>
    <x v="954"/>
    <s v="iPhone 15"/>
    <x v="5"/>
    <b v="0"/>
    <s v="256GB"/>
    <n v="256"/>
    <s v="Very Good - Refurbished"/>
    <n v="410.95"/>
    <n v="899"/>
    <n v="54.29"/>
    <n v="19"/>
    <n v="898"/>
    <s v="Seller 165"/>
    <s v="Lawrence, Kansas, United States"/>
    <s v="KS"/>
    <d v="2026-03-29T00:00:00"/>
  </r>
  <r>
    <x v="955"/>
    <s v="iPhone 15"/>
    <x v="5"/>
    <b v="0"/>
    <s v="128GB"/>
    <n v="128"/>
    <s v="Very Good - Refurbished"/>
    <n v="376.95"/>
    <n v="799"/>
    <n v="52.82"/>
    <n v="63"/>
    <n v="2059"/>
    <s v="Seller 165"/>
    <s v="Lawrence, Kansas, United States"/>
    <s v="KS"/>
    <d v="2026-03-29T00:00:00"/>
  </r>
  <r>
    <x v="956"/>
    <s v="iPhone 15"/>
    <x v="5"/>
    <b v="0"/>
    <s v="128GB"/>
    <n v="128"/>
    <s v="Good - Refurbished"/>
    <n v="362.95"/>
    <n v="799"/>
    <n v="54.57"/>
    <n v="3"/>
    <n v="326"/>
    <s v="Seller 165"/>
    <s v="Lawrence, Kansas, United States"/>
    <s v="KS"/>
    <d v="2026-03-29T00:00:00"/>
  </r>
  <r>
    <x v="957"/>
    <s v="iPhone 15 Pro"/>
    <x v="5"/>
    <b v="1"/>
    <s v="128GB"/>
    <n v="128"/>
    <s v="Excellent - Refurbished"/>
    <n v="488.95"/>
    <n v="999"/>
    <n v="51.06"/>
    <n v="0"/>
    <n v="926"/>
    <s v="Seller 165"/>
    <s v="Lawrence, Kansas, United States"/>
    <s v="KS"/>
    <d v="2026-03-29T00:00:00"/>
  </r>
  <r>
    <x v="958"/>
    <s v="iPhone 15 Plus"/>
    <x v="5"/>
    <b v="0"/>
    <s v="128GB"/>
    <n v="128"/>
    <s v="Very Good - Refurbished"/>
    <n v="406.95"/>
    <n v="899"/>
    <n v="54.73"/>
    <n v="0"/>
    <n v="1274"/>
    <s v="Seller 165"/>
    <s v="Lawrence, Kansas, United States"/>
    <s v="KS"/>
    <d v="2026-03-27T00:00:00"/>
  </r>
  <r>
    <x v="959"/>
    <s v="iPhone 12"/>
    <x v="1"/>
    <b v="0"/>
    <s v="64GB"/>
    <n v="64"/>
    <s v="Used"/>
    <n v="500"/>
    <m/>
    <m/>
    <n v="0"/>
    <n v="0"/>
    <s v="Seller 383"/>
    <s v="Simi Valley, California, United States"/>
    <s v="CA"/>
    <d v="2024-02-08T00:00:00"/>
  </r>
  <r>
    <x v="960"/>
    <s v="iPhone 15"/>
    <x v="5"/>
    <b v="0"/>
    <s v="256GB"/>
    <n v="256"/>
    <s v="Good - Refurbished"/>
    <n v="401.95"/>
    <m/>
    <m/>
    <n v="3"/>
    <n v="167"/>
    <s v="Seller 165"/>
    <s v="Lawrence, Kansas, United States"/>
    <s v="KS"/>
    <d v="2026-03-29T00:00:00"/>
  </r>
  <r>
    <x v="961"/>
    <s v="iPhone 14 Pro Max"/>
    <x v="0"/>
    <b v="1"/>
    <s v="512GB"/>
    <n v="512"/>
    <s v="Used"/>
    <n v="399.95"/>
    <n v="1399"/>
    <n v="71.41"/>
    <n v="4"/>
    <n v="8"/>
    <s v="Seller 165"/>
    <s v="Lawrence, Kansas, United States"/>
    <s v="KS"/>
    <d v="2026-02-17T00:00:00"/>
  </r>
  <r>
    <x v="962"/>
    <s v="iPhone 14 Pro Max"/>
    <x v="0"/>
    <b v="1"/>
    <s v="1024GB"/>
    <n v="1024"/>
    <s v="Used"/>
    <n v="449.95"/>
    <n v="1599"/>
    <n v="71.86"/>
    <n v="0"/>
    <n v="5"/>
    <s v="Seller 165"/>
    <s v="Lawrence, Kansas, United States"/>
    <s v="KS"/>
    <d v="2026-02-17T00:00:00"/>
  </r>
  <r>
    <x v="963"/>
    <s v="iPhone 16"/>
    <x v="4"/>
    <b v="0"/>
    <s v="256GB"/>
    <n v="256"/>
    <s v="Very Good - Refurbished"/>
    <n v="590.95000000000005"/>
    <m/>
    <m/>
    <n v="18"/>
    <n v="768"/>
    <s v="Seller 165"/>
    <s v="Lawrence, Kansas, United States"/>
    <s v="KS"/>
    <d v="2026-03-27T00:00:00"/>
  </r>
  <r>
    <x v="964"/>
    <s v="iPhone 12 Pro Max"/>
    <x v="1"/>
    <b v="1"/>
    <s v="256GB"/>
    <n v="256"/>
    <s v="Used"/>
    <n v="686"/>
    <m/>
    <m/>
    <n v="4"/>
    <n v="0"/>
    <s v="Seller 034"/>
    <s v="Fort Worth, Texas, United States"/>
    <s v="TX"/>
    <d v="2024-12-04T00:00:00"/>
  </r>
  <r>
    <x v="965"/>
    <s v="iPhone 14 Pro Max"/>
    <x v="0"/>
    <b v="1"/>
    <s v="512GB"/>
    <n v="512"/>
    <s v="Used"/>
    <n v="1186.25"/>
    <m/>
    <m/>
    <n v="2"/>
    <n v="1"/>
    <s v="Seller 034"/>
    <s v="Fort Worth, Texas, United States"/>
    <s v="TX"/>
    <d v="2024-12-03T00:00:00"/>
  </r>
  <r>
    <x v="966"/>
    <s v="iPhone 16"/>
    <x v="4"/>
    <b v="0"/>
    <s v="128GB"/>
    <n v="128"/>
    <s v="Excellent - Refurbished"/>
    <n v="575.95000000000005"/>
    <n v="799"/>
    <n v="27.92"/>
    <n v="16"/>
    <n v="428"/>
    <s v="Seller 165"/>
    <s v="Lawrence, Kansas, United States"/>
    <s v="KS"/>
    <d v="2026-03-29T00:00:00"/>
  </r>
  <r>
    <x v="967"/>
    <s v="iPhone 16"/>
    <x v="4"/>
    <b v="0"/>
    <s v="512GB"/>
    <n v="512"/>
    <s v="Very Good - Refurbished"/>
    <n v="677.95"/>
    <n v="1099"/>
    <n v="38.31"/>
    <n v="2"/>
    <n v="55"/>
    <s v="Seller 165"/>
    <s v="Lawrence, Kansas, United States"/>
    <s v="KS"/>
    <d v="2026-03-29T00:00:00"/>
  </r>
  <r>
    <x v="360"/>
    <s v="iPhone 13"/>
    <x v="3"/>
    <b v="0"/>
    <s v="256GB"/>
    <n v="256"/>
    <s v="Used"/>
    <n v="400"/>
    <m/>
    <m/>
    <n v="0"/>
    <n v="0"/>
    <s v="Seller 542"/>
    <s v="Wichita, Kansas, United States"/>
    <s v="KS"/>
    <d v="2025-01-28T00:00:00"/>
  </r>
  <r>
    <x v="968"/>
    <s v="iPhone 13"/>
    <x v="3"/>
    <b v="0"/>
    <s v="256GB"/>
    <n v="256"/>
    <s v="Used"/>
    <n v="2500"/>
    <m/>
    <m/>
    <n v="0"/>
    <n v="0"/>
    <s v="Seller 370"/>
    <s v="Phoenix, Arizona, United States"/>
    <s v="AZ"/>
    <m/>
  </r>
  <r>
    <x v="969"/>
    <s v="iPhone 16"/>
    <x v="4"/>
    <b v="0"/>
    <s v="256GB"/>
    <n v="256"/>
    <s v="Good - Refurbished"/>
    <n v="539.99"/>
    <m/>
    <m/>
    <n v="2"/>
    <n v="4"/>
    <s v="Seller 084"/>
    <s v="Sanford, Florida, United States"/>
    <s v="FL"/>
    <d v="2026-03-28T00:00:00"/>
  </r>
  <r>
    <x v="970"/>
    <s v="iPhone 13"/>
    <x v="3"/>
    <b v="0"/>
    <s v="128GB"/>
    <n v="128"/>
    <s v="Used"/>
    <n v="349"/>
    <m/>
    <m/>
    <n v="2"/>
    <n v="0"/>
    <s v="Seller 396"/>
    <s v="Miami, Florida, United States"/>
    <s v="FL"/>
    <m/>
  </r>
  <r>
    <x v="971"/>
    <s v="iPhone 16"/>
    <x v="4"/>
    <b v="0"/>
    <s v="128GB"/>
    <n v="128"/>
    <s v="Open Box"/>
    <n v="624.70000000000005"/>
    <n v="799"/>
    <n v="21.81"/>
    <n v="16"/>
    <n v="46"/>
    <s v="Seller 165"/>
    <s v="Lawrence, Kansas, United States"/>
    <s v="KS"/>
    <d v="2026-03-29T00:00:00"/>
  </r>
  <r>
    <x v="972"/>
    <s v="iPhone 12"/>
    <x v="1"/>
    <b v="0"/>
    <s v="64GB"/>
    <n v="64"/>
    <s v="Excellent - Refurbished"/>
    <n v="239"/>
    <m/>
    <m/>
    <n v="5"/>
    <n v="1"/>
    <s v="Seller 201"/>
    <s v="Chicago, Illinois, United States"/>
    <s v="IL"/>
    <d v="2026-03-20T00:00:00"/>
  </r>
  <r>
    <x v="973"/>
    <s v="iPhone 16"/>
    <x v="4"/>
    <b v="0"/>
    <s v="128GB"/>
    <n v="128"/>
    <s v="Good - Refurbished"/>
    <n v="539.99"/>
    <m/>
    <m/>
    <n v="0"/>
    <n v="24"/>
    <s v="Seller 084"/>
    <s v="Sanford, Florida, United States"/>
    <s v="FL"/>
    <d v="2026-03-26T00:00:00"/>
  </r>
  <r>
    <x v="974"/>
    <s v="iPhone 14"/>
    <x v="0"/>
    <b v="0"/>
    <s v="128GB"/>
    <n v="128"/>
    <s v="Very Good - Refurbished"/>
    <n v="367.99"/>
    <m/>
    <m/>
    <n v="0"/>
    <n v="1"/>
    <s v="Seller 084"/>
    <s v="Sanford, Florida, United States"/>
    <s v="FL"/>
    <d v="2026-01-14T00:00:00"/>
  </r>
  <r>
    <x v="975"/>
    <s v="iPhone 12"/>
    <x v="1"/>
    <b v="0"/>
    <s v="64GB"/>
    <n v="64"/>
    <s v="Used"/>
    <n v="650"/>
    <m/>
    <m/>
    <n v="0"/>
    <n v="0"/>
    <s v="Seller 323"/>
    <s v="Wethersfield, Connecticut, United States"/>
    <s v="CT"/>
    <d v="2026-01-03T00:00:00"/>
  </r>
  <r>
    <x v="976"/>
    <s v="iPhone 14"/>
    <x v="0"/>
    <b v="0"/>
    <s v="128GB|256GB|512GB"/>
    <n v="128"/>
    <s v="Good - Refurbished"/>
    <n v="254.88"/>
    <m/>
    <m/>
    <n v="6"/>
    <n v="72"/>
    <s v="Seller 110"/>
    <s v="Brooklyn, New York, United States"/>
    <s v="NY"/>
    <d v="2026-03-26T00:00:00"/>
  </r>
  <r>
    <x v="977"/>
    <s v="iPhone 16"/>
    <x v="4"/>
    <b v="0"/>
    <m/>
    <m/>
    <s v="New"/>
    <n v="779.95"/>
    <m/>
    <m/>
    <n v="0"/>
    <n v="1"/>
    <s v="Seller 183"/>
    <s v="Johnson City, Tennessee, United States"/>
    <s v="TN"/>
    <d v="2026-03-18T00:00:00"/>
  </r>
  <r>
    <x v="978"/>
    <s v="iPhone 15"/>
    <x v="5"/>
    <b v="0"/>
    <s v="128GB|256GB|512GB"/>
    <n v="128"/>
    <s v="Excellent - Refurbished"/>
    <n v="389.88"/>
    <m/>
    <m/>
    <n v="10"/>
    <n v="53"/>
    <s v="Seller 110"/>
    <s v="Brooklyn, New York, United States"/>
    <s v="NY"/>
    <d v="2026-03-26T00:00:00"/>
  </r>
  <r>
    <x v="979"/>
    <s v="iPhone 14 Pro Max"/>
    <x v="0"/>
    <b v="1"/>
    <s v="512GB"/>
    <n v="512"/>
    <s v="Used"/>
    <n v="760"/>
    <m/>
    <m/>
    <n v="0"/>
    <n v="0"/>
    <s v="Seller 540"/>
    <s v="Lutz, Florida, United States"/>
    <s v="FL"/>
    <d v="2025-10-14T00:00:00"/>
  </r>
  <r>
    <x v="980"/>
    <s v="iPhone 14 Pro Max"/>
    <x v="0"/>
    <b v="1"/>
    <s v="256GB"/>
    <n v="256"/>
    <s v="Used"/>
    <n v="600"/>
    <m/>
    <m/>
    <n v="2"/>
    <n v="0"/>
    <s v="Seller 604"/>
    <s v="Chesterfield, Missouri, United States"/>
    <s v="MO"/>
    <d v="2025-11-09T00:00:00"/>
  </r>
  <r>
    <x v="981"/>
    <s v="iPhone 12"/>
    <x v="1"/>
    <b v="0"/>
    <s v="64GB"/>
    <n v="64"/>
    <s v="Used"/>
    <n v="119"/>
    <m/>
    <m/>
    <n v="2"/>
    <n v="41"/>
    <s v="Seller 074"/>
    <s v="Warminster, Pennsylvania, United States"/>
    <s v="PA"/>
    <d v="2026-03-27T00:00:00"/>
  </r>
  <r>
    <x v="982"/>
    <s v="iPhone 12"/>
    <x v="1"/>
    <b v="0"/>
    <s v="64GB"/>
    <n v="64"/>
    <s v="Used"/>
    <n v="129"/>
    <m/>
    <m/>
    <n v="0"/>
    <n v="6"/>
    <s v="Seller 074"/>
    <s v="Warminster, Pennsylvania, United States"/>
    <s v="PA"/>
    <d v="2026-03-27T00:00:00"/>
  </r>
  <r>
    <x v="983"/>
    <s v="iPhone 17 Pro Max"/>
    <x v="2"/>
    <b v="1"/>
    <s v="1024GB"/>
    <n v="1024"/>
    <s v="Excellent - Refurbished"/>
    <n v="1799.99"/>
    <m/>
    <m/>
    <n v="0"/>
    <n v="10"/>
    <s v="Seller 084"/>
    <s v="Sanford, Florida, United States"/>
    <s v="FL"/>
    <d v="2026-03-28T00:00:00"/>
  </r>
  <r>
    <x v="984"/>
    <s v="iPhone 13"/>
    <x v="3"/>
    <b v="0"/>
    <s v="128GB|256GB"/>
    <n v="128"/>
    <s v="Used"/>
    <n v="281"/>
    <m/>
    <m/>
    <n v="3"/>
    <n v="0"/>
    <s v="Seller 412"/>
    <s v="Shenzhen, China"/>
    <s v="INTL"/>
    <d v="2026-01-02T00:00:00"/>
  </r>
  <r>
    <x v="985"/>
    <s v="iPhone 14 Pro Max"/>
    <x v="0"/>
    <b v="1"/>
    <s v="512GB"/>
    <n v="512"/>
    <s v="Used"/>
    <n v="899.99"/>
    <m/>
    <m/>
    <n v="0"/>
    <n v="0"/>
    <s v="Seller 540"/>
    <s v="Lutz, Florida, United States"/>
    <s v="FL"/>
    <m/>
  </r>
  <r>
    <x v="986"/>
    <s v="iPhone 17 Pro Max"/>
    <x v="2"/>
    <b v="1"/>
    <s v="256GB"/>
    <n v="256"/>
    <s v="New"/>
    <n v="1499"/>
    <n v="1599"/>
    <n v="6.25"/>
    <n v="11"/>
    <n v="19"/>
    <s v="Seller 067"/>
    <s v="North Brunswick, New Jersey, United States"/>
    <s v="NJ"/>
    <d v="2026-03-25T00:00:00"/>
  </r>
  <r>
    <x v="379"/>
    <s v="iPhone 13"/>
    <x v="3"/>
    <b v="0"/>
    <s v="256GB"/>
    <n v="256"/>
    <s v="Used"/>
    <n v="279.95"/>
    <m/>
    <m/>
    <n v="0"/>
    <n v="0"/>
    <s v="Seller 219"/>
    <s v="Wautoma, Wisconsin, United States"/>
    <s v="WI"/>
    <m/>
  </r>
  <r>
    <x v="987"/>
    <s v="iPhone 17"/>
    <x v="2"/>
    <b v="0"/>
    <s v="256GB"/>
    <n v="256"/>
    <s v="New"/>
    <n v="899.99"/>
    <m/>
    <m/>
    <n v="6"/>
    <n v="0"/>
    <s v="Seller 084"/>
    <s v="Sanford, FL, United States"/>
    <s v="FL"/>
    <d v="2026-03-27T00:00:00"/>
  </r>
  <r>
    <x v="988"/>
    <s v="iPhone 14"/>
    <x v="0"/>
    <b v="0"/>
    <s v="128GB"/>
    <n v="128"/>
    <s v="For Parts Or Not Working"/>
    <n v="160"/>
    <m/>
    <m/>
    <n v="0"/>
    <n v="0"/>
    <s v="Seller 345"/>
    <s v="Denver, Colorado, United States"/>
    <s v="CO"/>
    <d v="2026-02-15T00:00:00"/>
  </r>
  <r>
    <x v="989"/>
    <s v="iPhone 14 Pro Max"/>
    <x v="0"/>
    <b v="1"/>
    <s v="512GB"/>
    <n v="512"/>
    <s v="Used"/>
    <n v="1500"/>
    <m/>
    <m/>
    <n v="0"/>
    <n v="0"/>
    <s v="Seller 382"/>
    <s v="Dacula, Georgia, United States"/>
    <s v="GA"/>
    <d v="2026-02-25T00:00:00"/>
  </r>
  <r>
    <x v="990"/>
    <s v="iPhone 17 Pro Max"/>
    <x v="2"/>
    <b v="1"/>
    <s v="512GB"/>
    <n v="512"/>
    <s v="Excellent - Refurbished"/>
    <n v="1369.99"/>
    <m/>
    <m/>
    <n v="0"/>
    <n v="1"/>
    <s v="Seller 084"/>
    <s v="Sanford, Florida, United States"/>
    <s v="FL"/>
    <d v="2026-03-29T00:00:00"/>
  </r>
  <r>
    <x v="991"/>
    <s v="iPhone 12"/>
    <x v="1"/>
    <b v="0"/>
    <s v="128GB"/>
    <n v="128"/>
    <s v="For Parts Or Not Working"/>
    <n v="71.989999999999995"/>
    <m/>
    <m/>
    <n v="0"/>
    <n v="0"/>
    <s v="Seller 084"/>
    <s v="Sanford, Florida, United States"/>
    <s v="FL"/>
    <d v="2026-03-24T00:00:00"/>
  </r>
  <r>
    <x v="992"/>
    <s v="iPhone 13"/>
    <x v="3"/>
    <b v="0"/>
    <s v="128GB|256GB|512GB"/>
    <n v="128"/>
    <s v="Very Good - Refurbished"/>
    <n v="239.88"/>
    <m/>
    <m/>
    <n v="10"/>
    <n v="12"/>
    <s v="Seller 110"/>
    <s v="Brooklyn, New York, United States"/>
    <s v="NY"/>
    <d v="2026-03-26T00:00:00"/>
  </r>
  <r>
    <x v="993"/>
    <s v="iPhone 12 Pro Max"/>
    <x v="1"/>
    <b v="1"/>
    <s v="256GB"/>
    <n v="256"/>
    <s v="Used"/>
    <n v="295.37"/>
    <m/>
    <m/>
    <n v="1"/>
    <n v="0"/>
    <s v="Seller 285"/>
    <s v="shenzhen, China"/>
    <s v="INTL"/>
    <d v="2026-03-26T00:00:00"/>
  </r>
  <r>
    <x v="994"/>
    <s v="iPhone 12 Pro Max"/>
    <x v="1"/>
    <b v="1"/>
    <s v="128GB|256GB"/>
    <n v="128"/>
    <s v="Used"/>
    <n v="323.20999999999998"/>
    <m/>
    <m/>
    <n v="1"/>
    <n v="0"/>
    <s v="Seller 285"/>
    <s v="shenzhen, China"/>
    <s v="INTL"/>
    <d v="2026-03-26T00:00:00"/>
  </r>
  <r>
    <x v="995"/>
    <s v="iPhone 17 Pro Max"/>
    <x v="2"/>
    <b v="1"/>
    <s v="512GB"/>
    <n v="512"/>
    <s v="New"/>
    <n v="1699.99"/>
    <m/>
    <m/>
    <n v="0"/>
    <n v="3"/>
    <s v="Seller 084"/>
    <s v="Sanford, FL, United States"/>
    <s v="FL"/>
    <d v="2026-03-25T00:00:00"/>
  </r>
  <r>
    <x v="996"/>
    <s v="iPhone 13"/>
    <x v="3"/>
    <b v="0"/>
    <s v="128GB"/>
    <n v="128"/>
    <s v="Used"/>
    <n v="259.99"/>
    <m/>
    <m/>
    <n v="10"/>
    <n v="5"/>
    <s v="Seller 541"/>
    <s v="Brea, California, United States"/>
    <s v="CA"/>
    <d v="2026-03-22T00:00:00"/>
  </r>
  <r>
    <x v="997"/>
    <s v="iPhone 12"/>
    <x v="1"/>
    <b v="0"/>
    <s v="64GB"/>
    <n v="64"/>
    <s v="Good - Refurbished"/>
    <n v="179"/>
    <m/>
    <m/>
    <n v="2"/>
    <n v="0"/>
    <s v="Seller 074"/>
    <s v="Warminster, Pennsylvania, United States"/>
    <s v="PA"/>
    <d v="2026-03-27T00:00:00"/>
  </r>
  <r>
    <x v="998"/>
    <s v="iPhone 17 Pro Max"/>
    <x v="2"/>
    <b v="1"/>
    <s v="256GB"/>
    <n v="256"/>
    <s v="Very Good - Refurbished"/>
    <n v="1249"/>
    <m/>
    <m/>
    <n v="0"/>
    <n v="0"/>
    <s v="Seller 074"/>
    <s v="Warminster, Pennsylvania, United States"/>
    <s v="PA"/>
    <d v="2026-03-27T00:00:00"/>
  </r>
  <r>
    <x v="999"/>
    <s v="iPhone 14 Plus"/>
    <x v="0"/>
    <b v="0"/>
    <s v="128GB"/>
    <n v="128"/>
    <s v="Used"/>
    <n v="356.99"/>
    <m/>
    <m/>
    <n v="0"/>
    <n v="0"/>
    <s v="Seller 084"/>
    <s v="Sanford, Florida, United States"/>
    <s v="FL"/>
    <m/>
  </r>
  <r>
    <x v="1000"/>
    <s v="iPhone 13"/>
    <x v="3"/>
    <b v="0"/>
    <s v="128GB|256GB|512GB"/>
    <n v="128"/>
    <s v="Used"/>
    <n v="325.45999999999998"/>
    <m/>
    <m/>
    <n v="1"/>
    <n v="0"/>
    <s v="Seller 285"/>
    <s v="US, China"/>
    <s v="INTL"/>
    <d v="2026-03-26T00:00:00"/>
  </r>
  <r>
    <x v="1001"/>
    <s v="iPhone 17 Pro Max"/>
    <x v="2"/>
    <b v="1"/>
    <s v="1024GB"/>
    <n v="1024"/>
    <s v="New"/>
    <n v="1399.99"/>
    <m/>
    <m/>
    <n v="3"/>
    <n v="0"/>
    <s v="Seller 552"/>
    <s v="Portland, Oregon, United States"/>
    <s v="OR"/>
    <d v="2026-03-29T00:00:00"/>
  </r>
  <r>
    <x v="1002"/>
    <s v="iPhone 16"/>
    <x v="4"/>
    <b v="0"/>
    <s v="128GB"/>
    <n v="128"/>
    <s v="Open Box"/>
    <n v="565"/>
    <m/>
    <m/>
    <n v="0"/>
    <n v="0"/>
    <s v="Seller 008"/>
    <s v="Dublin, Ohio, United States"/>
    <s v="OH"/>
    <d v="2026-03-28T00:00:00"/>
  </r>
  <r>
    <x v="1003"/>
    <s v="iPhone 16"/>
    <x v="4"/>
    <b v="0"/>
    <s v="512GB"/>
    <n v="512"/>
    <s v="Open Box"/>
    <n v="675"/>
    <n v="899.99"/>
    <n v="25"/>
    <n v="0"/>
    <n v="0"/>
    <s v="Seller 184"/>
    <s v="Orlando, Florida, United States"/>
    <s v="FL"/>
    <d v="2026-03-27T00:00:00"/>
  </r>
  <r>
    <x v="1004"/>
    <s v="iPhone 17"/>
    <x v="2"/>
    <b v="0"/>
    <s v="512GB"/>
    <n v="512"/>
    <s v="Excellent - Refurbished"/>
    <n v="949.95"/>
    <n v="999"/>
    <n v="4.91"/>
    <n v="1"/>
    <n v="0"/>
    <s v="Seller 165"/>
    <s v="Lawrence, Kansas, United States"/>
    <s v="KS"/>
    <d v="2026-03-27T00:00:00"/>
  </r>
  <r>
    <x v="1005"/>
    <s v="iPhone 16"/>
    <x v="4"/>
    <b v="0"/>
    <s v="512GB"/>
    <n v="512"/>
    <s v="Open Box"/>
    <n v="673"/>
    <n v="899.99"/>
    <n v="25.22"/>
    <n v="0"/>
    <n v="0"/>
    <s v="Seller 184"/>
    <s v="Orlando, Florida, United States"/>
    <s v="FL"/>
    <m/>
  </r>
  <r>
    <x v="1006"/>
    <s v="iPhone 13 Mini"/>
    <x v="3"/>
    <b v="0"/>
    <s v="128GB"/>
    <n v="128"/>
    <s v="Used"/>
    <n v="214.95"/>
    <n v="699"/>
    <n v="69.25"/>
    <n v="0"/>
    <n v="49"/>
    <s v="Seller 165"/>
    <s v="Lawrence, Kansas, United States"/>
    <s v="KS"/>
    <d v="2026-01-21T00:00:00"/>
  </r>
  <r>
    <x v="1007"/>
    <s v="iPhone 14"/>
    <x v="0"/>
    <b v="0"/>
    <s v="128GB"/>
    <n v="128"/>
    <s v="Used"/>
    <n v="249.95"/>
    <n v="799"/>
    <n v="68.72"/>
    <n v="0"/>
    <n v="577"/>
    <s v="Seller 165"/>
    <s v="Lawrence, Kansas, United States"/>
    <s v="KS"/>
    <d v="2026-03-23T00:00:00"/>
  </r>
  <r>
    <x v="1008"/>
    <s v="iPhone 14 Plus"/>
    <x v="0"/>
    <b v="0"/>
    <s v="512GB"/>
    <n v="512"/>
    <s v="Very Good - Refurbished"/>
    <n v="362.95"/>
    <n v="1199"/>
    <n v="69.73"/>
    <n v="0"/>
    <n v="203"/>
    <s v="Seller 165"/>
    <s v="Lawrence, Kansas, United States"/>
    <s v="KS"/>
    <d v="2026-03-28T00:00:00"/>
  </r>
  <r>
    <x v="1009"/>
    <s v="iPhone 14"/>
    <x v="0"/>
    <b v="0"/>
    <s v="512GB"/>
    <n v="512"/>
    <s v="Very Good - Refurbished"/>
    <n v="353.95"/>
    <n v="1099"/>
    <n v="67.790000000000006"/>
    <n v="2"/>
    <n v="179"/>
    <s v="Seller 165"/>
    <s v="Lawrence, Kansas, United States"/>
    <s v="KS"/>
    <d v="2026-03-29T00:00:00"/>
  </r>
  <r>
    <x v="1010"/>
    <s v="iPhone 14"/>
    <x v="0"/>
    <b v="0"/>
    <s v="512GB"/>
    <n v="512"/>
    <s v="Used"/>
    <n v="279.95"/>
    <n v="1099"/>
    <n v="74.53"/>
    <n v="0"/>
    <n v="154"/>
    <s v="Seller 165"/>
    <s v="Lawrence, Kansas, United States"/>
    <s v="KS"/>
    <d v="2026-03-27T00:00:00"/>
  </r>
  <r>
    <x v="1011"/>
    <s v="iPhone 15 Pro"/>
    <x v="5"/>
    <b v="1"/>
    <s v="256GB"/>
    <n v="256"/>
    <s v="Excellent - Refurbished"/>
    <n v="527.95000000000005"/>
    <n v="1099"/>
    <n v="51.96"/>
    <n v="7"/>
    <n v="865"/>
    <s v="Seller 165"/>
    <s v="Lawrence, Kansas, United States"/>
    <s v="KS"/>
    <d v="2026-03-29T00:00:00"/>
  </r>
  <r>
    <x v="1012"/>
    <s v="iPhone 15 Pro"/>
    <x v="5"/>
    <b v="1"/>
    <s v="128GB"/>
    <n v="128"/>
    <s v="Very Good - Refurbished"/>
    <n v="449.95"/>
    <n v="999"/>
    <n v="54.96"/>
    <n v="12"/>
    <n v="794"/>
    <s v="Seller 165"/>
    <s v="Lawrence, Kansas, United States"/>
    <s v="KS"/>
    <d v="2026-03-29T00:00:00"/>
  </r>
  <r>
    <x v="1013"/>
    <s v="iPhone 14 Plus"/>
    <x v="0"/>
    <b v="0"/>
    <s v="128GB"/>
    <n v="128"/>
    <s v="Open Box"/>
    <n v="400"/>
    <m/>
    <m/>
    <n v="0"/>
    <n v="1"/>
    <s v="Seller 052"/>
    <s v="Reisterstown, Maryland, United States"/>
    <s v="MD"/>
    <d v="2026-02-22T00:00:00"/>
  </r>
  <r>
    <x v="1014"/>
    <s v="iPhone 14 Pro Max"/>
    <x v="0"/>
    <b v="1"/>
    <s v="256GB"/>
    <n v="256"/>
    <s v="Used"/>
    <n v="454.95"/>
    <n v="1199"/>
    <n v="62.06"/>
    <n v="0"/>
    <n v="2"/>
    <s v="Seller 165"/>
    <s v="Lawrence, Kansas, United States"/>
    <s v="KS"/>
    <d v="2026-03-11T00:00:00"/>
  </r>
  <r>
    <x v="1015"/>
    <s v="iPhone 16"/>
    <x v="4"/>
    <b v="0"/>
    <s v="512GB"/>
    <n v="512"/>
    <s v="Excellent - Refurbished"/>
    <n v="720.95"/>
    <n v="1099"/>
    <n v="34.4"/>
    <n v="0"/>
    <n v="31"/>
    <s v="Seller 165"/>
    <s v="Lawrence, Kansas, United States"/>
    <s v="KS"/>
    <d v="2026-03-29T00:00:00"/>
  </r>
  <r>
    <x v="1016"/>
    <s v="iPhone 16"/>
    <x v="4"/>
    <b v="0"/>
    <s v="128GB"/>
    <n v="128"/>
    <s v="Very Good - Refurbished"/>
    <n v="546.95000000000005"/>
    <n v="799"/>
    <n v="31.55"/>
    <n v="0"/>
    <n v="620"/>
    <s v="Seller 165"/>
    <s v="Lawrence, Kansas, United States"/>
    <s v="KS"/>
    <d v="2026-03-29T00:00:00"/>
  </r>
  <r>
    <x v="1017"/>
    <s v="iPhone 14 Plus"/>
    <x v="0"/>
    <b v="0"/>
    <s v="128GB"/>
    <n v="128"/>
    <s v="Used"/>
    <n v="299.95"/>
    <n v="899"/>
    <n v="66.64"/>
    <n v="0"/>
    <n v="3"/>
    <s v="Seller 165"/>
    <s v="Lawrence, Kansas, United States"/>
    <s v="KS"/>
    <d v="2026-02-17T00:00:00"/>
  </r>
  <r>
    <x v="1018"/>
    <s v="iPhone 13"/>
    <x v="3"/>
    <b v="0"/>
    <s v="128GB"/>
    <n v="128"/>
    <s v="Used"/>
    <n v="299.77"/>
    <m/>
    <m/>
    <n v="0"/>
    <n v="0"/>
    <s v="Seller 396"/>
    <s v="Miami, Florida, United States"/>
    <s v="FL"/>
    <m/>
  </r>
  <r>
    <x v="1019"/>
    <s v="iPhone 13"/>
    <x v="3"/>
    <b v="0"/>
    <s v="512GB"/>
    <n v="512"/>
    <s v="New"/>
    <n v="432.13"/>
    <m/>
    <m/>
    <n v="0"/>
    <n v="8"/>
    <s v="Seller 347"/>
    <s v="Whippany, New Jersey, United States"/>
    <s v="NJ"/>
    <d v="2026-03-28T00:00:00"/>
  </r>
  <r>
    <x v="1020"/>
    <s v="iPhone 13 Mini"/>
    <x v="3"/>
    <b v="0"/>
    <m/>
    <m/>
    <s v="New"/>
    <n v="314.11"/>
    <m/>
    <m/>
    <n v="0"/>
    <n v="8"/>
    <s v="Seller 347"/>
    <s v="Whippany, New Jersey, United States"/>
    <s v="NJ"/>
    <d v="2026-03-28T00:00:00"/>
  </r>
  <r>
    <x v="1021"/>
    <s v="iPhone 12 Pro"/>
    <x v="1"/>
    <b v="1"/>
    <m/>
    <m/>
    <s v="New"/>
    <n v="314.11"/>
    <m/>
    <m/>
    <n v="0"/>
    <n v="3"/>
    <s v="Seller 347"/>
    <s v="Whippany, New Jersey, United States"/>
    <s v="NJ"/>
    <d v="2026-03-28T00:00:00"/>
  </r>
  <r>
    <x v="1022"/>
    <s v="iPhone 12 Mini"/>
    <x v="1"/>
    <b v="0"/>
    <m/>
    <m/>
    <s v="New"/>
    <n v="314.11"/>
    <m/>
    <m/>
    <n v="0"/>
    <n v="3"/>
    <s v="Seller 347"/>
    <s v="Whippany, New Jersey, United States"/>
    <s v="NJ"/>
    <d v="2026-03-28T00:00:00"/>
  </r>
  <r>
    <x v="1023"/>
    <s v="iPhone 14 Pro Max"/>
    <x v="0"/>
    <b v="1"/>
    <s v="128GB|256GB|512GB"/>
    <n v="128"/>
    <s v="New"/>
    <n v="675.95"/>
    <m/>
    <m/>
    <n v="2"/>
    <n v="5"/>
    <s v="Seller 347"/>
    <s v="Whippany, New Jersey, United States"/>
    <s v="NJ"/>
    <d v="2026-03-28T00:00:00"/>
  </r>
  <r>
    <x v="1024"/>
    <s v="iPhone 13"/>
    <x v="3"/>
    <b v="0"/>
    <s v="128GB|256GB|512GB"/>
    <n v="128"/>
    <s v="New"/>
    <n v="432.13"/>
    <m/>
    <m/>
    <n v="0"/>
    <n v="4"/>
    <s v="Seller 347"/>
    <s v="Whippany, New Jersey, United States"/>
    <s v="NJ"/>
    <d v="2026-03-28T00:00:00"/>
  </r>
  <r>
    <x v="1025"/>
    <s v="iPhone 13 Mini"/>
    <x v="3"/>
    <b v="0"/>
    <m/>
    <m/>
    <s v="New"/>
    <n v="331.99"/>
    <m/>
    <m/>
    <n v="0"/>
    <n v="0"/>
    <s v="Seller 347"/>
    <s v="Whippany, New Jersey, Estados Unidos"/>
    <s v="NJ"/>
    <d v="2026-03-28T00:00:00"/>
  </r>
  <r>
    <x v="1026"/>
    <s v="iPhone 14"/>
    <x v="0"/>
    <b v="0"/>
    <s v="128GB"/>
    <n v="128"/>
    <s v="For Parts Or Not Working"/>
    <n v="134"/>
    <m/>
    <m/>
    <n v="0"/>
    <n v="0"/>
    <s v="Seller 634"/>
    <s v="Henderson, Nevada, United States"/>
    <s v="NV"/>
    <d v="2026-01-16T00:00:00"/>
  </r>
  <r>
    <x v="1027"/>
    <s v="iPhone 14"/>
    <x v="0"/>
    <b v="0"/>
    <s v="128GB|256GB"/>
    <n v="128"/>
    <s v="New"/>
    <n v="389.01"/>
    <m/>
    <m/>
    <n v="2"/>
    <n v="18"/>
    <s v="Seller 347"/>
    <s v="Whippany, New Jersey, United States"/>
    <s v="NJ"/>
    <d v="2026-03-28T00:00:00"/>
  </r>
  <r>
    <x v="1028"/>
    <s v="iPhone 14"/>
    <x v="0"/>
    <b v="0"/>
    <s v="256GB"/>
    <n v="256"/>
    <s v="New"/>
    <n v="389.01"/>
    <m/>
    <m/>
    <n v="2"/>
    <n v="1"/>
    <s v="Seller 347"/>
    <s v="Whippany, New Jersey, United States"/>
    <s v="NJ"/>
    <d v="2026-03-28T00:00:00"/>
  </r>
  <r>
    <x v="162"/>
    <s v="iPhone 14 Pro Max"/>
    <x v="0"/>
    <b v="1"/>
    <s v="512GB"/>
    <n v="512"/>
    <s v="New"/>
    <n v="675.95"/>
    <m/>
    <m/>
    <n v="2"/>
    <n v="2"/>
    <s v="Seller 347"/>
    <s v="Whippany, New Jersey, United States"/>
    <s v="NJ"/>
    <d v="2026-03-28T00:00:00"/>
  </r>
  <r>
    <x v="1029"/>
    <s v="iPhone 14 Pro Max"/>
    <x v="0"/>
    <b v="1"/>
    <s v="512GB"/>
    <n v="512"/>
    <s v="New"/>
    <n v="675.95"/>
    <m/>
    <m/>
    <n v="2"/>
    <n v="12"/>
    <s v="Seller 347"/>
    <s v="Whippany, New Jersey, United States"/>
    <s v="NJ"/>
    <d v="2026-03-28T00:00:00"/>
  </r>
  <r>
    <x v="1030"/>
    <s v="iPhone 14"/>
    <x v="0"/>
    <b v="0"/>
    <s v="128GB|256GB"/>
    <n v="128"/>
    <s v="New"/>
    <n v="389.01"/>
    <m/>
    <m/>
    <n v="2"/>
    <n v="6"/>
    <s v="Seller 347"/>
    <s v="Whippany, New Jersey, United States"/>
    <s v="NJ"/>
    <d v="2026-03-28T00:00:00"/>
  </r>
  <r>
    <x v="1031"/>
    <s v="iPhone 14 Pro Max"/>
    <x v="0"/>
    <b v="1"/>
    <s v="512GB"/>
    <n v="512"/>
    <s v="New"/>
    <n v="675.95"/>
    <m/>
    <m/>
    <n v="2"/>
    <n v="7"/>
    <s v="Seller 347"/>
    <s v="Whippany, New Jersey, United States"/>
    <s v="NJ"/>
    <d v="2026-03-28T00:00:00"/>
  </r>
  <r>
    <x v="1032"/>
    <s v="iPhone 14"/>
    <x v="0"/>
    <b v="0"/>
    <s v="256GB"/>
    <n v="256"/>
    <s v="Open Box"/>
    <n v="518.95000000000005"/>
    <m/>
    <m/>
    <n v="0"/>
    <n v="0"/>
    <s v="Seller 683"/>
    <s v="Dunkirk, New York, United States"/>
    <s v="NY"/>
    <m/>
  </r>
  <r>
    <x v="1033"/>
    <s v="iPhone 12"/>
    <x v="1"/>
    <b v="0"/>
    <s v="256GB"/>
    <n v="256"/>
    <s v="Open Box"/>
    <n v="249.99"/>
    <m/>
    <m/>
    <n v="5"/>
    <n v="19"/>
    <s v="Seller 505"/>
    <s v="Dunellen, New Jersey, United States"/>
    <s v="NJ"/>
    <d v="2026-03-28T00:00:00"/>
  </r>
  <r>
    <x v="1034"/>
    <s v="iPhone 17"/>
    <x v="2"/>
    <b v="0"/>
    <s v="256GB"/>
    <n v="256"/>
    <s v="New"/>
    <n v="1210.72"/>
    <n v="1288"/>
    <n v="6"/>
    <n v="2"/>
    <n v="14"/>
    <s v="Seller 016"/>
    <s v="Rowland Heights, California, United States"/>
    <s v="CA"/>
    <d v="2026-03-23T00:00:00"/>
  </r>
  <r>
    <x v="1035"/>
    <s v="iPhone 17"/>
    <x v="2"/>
    <b v="0"/>
    <s v="512GB"/>
    <n v="512"/>
    <s v="New"/>
    <n v="1398.72"/>
    <n v="1488"/>
    <n v="6"/>
    <n v="2"/>
    <n v="3"/>
    <s v="Seller 016"/>
    <s v="Rowland Heights, California, United States"/>
    <s v="CA"/>
    <d v="2026-02-23T00:00:00"/>
  </r>
  <r>
    <x v="1036"/>
    <s v="iPhone 17 Pro Max"/>
    <x v="2"/>
    <b v="1"/>
    <s v="256GB"/>
    <n v="256"/>
    <s v="New"/>
    <n v="1868.72"/>
    <n v="1988"/>
    <n v="6"/>
    <n v="4"/>
    <n v="0"/>
    <s v="Seller 016"/>
    <s v="Rowland Heights, California, United States"/>
    <s v="CA"/>
    <d v="2026-03-07T00:00:00"/>
  </r>
  <r>
    <x v="1037"/>
    <s v="iPhone 17 Pro Max"/>
    <x v="2"/>
    <b v="1"/>
    <s v="1024GB"/>
    <n v="1024"/>
    <s v="New"/>
    <n v="2255.06"/>
    <n v="2399"/>
    <n v="6"/>
    <n v="2"/>
    <n v="12"/>
    <s v="Seller 016"/>
    <s v="Rowland Heights, California, United States"/>
    <s v="CA"/>
    <d v="2026-03-18T00:00:00"/>
  </r>
  <r>
    <x v="1038"/>
    <s v="iPhone 13 Mini"/>
    <x v="3"/>
    <b v="0"/>
    <s v="128GB"/>
    <n v="128"/>
    <s v="New"/>
    <n v="349.55"/>
    <m/>
    <m/>
    <n v="5"/>
    <n v="5"/>
    <s v="Seller 092"/>
    <s v="Edison, New Jersey, United States"/>
    <s v="NJ"/>
    <d v="2026-03-17T00:00:00"/>
  </r>
  <r>
    <x v="1039"/>
    <s v="iPhone 14 Pro Max"/>
    <x v="0"/>
    <b v="1"/>
    <s v="128GB"/>
    <n v="128"/>
    <s v="Used"/>
    <n v="399.99"/>
    <m/>
    <m/>
    <n v="0"/>
    <n v="0"/>
    <s v="Seller 294"/>
    <s v="Snohomish, Washington, United States"/>
    <s v="WA"/>
    <d v="2025-11-11T00:00:00"/>
  </r>
  <r>
    <x v="1040"/>
    <s v="iPhone 14 Pro Max"/>
    <x v="0"/>
    <b v="1"/>
    <s v="128GB"/>
    <n v="128"/>
    <s v="Used"/>
    <n v="850"/>
    <m/>
    <m/>
    <n v="0"/>
    <n v="0"/>
    <s v="Seller 051"/>
    <s v="Waratah, NSW, Australia"/>
    <s v="INTL"/>
    <m/>
  </r>
  <r>
    <x v="1041"/>
    <s v="iPhone 17 Pro Max"/>
    <x v="2"/>
    <b v="1"/>
    <s v="512GB"/>
    <n v="512"/>
    <s v="New"/>
    <n v="2056.7199999999998"/>
    <n v="2188"/>
    <n v="6"/>
    <n v="3"/>
    <n v="1"/>
    <s v="Seller 016"/>
    <s v="Rowland Heights, California, United States"/>
    <s v="CA"/>
    <d v="2026-03-07T00:00:00"/>
  </r>
  <r>
    <x v="1042"/>
    <s v="iPhone 16"/>
    <x v="4"/>
    <b v="0"/>
    <s v="128GB"/>
    <n v="128"/>
    <s v="Very Good - Refurbished"/>
    <n v="569.95000000000005"/>
    <n v="799"/>
    <n v="28.67"/>
    <n v="1"/>
    <n v="0"/>
    <s v="Seller 165"/>
    <s v="Lawrence, Kansas, United States"/>
    <s v="KS"/>
    <d v="2026-02-17T00:00:00"/>
  </r>
  <r>
    <x v="1043"/>
    <s v="iPhone 14"/>
    <x v="0"/>
    <b v="0"/>
    <s v="128GB"/>
    <n v="128"/>
    <s v="New"/>
    <n v="374.99"/>
    <m/>
    <m/>
    <n v="2"/>
    <n v="14"/>
    <s v="Seller 505"/>
    <s v="Dunellen, New Jersey, United States"/>
    <s v="NJ"/>
    <d v="2026-03-28T00:00:00"/>
  </r>
  <r>
    <x v="1044"/>
    <s v="iPhone 14 Plus"/>
    <x v="0"/>
    <b v="0"/>
    <s v="128GB"/>
    <n v="128"/>
    <s v="New"/>
    <n v="397.99"/>
    <m/>
    <m/>
    <n v="3"/>
    <n v="2"/>
    <s v="Seller 505"/>
    <s v="Dunellen, New Jersey, United States"/>
    <s v="NJ"/>
    <d v="2026-03-28T00:00:00"/>
  </r>
  <r>
    <x v="1045"/>
    <s v="iPhone 14"/>
    <x v="0"/>
    <b v="0"/>
    <s v="512GB"/>
    <n v="512"/>
    <s v="Open Box"/>
    <n v="395"/>
    <m/>
    <m/>
    <n v="0"/>
    <n v="14"/>
    <s v="Seller 523"/>
    <s v="NY, United States"/>
    <s v="INTL"/>
    <d v="2026-03-18T00:00:00"/>
  </r>
  <r>
    <x v="1046"/>
    <s v="iPhone 13 Mini"/>
    <x v="3"/>
    <b v="0"/>
    <s v="128GB"/>
    <n v="128"/>
    <s v="New"/>
    <n v="321.88"/>
    <m/>
    <m/>
    <n v="2"/>
    <n v="2"/>
    <s v="Seller 347"/>
    <s v="Whippany, New Jersey, United States"/>
    <s v="NJ"/>
    <d v="2026-03-28T00:00:00"/>
  </r>
  <r>
    <x v="1047"/>
    <s v="iPhone 17 Pro Max"/>
    <x v="2"/>
    <b v="1"/>
    <s v="256GB"/>
    <n v="256"/>
    <s v="New"/>
    <n v="1868.72"/>
    <n v="1988"/>
    <n v="6"/>
    <n v="2"/>
    <n v="4"/>
    <s v="Seller 016"/>
    <s v="Rowland Heights, California, United States"/>
    <s v="CA"/>
    <d v="2026-03-25T00:00:00"/>
  </r>
  <r>
    <x v="1048"/>
    <s v="iPhone 13"/>
    <x v="3"/>
    <b v="0"/>
    <s v="512GB"/>
    <n v="512"/>
    <s v="New"/>
    <n v="432.13"/>
    <m/>
    <m/>
    <n v="1"/>
    <n v="0"/>
    <s v="Seller 347"/>
    <s v="Whippany, New Jersey, United States"/>
    <s v="NJ"/>
    <d v="2026-03-28T00:00:00"/>
  </r>
  <r>
    <x v="1049"/>
    <s v="iPhone 13"/>
    <x v="3"/>
    <b v="0"/>
    <s v="512GB"/>
    <n v="512"/>
    <s v="New"/>
    <n v="432.13"/>
    <m/>
    <m/>
    <n v="1"/>
    <n v="0"/>
    <s v="Seller 347"/>
    <s v="Whippany, New Jersey, United States"/>
    <s v="NJ"/>
    <d v="2026-03-28T00:00:00"/>
  </r>
  <r>
    <x v="1050"/>
    <s v="iPhone 12 Pro Max"/>
    <x v="1"/>
    <b v="1"/>
    <s v="128GB"/>
    <n v="128"/>
    <s v="Used"/>
    <n v="349.99"/>
    <m/>
    <m/>
    <n v="0"/>
    <n v="0"/>
    <s v="Seller 103"/>
    <s v="Bowling Green, Kentucky, United States"/>
    <s v="KY"/>
    <m/>
  </r>
  <r>
    <x v="1051"/>
    <s v="iPhone 17 Pro Max"/>
    <x v="2"/>
    <b v="1"/>
    <s v="2048GB"/>
    <n v="2048"/>
    <s v="New"/>
    <n v="3000"/>
    <m/>
    <m/>
    <n v="5"/>
    <n v="0"/>
    <s v="Seller 452"/>
    <s v="San Francisco, California, United States"/>
    <s v="CA"/>
    <d v="2026-03-15T00:00:00"/>
  </r>
  <r>
    <x v="1052"/>
    <s v="iPhone 13"/>
    <x v="3"/>
    <b v="0"/>
    <s v="512GB"/>
    <n v="512"/>
    <s v="Used"/>
    <n v="262.45"/>
    <n v="349.95"/>
    <n v="25"/>
    <n v="0"/>
    <n v="0"/>
    <s v="Seller 158"/>
    <s v="Oklahoma City, Oklahoma, United States"/>
    <s v="OK"/>
    <d v="2026-03-27T00:00:00"/>
  </r>
  <r>
    <x v="1053"/>
    <s v="iPhone 13 Mini"/>
    <x v="3"/>
    <b v="0"/>
    <s v="128GB|256GB"/>
    <n v="128"/>
    <s v="New"/>
    <n v="321.99"/>
    <m/>
    <m/>
    <n v="2"/>
    <n v="0"/>
    <s v="Seller 347"/>
    <s v="Whippany, New Jersey, United States"/>
    <s v="NJ"/>
    <d v="2026-03-28T00:00:00"/>
  </r>
  <r>
    <x v="1054"/>
    <s v="iPhone 13 Mini"/>
    <x v="3"/>
    <b v="0"/>
    <s v="512GB"/>
    <n v="512"/>
    <s v="New"/>
    <n v="321.99"/>
    <m/>
    <m/>
    <n v="2"/>
    <n v="0"/>
    <s v="Seller 347"/>
    <s v="Whippany, New Jersey, United States"/>
    <s v="NJ"/>
    <d v="2026-03-28T00:00:00"/>
  </r>
  <r>
    <x v="1055"/>
    <s v="iPhone 16"/>
    <x v="4"/>
    <b v="0"/>
    <s v="128GB"/>
    <n v="128"/>
    <s v="Open Box"/>
    <n v="469.99"/>
    <m/>
    <m/>
    <n v="0"/>
    <n v="0"/>
    <s v="Seller 071"/>
    <s v="Oldsmar, Florida, United States"/>
    <s v="FL"/>
    <d v="2026-03-27T00:00:00"/>
  </r>
  <r>
    <x v="1056"/>
    <s v="iPhone 16"/>
    <x v="4"/>
    <b v="0"/>
    <s v="128GB"/>
    <n v="128"/>
    <s v="Open Box"/>
    <n v="569.99"/>
    <m/>
    <m/>
    <n v="2"/>
    <n v="3"/>
    <s v="Seller 071"/>
    <s v="Oldsmar, Florida, United States"/>
    <s v="FL"/>
    <d v="2026-03-27T00:00:00"/>
  </r>
  <r>
    <x v="1057"/>
    <s v="iPhone 17 Pro Max"/>
    <x v="2"/>
    <b v="1"/>
    <m/>
    <m/>
    <s v="New"/>
    <n v="1396.5"/>
    <n v="1470"/>
    <n v="5"/>
    <n v="0"/>
    <n v="7"/>
    <s v="Seller 016"/>
    <s v="Rowland Heights, California, United States"/>
    <s v="CA"/>
    <d v="2026-03-25T00:00:00"/>
  </r>
  <r>
    <x v="1058"/>
    <s v="iPhone 13 Mini"/>
    <x v="3"/>
    <b v="0"/>
    <s v="128GB|256GB"/>
    <n v="128"/>
    <s v="New"/>
    <n v="321.99"/>
    <m/>
    <m/>
    <n v="2"/>
    <n v="0"/>
    <s v="Seller 347"/>
    <s v="Whippany, New Jersey, United States"/>
    <s v="NJ"/>
    <d v="2026-03-28T00:00:00"/>
  </r>
  <r>
    <x v="1059"/>
    <s v="iPhone 13 Mini"/>
    <x v="3"/>
    <b v="0"/>
    <m/>
    <m/>
    <s v="New"/>
    <n v="321.99"/>
    <m/>
    <m/>
    <n v="2"/>
    <n v="0"/>
    <s v="Seller 347"/>
    <s v="Whippany, New Jersey, United States"/>
    <s v="NJ"/>
    <d v="2026-03-28T00:00:00"/>
  </r>
  <r>
    <x v="1060"/>
    <s v="iPhone 16"/>
    <x v="4"/>
    <b v="0"/>
    <s v="256GB"/>
    <n v="256"/>
    <s v="Open Box"/>
    <n v="679.99"/>
    <m/>
    <m/>
    <n v="0"/>
    <n v="0"/>
    <s v="Seller 071"/>
    <s v="Oldsmar, Florida, United States"/>
    <s v="FL"/>
    <d v="2026-03-27T00:00:00"/>
  </r>
  <r>
    <x v="1061"/>
    <s v="iPhone 13 Mini"/>
    <x v="3"/>
    <b v="0"/>
    <s v="256GB"/>
    <n v="256"/>
    <s v="New"/>
    <n v="321.99"/>
    <m/>
    <m/>
    <n v="2"/>
    <n v="0"/>
    <s v="Seller 347"/>
    <s v="Whippany, New Jersey, United States"/>
    <s v="NJ"/>
    <d v="2026-03-28T00:00:00"/>
  </r>
  <r>
    <x v="1062"/>
    <s v="iPhone 17 Pro Max"/>
    <x v="2"/>
    <b v="1"/>
    <s v="2048GB"/>
    <n v="2048"/>
    <s v="New"/>
    <n v="2819.06"/>
    <n v="2999"/>
    <n v="6"/>
    <n v="1"/>
    <n v="0"/>
    <s v="Seller 016"/>
    <s v="Rowland Heights, California, United States"/>
    <s v="CA"/>
    <d v="2026-03-18T00:00:00"/>
  </r>
  <r>
    <x v="1063"/>
    <s v="iPhone 14 Pro Max"/>
    <x v="0"/>
    <b v="1"/>
    <s v="512GB"/>
    <n v="512"/>
    <s v="New"/>
    <n v="675.95"/>
    <m/>
    <m/>
    <n v="2"/>
    <n v="0"/>
    <s v="Seller 347"/>
    <s v="Whippany, New Jersey, United States"/>
    <s v="NJ"/>
    <d v="2026-03-28T00:00:00"/>
  </r>
  <r>
    <x v="1064"/>
    <s v="iPhone 16"/>
    <x v="4"/>
    <b v="0"/>
    <s v="128GB"/>
    <n v="128"/>
    <s v="Open Box"/>
    <n v="579.99"/>
    <m/>
    <m/>
    <n v="0"/>
    <n v="2"/>
    <s v="Seller 071"/>
    <s v="Oldsmar, Florida, United States"/>
    <s v="FL"/>
    <d v="2026-03-27T00:00:00"/>
  </r>
  <r>
    <x v="1065"/>
    <s v="iPhone 17 Pro Max"/>
    <x v="2"/>
    <b v="1"/>
    <s v="256GB"/>
    <n v="256"/>
    <s v="Open Box"/>
    <n v="1299.99"/>
    <m/>
    <m/>
    <n v="0"/>
    <n v="2"/>
    <s v="Seller 071"/>
    <s v="Oldsmar, Florida, United States"/>
    <s v="FL"/>
    <d v="2026-03-27T00:00:00"/>
  </r>
  <r>
    <x v="1066"/>
    <s v="iPhone 17"/>
    <x v="2"/>
    <b v="0"/>
    <s v="512GB"/>
    <n v="512"/>
    <s v="New"/>
    <n v="1091.55"/>
    <n v="1149"/>
    <n v="5"/>
    <n v="3"/>
    <n v="0"/>
    <s v="Seller 016"/>
    <s v="Rowland Heights, California, United States"/>
    <s v="CA"/>
    <m/>
  </r>
  <r>
    <x v="1067"/>
    <s v="iPhone 13"/>
    <x v="3"/>
    <b v="0"/>
    <s v="128GB"/>
    <n v="128"/>
    <s v="Used"/>
    <n v="234.35"/>
    <n v="251.95"/>
    <n v="6.99"/>
    <n v="0"/>
    <n v="0"/>
    <s v="Seller 158"/>
    <s v="Oklahoma City, Oklahoma, United States"/>
    <s v="OK"/>
    <d v="2026-03-27T00:00:00"/>
  </r>
  <r>
    <x v="1068"/>
    <s v="iPhone 17 Pro Max"/>
    <x v="2"/>
    <b v="1"/>
    <s v="512GB"/>
    <n v="512"/>
    <s v="Open Box"/>
    <n v="1449.99"/>
    <m/>
    <m/>
    <n v="0"/>
    <n v="0"/>
    <s v="Seller 071"/>
    <s v="Oldsmar, Florida, United States"/>
    <s v="FL"/>
    <m/>
  </r>
  <r>
    <x v="1069"/>
    <s v="iPhone 14"/>
    <x v="0"/>
    <b v="0"/>
    <s v="512GB"/>
    <n v="512"/>
    <s v="New"/>
    <n v="389.01"/>
    <m/>
    <m/>
    <n v="2"/>
    <n v="0"/>
    <s v="Seller 347"/>
    <s v="Whippany, New Jersey, United States"/>
    <s v="NJ"/>
    <d v="2026-03-28T00:00:00"/>
  </r>
  <r>
    <x v="1070"/>
    <s v="iPhone 16"/>
    <x v="4"/>
    <b v="0"/>
    <s v="128GB"/>
    <n v="128"/>
    <s v="Very Good - Refurbished"/>
    <n v="429.99"/>
    <m/>
    <m/>
    <n v="0"/>
    <n v="0"/>
    <s v="Seller 071"/>
    <s v="Oldsmar, Florida, United States"/>
    <s v="FL"/>
    <d v="2026-03-27T00:00:00"/>
  </r>
  <r>
    <x v="1071"/>
    <s v="iPhone 14 Pro Max"/>
    <x v="0"/>
    <b v="1"/>
    <s v="128GB|256GB|512GB"/>
    <n v="128"/>
    <s v="New"/>
    <n v="675.95"/>
    <m/>
    <m/>
    <n v="2"/>
    <n v="0"/>
    <s v="Seller 347"/>
    <s v="Whippany, New Jersey, United States"/>
    <s v="NJ"/>
    <d v="2026-03-28T00:00:00"/>
  </r>
  <r>
    <x v="1072"/>
    <s v="iPhone 14 Pro Max"/>
    <x v="0"/>
    <b v="1"/>
    <s v="128GB|256GB|512GB"/>
    <n v="128"/>
    <s v="New"/>
    <n v="675.95"/>
    <m/>
    <m/>
    <n v="2"/>
    <n v="0"/>
    <s v="Seller 347"/>
    <s v="Whippany, New Jersey, United States"/>
    <s v="NJ"/>
    <d v="2026-03-28T00:00:00"/>
  </r>
  <r>
    <x v="1073"/>
    <s v="iPhone 14 Pro Max"/>
    <x v="0"/>
    <b v="1"/>
    <s v="512GB"/>
    <n v="512"/>
    <s v="New"/>
    <n v="675.95"/>
    <m/>
    <m/>
    <n v="2"/>
    <n v="0"/>
    <s v="Seller 347"/>
    <s v="Whippany, New Jersey, United States"/>
    <s v="NJ"/>
    <d v="2026-03-28T00:00:00"/>
  </r>
  <r>
    <x v="1074"/>
    <s v="iPhone 13 Mini"/>
    <x v="3"/>
    <b v="0"/>
    <s v="256GB"/>
    <n v="256"/>
    <s v="New"/>
    <n v="321.99"/>
    <m/>
    <m/>
    <n v="2"/>
    <n v="0"/>
    <s v="Seller 347"/>
    <s v="Brooklyn, New York, United States"/>
    <s v="NY"/>
    <d v="2026-03-28T00:00:00"/>
  </r>
  <r>
    <x v="454"/>
    <s v="iPhone 17 Pro Max"/>
    <x v="2"/>
    <b v="1"/>
    <s v="512GB"/>
    <n v="512"/>
    <s v="New"/>
    <n v="650"/>
    <m/>
    <m/>
    <n v="0"/>
    <n v="0"/>
    <s v="Seller 366"/>
    <s v="Roselle, New Jersey, United States"/>
    <s v="NJ"/>
    <m/>
  </r>
  <r>
    <x v="1075"/>
    <s v="iPhone 14 Pro Max"/>
    <x v="0"/>
    <b v="1"/>
    <s v="512GB"/>
    <n v="512"/>
    <s v="New"/>
    <n v="675.95"/>
    <m/>
    <m/>
    <n v="2"/>
    <n v="0"/>
    <s v="Seller 347"/>
    <s v="Whippany, New Jersey, United States"/>
    <s v="NJ"/>
    <d v="2026-03-28T00:00:00"/>
  </r>
  <r>
    <x v="1076"/>
    <s v="iPhone 14 Pro Max"/>
    <x v="0"/>
    <b v="1"/>
    <s v="128GB|256GB"/>
    <n v="128"/>
    <s v="New"/>
    <n v="675.95"/>
    <m/>
    <m/>
    <n v="2"/>
    <n v="0"/>
    <s v="Seller 347"/>
    <s v="Whippany, New Jersey, United States"/>
    <s v="NJ"/>
    <d v="2026-03-28T00:00:00"/>
  </r>
  <r>
    <x v="1077"/>
    <s v="iPhone 14 Pro Max"/>
    <x v="0"/>
    <b v="1"/>
    <s v="128GB|256GB|512GB|1024GB"/>
    <n v="128"/>
    <s v="New"/>
    <n v="675.95"/>
    <m/>
    <m/>
    <n v="2"/>
    <n v="0"/>
    <s v="Seller 347"/>
    <s v="Whippany, New Jersey, United States"/>
    <s v="NJ"/>
    <d v="2026-03-28T00:00:00"/>
  </r>
  <r>
    <x v="1078"/>
    <s v="iPhone 13"/>
    <x v="3"/>
    <b v="0"/>
    <s v="128GB"/>
    <n v="128"/>
    <s v="For Parts Or Not Working"/>
    <n v="289.99"/>
    <m/>
    <m/>
    <n v="4"/>
    <n v="0"/>
    <s v="Seller 361"/>
    <s v="Indianapolis, Indiana, United States"/>
    <s v="IN"/>
    <d v="2026-03-27T00:00:00"/>
  </r>
  <r>
    <x v="1079"/>
    <s v="iPhone 17 Pro Max"/>
    <x v="2"/>
    <b v="1"/>
    <s v="256GB"/>
    <n v="256"/>
    <s v="New"/>
    <n v="1300"/>
    <m/>
    <m/>
    <n v="0"/>
    <n v="0"/>
    <s v="Seller 321"/>
    <s v="Gary, Indiana, United States"/>
    <s v="IN"/>
    <m/>
  </r>
  <r>
    <x v="1080"/>
    <s v="iPhone 17 Pro Max"/>
    <x v="2"/>
    <b v="1"/>
    <s v="2048GB"/>
    <n v="2048"/>
    <s v="New"/>
    <n v="599"/>
    <m/>
    <m/>
    <n v="3"/>
    <n v="0"/>
    <s v="Seller 354"/>
    <s v="Baltimore, Maryland, United States"/>
    <s v="MD"/>
    <m/>
  </r>
  <r>
    <x v="995"/>
    <s v="iPhone 17 Pro Max"/>
    <x v="2"/>
    <b v="1"/>
    <s v="512GB"/>
    <n v="512"/>
    <s v="New"/>
    <n v="1670"/>
    <m/>
    <m/>
    <n v="0"/>
    <n v="0"/>
    <s v="Seller 334"/>
    <s v="Louisville, Kentucky, United States"/>
    <s v="KY"/>
    <d v="2026-03-28T00:00:00"/>
  </r>
  <r>
    <x v="1081"/>
    <s v="iPhone 13"/>
    <x v="3"/>
    <b v="0"/>
    <s v="128GB"/>
    <n v="128"/>
    <s v="Used"/>
    <n v="324.99"/>
    <m/>
    <m/>
    <n v="0"/>
    <n v="0"/>
    <s v="Seller 122"/>
    <s v="Calgary, Canada"/>
    <s v="INTL"/>
    <d v="2026-03-29T00:00:00"/>
  </r>
  <r>
    <x v="1082"/>
    <s v="iPhone 12 Pro Max"/>
    <x v="1"/>
    <b v="1"/>
    <m/>
    <m/>
    <s v="Open Box"/>
    <n v="650"/>
    <m/>
    <m/>
    <n v="0"/>
    <n v="0"/>
    <s v="Seller 519"/>
    <s v="Columbus, Ohio, United States"/>
    <s v="OH"/>
    <m/>
  </r>
  <r>
    <x v="1083"/>
    <s v="iPhone 13 Mini"/>
    <x v="3"/>
    <b v="0"/>
    <s v="128GB"/>
    <n v="128"/>
    <s v="Used"/>
    <n v="600"/>
    <m/>
    <m/>
    <n v="0"/>
    <n v="0"/>
    <s v="Seller 536"/>
    <s v="Yonkers, New York, United States"/>
    <s v="NY"/>
    <m/>
  </r>
  <r>
    <x v="1084"/>
    <s v="iPhone 14 Pro Max"/>
    <x v="0"/>
    <b v="1"/>
    <s v="128GB"/>
    <n v="128"/>
    <s v="Used"/>
    <n v="978.54"/>
    <m/>
    <m/>
    <n v="0"/>
    <n v="0"/>
    <s v="Seller 596"/>
    <s v="Ridley Park, Pennsylvania, United States"/>
    <s v="PA"/>
    <d v="2024-04-04T00:00:00"/>
  </r>
  <r>
    <x v="1085"/>
    <s v="iPhone 13 Mini"/>
    <x v="3"/>
    <b v="0"/>
    <s v="512GB"/>
    <n v="512"/>
    <s v="New"/>
    <n v="321.01"/>
    <m/>
    <m/>
    <n v="2"/>
    <n v="25"/>
    <s v="Seller 194"/>
    <s v="Whippany, New Jersey, United States"/>
    <s v="NJ"/>
    <d v="2026-03-29T00:00:00"/>
  </r>
  <r>
    <x v="1086"/>
    <s v="iPhone 13"/>
    <x v="3"/>
    <b v="0"/>
    <s v="256GB"/>
    <n v="256"/>
    <s v="Used"/>
    <n v="1300"/>
    <m/>
    <m/>
    <n v="0"/>
    <n v="0"/>
    <s v="Seller 252"/>
    <s v="Detroit, Michigan, United States"/>
    <s v="MI"/>
    <m/>
  </r>
  <r>
    <x v="360"/>
    <s v="iPhone 13"/>
    <x v="3"/>
    <b v="0"/>
    <s v="256GB"/>
    <n v="256"/>
    <s v="Used"/>
    <n v="750"/>
    <m/>
    <m/>
    <n v="0"/>
    <n v="0"/>
    <s v="Seller 392"/>
    <s v="Selma, North Carolina, United States"/>
    <s v="NC"/>
    <m/>
  </r>
  <r>
    <x v="1087"/>
    <s v="iPhone 12 Pro"/>
    <x v="1"/>
    <b v="1"/>
    <m/>
    <m/>
    <s v="Used"/>
    <n v="2500"/>
    <m/>
    <m/>
    <n v="0"/>
    <n v="0"/>
    <s v="Seller 371"/>
    <s v="Cordova, Tennessee, United States"/>
    <s v="TN"/>
    <m/>
  </r>
  <r>
    <x v="1088"/>
    <s v="iPhone 13"/>
    <x v="3"/>
    <b v="0"/>
    <m/>
    <m/>
    <s v="Open Box"/>
    <n v="2500"/>
    <m/>
    <m/>
    <n v="0"/>
    <n v="0"/>
    <s v="Seller 409"/>
    <s v="McDonough, Georgia, United States"/>
    <s v="GA"/>
    <m/>
  </r>
  <r>
    <x v="1089"/>
    <s v="iPhone 14"/>
    <x v="0"/>
    <b v="0"/>
    <s v="128GB|256GB"/>
    <n v="128"/>
    <s v="New"/>
    <n v="403.95"/>
    <m/>
    <m/>
    <n v="5"/>
    <n v="8"/>
    <s v="Seller 194"/>
    <s v="Whippany, New Jersey, United States"/>
    <s v="NJ"/>
    <d v="2026-03-28T00:00:00"/>
  </r>
  <r>
    <x v="1090"/>
    <s v="iPhone 14 Pro Max"/>
    <x v="0"/>
    <b v="1"/>
    <s v="512GB"/>
    <n v="512"/>
    <s v="New"/>
    <n v="699.88"/>
    <m/>
    <m/>
    <n v="2"/>
    <n v="0"/>
    <s v="Seller 194"/>
    <s v="Whippany, New Jersey, United States"/>
    <s v="NJ"/>
    <d v="2026-03-28T00:00:00"/>
  </r>
  <r>
    <x v="1091"/>
    <s v="iPhone 14 Pro Max"/>
    <x v="0"/>
    <b v="1"/>
    <s v="128GB|256GB"/>
    <n v="128"/>
    <s v="New"/>
    <n v="409.95"/>
    <m/>
    <m/>
    <n v="10"/>
    <n v="0"/>
    <s v="Seller 194"/>
    <s v="Whippany, New Jersey, United States"/>
    <s v="NJ"/>
    <d v="2026-03-28T00:00:00"/>
  </r>
  <r>
    <x v="1092"/>
    <s v="iPhone 14 Pro Max"/>
    <x v="0"/>
    <b v="1"/>
    <s v="512GB"/>
    <n v="512"/>
    <s v="New"/>
    <n v="699.88"/>
    <m/>
    <m/>
    <n v="2"/>
    <n v="0"/>
    <s v="Seller 194"/>
    <s v="Whippany, New Jersey, United States"/>
    <s v="NJ"/>
    <d v="2026-03-28T00:00:00"/>
  </r>
  <r>
    <x v="1093"/>
    <s v="iPhone 14"/>
    <x v="0"/>
    <b v="0"/>
    <s v="128GB|256GB"/>
    <n v="128"/>
    <s v="New"/>
    <n v="403.95"/>
    <m/>
    <m/>
    <n v="5"/>
    <n v="0"/>
    <s v="Seller 194"/>
    <s v="Whippany, New Jersey, United States"/>
    <s v="NJ"/>
    <d v="2026-03-28T00:00:00"/>
  </r>
  <r>
    <x v="1094"/>
    <s v="iPhone 13 Mini"/>
    <x v="3"/>
    <b v="0"/>
    <s v="128GB"/>
    <n v="128"/>
    <s v="New"/>
    <n v="331.99"/>
    <m/>
    <m/>
    <n v="5"/>
    <n v="0"/>
    <s v="Seller 194"/>
    <s v="Los Angeles, California, United States"/>
    <s v="CA"/>
    <d v="2026-03-29T00:00:00"/>
  </r>
  <r>
    <x v="1095"/>
    <s v="iPhone 14 Pro Max"/>
    <x v="0"/>
    <b v="1"/>
    <s v="512GB"/>
    <n v="512"/>
    <s v="New"/>
    <n v="699.88"/>
    <m/>
    <m/>
    <n v="2"/>
    <n v="0"/>
    <s v="Seller 194"/>
    <s v="Los Angeles, California, United States"/>
    <s v="CA"/>
    <d v="2026-03-28T00:00:00"/>
  </r>
  <r>
    <x v="1096"/>
    <s v="iPhone 13 Mini"/>
    <x v="3"/>
    <b v="0"/>
    <s v="256GB"/>
    <n v="256"/>
    <s v="New"/>
    <n v="409.95"/>
    <m/>
    <m/>
    <n v="5"/>
    <n v="10"/>
    <s v="Seller 693"/>
    <s v="Edison, New Jersey, United States"/>
    <s v="NJ"/>
    <d v="2026-03-16T00:00:00"/>
  </r>
  <r>
    <x v="1097"/>
    <s v="iPhone 16"/>
    <x v="4"/>
    <b v="0"/>
    <m/>
    <m/>
    <s v="Open Box"/>
    <n v="577.5"/>
    <m/>
    <m/>
    <n v="0"/>
    <n v="0"/>
    <s v="Seller 404"/>
    <s v="Visalia, California, United States"/>
    <s v="CA"/>
    <m/>
  </r>
  <r>
    <x v="1098"/>
    <s v="iPhone 17"/>
    <x v="2"/>
    <b v="0"/>
    <s v="256GB"/>
    <n v="256"/>
    <s v="Open Box"/>
    <n v="859"/>
    <m/>
    <m/>
    <n v="0"/>
    <n v="0"/>
    <s v="Seller 672"/>
    <s v="New York, New York, United States"/>
    <s v="NY"/>
    <m/>
  </r>
  <r>
    <x v="1099"/>
    <s v="iPhone 14 Pro Max"/>
    <x v="0"/>
    <b v="1"/>
    <s v="128GB"/>
    <n v="128"/>
    <s v="Used"/>
    <n v="600"/>
    <m/>
    <m/>
    <n v="0"/>
    <n v="0"/>
    <s v="Seller 570"/>
    <s v="Toronto, Canada"/>
    <s v="INTL"/>
    <d v="2026-02-16T00:00:00"/>
  </r>
  <r>
    <x v="1100"/>
    <s v="iPhone 12 Pro Max"/>
    <x v="1"/>
    <b v="1"/>
    <s v="128GB"/>
    <n v="128"/>
    <s v="For Parts Or Not Working"/>
    <n v="269"/>
    <m/>
    <m/>
    <n v="0"/>
    <n v="0"/>
    <s v="Seller 154"/>
    <s v="Brooklyn, New York, United States"/>
    <s v="NY"/>
    <d v="2026-01-26T00:00:00"/>
  </r>
  <r>
    <x v="1101"/>
    <s v="iPhone 13 Mini"/>
    <x v="3"/>
    <b v="0"/>
    <s v="256GB"/>
    <n v="256"/>
    <s v="New"/>
    <n v="399.28"/>
    <m/>
    <m/>
    <n v="9"/>
    <n v="5"/>
    <s v="Seller 693"/>
    <s v="Edison, New Jersey, United States"/>
    <s v="NJ"/>
    <d v="2026-03-16T00:00:00"/>
  </r>
  <r>
    <x v="1102"/>
    <s v="iPhone 12"/>
    <x v="1"/>
    <b v="0"/>
    <s v="128GB"/>
    <n v="128"/>
    <s v="Used"/>
    <n v="249.99"/>
    <m/>
    <m/>
    <n v="0"/>
    <n v="0"/>
    <s v="Seller 235"/>
    <s v="Greenacres, Washington, United States"/>
    <s v="WA"/>
    <m/>
  </r>
  <r>
    <x v="1103"/>
    <s v="iPhone 12"/>
    <x v="1"/>
    <b v="0"/>
    <s v="64GB"/>
    <n v="64"/>
    <s v="Used"/>
    <n v="204.74"/>
    <m/>
    <m/>
    <n v="0"/>
    <n v="0"/>
    <s v="Seller 235"/>
    <s v="Greenacres, Washington, United States"/>
    <s v="WA"/>
    <m/>
  </r>
  <r>
    <x v="1104"/>
    <s v="iPhone 17"/>
    <x v="2"/>
    <b v="0"/>
    <m/>
    <m/>
    <s v="New"/>
    <n v="960"/>
    <m/>
    <m/>
    <n v="0"/>
    <n v="0"/>
    <s v="Seller 562"/>
    <s v="San Diego, California, United States"/>
    <s v="CA"/>
    <d v="2026-02-27T00:00:00"/>
  </r>
  <r>
    <x v="1105"/>
    <s v="iPhone 17"/>
    <x v="2"/>
    <b v="0"/>
    <s v="256GB"/>
    <n v="256"/>
    <s v="Open Box"/>
    <n v="899.98"/>
    <m/>
    <m/>
    <n v="0"/>
    <n v="0"/>
    <s v="Seller 408"/>
    <s v="Sarasota, Florida, United States"/>
    <s v="FL"/>
    <d v="2026-03-16T00:00:00"/>
  </r>
  <r>
    <x v="1106"/>
    <s v="iPhone 12"/>
    <x v="1"/>
    <b v="0"/>
    <s v="64GB"/>
    <n v="64"/>
    <s v="New"/>
    <n v="295.64999999999998"/>
    <m/>
    <m/>
    <n v="3"/>
    <n v="0"/>
    <s v="Seller 267"/>
    <s v="Shingletown, California, United States"/>
    <s v="CA"/>
    <d v="2026-03-16T00:00:00"/>
  </r>
  <r>
    <x v="1107"/>
    <s v="iPhone 17 Pro Max"/>
    <x v="2"/>
    <b v="1"/>
    <s v="256GB"/>
    <n v="256"/>
    <s v="New"/>
    <n v="1369"/>
    <m/>
    <m/>
    <n v="0"/>
    <n v="0"/>
    <s v="Seller 573"/>
    <s v="Bakersfield, California, United States"/>
    <s v="CA"/>
    <m/>
  </r>
  <r>
    <x v="1108"/>
    <s v="iPhone 14 Pro Max"/>
    <x v="0"/>
    <b v="1"/>
    <s v="128GB"/>
    <n v="128"/>
    <s v="Used"/>
    <n v="598.99"/>
    <m/>
    <m/>
    <n v="0"/>
    <n v="0"/>
    <s v="Seller 125"/>
    <s v="Kanata, Canada"/>
    <s v="INTL"/>
    <d v="2026-03-29T00:00:00"/>
  </r>
  <r>
    <x v="1109"/>
    <s v="iPhone 14"/>
    <x v="0"/>
    <b v="0"/>
    <s v="128GB"/>
    <n v="128"/>
    <s v="Used"/>
    <n v="220"/>
    <m/>
    <m/>
    <n v="0"/>
    <n v="0"/>
    <s v="Seller 276"/>
    <s v="Austin, Texas, United States"/>
    <s v="TX"/>
    <d v="2026-03-27T00:00:00"/>
  </r>
  <r>
    <x v="1110"/>
    <s v="iPhone 14 Plus"/>
    <x v="0"/>
    <b v="0"/>
    <s v="128GB"/>
    <n v="128"/>
    <s v="Used"/>
    <n v="299"/>
    <m/>
    <m/>
    <n v="0"/>
    <n v="0"/>
    <s v="Seller 686"/>
    <s v="Califon, New Jersey, United States"/>
    <s v="NJ"/>
    <d v="2026-03-24T00:00:00"/>
  </r>
  <r>
    <x v="230"/>
    <s v="iPhone 17 Pro Max"/>
    <x v="2"/>
    <b v="1"/>
    <s v="1024GB"/>
    <n v="1024"/>
    <s v="New"/>
    <n v="599"/>
    <m/>
    <m/>
    <n v="5"/>
    <n v="0"/>
    <s v="Seller 359"/>
    <s v="Corpus Christi, Texas, United States"/>
    <s v="TX"/>
    <m/>
  </r>
  <r>
    <x v="1111"/>
    <s v="iPhone 17 Pro Max"/>
    <x v="2"/>
    <b v="1"/>
    <s v="1024GB"/>
    <n v="1024"/>
    <s v="New"/>
    <n v="560"/>
    <m/>
    <m/>
    <n v="0"/>
    <n v="0"/>
    <s v="Seller 680"/>
    <s v="Harvest, Alabama, United States"/>
    <s v="AL"/>
    <m/>
  </r>
  <r>
    <x v="1112"/>
    <s v="iPhone 14"/>
    <x v="0"/>
    <b v="0"/>
    <s v="128GB"/>
    <n v="128"/>
    <s v="New"/>
    <n v="403.95"/>
    <m/>
    <m/>
    <n v="5"/>
    <n v="0"/>
    <s v="Seller 194"/>
    <s v="Austin, Texas, United States"/>
    <s v="TX"/>
    <d v="2026-03-28T00:00:00"/>
  </r>
  <r>
    <x v="1113"/>
    <s v="iPhone 17 Pro Max"/>
    <x v="2"/>
    <b v="1"/>
    <s v="256GB"/>
    <n v="256"/>
    <s v="New"/>
    <n v="1530"/>
    <m/>
    <m/>
    <n v="0"/>
    <n v="0"/>
    <s v="Seller 378"/>
    <s v="New York City, United States"/>
    <s v="NY"/>
    <m/>
  </r>
  <r>
    <x v="1114"/>
    <s v="iPhone 13"/>
    <x v="3"/>
    <b v="0"/>
    <s v="128GB"/>
    <n v="128"/>
    <s v="For Parts Or Not Working"/>
    <n v="75"/>
    <m/>
    <m/>
    <n v="0"/>
    <n v="0"/>
    <s v="Seller 005"/>
    <s v="Utica, Michigan, United States"/>
    <s v="MI"/>
    <m/>
  </r>
  <r>
    <x v="1115"/>
    <s v="iPhone 16"/>
    <x v="4"/>
    <b v="0"/>
    <s v="128GB"/>
    <n v="128"/>
    <s v="New"/>
    <n v="549.99"/>
    <m/>
    <m/>
    <n v="2"/>
    <n v="0"/>
    <s v="Seller 094"/>
    <s v="Port Chester, New York, United States"/>
    <s v="NY"/>
    <m/>
  </r>
  <r>
    <x v="1116"/>
    <s v="iPhone 17"/>
    <x v="2"/>
    <b v="0"/>
    <s v="256GB"/>
    <n v="256"/>
    <s v="New"/>
    <n v="549.99"/>
    <m/>
    <m/>
    <n v="0"/>
    <n v="0"/>
    <s v="Seller 094"/>
    <s v="Port Chester, New York, United States"/>
    <s v="NY"/>
    <d v="2026-03-27T00:00:00"/>
  </r>
  <r>
    <x v="1117"/>
    <s v="iPhone 17 Pro Max"/>
    <x v="2"/>
    <b v="1"/>
    <s v="512GB"/>
    <n v="512"/>
    <s v="New"/>
    <n v="1450"/>
    <m/>
    <m/>
    <n v="0"/>
    <n v="0"/>
    <s v="Seller 586"/>
    <s v="Jackson Heights, New York, United States"/>
    <s v="NY"/>
    <m/>
  </r>
  <r>
    <x v="1118"/>
    <s v="iPhone 17"/>
    <x v="2"/>
    <b v="0"/>
    <s v="256GB"/>
    <n v="256"/>
    <s v="New"/>
    <n v="580"/>
    <m/>
    <m/>
    <n v="4"/>
    <n v="0"/>
    <s v="Seller 677"/>
    <s v="Allentown, Pennsylvania, United States"/>
    <s v="PA"/>
    <m/>
  </r>
  <r>
    <x v="643"/>
    <s v="iPhone 17"/>
    <x v="2"/>
    <b v="0"/>
    <s v="512GB"/>
    <n v="512"/>
    <s v="New"/>
    <n v="489.95"/>
    <m/>
    <m/>
    <n v="5"/>
    <n v="0"/>
    <s v="Seller 514"/>
    <s v="San Antonio, Texas, United States"/>
    <s v="TX"/>
    <m/>
  </r>
  <r>
    <x v="1119"/>
    <s v="iPhone 17 Pro Max"/>
    <x v="2"/>
    <b v="1"/>
    <s v="2048GB"/>
    <n v="2048"/>
    <s v="New"/>
    <n v="479.99"/>
    <m/>
    <m/>
    <n v="2"/>
    <n v="1"/>
    <s v="Seller 278"/>
    <s v="Parker, Colorado, United States"/>
    <s v="CO"/>
    <m/>
  </r>
  <r>
    <x v="1120"/>
    <s v="iPhone 14"/>
    <x v="0"/>
    <b v="0"/>
    <m/>
    <m/>
    <s v="Used"/>
    <n v="500"/>
    <m/>
    <m/>
    <n v="0"/>
    <n v="0"/>
    <s v="Seller 280"/>
    <s v="Buffalo, New York, United States"/>
    <s v="NY"/>
    <m/>
  </r>
  <r>
    <x v="1121"/>
    <s v="iPhone 17 Pro Max"/>
    <x v="2"/>
    <b v="1"/>
    <s v="256GB"/>
    <n v="256"/>
    <s v="New"/>
    <n v="1200"/>
    <m/>
    <m/>
    <n v="0"/>
    <n v="0"/>
    <s v="Seller 555"/>
    <s v="Boston, Massachusetts, United States"/>
    <s v="MA"/>
    <m/>
  </r>
  <r>
    <x v="1122"/>
    <s v="iPhone 12"/>
    <x v="1"/>
    <b v="0"/>
    <s v="64GB|128GB|256GB"/>
    <n v="64"/>
    <s v="Open Box"/>
    <n v="233.95"/>
    <m/>
    <m/>
    <n v="3"/>
    <n v="260"/>
    <s v="Seller 146"/>
    <s v="Los Angeles, California, United States"/>
    <s v="CA"/>
    <d v="2026-03-04T00:00:00"/>
  </r>
  <r>
    <x v="1123"/>
    <s v="iPhone 13"/>
    <x v="3"/>
    <b v="0"/>
    <s v="128GB"/>
    <n v="128"/>
    <s v="New"/>
    <n v="366.95"/>
    <m/>
    <m/>
    <n v="10"/>
    <n v="90"/>
    <s v="Seller 146"/>
    <s v="Los Angeles, California, United States"/>
    <s v="CA"/>
    <d v="2026-03-25T00:00:00"/>
  </r>
  <r>
    <x v="1124"/>
    <s v="iPhone 14"/>
    <x v="0"/>
    <b v="0"/>
    <s v="128GB|256GB|512GB"/>
    <n v="128"/>
    <s v="Open Box"/>
    <n v="348.95"/>
    <m/>
    <m/>
    <n v="10"/>
    <n v="316"/>
    <s v="Seller 146"/>
    <s v="Los Angeles, California, United States"/>
    <s v="CA"/>
    <d v="2026-02-09T00:00:00"/>
  </r>
  <r>
    <x v="1125"/>
    <s v="iPhone 14"/>
    <x v="0"/>
    <b v="0"/>
    <s v="128GB|256GB|512GB"/>
    <n v="128"/>
    <s v="Used"/>
    <n v="289.99"/>
    <m/>
    <m/>
    <n v="0"/>
    <n v="1696"/>
    <s v="Seller 061"/>
    <s v="Brooklyn, New York, United States"/>
    <s v="NY"/>
    <d v="2026-03-29T00:00:00"/>
  </r>
  <r>
    <x v="1126"/>
    <s v="iPhone 14 Pro Max"/>
    <x v="0"/>
    <b v="1"/>
    <s v="128GB|256GB|512GB|1024GB"/>
    <n v="128"/>
    <s v="Used"/>
    <n v="849.95"/>
    <m/>
    <m/>
    <n v="0"/>
    <n v="13"/>
    <s v="Seller 146"/>
    <s v="Los Angeles, California, United States"/>
    <s v="CA"/>
    <d v="2025-11-18T00:00:00"/>
  </r>
  <r>
    <x v="1127"/>
    <s v="iPhone 14"/>
    <x v="0"/>
    <b v="0"/>
    <s v="512GB"/>
    <n v="512"/>
    <s v="Used"/>
    <n v="319.99"/>
    <m/>
    <m/>
    <n v="10"/>
    <n v="226"/>
    <s v="Seller 061"/>
    <s v="Brooklyn, New York, United States"/>
    <s v="NY"/>
    <d v="2026-03-29T00:00:00"/>
  </r>
  <r>
    <x v="1128"/>
    <s v="iPhone 14 Pro Max"/>
    <x v="0"/>
    <b v="1"/>
    <s v="512GB"/>
    <n v="512"/>
    <s v="Used"/>
    <n v="399.99"/>
    <m/>
    <m/>
    <n v="2"/>
    <n v="15"/>
    <s v="Seller 061"/>
    <s v="Brooklyn, New York, United States"/>
    <s v="NY"/>
    <d v="2026-03-26T00:00:00"/>
  </r>
  <r>
    <x v="1129"/>
    <s v="iPhone 15"/>
    <x v="5"/>
    <b v="0"/>
    <s v="128GB|256GB|512GB"/>
    <n v="128"/>
    <s v="Open Box"/>
    <n v="464.95"/>
    <m/>
    <m/>
    <n v="2"/>
    <n v="83"/>
    <s v="Seller 146"/>
    <s v="Los Angeles, California, United States"/>
    <s v="CA"/>
    <d v="2026-03-25T00:00:00"/>
  </r>
  <r>
    <x v="1130"/>
    <s v="iPhone 14 Pro Max"/>
    <x v="0"/>
    <b v="1"/>
    <s v="512GB"/>
    <n v="512"/>
    <s v="Used"/>
    <n v="369.99"/>
    <m/>
    <m/>
    <n v="0"/>
    <n v="6"/>
    <s v="Seller 061"/>
    <s v="Brooklyn, New York, United States"/>
    <s v="NY"/>
    <d v="2026-03-26T00:00:00"/>
  </r>
  <r>
    <x v="1131"/>
    <s v="iPhone 13 Mini"/>
    <x v="3"/>
    <b v="0"/>
    <s v="512GB"/>
    <n v="512"/>
    <s v="Used"/>
    <n v="254.99"/>
    <m/>
    <m/>
    <n v="10"/>
    <n v="479"/>
    <s v="Seller 061"/>
    <s v="Brooklyn, New York, United States"/>
    <s v="NY"/>
    <d v="2026-03-29T00:00:00"/>
  </r>
  <r>
    <x v="1132"/>
    <s v="iPhone 12"/>
    <x v="1"/>
    <b v="0"/>
    <s v="256GB"/>
    <n v="256"/>
    <s v="Used"/>
    <n v="229.99"/>
    <m/>
    <m/>
    <n v="10"/>
    <n v="626"/>
    <s v="Seller 061"/>
    <s v="Brooklyn, New York, United States"/>
    <s v="NY"/>
    <d v="2026-03-29T00:00:00"/>
  </r>
  <r>
    <x v="1133"/>
    <s v="iPhone 14 Pro Max"/>
    <x v="0"/>
    <b v="1"/>
    <s v="512GB|1024GB"/>
    <n v="512"/>
    <s v="Used"/>
    <n v="454.99"/>
    <m/>
    <m/>
    <n v="0"/>
    <n v="108"/>
    <s v="Seller 061"/>
    <s v="Brooklyn, New York, United States"/>
    <s v="NY"/>
    <d v="2026-03-28T00:00:00"/>
  </r>
  <r>
    <x v="1134"/>
    <s v="iPhone 12 Pro Max"/>
    <x v="1"/>
    <b v="1"/>
    <s v="512GB"/>
    <n v="512"/>
    <s v="Used"/>
    <n v="314.99"/>
    <m/>
    <m/>
    <n v="0"/>
    <n v="912"/>
    <s v="Seller 061"/>
    <s v="Brooklyn, New York, United States"/>
    <s v="NY"/>
    <d v="2026-03-29T00:00:00"/>
  </r>
  <r>
    <x v="1135"/>
    <s v="iPhone 14 Pro Max"/>
    <x v="0"/>
    <b v="1"/>
    <s v="512GB|1024GB"/>
    <n v="512"/>
    <s v="Used"/>
    <n v="469.99"/>
    <m/>
    <m/>
    <n v="0"/>
    <n v="18"/>
    <s v="Seller 061"/>
    <s v="Brooklyn, New York, United States"/>
    <s v="NY"/>
    <d v="2026-03-27T00:00:00"/>
  </r>
  <r>
    <x v="1136"/>
    <s v="iPhone 13 Mini"/>
    <x v="3"/>
    <b v="0"/>
    <s v="512GB"/>
    <n v="512"/>
    <s v="Used"/>
    <n v="214.99"/>
    <m/>
    <m/>
    <n v="5"/>
    <n v="549"/>
    <s v="Seller 061"/>
    <s v="Brooklyn, New York, United States"/>
    <s v="NY"/>
    <d v="2026-03-29T00:00:00"/>
  </r>
  <r>
    <x v="1137"/>
    <s v="iPhone 14 Pro Max"/>
    <x v="0"/>
    <b v="1"/>
    <s v="128GB|256GB|512GB|1024GB"/>
    <n v="128"/>
    <s v="Excellent - Refurbished"/>
    <n v="734.95"/>
    <m/>
    <m/>
    <n v="0"/>
    <n v="19"/>
    <s v="Seller 146"/>
    <s v="Los Angeles, California, United States"/>
    <s v="CA"/>
    <d v="2025-11-18T00:00:00"/>
  </r>
  <r>
    <x v="1138"/>
    <s v="iPhone 14"/>
    <x v="0"/>
    <b v="0"/>
    <s v="128GB"/>
    <n v="128"/>
    <s v="Excellent - Refurbished"/>
    <n v="304.99"/>
    <m/>
    <m/>
    <n v="10"/>
    <n v="476"/>
    <s v="Seller 114"/>
    <s v="Brooklyn, New York, United States"/>
    <s v="NY"/>
    <d v="2026-03-29T00:00:00"/>
  </r>
  <r>
    <x v="1139"/>
    <s v="iPhone 15 Plus"/>
    <x v="5"/>
    <b v="0"/>
    <s v="128GB"/>
    <n v="128"/>
    <s v="Very Good - Refurbished"/>
    <n v="394.99"/>
    <m/>
    <m/>
    <n v="74"/>
    <n v="248"/>
    <s v="Seller 114"/>
    <s v="Brooklyn, New York, United States"/>
    <s v="NY"/>
    <d v="2026-03-29T00:00:00"/>
  </r>
  <r>
    <x v="1140"/>
    <s v="iPhone 15 Plus"/>
    <x v="5"/>
    <b v="0"/>
    <s v="128GB"/>
    <n v="128"/>
    <s v="Excellent - Refurbished"/>
    <n v="414.99"/>
    <m/>
    <m/>
    <n v="12"/>
    <n v="44"/>
    <s v="Seller 114"/>
    <s v="Brooklyn, New York, United States"/>
    <s v="NY"/>
    <d v="2026-03-29T00:00:00"/>
  </r>
  <r>
    <x v="1141"/>
    <s v="iPhone 14 Pro Max"/>
    <x v="0"/>
    <b v="1"/>
    <s v="128GB|256GB|512GB"/>
    <n v="128"/>
    <s v="Used"/>
    <n v="529.99"/>
    <m/>
    <m/>
    <n v="2"/>
    <n v="54"/>
    <s v="Seller 163"/>
    <s v="Brooklyn, New York, United States"/>
    <s v="NY"/>
    <d v="2026-03-26T00:00:00"/>
  </r>
  <r>
    <x v="1142"/>
    <s v="iPhone 14 Pro Max"/>
    <x v="0"/>
    <b v="1"/>
    <s v="128GB|256GB|512GB"/>
    <n v="128"/>
    <s v="Used"/>
    <n v="571.6"/>
    <m/>
    <m/>
    <n v="0"/>
    <n v="20"/>
    <s v="Seller 163"/>
    <s v="Brooklyn, New York, United States"/>
    <s v="NY"/>
    <d v="2026-03-27T00:00:00"/>
  </r>
  <r>
    <x v="1143"/>
    <s v="iPhone 14 Pro Max"/>
    <x v="0"/>
    <b v="1"/>
    <s v="256GB"/>
    <n v="256"/>
    <s v="Very Good - Refurbished"/>
    <n v="509.99"/>
    <m/>
    <m/>
    <n v="3"/>
    <n v="4"/>
    <s v="Seller 114"/>
    <s v="Brooklyn, New York, United States"/>
    <s v="NY"/>
    <d v="2026-03-29T00:00:00"/>
  </r>
  <r>
    <x v="1144"/>
    <s v="iPhone 14 Plus"/>
    <x v="0"/>
    <b v="0"/>
    <m/>
    <m/>
    <s v="Used"/>
    <n v="239.99"/>
    <m/>
    <m/>
    <n v="0"/>
    <n v="18"/>
    <s v="Seller 036"/>
    <s v="Brooklyn, New York, United States"/>
    <s v="NY"/>
    <d v="2026-01-25T00:00:00"/>
  </r>
  <r>
    <x v="1145"/>
    <s v="iPhone 13"/>
    <x v="3"/>
    <b v="0"/>
    <s v="512GB"/>
    <n v="512"/>
    <s v="Excellent - Refurbished"/>
    <n v="339.99"/>
    <m/>
    <m/>
    <n v="0"/>
    <n v="330"/>
    <s v="Seller 061"/>
    <s v="Brooklyn, New York, United States"/>
    <s v="NY"/>
    <d v="2026-03-28T00:00:00"/>
  </r>
  <r>
    <x v="1146"/>
    <s v="iPhone 12 Pro Max"/>
    <x v="1"/>
    <b v="1"/>
    <s v="512GB"/>
    <n v="512"/>
    <s v="Excellent - Refurbished"/>
    <n v="339.99"/>
    <m/>
    <m/>
    <n v="0"/>
    <n v="432"/>
    <s v="Seller 061"/>
    <s v="Brooklyn, New York, United States"/>
    <s v="NY"/>
    <d v="2026-03-27T00:00:00"/>
  </r>
  <r>
    <x v="1147"/>
    <s v="iPhone 17 Pro Max"/>
    <x v="2"/>
    <b v="1"/>
    <s v="256GB"/>
    <n v="256"/>
    <s v="New"/>
    <n v="1549"/>
    <m/>
    <m/>
    <n v="10"/>
    <n v="115"/>
    <s v="Seller 160"/>
    <s v="Springfield, Virginia, United States"/>
    <s v="VA"/>
    <d v="2026-03-19T00:00:00"/>
  </r>
  <r>
    <x v="1148"/>
    <s v="iPhone 17"/>
    <x v="2"/>
    <b v="0"/>
    <s v="256GB"/>
    <n v="256"/>
    <s v="New"/>
    <n v="1149.74"/>
    <m/>
    <m/>
    <n v="2"/>
    <n v="2"/>
    <s v="Seller 678"/>
    <s v="Columbus, Ohio, United States"/>
    <s v="OH"/>
    <d v="2025-12-07T00:00:00"/>
  </r>
  <r>
    <x v="1149"/>
    <s v="iPhone 17"/>
    <x v="2"/>
    <b v="0"/>
    <s v="256GB"/>
    <n v="256"/>
    <s v="New"/>
    <n v="984.94"/>
    <m/>
    <m/>
    <n v="10"/>
    <n v="9"/>
    <s v="Seller 146"/>
    <s v="Los Angeles, California, United States"/>
    <s v="CA"/>
    <d v="2026-03-06T00:00:00"/>
  </r>
  <r>
    <x v="1150"/>
    <s v="iPhone 17"/>
    <x v="2"/>
    <b v="0"/>
    <s v="256GB"/>
    <n v="256"/>
    <s v="New"/>
    <n v="982.95"/>
    <m/>
    <m/>
    <n v="8"/>
    <n v="4"/>
    <s v="Seller 146"/>
    <s v="Los Angeles, California, United States"/>
    <s v="CA"/>
    <d v="2026-03-21T00:00:00"/>
  </r>
  <r>
    <x v="1151"/>
    <s v="iPhone 17"/>
    <x v="2"/>
    <b v="0"/>
    <s v="256GB"/>
    <n v="256"/>
    <s v="New"/>
    <n v="984.95"/>
    <m/>
    <m/>
    <n v="6"/>
    <n v="10"/>
    <s v="Seller 146"/>
    <s v="Los Angeles, California, United States"/>
    <s v="CA"/>
    <d v="2026-03-21T00:00:00"/>
  </r>
  <r>
    <x v="1152"/>
    <s v="iPhone 17 Pro Max"/>
    <x v="2"/>
    <b v="1"/>
    <s v="256GB"/>
    <n v="256"/>
    <s v="New"/>
    <n v="1736.95"/>
    <m/>
    <m/>
    <n v="8"/>
    <n v="68"/>
    <s v="Seller 146"/>
    <s v="Los Angeles, California, United States"/>
    <s v="CA"/>
    <d v="2026-03-24T00:00:00"/>
  </r>
  <r>
    <x v="1153"/>
    <s v="iPhone 17"/>
    <x v="2"/>
    <b v="0"/>
    <s v="256GB|512GB"/>
    <n v="256"/>
    <s v="New"/>
    <n v="1113.8399999999999"/>
    <m/>
    <m/>
    <n v="8"/>
    <n v="6"/>
    <s v="Seller 197"/>
    <s v="Seoul, South Korea"/>
    <s v="INTL"/>
    <d v="2026-03-20T00:00:00"/>
  </r>
  <r>
    <x v="1154"/>
    <s v="iPhone 17"/>
    <x v="2"/>
    <b v="0"/>
    <s v="256GB"/>
    <n v="256"/>
    <s v="New"/>
    <n v="988.95"/>
    <m/>
    <m/>
    <n v="6"/>
    <n v="7"/>
    <s v="Seller 146"/>
    <s v="Los Angeles, California, United States"/>
    <s v="CA"/>
    <d v="2026-03-17T00:00:00"/>
  </r>
  <r>
    <x v="1155"/>
    <s v="iPhone 17 Pro Max"/>
    <x v="2"/>
    <b v="1"/>
    <s v="256GB"/>
    <n v="256"/>
    <s v="New"/>
    <n v="1729.95"/>
    <m/>
    <m/>
    <n v="2"/>
    <n v="15"/>
    <s v="Seller 146"/>
    <s v="Los Angeles, California, United States"/>
    <s v="CA"/>
    <d v="2026-03-12T00:00:00"/>
  </r>
  <r>
    <x v="1156"/>
    <s v="iPhone 17"/>
    <x v="2"/>
    <b v="0"/>
    <s v="256GB"/>
    <n v="256"/>
    <s v="New"/>
    <n v="984.95"/>
    <m/>
    <m/>
    <n v="10"/>
    <n v="13"/>
    <s v="Seller 146"/>
    <s v="Los Angeles, California, United States"/>
    <s v="CA"/>
    <d v="2026-03-24T00:00:00"/>
  </r>
  <r>
    <x v="1157"/>
    <s v="iPhone 14"/>
    <x v="0"/>
    <b v="0"/>
    <s v="128GB"/>
    <n v="128"/>
    <s v="Used"/>
    <n v="329.99"/>
    <m/>
    <m/>
    <n v="0"/>
    <n v="0"/>
    <s v="Seller 085"/>
    <s v="Moreno Valley, California, United States"/>
    <s v="CA"/>
    <m/>
  </r>
  <r>
    <x v="1158"/>
    <s v="iPhone 14 Plus"/>
    <x v="0"/>
    <b v="0"/>
    <s v="128GB"/>
    <n v="128"/>
    <s v="New"/>
    <n v="429.95"/>
    <m/>
    <m/>
    <n v="3"/>
    <n v="1"/>
    <s v="Seller 146"/>
    <s v="Los Angeles, California, United States"/>
    <s v="CA"/>
    <d v="2026-03-09T00:00:00"/>
  </r>
  <r>
    <x v="1159"/>
    <s v="iPhone 17 Pro Max"/>
    <x v="2"/>
    <b v="1"/>
    <s v="256GB"/>
    <n v="256"/>
    <s v="New"/>
    <n v="1530"/>
    <m/>
    <m/>
    <n v="2"/>
    <n v="1"/>
    <s v="Seller 358"/>
    <s v="Miami, Florida, United States"/>
    <s v="FL"/>
    <d v="2026-01-15T00:00:00"/>
  </r>
  <r>
    <x v="1160"/>
    <s v="iPhone 12"/>
    <x v="1"/>
    <b v="0"/>
    <s v="128GB"/>
    <n v="128"/>
    <s v="New"/>
    <n v="329.99"/>
    <m/>
    <m/>
    <n v="10"/>
    <n v="3"/>
    <s v="Seller 146"/>
    <s v="Los Angeles, California, United States"/>
    <s v="CA"/>
    <d v="2026-03-25T00:00:00"/>
  </r>
  <r>
    <x v="1161"/>
    <s v="iPhone 12"/>
    <x v="1"/>
    <b v="0"/>
    <s v="128GB"/>
    <n v="128"/>
    <s v="New"/>
    <n v="319.95"/>
    <m/>
    <m/>
    <n v="3"/>
    <n v="2"/>
    <s v="Seller 146"/>
    <s v="Los Angeles, California, United States"/>
    <s v="CA"/>
    <d v="2026-03-25T00:00:00"/>
  </r>
  <r>
    <x v="1162"/>
    <s v="iPhone 14 Plus"/>
    <x v="0"/>
    <b v="0"/>
    <s v="128GB"/>
    <n v="128"/>
    <s v="Used"/>
    <n v="274.99"/>
    <m/>
    <m/>
    <n v="10"/>
    <n v="5"/>
    <s v="Seller 163"/>
    <s v="Brooklyn, New York, United States"/>
    <s v="NY"/>
    <d v="2026-03-29T00:00:00"/>
  </r>
  <r>
    <x v="1163"/>
    <s v="iPhone 15"/>
    <x v="5"/>
    <b v="0"/>
    <s v="128GB"/>
    <n v="128"/>
    <s v="New"/>
    <n v="517.95000000000005"/>
    <m/>
    <m/>
    <n v="10"/>
    <n v="22"/>
    <s v="Seller 146"/>
    <s v="Los Angeles, California, United States"/>
    <s v="CA"/>
    <d v="2026-03-21T00:00:00"/>
  </r>
  <r>
    <x v="1164"/>
    <s v="iPhone 13"/>
    <x v="3"/>
    <b v="0"/>
    <s v="128GB"/>
    <n v="128"/>
    <s v="Used"/>
    <n v="250"/>
    <m/>
    <m/>
    <n v="0"/>
    <n v="0"/>
    <s v="Seller 580"/>
    <s v="Franklin, Tennessee, United States"/>
    <s v="TN"/>
    <d v="2026-03-17T00:00:00"/>
  </r>
  <r>
    <x v="1165"/>
    <s v="iPhone 17"/>
    <x v="2"/>
    <b v="0"/>
    <s v="256GB"/>
    <n v="256"/>
    <s v="Open Box"/>
    <n v="848"/>
    <m/>
    <m/>
    <n v="3"/>
    <n v="0"/>
    <s v="Seller 643"/>
    <s v="Saratoga Springs, Utah, United States"/>
    <s v="UT"/>
    <d v="2026-03-25T00:00:00"/>
  </r>
  <r>
    <x v="1166"/>
    <s v="iPhone 17"/>
    <x v="2"/>
    <b v="0"/>
    <s v="256GB"/>
    <n v="256"/>
    <s v="Open Box"/>
    <n v="848"/>
    <m/>
    <m/>
    <n v="0"/>
    <n v="1"/>
    <s v="Seller 643"/>
    <s v="Saratoga Springs, Utah, United States"/>
    <s v="UT"/>
    <d v="2026-03-25T00:00:00"/>
  </r>
  <r>
    <x v="1167"/>
    <s v="iPhone 17"/>
    <x v="2"/>
    <b v="0"/>
    <s v="256GB"/>
    <n v="256"/>
    <s v="Open Box"/>
    <n v="848"/>
    <m/>
    <m/>
    <n v="0"/>
    <n v="1"/>
    <s v="Seller 643"/>
    <s v="Saratoga Springs, Utah, United States"/>
    <s v="UT"/>
    <d v="2026-03-25T00:00:00"/>
  </r>
  <r>
    <x v="1168"/>
    <s v="iPhone 17"/>
    <x v="2"/>
    <b v="0"/>
    <s v="256GB"/>
    <n v="256"/>
    <s v="Open Box"/>
    <n v="777"/>
    <m/>
    <m/>
    <n v="0"/>
    <n v="0"/>
    <s v="Seller 643"/>
    <s v="Saratoga Springs, Utah, United States"/>
    <s v="UT"/>
    <d v="2026-03-25T00:00:00"/>
  </r>
  <r>
    <x v="1169"/>
    <s v="iPhone 17"/>
    <x v="2"/>
    <b v="0"/>
    <s v="256GB"/>
    <n v="256"/>
    <s v="Open Box"/>
    <n v="777"/>
    <m/>
    <m/>
    <n v="2"/>
    <n v="0"/>
    <s v="Seller 643"/>
    <s v="Saratoga Springs, Utah, United States"/>
    <s v="UT"/>
    <d v="2026-03-25T00:00:00"/>
  </r>
  <r>
    <x v="1170"/>
    <s v="iPhone 17 Pro Max"/>
    <x v="2"/>
    <b v="1"/>
    <s v="256GB"/>
    <n v="256"/>
    <s v="New"/>
    <n v="1734.95"/>
    <m/>
    <m/>
    <n v="5"/>
    <n v="5"/>
    <s v="Seller 146"/>
    <s v="Los Angeles, California, United States"/>
    <s v="CA"/>
    <m/>
  </r>
  <r>
    <x v="1171"/>
    <s v="iPhone 14"/>
    <x v="0"/>
    <b v="0"/>
    <s v="128GB"/>
    <n v="128"/>
    <s v="For Parts Or Not Working"/>
    <n v="99.99"/>
    <m/>
    <m/>
    <n v="0"/>
    <n v="0"/>
    <s v="Seller 169"/>
    <s v="Elm Grove, Wisconsin, United States"/>
    <s v="WI"/>
    <m/>
  </r>
  <r>
    <x v="1172"/>
    <s v="iPhone 17"/>
    <x v="2"/>
    <b v="0"/>
    <s v="256GB"/>
    <n v="256"/>
    <s v="Open Box"/>
    <n v="829.99"/>
    <n v="899"/>
    <n v="7.68"/>
    <n v="0"/>
    <n v="7"/>
    <s v="Seller 015"/>
    <s v="Bella Vista, Arkansas, United States"/>
    <s v="AR"/>
    <d v="2026-03-27T00:00:00"/>
  </r>
  <r>
    <x v="1173"/>
    <s v="iPhone 17 Pro Max"/>
    <x v="2"/>
    <b v="1"/>
    <s v="256GB"/>
    <n v="256"/>
    <s v="Open Box"/>
    <n v="1329.99"/>
    <m/>
    <m/>
    <n v="0"/>
    <n v="5"/>
    <s v="Seller 015"/>
    <s v="Bella Vista, Arkansas, United States"/>
    <s v="AR"/>
    <d v="2026-03-29T00:00:00"/>
  </r>
  <r>
    <x v="1174"/>
    <s v="iPhone 17 Pro Max"/>
    <x v="2"/>
    <b v="1"/>
    <s v="256GB"/>
    <n v="256"/>
    <s v="Open Box"/>
    <n v="1329.99"/>
    <m/>
    <m/>
    <n v="0"/>
    <n v="28"/>
    <s v="Seller 015"/>
    <s v="Bella Vista, Arkansas, United States"/>
    <s v="AR"/>
    <d v="2026-03-28T00:00:00"/>
  </r>
  <r>
    <x v="1175"/>
    <s v="iPhone 17 Pro Max"/>
    <x v="2"/>
    <b v="1"/>
    <s v="256GB"/>
    <n v="256"/>
    <s v="Excellent - Refurbished"/>
    <n v="1329.99"/>
    <m/>
    <m/>
    <n v="0"/>
    <n v="16"/>
    <s v="Seller 015"/>
    <s v="Bella Vista, Arkansas, United States"/>
    <s v="AR"/>
    <d v="2026-03-28T00:00:00"/>
  </r>
  <r>
    <x v="1176"/>
    <s v="iPhone 17 Pro Max"/>
    <x v="2"/>
    <b v="1"/>
    <s v="512GB"/>
    <n v="512"/>
    <s v="Open Box"/>
    <n v="1499.99"/>
    <m/>
    <m/>
    <n v="0"/>
    <n v="5"/>
    <s v="Seller 015"/>
    <s v="Bella Vista, Arkansas, United States"/>
    <s v="AR"/>
    <d v="2026-03-29T00:00:00"/>
  </r>
  <r>
    <x v="1177"/>
    <s v="iPhone 16"/>
    <x v="4"/>
    <b v="0"/>
    <s v="128GB"/>
    <n v="128"/>
    <s v="Open Box"/>
    <n v="659.99"/>
    <m/>
    <m/>
    <n v="4"/>
    <n v="86"/>
    <s v="Seller 202"/>
    <s v="Frisco, Texas, United States"/>
    <s v="TX"/>
    <d v="2026-03-03T00:00:00"/>
  </r>
  <r>
    <x v="524"/>
    <s v="iPhone 12 Pro Max"/>
    <x v="1"/>
    <b v="1"/>
    <s v="256GB"/>
    <n v="256"/>
    <s v="Used"/>
    <n v="650"/>
    <m/>
    <m/>
    <n v="0"/>
    <n v="0"/>
    <s v="Seller 220"/>
    <s v="Las Vegas, Nevada, United States"/>
    <s v="NV"/>
    <m/>
  </r>
  <r>
    <x v="1178"/>
    <s v="iPhone 12 Pro Max"/>
    <x v="1"/>
    <b v="1"/>
    <m/>
    <m/>
    <s v="Used"/>
    <n v="3500"/>
    <m/>
    <m/>
    <n v="0"/>
    <n v="0"/>
    <s v="Seller 516"/>
    <s v="Orlando, Florida, United States"/>
    <s v="FL"/>
    <m/>
  </r>
  <r>
    <x v="360"/>
    <s v="iPhone 13"/>
    <x v="3"/>
    <b v="0"/>
    <s v="256GB"/>
    <n v="256"/>
    <s v="Used"/>
    <n v="5000"/>
    <m/>
    <m/>
    <n v="0"/>
    <n v="0"/>
    <s v="Seller 328"/>
    <s v="Lithonia, Georgia, United States"/>
    <s v="GA"/>
    <m/>
  </r>
  <r>
    <x v="360"/>
    <s v="iPhone 13"/>
    <x v="3"/>
    <b v="0"/>
    <s v="256GB"/>
    <n v="256"/>
    <s v="New"/>
    <n v="2300"/>
    <m/>
    <m/>
    <n v="0"/>
    <n v="0"/>
    <s v="Seller 236"/>
    <s v="Hephzibah, Georgia, United States"/>
    <s v="GA"/>
    <m/>
  </r>
  <r>
    <x v="1179"/>
    <s v="iPhone 14 Plus"/>
    <x v="0"/>
    <b v="0"/>
    <m/>
    <m/>
    <s v="Used"/>
    <n v="499.99"/>
    <m/>
    <m/>
    <n v="0"/>
    <n v="0"/>
    <s v="Seller 436"/>
    <s v="Aurora, Indiana, United States"/>
    <s v="IN"/>
    <m/>
  </r>
  <r>
    <x v="1180"/>
    <s v="iPhone 16"/>
    <x v="4"/>
    <b v="0"/>
    <s v="128GB|256GB|512GB"/>
    <n v="128"/>
    <s v="Excellent - Refurbished"/>
    <n v="569"/>
    <n v="711.25"/>
    <n v="20"/>
    <n v="2"/>
    <n v="71"/>
    <s v="Seller 055"/>
    <s v="Norwalk, California, United States"/>
    <s v="CA"/>
    <d v="2026-03-28T00:00:00"/>
  </r>
  <r>
    <x v="1181"/>
    <s v="iPhone 16"/>
    <x v="4"/>
    <b v="0"/>
    <s v="128GB|256GB"/>
    <n v="128"/>
    <s v="Very Good - Refurbished"/>
    <n v="549"/>
    <n v="686.25"/>
    <n v="20"/>
    <n v="0"/>
    <n v="39"/>
    <s v="Seller 055"/>
    <s v="Norwalk, California, United States"/>
    <s v="CA"/>
    <d v="2026-03-28T00:00:00"/>
  </r>
  <r>
    <x v="1182"/>
    <s v="iPhone 14 Pro Max"/>
    <x v="0"/>
    <b v="1"/>
    <s v="512GB"/>
    <n v="512"/>
    <s v="New"/>
    <n v="629.51"/>
    <m/>
    <m/>
    <n v="0"/>
    <n v="2"/>
    <s v="Seller 155"/>
    <s v="Whippany, New Jersey, United States"/>
    <s v="NJ"/>
    <d v="2026-03-28T00:00:00"/>
  </r>
  <r>
    <x v="1183"/>
    <s v="iPhone 14 Pro Max"/>
    <x v="0"/>
    <b v="1"/>
    <s v="512GB"/>
    <n v="512"/>
    <s v="New"/>
    <n v="629.51"/>
    <m/>
    <m/>
    <n v="0"/>
    <n v="1"/>
    <s v="Seller 155"/>
    <s v="Whippany, New Jersey, United States"/>
    <s v="NJ"/>
    <d v="2026-03-28T00:00:00"/>
  </r>
  <r>
    <x v="1184"/>
    <s v="iPhone 13 Mini"/>
    <x v="3"/>
    <b v="0"/>
    <m/>
    <m/>
    <s v="New"/>
    <n v="321.43"/>
    <m/>
    <m/>
    <n v="0"/>
    <n v="5"/>
    <s v="Seller 155"/>
    <s v="Whippany, New Jersey, United States"/>
    <s v="NJ"/>
    <d v="2026-03-28T00:00:00"/>
  </r>
  <r>
    <x v="1185"/>
    <s v="iPhone 13 Mini"/>
    <x v="3"/>
    <b v="0"/>
    <m/>
    <m/>
    <s v="New"/>
    <n v="321.43"/>
    <m/>
    <m/>
    <n v="0"/>
    <n v="35"/>
    <s v="Seller 155"/>
    <s v="Whippany, New Jersey, United States"/>
    <s v="NJ"/>
    <d v="2026-03-28T00:00:00"/>
  </r>
  <r>
    <x v="1186"/>
    <s v="iPhone 14"/>
    <x v="0"/>
    <b v="0"/>
    <m/>
    <m/>
    <s v="New"/>
    <n v="389.01"/>
    <m/>
    <m/>
    <n v="0"/>
    <n v="4"/>
    <s v="Seller 155"/>
    <s v="Whippany, New Jersey, United States"/>
    <s v="NJ"/>
    <d v="2026-03-28T00:00:00"/>
  </r>
  <r>
    <x v="1187"/>
    <s v="iPhone 14 Plus"/>
    <x v="0"/>
    <b v="0"/>
    <m/>
    <m/>
    <s v="Used"/>
    <n v="345"/>
    <m/>
    <m/>
    <n v="0"/>
    <n v="0"/>
    <s v="Seller 380"/>
    <s v="San Pablo, California, United States"/>
    <s v="CA"/>
    <d v="2026-02-21T00:00:00"/>
  </r>
  <r>
    <x v="1188"/>
    <s v="iPhone 17"/>
    <x v="2"/>
    <b v="0"/>
    <s v="256GB|512GB"/>
    <n v="256"/>
    <s v="New"/>
    <n v="1114.8399999999999"/>
    <m/>
    <m/>
    <n v="3"/>
    <n v="4"/>
    <s v="Seller 001"/>
    <s v="Seongnam, South Korea"/>
    <s v="INTL"/>
    <d v="2026-03-24T00:00:00"/>
  </r>
  <r>
    <x v="1189"/>
    <s v="iPhone 14 Pro Max"/>
    <x v="0"/>
    <b v="1"/>
    <s v="512GB|1024GB"/>
    <n v="512"/>
    <s v="New"/>
    <n v="629.51"/>
    <m/>
    <m/>
    <n v="1"/>
    <n v="0"/>
    <s v="Seller 155"/>
    <s v="Los Angeles, California, United States"/>
    <s v="CA"/>
    <d v="2026-03-28T00:00:00"/>
  </r>
  <r>
    <x v="1190"/>
    <s v="iPhone 14 Pro Max"/>
    <x v="0"/>
    <b v="1"/>
    <s v="512GB"/>
    <n v="512"/>
    <s v="New"/>
    <n v="629.51"/>
    <m/>
    <m/>
    <n v="0"/>
    <n v="2"/>
    <s v="Seller 155"/>
    <s v="Los Angeles, California, United States"/>
    <s v="CA"/>
    <d v="2026-03-28T00:00:00"/>
  </r>
  <r>
    <x v="1191"/>
    <s v="iPhone 14 Pro Max"/>
    <x v="0"/>
    <b v="1"/>
    <s v="512GB"/>
    <n v="512"/>
    <s v="New"/>
    <n v="629.51"/>
    <m/>
    <m/>
    <n v="0"/>
    <n v="4"/>
    <s v="Seller 155"/>
    <s v="Whippany, New Jersey, United States"/>
    <s v="NJ"/>
    <d v="2026-03-28T00:00:00"/>
  </r>
  <r>
    <x v="1192"/>
    <s v="iPhone 12 Pro Max"/>
    <x v="1"/>
    <b v="1"/>
    <s v="128GB"/>
    <n v="128"/>
    <s v="For Parts Or Not Working"/>
    <n v="132.99"/>
    <m/>
    <m/>
    <n v="0"/>
    <n v="0"/>
    <s v="Seller 133"/>
    <s v="Spring, Texas, United States"/>
    <s v="TX"/>
    <d v="2026-03-29T00:00:00"/>
  </r>
  <r>
    <x v="1193"/>
    <s v="iPhone 12"/>
    <x v="1"/>
    <b v="0"/>
    <m/>
    <m/>
    <s v="New"/>
    <n v="359.99"/>
    <m/>
    <m/>
    <n v="2"/>
    <n v="0"/>
    <s v="Seller 422"/>
    <s v="Houston, Texas, United States"/>
    <s v="TX"/>
    <m/>
  </r>
  <r>
    <x v="1194"/>
    <s v="iPhone 16"/>
    <x v="4"/>
    <b v="0"/>
    <s v="128GB|256GB"/>
    <n v="128"/>
    <s v="Very Good - Refurbished"/>
    <n v="539"/>
    <n v="673.75"/>
    <n v="20"/>
    <n v="0"/>
    <n v="12"/>
    <s v="Seller 055"/>
    <s v="Norwalk, California, United States"/>
    <s v="CA"/>
    <d v="2026-03-28T00:00:00"/>
  </r>
  <r>
    <x v="1195"/>
    <s v="iPhone 16"/>
    <x v="4"/>
    <b v="0"/>
    <s v="128GB|256GB|512GB"/>
    <n v="128"/>
    <s v="Excellent - Refurbished"/>
    <n v="559"/>
    <n v="698.75"/>
    <n v="20"/>
    <n v="1"/>
    <n v="0"/>
    <s v="Seller 055"/>
    <s v="Norwalk, California, United States"/>
    <s v="CA"/>
    <d v="2026-03-28T00:00:00"/>
  </r>
  <r>
    <x v="1196"/>
    <s v="iPhone 17"/>
    <x v="2"/>
    <b v="0"/>
    <s v="256GB"/>
    <n v="256"/>
    <s v="New"/>
    <n v="899.95"/>
    <m/>
    <m/>
    <n v="2"/>
    <n v="1"/>
    <s v="Seller 138"/>
    <s v="American Fork, Utah, United States"/>
    <s v="UT"/>
    <d v="2026-03-25T00:00:00"/>
  </r>
  <r>
    <x v="1197"/>
    <s v="iPhone 13"/>
    <x v="3"/>
    <b v="0"/>
    <s v="128GB"/>
    <n v="128"/>
    <s v="Used"/>
    <n v="910"/>
    <m/>
    <m/>
    <n v="0"/>
    <n v="0"/>
    <s v="Seller 602"/>
    <s v="Los Angeles, California, United States"/>
    <s v="CA"/>
    <d v="2026-03-12T00:00:00"/>
  </r>
  <r>
    <x v="1198"/>
    <s v="iPhone 14 Pro Max"/>
    <x v="0"/>
    <b v="1"/>
    <s v="512GB"/>
    <n v="512"/>
    <s v="New"/>
    <n v="629.51"/>
    <m/>
    <m/>
    <n v="1"/>
    <n v="0"/>
    <s v="Seller 155"/>
    <s v="Whippany, New Jersey, United States"/>
    <s v="NJ"/>
    <d v="2026-03-28T00:00:00"/>
  </r>
  <r>
    <x v="1199"/>
    <s v="iPhone 14 Pro Max"/>
    <x v="0"/>
    <b v="1"/>
    <m/>
    <m/>
    <s v="New"/>
    <n v="629.51"/>
    <m/>
    <m/>
    <n v="1"/>
    <n v="0"/>
    <s v="Seller 155"/>
    <s v="Los Angeles, California, United States"/>
    <s v="CA"/>
    <d v="2026-03-29T00:00:00"/>
  </r>
  <r>
    <x v="1200"/>
    <s v="iPhone 14"/>
    <x v="0"/>
    <b v="0"/>
    <s v="128GB"/>
    <n v="128"/>
    <s v="Used"/>
    <n v="333.6"/>
    <m/>
    <m/>
    <n v="0"/>
    <n v="0"/>
    <s v="Seller 106"/>
    <s v="Springfield, Missouri, United States"/>
    <s v="MO"/>
    <d v="2026-01-27T00:00:00"/>
  </r>
  <r>
    <x v="1201"/>
    <s v="iPhone 14 Pro Max"/>
    <x v="0"/>
    <b v="1"/>
    <m/>
    <m/>
    <s v="New"/>
    <n v="629.51"/>
    <m/>
    <m/>
    <n v="1"/>
    <n v="0"/>
    <s v="Seller 155"/>
    <s v="Los Angeles, California, United States"/>
    <s v="CA"/>
    <d v="2026-03-28T00:00:00"/>
  </r>
  <r>
    <x v="1202"/>
    <s v="iPhone 13"/>
    <x v="3"/>
    <b v="0"/>
    <s v="128GB|256GB|512GB"/>
    <n v="128"/>
    <s v="New"/>
    <n v="430.69"/>
    <m/>
    <m/>
    <n v="0"/>
    <n v="4"/>
    <s v="Seller 155"/>
    <s v="Whippany, New Jersey, United States"/>
    <s v="NJ"/>
    <d v="2026-03-28T00:00:00"/>
  </r>
  <r>
    <x v="1203"/>
    <s v="iPhone 13 Mini"/>
    <x v="3"/>
    <b v="0"/>
    <m/>
    <m/>
    <s v="New"/>
    <n v="321.42"/>
    <m/>
    <m/>
    <n v="1"/>
    <n v="0"/>
    <s v="Seller 155"/>
    <s v="Whippany, New Jersey, United States"/>
    <s v="NJ"/>
    <d v="2026-03-28T00:00:00"/>
  </r>
  <r>
    <x v="1204"/>
    <s v="iPhone 13 Mini"/>
    <x v="3"/>
    <b v="0"/>
    <m/>
    <m/>
    <s v="New"/>
    <n v="321.42"/>
    <m/>
    <m/>
    <n v="1"/>
    <n v="0"/>
    <s v="Seller 155"/>
    <s v="Whippany, New Jersey, United States"/>
    <s v="NJ"/>
    <d v="2026-03-28T00:00:00"/>
  </r>
  <r>
    <x v="1205"/>
    <s v="iPhone 14 Pro Max"/>
    <x v="0"/>
    <b v="1"/>
    <s v="1024GB"/>
    <n v="1024"/>
    <s v="Used"/>
    <n v="749.99"/>
    <m/>
    <m/>
    <n v="0"/>
    <n v="0"/>
    <s v="Seller 629"/>
    <s v="Fort Lauderdale, Florida, United States"/>
    <s v="FL"/>
    <d v="2026-03-25T00:00:00"/>
  </r>
  <r>
    <x v="1206"/>
    <s v="iPhone 17"/>
    <x v="2"/>
    <b v="0"/>
    <s v="256GB"/>
    <n v="256"/>
    <s v="New"/>
    <n v="824.74"/>
    <m/>
    <m/>
    <n v="2"/>
    <n v="4"/>
    <s v="Seller 678"/>
    <s v="Columbus, Ohio, United States"/>
    <s v="OH"/>
    <d v="2026-03-28T00:00:00"/>
  </r>
  <r>
    <x v="1207"/>
    <s v="iPhone 13 Mini"/>
    <x v="3"/>
    <b v="0"/>
    <m/>
    <m/>
    <s v="New"/>
    <n v="321.42"/>
    <m/>
    <m/>
    <n v="0"/>
    <n v="4"/>
    <s v="Seller 155"/>
    <s v="Los Angeles, California, United States"/>
    <s v="CA"/>
    <d v="2026-03-28T00:00:00"/>
  </r>
  <r>
    <x v="1208"/>
    <s v="iPhone 12"/>
    <x v="1"/>
    <b v="0"/>
    <s v="64GB|128GB|256GB"/>
    <n v="64"/>
    <s v="New"/>
    <n v="500"/>
    <m/>
    <m/>
    <n v="0"/>
    <n v="0"/>
    <s v="Seller 612"/>
    <s v="West Orange, New Jersey, United States"/>
    <s v="NJ"/>
    <d v="2026-03-25T00:00:00"/>
  </r>
  <r>
    <x v="1209"/>
    <s v="iPhone 17"/>
    <x v="2"/>
    <b v="0"/>
    <s v="256GB|512GB"/>
    <n v="256"/>
    <s v="Excellent - Refurbished"/>
    <n v="769"/>
    <m/>
    <m/>
    <n v="2"/>
    <n v="2"/>
    <s v="Seller 055"/>
    <s v="Norwalk, California, United States"/>
    <s v="CA"/>
    <d v="2026-03-28T00:00:00"/>
  </r>
  <r>
    <x v="1210"/>
    <s v="iPhone 17"/>
    <x v="2"/>
    <b v="0"/>
    <s v="256GB|512GB"/>
    <n v="256"/>
    <s v="Very Good - Refurbished"/>
    <n v="749"/>
    <m/>
    <m/>
    <n v="2"/>
    <n v="0"/>
    <s v="Seller 055"/>
    <s v="Norwalk, California, United States"/>
    <s v="CA"/>
    <d v="2026-03-28T00:00:00"/>
  </r>
  <r>
    <x v="1211"/>
    <s v="iPhone 16"/>
    <x v="4"/>
    <b v="0"/>
    <s v="256GB"/>
    <n v="256"/>
    <s v="New"/>
    <n v="799.74"/>
    <m/>
    <m/>
    <n v="0"/>
    <n v="0"/>
    <s v="Seller 678"/>
    <s v="Columbus, Ohio, United States"/>
    <s v="OH"/>
    <m/>
  </r>
  <r>
    <x v="1212"/>
    <s v="iPhone 16"/>
    <x v="4"/>
    <b v="0"/>
    <m/>
    <m/>
    <s v="Open Box"/>
    <n v="599.99"/>
    <m/>
    <m/>
    <n v="0"/>
    <n v="0"/>
    <s v="Seller 319"/>
    <s v="West Haven, Connecticut, United States"/>
    <s v="CT"/>
    <m/>
  </r>
  <r>
    <x v="1213"/>
    <s v="iPhone 17 Pro Max"/>
    <x v="2"/>
    <b v="1"/>
    <s v="256GB"/>
    <n v="256"/>
    <s v="Open Box"/>
    <n v="1249.96"/>
    <m/>
    <m/>
    <n v="0"/>
    <n v="0"/>
    <s v="Seller 487"/>
    <s v="Highland, Michigan, United States"/>
    <s v="MI"/>
    <d v="2026-03-23T00:00:00"/>
  </r>
  <r>
    <x v="1214"/>
    <s v="iPhone 14 Pro Max"/>
    <x v="0"/>
    <b v="1"/>
    <s v="512GB"/>
    <n v="512"/>
    <s v="For Parts Or Not Working"/>
    <n v="250"/>
    <m/>
    <m/>
    <n v="0"/>
    <n v="0"/>
    <s v="Seller 405"/>
    <s v="Barrie, Ontario, Canada"/>
    <s v="INTL"/>
    <d v="2026-03-24T00:00:00"/>
  </r>
  <r>
    <x v="1215"/>
    <s v="iPhone 17 Pro Max"/>
    <x v="2"/>
    <b v="1"/>
    <s v="2048GB"/>
    <n v="2048"/>
    <s v="New"/>
    <n v="499"/>
    <m/>
    <m/>
    <n v="0"/>
    <n v="4"/>
    <s v="Seller 500"/>
    <s v="Nashua, New Hampshire, United States"/>
    <s v="NH"/>
    <m/>
  </r>
  <r>
    <x v="1216"/>
    <s v="iPhone 13 Mini"/>
    <x v="3"/>
    <b v="0"/>
    <s v="128GB|256GB"/>
    <n v="128"/>
    <s v="New"/>
    <n v="352.55"/>
    <m/>
    <m/>
    <n v="3"/>
    <n v="0"/>
    <s v="Seller 498"/>
    <s v="Edison, New Jersey, United States"/>
    <s v="NJ"/>
    <m/>
  </r>
  <r>
    <x v="1217"/>
    <s v="iPhone 17 Pro Max"/>
    <x v="2"/>
    <b v="1"/>
    <s v="256GB"/>
    <n v="256"/>
    <s v="New"/>
    <n v="1449.98"/>
    <m/>
    <m/>
    <n v="0"/>
    <n v="0"/>
    <s v="Seller 138"/>
    <s v="American Fork, Utah, United States"/>
    <s v="UT"/>
    <d v="2026-03-25T00:00:00"/>
  </r>
  <r>
    <x v="1218"/>
    <s v="iPhone 17 Pro Max"/>
    <x v="2"/>
    <b v="1"/>
    <s v="256GB"/>
    <n v="256"/>
    <s v="New"/>
    <n v="1030"/>
    <m/>
    <m/>
    <n v="0"/>
    <n v="0"/>
    <s v="Seller 314"/>
    <s v="Castro Valley, California, United States"/>
    <s v="CA"/>
    <d v="2026-03-26T00:00:00"/>
  </r>
  <r>
    <x v="1219"/>
    <s v="iPhone 13 Mini"/>
    <x v="3"/>
    <b v="0"/>
    <s v="128GB|256GB|512GB"/>
    <n v="128"/>
    <s v="New"/>
    <n v="321.42"/>
    <m/>
    <m/>
    <n v="1"/>
    <n v="0"/>
    <s v="Seller 155"/>
    <s v="Los Angeles, California, United States"/>
    <s v="CA"/>
    <d v="2026-03-28T00:00:00"/>
  </r>
  <r>
    <x v="1220"/>
    <s v="iPhone 14"/>
    <x v="0"/>
    <b v="0"/>
    <m/>
    <m/>
    <s v="New"/>
    <n v="408.03"/>
    <m/>
    <m/>
    <n v="10"/>
    <n v="0"/>
    <s v="Seller 155"/>
    <s v="Whippany, New Jersey, United States"/>
    <s v="NJ"/>
    <d v="2026-03-28T00:00:00"/>
  </r>
  <r>
    <x v="1221"/>
    <s v="iPhone 17"/>
    <x v="2"/>
    <b v="0"/>
    <s v="256GB"/>
    <n v="256"/>
    <s v="New"/>
    <n v="730"/>
    <m/>
    <m/>
    <n v="0"/>
    <n v="0"/>
    <s v="Seller 611"/>
    <s v="Sellersville, Pennsylvania, United States"/>
    <s v="PA"/>
    <d v="2026-03-26T00:00:00"/>
  </r>
  <r>
    <x v="1222"/>
    <s v="iPhone 14"/>
    <x v="0"/>
    <b v="0"/>
    <s v="128GB"/>
    <n v="128"/>
    <s v="Open Box"/>
    <n v="264.99"/>
    <m/>
    <m/>
    <n v="0"/>
    <n v="0"/>
    <s v="Seller 636"/>
    <s v="Pompano Beach, Florida, United States"/>
    <s v="FL"/>
    <d v="2026-03-29T00:00:00"/>
  </r>
  <r>
    <x v="1223"/>
    <s v="iPhone 17 Pro Max"/>
    <x v="2"/>
    <b v="1"/>
    <s v="512GB"/>
    <n v="512"/>
    <s v="New"/>
    <n v="618.99"/>
    <m/>
    <m/>
    <n v="3"/>
    <n v="1"/>
    <s v="Seller 290"/>
    <s v="Okeechobee, Florida, United States"/>
    <s v="FL"/>
    <m/>
  </r>
  <r>
    <x v="1224"/>
    <s v="iPhone 17 Pro Max"/>
    <x v="2"/>
    <b v="1"/>
    <s v="256GB"/>
    <n v="256"/>
    <s v="New"/>
    <n v="599"/>
    <m/>
    <m/>
    <n v="3"/>
    <n v="0"/>
    <s v="Seller 297"/>
    <s v="San Antonio, Texas, United States"/>
    <s v="TX"/>
    <m/>
  </r>
  <r>
    <x v="1225"/>
    <s v="iPhone 13 Mini"/>
    <x v="3"/>
    <b v="0"/>
    <s v="128GB|256GB|512GB"/>
    <n v="128"/>
    <s v="New"/>
    <n v="321.42"/>
    <m/>
    <m/>
    <n v="0"/>
    <n v="0"/>
    <s v="Seller 155"/>
    <s v="Los Angeles, California, Estados Unidos"/>
    <s v="CA"/>
    <d v="2026-03-28T00:00:00"/>
  </r>
  <r>
    <x v="1226"/>
    <s v="iPhone 17"/>
    <x v="2"/>
    <b v="0"/>
    <s v="256GB"/>
    <n v="256"/>
    <s v="New"/>
    <n v="828.74"/>
    <m/>
    <m/>
    <n v="0"/>
    <n v="0"/>
    <s v="Seller 678"/>
    <s v="Columbus, Ohio, United States"/>
    <s v="OH"/>
    <m/>
  </r>
  <r>
    <x v="1227"/>
    <s v="iPhone 17"/>
    <x v="2"/>
    <b v="0"/>
    <s v="256GB"/>
    <n v="256"/>
    <s v="New"/>
    <n v="799.99"/>
    <m/>
    <m/>
    <n v="0"/>
    <n v="0"/>
    <s v="Seller 030"/>
    <s v="Tampa, Florida, United States"/>
    <s v="FL"/>
    <m/>
  </r>
  <r>
    <x v="646"/>
    <s v="iPhone 17 Pro Max"/>
    <x v="2"/>
    <b v="1"/>
    <m/>
    <m/>
    <s v="New"/>
    <n v="750"/>
    <m/>
    <m/>
    <n v="0"/>
    <n v="0"/>
    <s v="Seller 489"/>
    <s v="ETOBICOKE, Canada"/>
    <s v="INTL"/>
    <m/>
  </r>
  <r>
    <x v="1228"/>
    <s v="iPhone 12 Pro"/>
    <x v="1"/>
    <b v="1"/>
    <m/>
    <m/>
    <s v="New"/>
    <n v="332.08"/>
    <m/>
    <m/>
    <n v="5"/>
    <n v="8"/>
    <s v="Seller 648"/>
    <s v="Whippany, New Jersey, United States"/>
    <s v="NJ"/>
    <d v="2026-03-28T00:00:00"/>
  </r>
  <r>
    <x v="1229"/>
    <s v="iPhone 13 Mini"/>
    <x v="3"/>
    <b v="0"/>
    <s v="128GB|256GB|512GB"/>
    <n v="128"/>
    <s v="New"/>
    <n v="321.43"/>
    <m/>
    <m/>
    <n v="0"/>
    <n v="9"/>
    <s v="Seller 648"/>
    <s v="Whippany, New Jersey, United States"/>
    <s v="NJ"/>
    <d v="2026-03-28T00:00:00"/>
  </r>
  <r>
    <x v="1230"/>
    <s v="iPhone 15"/>
    <x v="5"/>
    <b v="0"/>
    <s v="128GB"/>
    <n v="128"/>
    <s v="Very Good - Refurbished"/>
    <n v="390.99"/>
    <n v="899.99"/>
    <n v="56.56"/>
    <n v="0"/>
    <n v="5921"/>
    <s v="Seller 050"/>
    <s v="Addison, Texas, United States"/>
    <s v="TX"/>
    <d v="2026-03-29T00:00:00"/>
  </r>
  <r>
    <x v="1231"/>
    <s v="iPhone 15 Pro"/>
    <x v="5"/>
    <b v="1"/>
    <s v="256GB"/>
    <n v="256"/>
    <s v="Very Good - Refurbished"/>
    <n v="493.99"/>
    <n v="1199.99"/>
    <n v="58.83"/>
    <n v="0"/>
    <n v="10769"/>
    <s v="Seller 050"/>
    <s v="Addison, Texas, United States"/>
    <s v="TX"/>
    <d v="2026-03-29T00:00:00"/>
  </r>
  <r>
    <x v="1232"/>
    <s v="iPhone 15 Pro Max"/>
    <x v="5"/>
    <b v="1"/>
    <s v="256GB"/>
    <n v="256"/>
    <s v="Very Good - Refurbished"/>
    <n v="568.99"/>
    <n v="1299.99"/>
    <n v="56.23"/>
    <n v="0"/>
    <n v="48450"/>
    <s v="Seller 050"/>
    <s v="Addison, Texas, United States"/>
    <s v="TX"/>
    <d v="2026-03-29T00:00:00"/>
  </r>
  <r>
    <x v="1233"/>
    <s v="iPhone 15 Pro"/>
    <x v="5"/>
    <b v="1"/>
    <s v="128GB"/>
    <n v="128"/>
    <s v="Very Good - Refurbished"/>
    <n v="464.99"/>
    <n v="1099.99"/>
    <n v="57.73"/>
    <n v="0"/>
    <n v="6346"/>
    <s v="Seller 050"/>
    <s v="Addison, Texas, United States"/>
    <s v="TX"/>
    <d v="2026-03-29T00:00:00"/>
  </r>
  <r>
    <x v="1234"/>
    <s v="iPhone 12 Mini"/>
    <x v="1"/>
    <b v="0"/>
    <m/>
    <m/>
    <s v="New"/>
    <n v="332.08"/>
    <m/>
    <m/>
    <n v="5"/>
    <n v="2"/>
    <s v="Seller 648"/>
    <s v="Whippany, New Jersey, United States"/>
    <s v="NJ"/>
    <d v="2026-03-28T00:00:00"/>
  </r>
  <r>
    <x v="1235"/>
    <s v="iPhone 13 Mini"/>
    <x v="3"/>
    <b v="0"/>
    <s v="128GB|512GB"/>
    <n v="128"/>
    <s v="New"/>
    <n v="322.01"/>
    <m/>
    <m/>
    <n v="2"/>
    <n v="67"/>
    <s v="Seller 118"/>
    <s v="Whippany, New Jersey, United States"/>
    <s v="NJ"/>
    <d v="2026-03-28T00:00:00"/>
  </r>
  <r>
    <x v="1236"/>
    <s v="iPhone 12"/>
    <x v="1"/>
    <b v="0"/>
    <s v="128GB"/>
    <n v="128"/>
    <s v="Used"/>
    <n v="4500"/>
    <m/>
    <m/>
    <n v="0"/>
    <n v="0"/>
    <s v="Seller 460"/>
    <s v="Tampa, Florida, United States"/>
    <s v="FL"/>
    <m/>
  </r>
  <r>
    <x v="1237"/>
    <s v="iPhone 14 Pro"/>
    <x v="0"/>
    <b v="1"/>
    <m/>
    <m/>
    <s v="Used"/>
    <n v="3000"/>
    <m/>
    <m/>
    <n v="0"/>
    <n v="0"/>
    <s v="Seller 379"/>
    <s v="Jacksonville, Florida, United States"/>
    <s v="FL"/>
    <d v="2025-01-23T00:00:00"/>
  </r>
  <r>
    <x v="1238"/>
    <s v="iPhone 13"/>
    <x v="3"/>
    <b v="0"/>
    <m/>
    <m/>
    <s v="Used"/>
    <n v="1500"/>
    <m/>
    <m/>
    <n v="0"/>
    <n v="0"/>
    <s v="Seller 327"/>
    <s v="Columbia, Tennessee, United States"/>
    <s v="TN"/>
    <d v="2025-01-26T00:00:00"/>
  </r>
  <r>
    <x v="360"/>
    <s v="iPhone 13"/>
    <x v="3"/>
    <b v="0"/>
    <s v="256GB"/>
    <n v="256"/>
    <s v="Used"/>
    <n v="3000"/>
    <m/>
    <m/>
    <n v="0"/>
    <n v="0"/>
    <s v="Seller 273"/>
    <s v="Foley, Alabama, United States"/>
    <s v="AL"/>
    <m/>
  </r>
  <r>
    <x v="1239"/>
    <s v="iPhone 13"/>
    <x v="3"/>
    <b v="0"/>
    <s v="256GB"/>
    <n v="256"/>
    <s v="Used"/>
    <n v="5000"/>
    <m/>
    <m/>
    <n v="0"/>
    <n v="0"/>
    <s v="Seller 684"/>
    <s v="Raleigh, North Carolina, United States"/>
    <s v="NC"/>
    <d v="2025-01-25T00:00:00"/>
  </r>
  <r>
    <x v="1240"/>
    <s v="iPhone 14"/>
    <x v="0"/>
    <b v="0"/>
    <m/>
    <m/>
    <s v="New"/>
    <n v="600"/>
    <m/>
    <m/>
    <n v="0"/>
    <n v="0"/>
    <s v="Seller 222"/>
    <s v="Hughson, California, United States"/>
    <s v="CA"/>
    <m/>
  </r>
  <r>
    <x v="1241"/>
    <s v="iPhone 16"/>
    <x v="4"/>
    <b v="0"/>
    <s v="128GB"/>
    <n v="128"/>
    <s v="Very Good - Refurbished"/>
    <n v="570.99"/>
    <n v="732.99"/>
    <n v="22.1"/>
    <n v="0"/>
    <n v="1994"/>
    <s v="Seller 050"/>
    <s v="Addison, Texas, United States"/>
    <s v="TX"/>
    <d v="2026-03-29T00:00:00"/>
  </r>
  <r>
    <x v="545"/>
    <s v="iPhone 16"/>
    <x v="4"/>
    <b v="0"/>
    <s v="128GB"/>
    <n v="128"/>
    <s v="Excellent - Refurbished"/>
    <n v="594.99"/>
    <n v="1299.99"/>
    <n v="54.23"/>
    <n v="0"/>
    <n v="1494"/>
    <s v="Seller 050"/>
    <s v="Addison, Texas, United States"/>
    <s v="TX"/>
    <d v="2026-03-29T00:00:00"/>
  </r>
  <r>
    <x v="1242"/>
    <s v="iPhone 13"/>
    <x v="3"/>
    <b v="0"/>
    <s v="256GB"/>
    <n v="256"/>
    <s v="New"/>
    <n v="321.43"/>
    <m/>
    <m/>
    <n v="0"/>
    <n v="2"/>
    <s v="Seller 648"/>
    <s v="Whippany, New Jersey, United States"/>
    <s v="NJ"/>
    <d v="2026-03-28T00:00:00"/>
  </r>
  <r>
    <x v="1243"/>
    <s v="iPhone 13 Mini"/>
    <x v="3"/>
    <b v="0"/>
    <s v="512GB"/>
    <n v="512"/>
    <s v="New"/>
    <n v="321.43"/>
    <m/>
    <m/>
    <n v="0"/>
    <n v="2"/>
    <s v="Seller 648"/>
    <s v="Whippany, New Jersey, United States"/>
    <s v="NJ"/>
    <d v="2026-03-28T00:00:00"/>
  </r>
  <r>
    <x v="1244"/>
    <s v="iPhone 14 Pro Max"/>
    <x v="0"/>
    <b v="1"/>
    <s v="512GB"/>
    <n v="512"/>
    <s v="Used"/>
    <n v="670.05"/>
    <m/>
    <m/>
    <n v="5"/>
    <n v="33"/>
    <s v="Seller 073"/>
    <s v="HK, China"/>
    <s v="INTL"/>
    <d v="2026-03-20T00:00:00"/>
  </r>
  <r>
    <x v="1245"/>
    <s v="iPhone 13 Mini"/>
    <x v="3"/>
    <b v="0"/>
    <s v="512GB"/>
    <n v="512"/>
    <s v="Used"/>
    <n v="288.45"/>
    <m/>
    <m/>
    <n v="10"/>
    <n v="3"/>
    <s v="Seller 073"/>
    <s v="HK, China"/>
    <s v="INTL"/>
    <d v="2026-03-20T00:00:00"/>
  </r>
  <r>
    <x v="1000"/>
    <s v="iPhone 13"/>
    <x v="3"/>
    <b v="0"/>
    <s v="128GB|256GB|512GB"/>
    <n v="128"/>
    <s v="Used"/>
    <n v="325.45999999999998"/>
    <m/>
    <m/>
    <n v="5"/>
    <n v="2"/>
    <s v="Seller 073"/>
    <s v="HK, China"/>
    <s v="INTL"/>
    <d v="2026-03-20T00:00:00"/>
  </r>
  <r>
    <x v="1246"/>
    <s v="iPhone 13"/>
    <x v="3"/>
    <b v="0"/>
    <s v="128GB"/>
    <n v="128"/>
    <s v="Used"/>
    <n v="475"/>
    <m/>
    <m/>
    <n v="0"/>
    <n v="0"/>
    <s v="Seller 656"/>
    <s v="Fort Lauderdale, Florida, United States"/>
    <s v="FL"/>
    <d v="2025-07-14T00:00:00"/>
  </r>
  <r>
    <x v="1247"/>
    <s v="iPhone 12"/>
    <x v="1"/>
    <b v="0"/>
    <s v="64GB|128GB|256GB"/>
    <n v="64"/>
    <s v="Used"/>
    <n v="242.5"/>
    <m/>
    <m/>
    <n v="4"/>
    <n v="4"/>
    <s v="Seller 073"/>
    <s v="HK, China"/>
    <s v="INTL"/>
    <d v="2026-03-20T00:00:00"/>
  </r>
  <r>
    <x v="1248"/>
    <s v="iPhone 15 Plus"/>
    <x v="5"/>
    <b v="0"/>
    <s v="256GB"/>
    <n v="256"/>
    <s v="Very Good - Refurbished"/>
    <n v="423.99"/>
    <n v="999.99"/>
    <n v="57.6"/>
    <n v="0"/>
    <n v="1614"/>
    <s v="Seller 050"/>
    <s v="Addison, Texas, United States"/>
    <s v="TX"/>
    <d v="2026-03-29T00:00:00"/>
  </r>
  <r>
    <x v="1249"/>
    <s v="iPhone 14 Pro Max"/>
    <x v="0"/>
    <b v="1"/>
    <s v="128GB"/>
    <n v="128"/>
    <s v="New"/>
    <n v="745.12"/>
    <m/>
    <m/>
    <n v="2"/>
    <n v="3"/>
    <s v="Seller 118"/>
    <s v="Whippany, New Jersey, United States"/>
    <s v="NJ"/>
    <d v="2026-03-28T00:00:00"/>
  </r>
  <r>
    <x v="1250"/>
    <s v="iPhone 14 Pro Max"/>
    <x v="0"/>
    <b v="1"/>
    <s v="512GB|1024GB"/>
    <n v="512"/>
    <s v="New"/>
    <n v="629.51"/>
    <m/>
    <m/>
    <n v="0"/>
    <n v="1"/>
    <s v="Seller 648"/>
    <s v="Whippany, New Jersey, United States"/>
    <s v="NJ"/>
    <d v="2026-03-28T00:00:00"/>
  </r>
  <r>
    <x v="1251"/>
    <s v="iPhone 12 Pro Max"/>
    <x v="1"/>
    <b v="1"/>
    <m/>
    <m/>
    <s v="Used"/>
    <n v="340.71"/>
    <m/>
    <m/>
    <n v="4"/>
    <n v="9"/>
    <s v="Seller 073"/>
    <s v="HK, China"/>
    <s v="INTL"/>
    <d v="2026-03-20T00:00:00"/>
  </r>
  <r>
    <x v="1252"/>
    <s v="iPhone 15"/>
    <x v="5"/>
    <b v="0"/>
    <s v="256GB"/>
    <n v="256"/>
    <s v="Excellent - Refurbished"/>
    <n v="442.99"/>
    <n v="648.02"/>
    <n v="31.64"/>
    <n v="0"/>
    <n v="122"/>
    <s v="Seller 050"/>
    <s v="Addison, Texas, United States"/>
    <s v="TX"/>
    <d v="2026-03-29T00:00:00"/>
  </r>
  <r>
    <x v="1253"/>
    <s v="iPhone 15"/>
    <x v="5"/>
    <b v="0"/>
    <s v="256GB"/>
    <n v="256"/>
    <s v="Very Good - Refurbished"/>
    <n v="410.99"/>
    <n v="949.99"/>
    <n v="56.74"/>
    <n v="0"/>
    <n v="803"/>
    <s v="Seller 050"/>
    <s v="Addison, Texas, United States"/>
    <s v="TX"/>
    <d v="2026-03-29T00:00:00"/>
  </r>
  <r>
    <x v="1254"/>
    <s v="iPhone 16"/>
    <x v="4"/>
    <b v="0"/>
    <s v="256GB"/>
    <n v="256"/>
    <s v="Excellent - Refurbished"/>
    <n v="588.99"/>
    <n v="1399.99"/>
    <n v="57.93"/>
    <n v="0"/>
    <n v="170"/>
    <s v="Seller 050"/>
    <s v="Addison, Texas, United States"/>
    <s v="TX"/>
    <d v="2026-03-29T00:00:00"/>
  </r>
  <r>
    <x v="1255"/>
    <s v="iPhone 14 Pro Max"/>
    <x v="0"/>
    <b v="1"/>
    <s v="128GB|256GB"/>
    <n v="128"/>
    <s v="New"/>
    <n v="745.12"/>
    <m/>
    <m/>
    <n v="2"/>
    <n v="0"/>
    <s v="Seller 118"/>
    <s v="Whippany, New Jersey, United States"/>
    <s v="NJ"/>
    <d v="2026-03-28T00:00:00"/>
  </r>
  <r>
    <x v="1256"/>
    <s v="iPhone 13 Mini"/>
    <x v="3"/>
    <b v="0"/>
    <s v="512GB"/>
    <n v="512"/>
    <s v="New"/>
    <n v="321.43"/>
    <m/>
    <m/>
    <n v="0"/>
    <n v="2"/>
    <s v="Seller 648"/>
    <s v="Whippany, New Jersey, United States"/>
    <s v="NJ"/>
    <d v="2026-03-28T00:00:00"/>
  </r>
  <r>
    <x v="1257"/>
    <s v="iPhone 13 Mini"/>
    <x v="3"/>
    <b v="0"/>
    <m/>
    <m/>
    <s v="New"/>
    <n v="332.01"/>
    <m/>
    <m/>
    <n v="3"/>
    <n v="5"/>
    <s v="Seller 118"/>
    <s v="Whippany, New Jersey, United States"/>
    <s v="NJ"/>
    <d v="2026-03-28T00:00:00"/>
  </r>
  <r>
    <x v="1258"/>
    <s v="iPhone 14 Pro Max"/>
    <x v="0"/>
    <b v="1"/>
    <m/>
    <m/>
    <s v="New"/>
    <n v="745.12"/>
    <m/>
    <m/>
    <n v="2"/>
    <n v="0"/>
    <s v="Seller 118"/>
    <s v="Whippany, New Jersey, United States"/>
    <s v="NJ"/>
    <d v="2026-03-28T00:00:00"/>
  </r>
  <r>
    <x v="932"/>
    <s v="iPhone 13 Mini"/>
    <x v="3"/>
    <b v="0"/>
    <s v="128GB|256GB"/>
    <n v="128"/>
    <s v="New"/>
    <n v="321.43"/>
    <m/>
    <m/>
    <n v="0"/>
    <n v="4"/>
    <s v="Seller 648"/>
    <s v="Los Angeles, California, United States"/>
    <s v="CA"/>
    <d v="2026-03-28T00:00:00"/>
  </r>
  <r>
    <x v="1259"/>
    <s v="iPhone 14 Pro Max"/>
    <x v="0"/>
    <b v="1"/>
    <s v="512GB"/>
    <n v="512"/>
    <s v="Used"/>
    <n v="650"/>
    <m/>
    <m/>
    <n v="0"/>
    <n v="0"/>
    <s v="Seller 389"/>
    <s v="Cumming, Georgia, United States"/>
    <s v="GA"/>
    <d v="2026-01-02T00:00:00"/>
  </r>
  <r>
    <x v="1260"/>
    <s v="iPhone 15"/>
    <x v="5"/>
    <b v="0"/>
    <s v="128GB"/>
    <n v="128"/>
    <s v="Good - Refurbished"/>
    <n v="386.93"/>
    <n v="799"/>
    <n v="51.57"/>
    <n v="5"/>
    <n v="109"/>
    <s v="Seller 179"/>
    <s v="San Marcos, California, United States"/>
    <s v="CA"/>
    <d v="2026-03-29T00:00:00"/>
  </r>
  <r>
    <x v="1261"/>
    <s v="iPhone 12"/>
    <x v="1"/>
    <b v="0"/>
    <s v="64GB"/>
    <n v="64"/>
    <s v="Used"/>
    <n v="219.99"/>
    <m/>
    <m/>
    <n v="0"/>
    <n v="0"/>
    <s v="Seller 250"/>
    <s v="Providence, Rhode Island, United States"/>
    <s v="RI"/>
    <m/>
  </r>
  <r>
    <x v="1262"/>
    <s v="iPhone 13 Mini"/>
    <x v="3"/>
    <b v="0"/>
    <s v="128GB|512GB"/>
    <n v="128"/>
    <s v="New"/>
    <n v="322.01"/>
    <m/>
    <m/>
    <n v="2"/>
    <n v="8"/>
    <s v="Seller 118"/>
    <s v="Whippany, New Jersey, United States"/>
    <s v="NJ"/>
    <d v="2026-03-28T00:00:00"/>
  </r>
  <r>
    <x v="472"/>
    <s v="iPhone 14 Pro Max"/>
    <x v="0"/>
    <b v="1"/>
    <s v="128GB"/>
    <n v="128"/>
    <s v="New"/>
    <n v="745.12"/>
    <m/>
    <m/>
    <n v="2"/>
    <n v="2"/>
    <s v="Seller 118"/>
    <s v="Los Angeles, California, United States"/>
    <s v="CA"/>
    <d v="2026-03-28T00:00:00"/>
  </r>
  <r>
    <x v="1263"/>
    <s v="iPhone 14 Pro Max"/>
    <x v="0"/>
    <b v="1"/>
    <s v="512GB|1024GB"/>
    <n v="512"/>
    <s v="New"/>
    <n v="629.51"/>
    <m/>
    <m/>
    <n v="1"/>
    <n v="0"/>
    <s v="Seller 648"/>
    <s v="Los Angeles, California, United States"/>
    <s v="CA"/>
    <d v="2026-03-28T00:00:00"/>
  </r>
  <r>
    <x v="1264"/>
    <s v="iPhone 14 Pro Max"/>
    <x v="0"/>
    <b v="1"/>
    <s v="128GB"/>
    <n v="128"/>
    <s v="New"/>
    <n v="745.12"/>
    <m/>
    <m/>
    <n v="2"/>
    <n v="0"/>
    <s v="Seller 118"/>
    <s v="Los Angeles, California, United States"/>
    <s v="CA"/>
    <d v="2026-03-28T00:00:00"/>
  </r>
  <r>
    <x v="1265"/>
    <s v="iPhone 12 Mini"/>
    <x v="1"/>
    <b v="0"/>
    <m/>
    <m/>
    <s v="New"/>
    <n v="332.08"/>
    <m/>
    <m/>
    <n v="5"/>
    <n v="1"/>
    <s v="Seller 648"/>
    <s v="Whippany, New Jersey, United States"/>
    <s v="NJ"/>
    <d v="2026-03-28T00:00:00"/>
  </r>
  <r>
    <x v="1266"/>
    <s v="iPhone 14"/>
    <x v="0"/>
    <b v="0"/>
    <s v="512GB"/>
    <n v="512"/>
    <s v="New"/>
    <n v="389.01"/>
    <m/>
    <m/>
    <n v="0"/>
    <n v="1"/>
    <s v="Seller 648"/>
    <s v="Whippany, New Jersey, United States"/>
    <s v="NJ"/>
    <d v="2026-03-28T00:00:00"/>
  </r>
  <r>
    <x v="1267"/>
    <s v="iPhone 14"/>
    <x v="0"/>
    <b v="0"/>
    <s v="512GB"/>
    <n v="512"/>
    <s v="New"/>
    <n v="389.01"/>
    <m/>
    <m/>
    <n v="0"/>
    <n v="1"/>
    <s v="Seller 648"/>
    <s v="Los Angeles, California, United States"/>
    <s v="CA"/>
    <d v="2026-03-28T00:00:00"/>
  </r>
  <r>
    <x v="1268"/>
    <s v="iPhone 14 Pro Max"/>
    <x v="0"/>
    <b v="1"/>
    <m/>
    <m/>
    <s v="New"/>
    <n v="745.12"/>
    <m/>
    <m/>
    <n v="2"/>
    <n v="0"/>
    <s v="Seller 118"/>
    <s v="Whippany, New Jersey, United States"/>
    <s v="NJ"/>
    <d v="2026-03-28T00:00:00"/>
  </r>
  <r>
    <x v="1269"/>
    <s v="iPhone 12"/>
    <x v="1"/>
    <b v="0"/>
    <s v="256GB"/>
    <n v="256"/>
    <s v="Open Box"/>
    <n v="445.99"/>
    <m/>
    <m/>
    <n v="0"/>
    <n v="2"/>
    <s v="Seller 249"/>
    <s v="Gosnells, WA, Australia"/>
    <s v="INTL"/>
    <d v="2026-02-24T00:00:00"/>
  </r>
  <r>
    <x v="1270"/>
    <s v="iPhone 13 Mini"/>
    <x v="3"/>
    <b v="0"/>
    <s v="128GB|256GB"/>
    <n v="128"/>
    <s v="Open Box"/>
    <n v="382.01"/>
    <m/>
    <m/>
    <n v="7"/>
    <n v="2"/>
    <s v="Seller 118"/>
    <s v="Whippany, New Jersey, United States"/>
    <s v="NJ"/>
    <d v="2026-03-28T00:00:00"/>
  </r>
  <r>
    <x v="1271"/>
    <s v="iPhone 15 Pro"/>
    <x v="5"/>
    <b v="1"/>
    <s v="128GB"/>
    <n v="128"/>
    <s v="Excellent - Refurbished"/>
    <n v="479.95"/>
    <m/>
    <m/>
    <n v="0"/>
    <n v="151"/>
    <s v="Seller 037"/>
    <s v="Vernon Hills, Illinois, United States"/>
    <s v="IL"/>
    <d v="2026-03-29T00:00:00"/>
  </r>
  <r>
    <x v="1272"/>
    <s v="iPhone 14 Pro Max"/>
    <x v="0"/>
    <b v="1"/>
    <m/>
    <m/>
    <s v="New"/>
    <n v="745.12"/>
    <m/>
    <m/>
    <n v="2"/>
    <n v="0"/>
    <s v="Seller 118"/>
    <s v="Los Angeles, California, United States"/>
    <s v="CA"/>
    <d v="2026-03-28T00:00:00"/>
  </r>
  <r>
    <x v="1273"/>
    <s v="iPhone 14 Pro Max"/>
    <x v="0"/>
    <b v="1"/>
    <s v="512GB"/>
    <n v="512"/>
    <s v="New"/>
    <n v="745.12"/>
    <m/>
    <m/>
    <n v="2"/>
    <n v="4"/>
    <s v="Seller 118"/>
    <s v="Whippany, New Jersey, United States"/>
    <s v="NJ"/>
    <d v="2026-03-28T00:00:00"/>
  </r>
  <r>
    <x v="1274"/>
    <s v="iPhone 12"/>
    <x v="1"/>
    <b v="0"/>
    <s v="64GB"/>
    <n v="64"/>
    <s v="Used"/>
    <n v="300"/>
    <m/>
    <m/>
    <n v="0"/>
    <n v="0"/>
    <s v="Seller 246"/>
    <s v="Ferndale, Michigan, United States"/>
    <s v="MI"/>
    <m/>
  </r>
  <r>
    <x v="1275"/>
    <s v="iPhone 13"/>
    <x v="3"/>
    <b v="0"/>
    <s v="128GB|256GB"/>
    <n v="128"/>
    <s v="Used"/>
    <n v="325.45999999999998"/>
    <m/>
    <m/>
    <n v="2"/>
    <n v="0"/>
    <s v="Seller 073"/>
    <s v="HK, China"/>
    <s v="INTL"/>
    <d v="2026-03-20T00:00:00"/>
  </r>
  <r>
    <x v="1276"/>
    <s v="iPhone 13"/>
    <x v="3"/>
    <b v="0"/>
    <s v="128GB"/>
    <n v="128"/>
    <s v="For Parts Or Not Working"/>
    <n v="160"/>
    <m/>
    <m/>
    <n v="0"/>
    <n v="0"/>
    <s v="Seller 600"/>
    <s v="Oklahoma City, Oklahoma, United States"/>
    <s v="OK"/>
    <d v="2026-02-08T00:00:00"/>
  </r>
  <r>
    <x v="1277"/>
    <s v="iPhone 13"/>
    <x v="3"/>
    <b v="0"/>
    <s v="256GB"/>
    <n v="256"/>
    <s v="Open Box"/>
    <n v="584.99"/>
    <m/>
    <m/>
    <n v="0"/>
    <n v="2"/>
    <s v="Seller 249"/>
    <s v="Gosnells, WA, Australia"/>
    <s v="INTL"/>
    <d v="2026-03-12T00:00:00"/>
  </r>
  <r>
    <x v="1278"/>
    <s v="iPhone 13 Mini"/>
    <x v="3"/>
    <b v="0"/>
    <m/>
    <m/>
    <s v="New"/>
    <n v="322.01"/>
    <m/>
    <m/>
    <n v="2"/>
    <n v="9"/>
    <s v="Seller 118"/>
    <s v="Los Angeles, California, United States"/>
    <s v="CA"/>
    <d v="2026-03-28T00:00:00"/>
  </r>
  <r>
    <x v="1279"/>
    <s v="iPhone 13 Mini"/>
    <x v="3"/>
    <b v="0"/>
    <m/>
    <m/>
    <s v="New"/>
    <n v="332.01"/>
    <m/>
    <m/>
    <n v="3"/>
    <n v="4"/>
    <s v="Seller 118"/>
    <s v="Los Angeles, California, United States"/>
    <s v="CA"/>
    <d v="2026-03-28T00:00:00"/>
  </r>
  <r>
    <x v="1280"/>
    <s v="iPhone 13 Mini"/>
    <x v="3"/>
    <b v="0"/>
    <s v="128GB"/>
    <n v="128"/>
    <s v="Used"/>
    <n v="500"/>
    <m/>
    <m/>
    <n v="0"/>
    <n v="0"/>
    <s v="Seller 522"/>
    <s v="San Jose, California, United States"/>
    <s v="CA"/>
    <m/>
  </r>
  <r>
    <x v="1281"/>
    <s v="iPhone 13 Mini"/>
    <x v="3"/>
    <b v="0"/>
    <s v="128GB|512GB"/>
    <n v="128"/>
    <s v="New"/>
    <n v="322.01"/>
    <m/>
    <m/>
    <n v="2"/>
    <n v="7"/>
    <s v="Seller 118"/>
    <s v="Los Angeles, California, United States"/>
    <s v="CA"/>
    <d v="2026-03-28T00:00:00"/>
  </r>
  <r>
    <x v="1282"/>
    <s v="iPhone 14 Pro Max"/>
    <x v="0"/>
    <b v="1"/>
    <s v="512GB|1024GB"/>
    <n v="512"/>
    <s v="New"/>
    <n v="629.51"/>
    <m/>
    <m/>
    <n v="1"/>
    <n v="0"/>
    <s v="Seller 648"/>
    <s v="Los Angeles, California, United States"/>
    <s v="CA"/>
    <d v="2026-03-28T00:00:00"/>
  </r>
  <r>
    <x v="1283"/>
    <s v="iPhone 14 Pro Max"/>
    <x v="0"/>
    <b v="1"/>
    <s v="128GB"/>
    <n v="128"/>
    <s v="Used"/>
    <n v="390"/>
    <m/>
    <m/>
    <n v="0"/>
    <n v="0"/>
    <s v="Seller 239"/>
    <s v="Phoenix, Arizona, United States"/>
    <s v="AZ"/>
    <d v="2026-01-22T00:00:00"/>
  </r>
  <r>
    <x v="1284"/>
    <s v="iPhone 14 Pro Max"/>
    <x v="0"/>
    <b v="1"/>
    <s v="512GB|1024GB"/>
    <n v="512"/>
    <s v="New"/>
    <n v="629.51"/>
    <m/>
    <m/>
    <n v="1"/>
    <n v="0"/>
    <s v="Seller 648"/>
    <s v="Los Angeles, California, United States"/>
    <s v="CA"/>
    <d v="2026-03-28T00:00:00"/>
  </r>
  <r>
    <x v="1285"/>
    <s v="iPhone 13"/>
    <x v="3"/>
    <b v="0"/>
    <s v="128GB"/>
    <n v="128"/>
    <s v="Used"/>
    <n v="380"/>
    <m/>
    <m/>
    <n v="0"/>
    <n v="0"/>
    <s v="Seller 502"/>
    <s v="Honolulu, Hawaii, United States"/>
    <s v="HI"/>
    <m/>
  </r>
  <r>
    <x v="1286"/>
    <s v="iPhone 14"/>
    <x v="0"/>
    <b v="0"/>
    <s v="128GB"/>
    <n v="128"/>
    <s v="Open Box"/>
    <n v="419.95"/>
    <m/>
    <m/>
    <n v="0"/>
    <n v="1"/>
    <s v="Seller 116"/>
    <s v="Land O' Lakes, Florida, United States"/>
    <s v="FL"/>
    <d v="2026-02-22T00:00:00"/>
  </r>
  <r>
    <x v="1287"/>
    <s v="iPhone 17"/>
    <x v="2"/>
    <b v="0"/>
    <s v="256GB"/>
    <n v="256"/>
    <s v="Excellent - Refurbished"/>
    <n v="847.99"/>
    <m/>
    <m/>
    <n v="10"/>
    <n v="59"/>
    <s v="Seller 050"/>
    <s v="Addison, Texas, United States"/>
    <s v="TX"/>
    <d v="2026-03-29T00:00:00"/>
  </r>
  <r>
    <x v="1288"/>
    <s v="iPhone 17"/>
    <x v="2"/>
    <b v="0"/>
    <s v="256GB"/>
    <n v="256"/>
    <s v="Very Good - Refurbished"/>
    <n v="803.99"/>
    <m/>
    <m/>
    <n v="10"/>
    <n v="42"/>
    <s v="Seller 050"/>
    <s v="Addison, Texas, United States"/>
    <s v="TX"/>
    <d v="2026-03-29T00:00:00"/>
  </r>
  <r>
    <x v="1289"/>
    <s v="iPhone 13 Mini"/>
    <x v="3"/>
    <b v="0"/>
    <s v="512GB"/>
    <n v="512"/>
    <s v="New"/>
    <n v="321.43"/>
    <m/>
    <m/>
    <n v="1"/>
    <n v="0"/>
    <s v="Seller 648"/>
    <s v="Whippany, New Jersey, United States"/>
    <s v="NJ"/>
    <d v="2026-03-28T00:00:00"/>
  </r>
  <r>
    <x v="1290"/>
    <s v="iPhone 13 Mini"/>
    <x v="3"/>
    <b v="0"/>
    <m/>
    <m/>
    <s v="New"/>
    <n v="322.01"/>
    <m/>
    <m/>
    <n v="2"/>
    <n v="0"/>
    <s v="Seller 118"/>
    <s v="Brooklyn, New York, United States"/>
    <s v="NY"/>
    <d v="2026-03-28T00:00:00"/>
  </r>
  <r>
    <x v="1291"/>
    <s v="iPhone 17 Pro Max"/>
    <x v="2"/>
    <b v="1"/>
    <s v="512GB"/>
    <n v="512"/>
    <s v="Excellent - Refurbished"/>
    <n v="1525.99"/>
    <m/>
    <m/>
    <n v="0"/>
    <n v="80"/>
    <s v="Seller 050"/>
    <s v="Addison, Texas, United States"/>
    <s v="TX"/>
    <d v="2026-03-29T00:00:00"/>
  </r>
  <r>
    <x v="1292"/>
    <s v="iPhone 14 Pro Max"/>
    <x v="0"/>
    <b v="1"/>
    <s v="128GB|1024GB"/>
    <n v="128"/>
    <s v="New"/>
    <n v="745.12"/>
    <m/>
    <m/>
    <n v="2"/>
    <n v="0"/>
    <s v="Seller 118"/>
    <s v="Los Angeles, California, United States"/>
    <s v="CA"/>
    <d v="2026-03-28T00:00:00"/>
  </r>
  <r>
    <x v="1293"/>
    <s v="iPhone 14 Pro Max"/>
    <x v="0"/>
    <b v="1"/>
    <s v="512GB"/>
    <n v="512"/>
    <s v="New"/>
    <n v="332.01"/>
    <m/>
    <m/>
    <n v="3"/>
    <n v="6"/>
    <s v="Seller 118"/>
    <s v="Whippany, New Jersey, United States"/>
    <s v="NJ"/>
    <d v="2026-03-28T00:00:00"/>
  </r>
  <r>
    <x v="1294"/>
    <s v="iPhone 13 Mini"/>
    <x v="3"/>
    <b v="0"/>
    <s v="512GB"/>
    <n v="512"/>
    <s v="New"/>
    <n v="321.41000000000003"/>
    <m/>
    <m/>
    <n v="0"/>
    <n v="1"/>
    <s v="Seller 648"/>
    <s v="Los Angeles, California, United States"/>
    <s v="CA"/>
    <d v="2026-03-28T00:00:00"/>
  </r>
  <r>
    <x v="1295"/>
    <s v="iPhone 13 Mini"/>
    <x v="3"/>
    <b v="0"/>
    <m/>
    <m/>
    <s v="New"/>
    <n v="332.01"/>
    <m/>
    <m/>
    <n v="3"/>
    <n v="0"/>
    <s v="Seller 118"/>
    <s v="Los Angeles, California, United States"/>
    <s v="CA"/>
    <d v="2026-03-28T00:00:00"/>
  </r>
  <r>
    <x v="1296"/>
    <s v="iPhone 16"/>
    <x v="4"/>
    <b v="0"/>
    <s v="128GB"/>
    <n v="128"/>
    <s v="New"/>
    <n v="669.95"/>
    <m/>
    <m/>
    <n v="0"/>
    <n v="0"/>
    <s v="Seller 116"/>
    <s v="Land O' Lakes, Florida, United States"/>
    <s v="FL"/>
    <d v="2026-03-10T00:00:00"/>
  </r>
  <r>
    <x v="1297"/>
    <s v="iPhone 13 Mini"/>
    <x v="3"/>
    <b v="0"/>
    <s v="512GB"/>
    <n v="512"/>
    <s v="New"/>
    <n v="321.43"/>
    <m/>
    <m/>
    <n v="0"/>
    <n v="1"/>
    <s v="Seller 648"/>
    <s v="Los Angeles, California, United States"/>
    <s v="CA"/>
    <d v="2026-03-28T00:00:00"/>
  </r>
  <r>
    <x v="1298"/>
    <s v="iPhone 14"/>
    <x v="0"/>
    <b v="0"/>
    <s v="128GB"/>
    <n v="128"/>
    <s v="Used"/>
    <n v="289.99"/>
    <m/>
    <m/>
    <n v="0"/>
    <n v="0"/>
    <s v="Seller 188"/>
    <s v="Shawnee, Kansas, United States"/>
    <s v="KS"/>
    <d v="2026-03-18T00:00:00"/>
  </r>
  <r>
    <x v="1299"/>
    <s v="iPhone 13"/>
    <x v="3"/>
    <b v="0"/>
    <s v="128GB"/>
    <n v="128"/>
    <s v="Used"/>
    <n v="239.99"/>
    <m/>
    <m/>
    <n v="0"/>
    <n v="0"/>
    <s v="Seller 188"/>
    <s v="Shawnee, Kansas, United States"/>
    <s v="KS"/>
    <d v="2026-03-25T00:00:00"/>
  </r>
  <r>
    <x v="1300"/>
    <s v="iPhone 14"/>
    <x v="0"/>
    <b v="0"/>
    <s v="128GB"/>
    <n v="128"/>
    <s v="Used"/>
    <n v="309.99"/>
    <m/>
    <m/>
    <n v="0"/>
    <n v="0"/>
    <s v="Seller 188"/>
    <s v="Shawnee, Kansas, United States"/>
    <s v="KS"/>
    <m/>
  </r>
  <r>
    <x v="1301"/>
    <s v="iPhone 13"/>
    <x v="3"/>
    <b v="0"/>
    <s v="128GB"/>
    <n v="128"/>
    <s v="Used"/>
    <n v="251.11"/>
    <m/>
    <m/>
    <n v="0"/>
    <n v="0"/>
    <s v="Seller 188"/>
    <s v="Shawnee, Kansas, United States"/>
    <s v="KS"/>
    <d v="2026-03-20T00:00:00"/>
  </r>
  <r>
    <x v="1302"/>
    <s v="iPhone 12"/>
    <x v="1"/>
    <b v="0"/>
    <s v="64GB"/>
    <n v="64"/>
    <s v="Used"/>
    <n v="179.99"/>
    <m/>
    <m/>
    <n v="0"/>
    <n v="0"/>
    <s v="Seller 263"/>
    <s v="Vilnius, Lithuania"/>
    <s v="INTL"/>
    <m/>
  </r>
  <r>
    <x v="1303"/>
    <s v="iPhone 12"/>
    <x v="1"/>
    <b v="0"/>
    <s v="64GB"/>
    <n v="64"/>
    <s v="Used"/>
    <n v="196"/>
    <m/>
    <m/>
    <n v="0"/>
    <n v="0"/>
    <s v="Seller 263"/>
    <s v="Vilnius, Lithuania"/>
    <s v="INTL"/>
    <m/>
  </r>
  <r>
    <x v="1304"/>
    <s v="iPhone 13 Mini"/>
    <x v="3"/>
    <b v="0"/>
    <s v="128GB"/>
    <n v="128"/>
    <s v="Open Box"/>
    <n v="339.95"/>
    <m/>
    <m/>
    <n v="7"/>
    <n v="1"/>
    <s v="Seller 116"/>
    <s v="Land O' Lakes, Florida, United States"/>
    <s v="FL"/>
    <d v="2026-03-25T00:00:00"/>
  </r>
  <r>
    <x v="1305"/>
    <s v="iPhone 13 Mini"/>
    <x v="3"/>
    <b v="0"/>
    <m/>
    <m/>
    <s v="New"/>
    <n v="321.43"/>
    <m/>
    <m/>
    <n v="1"/>
    <n v="0"/>
    <s v="Seller 648"/>
    <s v="Los Angeles, California, United States"/>
    <s v="CA"/>
    <d v="2026-03-28T00:00:00"/>
  </r>
  <r>
    <x v="1306"/>
    <s v="iPhone 17 Pro Max"/>
    <x v="2"/>
    <b v="1"/>
    <s v="256GB"/>
    <n v="256"/>
    <s v="New"/>
    <n v="1775.95"/>
    <m/>
    <m/>
    <n v="10"/>
    <n v="0"/>
    <s v="Seller 429"/>
    <s v="Norwalk, California, United States"/>
    <s v="CA"/>
    <d v="2026-03-26T00:00:00"/>
  </r>
  <r>
    <x v="1307"/>
    <s v="iPhone 16"/>
    <x v="4"/>
    <b v="0"/>
    <s v="128GB"/>
    <n v="128"/>
    <s v="New"/>
    <n v="679.99"/>
    <m/>
    <m/>
    <n v="0"/>
    <n v="0"/>
    <s v="Seller 124"/>
    <s v="Dublin, California, United States"/>
    <s v="CA"/>
    <d v="2026-03-29T00:00:00"/>
  </r>
  <r>
    <x v="518"/>
    <s v="iPhone 13"/>
    <x v="3"/>
    <b v="0"/>
    <s v="512GB"/>
    <n v="512"/>
    <s v="Used"/>
    <n v="310"/>
    <m/>
    <m/>
    <n v="0"/>
    <n v="0"/>
    <s v="Seller 341"/>
    <s v="Alexandria, Louisiana, United States"/>
    <s v="LA"/>
    <m/>
  </r>
  <r>
    <x v="1308"/>
    <s v="iPhone 12"/>
    <x v="1"/>
    <b v="0"/>
    <s v="64GB"/>
    <n v="64"/>
    <s v="Used"/>
    <n v="199.99"/>
    <m/>
    <m/>
    <n v="3"/>
    <n v="0"/>
    <s v="Seller 120"/>
    <s v="Eden Prairie, Minnesota, United States"/>
    <s v="MN"/>
    <d v="2026-03-20T00:00:00"/>
  </r>
  <r>
    <x v="1309"/>
    <s v="iPhone 13"/>
    <x v="3"/>
    <b v="0"/>
    <s v="256GB"/>
    <n v="256"/>
    <s v="Used"/>
    <n v="300"/>
    <m/>
    <m/>
    <n v="0"/>
    <n v="0"/>
    <s v="Seller 652"/>
    <s v="Rock Island, Illinois, United States"/>
    <s v="IL"/>
    <m/>
  </r>
  <r>
    <x v="1310"/>
    <s v="iPhone 16"/>
    <x v="4"/>
    <b v="0"/>
    <s v="256GB"/>
    <n v="256"/>
    <s v="Open Box"/>
    <n v="550"/>
    <m/>
    <m/>
    <n v="0"/>
    <n v="0"/>
    <s v="Seller 664"/>
    <s v="Richmond, Virginia, United States"/>
    <s v="VA"/>
    <d v="2026-03-25T00:00:00"/>
  </r>
  <r>
    <x v="230"/>
    <s v="iPhone 17 Pro Max"/>
    <x v="2"/>
    <b v="1"/>
    <s v="1024GB"/>
    <n v="1024"/>
    <s v="New"/>
    <n v="589"/>
    <m/>
    <m/>
    <n v="4"/>
    <n v="1"/>
    <s v="Seller 640"/>
    <s v="Opa-Locka, Florida, United States"/>
    <s v="FL"/>
    <m/>
  </r>
  <r>
    <x v="1311"/>
    <s v="iPhone 16"/>
    <x v="4"/>
    <b v="0"/>
    <s v="128GB"/>
    <n v="128"/>
    <s v="Open Box"/>
    <n v="609.95000000000005"/>
    <m/>
    <m/>
    <n v="0"/>
    <n v="0"/>
    <s v="Seller 116"/>
    <s v="Land O' Lakes, Florida, United States"/>
    <s v="FL"/>
    <m/>
  </r>
  <r>
    <x v="1312"/>
    <s v="iPhone 14"/>
    <x v="0"/>
    <b v="0"/>
    <s v="512GB"/>
    <n v="512"/>
    <s v="New"/>
    <n v="389.01"/>
    <m/>
    <m/>
    <n v="1"/>
    <n v="0"/>
    <s v="Seller 648"/>
    <s v="Whippany, New Jersey, United States"/>
    <s v="NJ"/>
    <d v="2026-03-28T00:00:00"/>
  </r>
  <r>
    <x v="1313"/>
    <s v="iPhone 17 Pro Max"/>
    <x v="2"/>
    <b v="1"/>
    <s v="1024GB"/>
    <n v="1024"/>
    <s v="New"/>
    <n v="610"/>
    <m/>
    <m/>
    <n v="2"/>
    <n v="0"/>
    <s v="Seller 449"/>
    <s v="Akron, Ohio, United States"/>
    <s v="OH"/>
    <m/>
  </r>
  <r>
    <x v="1314"/>
    <s v="iPhone 14"/>
    <x v="0"/>
    <b v="0"/>
    <s v="128GB"/>
    <n v="128"/>
    <s v="Used"/>
    <n v="279.99"/>
    <m/>
    <m/>
    <n v="0"/>
    <n v="0"/>
    <s v="Seller 188"/>
    <s v="Shawnee, Kansas, United States"/>
    <s v="KS"/>
    <m/>
  </r>
  <r>
    <x v="1315"/>
    <s v="iPhone 13 Mini"/>
    <x v="3"/>
    <b v="0"/>
    <m/>
    <m/>
    <s v="New"/>
    <n v="321.43"/>
    <m/>
    <m/>
    <n v="1"/>
    <n v="0"/>
    <s v="Seller 648"/>
    <s v="Los Angeles, California, United States"/>
    <s v="CA"/>
    <d v="2026-03-28T00:00:00"/>
  </r>
  <r>
    <x v="1316"/>
    <s v="iPhone 14"/>
    <x v="0"/>
    <b v="0"/>
    <s v="1024GB"/>
    <n v="1024"/>
    <s v="New"/>
    <n v="408.03"/>
    <m/>
    <m/>
    <n v="10"/>
    <n v="0"/>
    <s v="Seller 648"/>
    <s v="Whippany, New Jersey, United States"/>
    <s v="NJ"/>
    <d v="2026-03-28T00:00:00"/>
  </r>
  <r>
    <x v="1317"/>
    <s v="iPhone 16"/>
    <x v="4"/>
    <b v="0"/>
    <s v="128GB"/>
    <n v="128"/>
    <s v="Open Box"/>
    <n v="599.99"/>
    <m/>
    <m/>
    <n v="0"/>
    <n v="0"/>
    <s v="Seller 188"/>
    <s v="Shawnee, Kansas, United States"/>
    <s v="KS"/>
    <m/>
  </r>
  <r>
    <x v="1318"/>
    <s v="iPhone 13"/>
    <x v="3"/>
    <b v="0"/>
    <s v="128GB"/>
    <n v="128"/>
    <s v="Used"/>
    <n v="65"/>
    <m/>
    <m/>
    <n v="0"/>
    <n v="0"/>
    <s v="Seller 515"/>
    <s v="Glen Burnie, Maryland, United States"/>
    <s v="MD"/>
    <m/>
  </r>
  <r>
    <x v="1319"/>
    <s v="iPhone 16"/>
    <x v="4"/>
    <b v="0"/>
    <s v="128GB"/>
    <n v="128"/>
    <s v="Open Box"/>
    <n v="515.54999999999995"/>
    <m/>
    <m/>
    <n v="0"/>
    <n v="0"/>
    <s v="Seller 188"/>
    <s v="Shawnee, Kansas, United States"/>
    <s v="KS"/>
    <m/>
  </r>
  <r>
    <x v="1320"/>
    <s v="iPhone 17"/>
    <x v="2"/>
    <b v="0"/>
    <s v="512GB"/>
    <n v="512"/>
    <s v="New"/>
    <n v="399.99"/>
    <m/>
    <m/>
    <n v="4"/>
    <n v="0"/>
    <s v="Seller 461"/>
    <s v="Myrtle Beach, South Carolina, United States"/>
    <s v="SC"/>
    <m/>
  </r>
  <r>
    <x v="1320"/>
    <s v="iPhone 17"/>
    <x v="2"/>
    <b v="0"/>
    <s v="512GB"/>
    <n v="512"/>
    <s v="New"/>
    <n v="399.99"/>
    <m/>
    <m/>
    <n v="4"/>
    <n v="0"/>
    <s v="Seller 413"/>
    <s v="Murrieta, California, United States"/>
    <s v="CA"/>
    <m/>
  </r>
  <r>
    <x v="1321"/>
    <s v="iPhone 14"/>
    <x v="0"/>
    <b v="0"/>
    <s v="128GB"/>
    <n v="128"/>
    <s v="Used"/>
    <n v="289.99"/>
    <m/>
    <m/>
    <n v="0"/>
    <n v="0"/>
    <s v="Seller 188"/>
    <s v="Shawnee, Kansas, United States"/>
    <s v="KS"/>
    <m/>
  </r>
  <r>
    <x v="1322"/>
    <s v="iPhone 12"/>
    <x v="1"/>
    <b v="0"/>
    <s v="128GB"/>
    <n v="128"/>
    <s v="New"/>
    <n v="679"/>
    <m/>
    <m/>
    <n v="0"/>
    <n v="0"/>
    <s v="Seller 245"/>
    <s v="Encinitas, California, United States"/>
    <s v="CA"/>
    <m/>
  </r>
  <r>
    <x v="1323"/>
    <s v="iPhone 16"/>
    <x v="4"/>
    <b v="0"/>
    <s v="128GB"/>
    <n v="128"/>
    <s v="Open Box"/>
    <n v="450"/>
    <m/>
    <m/>
    <n v="0"/>
    <n v="0"/>
    <s v="Seller 623"/>
    <s v="Brooklyn, New York, United States"/>
    <s v="NY"/>
    <m/>
  </r>
  <r>
    <x v="1324"/>
    <s v="iPhone 12 Pro Max"/>
    <x v="1"/>
    <b v="1"/>
    <s v="256GB"/>
    <n v="256"/>
    <s v="Used"/>
    <n v="145.5"/>
    <m/>
    <m/>
    <n v="0"/>
    <n v="0"/>
    <s v="Seller 213"/>
    <s v="Charlotte, North Carolina, United States"/>
    <s v="NC"/>
    <m/>
  </r>
  <r>
    <x v="1325"/>
    <s v="iPhone 13"/>
    <x v="3"/>
    <b v="0"/>
    <s v="128GB"/>
    <n v="128"/>
    <s v="Used"/>
    <n v="219.99"/>
    <m/>
    <m/>
    <n v="0"/>
    <n v="0"/>
    <s v="Seller 129"/>
    <s v="Overland Park, Kansas, United States"/>
    <s v="KS"/>
    <d v="2026-03-29T00:00:00"/>
  </r>
  <r>
    <x v="1326"/>
    <s v="iPhone 12 Pro Max"/>
    <x v="1"/>
    <b v="1"/>
    <s v="128GB"/>
    <n v="128"/>
    <s v="Used"/>
    <n v="243.75"/>
    <m/>
    <m/>
    <n v="0"/>
    <n v="0"/>
    <s v="Seller 337"/>
    <s v="Aurora, Illinois, United States"/>
    <s v="IL"/>
    <m/>
  </r>
  <r>
    <x v="1327"/>
    <s v="iPhone 16"/>
    <x v="4"/>
    <b v="0"/>
    <s v="128GB"/>
    <n v="128"/>
    <s v="Open Box"/>
    <n v="320"/>
    <m/>
    <m/>
    <n v="0"/>
    <n v="0"/>
    <s v="Seller 532"/>
    <s v="Boca Raton, Florida, United States"/>
    <s v="FL"/>
    <m/>
  </r>
  <r>
    <x v="1223"/>
    <s v="iPhone 17 Pro Max"/>
    <x v="2"/>
    <b v="1"/>
    <s v="512GB"/>
    <n v="512"/>
    <s v="New"/>
    <n v="600"/>
    <m/>
    <m/>
    <n v="0"/>
    <n v="0"/>
    <s v="Seller 368"/>
    <s v="Washington, District Of Columbia, United States"/>
    <s v="WA"/>
    <m/>
  </r>
  <r>
    <x v="1328"/>
    <s v="iPhone 12 Pro Max"/>
    <x v="1"/>
    <b v="1"/>
    <m/>
    <m/>
    <s v="Used"/>
    <n v="279.95"/>
    <m/>
    <m/>
    <n v="8"/>
    <n v="254"/>
    <s v="Seller 045"/>
    <s v="Harriman, New York, United States"/>
    <s v="NY"/>
    <d v="2026-03-28T00:00:00"/>
  </r>
  <r>
    <x v="1329"/>
    <s v="iPhone 13 Mini"/>
    <x v="3"/>
    <b v="0"/>
    <m/>
    <m/>
    <s v="Used"/>
    <n v="209.95"/>
    <m/>
    <m/>
    <n v="17"/>
    <n v="73"/>
    <s v="Seller 045"/>
    <s v="Harriman, New York, United States"/>
    <s v="NY"/>
    <d v="2026-03-28T00:00:00"/>
  </r>
  <r>
    <x v="1330"/>
    <s v="iPhone 13"/>
    <x v="3"/>
    <b v="0"/>
    <s v="128GB"/>
    <n v="128"/>
    <s v="Open Box"/>
    <n v="650"/>
    <m/>
    <m/>
    <n v="0"/>
    <n v="0"/>
    <s v="Seller 453"/>
    <s v="Nashville, Tennessee, United States"/>
    <s v="TN"/>
    <m/>
  </r>
  <r>
    <x v="1331"/>
    <s v="iPhone 12"/>
    <x v="1"/>
    <b v="0"/>
    <s v="128GB"/>
    <n v="128"/>
    <s v="Open Box"/>
    <n v="800"/>
    <m/>
    <m/>
    <n v="0"/>
    <n v="0"/>
    <s v="Seller 571"/>
    <s v="Bedford, Texas, United States"/>
    <s v="TX"/>
    <d v="2025-12-14T00:00:00"/>
  </r>
  <r>
    <x v="1332"/>
    <s v="iPhone 14 Pro Max"/>
    <x v="0"/>
    <b v="1"/>
    <m/>
    <m/>
    <s v="For Parts Or Not Working"/>
    <n v="319.99"/>
    <m/>
    <m/>
    <n v="0"/>
    <n v="71"/>
    <s v="Seller 045"/>
    <s v="Harriman, New York, United States"/>
    <s v="NY"/>
    <d v="2026-03-25T00:00:00"/>
  </r>
  <r>
    <x v="1333"/>
    <s v="iPhone 13"/>
    <x v="3"/>
    <b v="0"/>
    <s v="128GB|256GB|512GB"/>
    <n v="128"/>
    <s v="Open Box"/>
    <n v="279.88"/>
    <m/>
    <m/>
    <n v="0"/>
    <n v="448"/>
    <s v="Seller 110"/>
    <s v="Brooklyn, New York, United States"/>
    <s v="NY"/>
    <d v="2026-03-26T00:00:00"/>
  </r>
  <r>
    <x v="1334"/>
    <s v="iPhone 13"/>
    <x v="3"/>
    <b v="0"/>
    <s v="128GB|256GB|512GB"/>
    <n v="128"/>
    <s v="Excellent - Refurbished"/>
    <n v="259.88"/>
    <m/>
    <m/>
    <n v="10"/>
    <n v="324"/>
    <s v="Seller 110"/>
    <s v="Brooklyn, New York, United States"/>
    <s v="NY"/>
    <d v="2026-03-26T00:00:00"/>
  </r>
  <r>
    <x v="1335"/>
    <s v="iPhone 14 Pro Max"/>
    <x v="0"/>
    <b v="1"/>
    <m/>
    <m/>
    <s v="Used"/>
    <n v="444.99"/>
    <m/>
    <m/>
    <n v="2"/>
    <n v="0"/>
    <s v="Seller 045"/>
    <s v="Harriman, New York, United States"/>
    <s v="NY"/>
    <d v="2026-03-04T00:00:00"/>
  </r>
  <r>
    <x v="1336"/>
    <s v="iPhone 14"/>
    <x v="0"/>
    <b v="0"/>
    <m/>
    <m/>
    <s v="Used"/>
    <n v="269.99"/>
    <m/>
    <m/>
    <n v="1"/>
    <n v="0"/>
    <s v="Seller 045"/>
    <s v="Harriman, New York, United States"/>
    <s v="NY"/>
    <d v="2026-03-04T00:00:00"/>
  </r>
  <r>
    <x v="1337"/>
    <s v="iPhone 12"/>
    <x v="1"/>
    <b v="0"/>
    <s v="64GB"/>
    <n v="64"/>
    <s v="Used"/>
    <n v="144.99"/>
    <m/>
    <m/>
    <n v="0"/>
    <n v="2"/>
    <s v="Seller 045"/>
    <s v="Harriman, New York, United States"/>
    <s v="NY"/>
    <d v="2026-03-04T00:00:00"/>
  </r>
  <r>
    <x v="1338"/>
    <s v="iPhone 12 Pro Max"/>
    <x v="1"/>
    <b v="1"/>
    <s v="512GB"/>
    <n v="512"/>
    <s v="Used"/>
    <n v="2999"/>
    <m/>
    <m/>
    <n v="0"/>
    <n v="0"/>
    <s v="Seller 242"/>
    <s v="Goodyear, Arizona, United States"/>
    <s v="AZ"/>
    <d v="2025-01-25T00:00:00"/>
  </r>
  <r>
    <x v="360"/>
    <s v="iPhone 13"/>
    <x v="3"/>
    <b v="0"/>
    <s v="256GB"/>
    <n v="256"/>
    <s v="Used"/>
    <n v="5000"/>
    <m/>
    <m/>
    <n v="0"/>
    <n v="0"/>
    <s v="Seller 272"/>
    <s v="Midlothian, Texas, United States"/>
    <s v="TX"/>
    <m/>
  </r>
  <r>
    <x v="1339"/>
    <s v="iPhone 13"/>
    <x v="3"/>
    <b v="0"/>
    <m/>
    <m/>
    <s v="Used"/>
    <n v="2000"/>
    <m/>
    <m/>
    <n v="0"/>
    <n v="0"/>
    <s v="Seller 483"/>
    <s v="Dallas, Texas, United States"/>
    <s v="TX"/>
    <m/>
  </r>
  <r>
    <x v="1340"/>
    <s v="iPhone 14"/>
    <x v="0"/>
    <b v="0"/>
    <m/>
    <m/>
    <s v="For Parts Or Not Working"/>
    <n v="209.99"/>
    <m/>
    <m/>
    <n v="0"/>
    <n v="8"/>
    <s v="Seller 045"/>
    <s v="Harriman, New York, United States"/>
    <s v="NY"/>
    <d v="2026-03-25T00:00:00"/>
  </r>
  <r>
    <x v="293"/>
    <s v="iPhone 14 Pro Max"/>
    <x v="0"/>
    <b v="1"/>
    <m/>
    <m/>
    <s v="For Parts Or Not Working"/>
    <n v="299.99"/>
    <m/>
    <m/>
    <n v="1"/>
    <n v="0"/>
    <s v="Seller 045"/>
    <s v="Harriman, New York, United States"/>
    <s v="NY"/>
    <d v="2026-03-04T00:00:00"/>
  </r>
  <r>
    <x v="1341"/>
    <s v="iPhone 14"/>
    <x v="0"/>
    <b v="0"/>
    <m/>
    <m/>
    <s v="For Parts Or Not Working"/>
    <n v="139.99"/>
    <m/>
    <m/>
    <n v="0"/>
    <n v="3"/>
    <s v="Seller 045"/>
    <s v="Harriman, New York, United States"/>
    <s v="NY"/>
    <d v="2026-03-04T00:00:00"/>
  </r>
  <r>
    <x v="1342"/>
    <s v="iPhone 14 Pro Max"/>
    <x v="0"/>
    <b v="1"/>
    <s v="256GB"/>
    <n v="256"/>
    <s v="Excellent - Refurbished"/>
    <n v="755.99"/>
    <m/>
    <m/>
    <n v="1"/>
    <n v="0"/>
    <s v="Seller 058"/>
    <s v="Granada Hills, California, United States"/>
    <s v="CA"/>
    <d v="2025-12-16T00:00:00"/>
  </r>
  <r>
    <x v="1343"/>
    <s v="iPhone 14 Plus"/>
    <x v="0"/>
    <b v="0"/>
    <s v="128GB"/>
    <n v="128"/>
    <s v="Used"/>
    <n v="369.99"/>
    <m/>
    <m/>
    <n v="2"/>
    <n v="0"/>
    <s v="Seller 058"/>
    <s v="Granada Hills, California, United States"/>
    <s v="CA"/>
    <d v="2026-02-14T00:00:00"/>
  </r>
  <r>
    <x v="737"/>
    <s v="iPhone 14 Pro Max"/>
    <x v="0"/>
    <b v="1"/>
    <s v="256GB"/>
    <n v="256"/>
    <s v="Used"/>
    <n v="735.99"/>
    <m/>
    <m/>
    <n v="2"/>
    <n v="0"/>
    <s v="Seller 058"/>
    <s v="Granada Hills, California, United States"/>
    <s v="CA"/>
    <d v="2025-12-16T00:00:00"/>
  </r>
  <r>
    <x v="1344"/>
    <s v="iPhone 14 Pro Max"/>
    <x v="0"/>
    <b v="1"/>
    <s v="1024GB"/>
    <n v="1024"/>
    <s v="Used"/>
    <n v="661.99"/>
    <m/>
    <m/>
    <n v="1"/>
    <n v="0"/>
    <s v="Seller 058"/>
    <s v="Granada Hills, California, United States"/>
    <s v="CA"/>
    <d v="2025-12-29T00:00:00"/>
  </r>
  <r>
    <x v="1345"/>
    <s v="iPhone 14 Pro Max"/>
    <x v="0"/>
    <b v="1"/>
    <s v="256GB"/>
    <n v="256"/>
    <s v="Excellent - Refurbished"/>
    <n v="759.99"/>
    <m/>
    <m/>
    <n v="0"/>
    <n v="1"/>
    <s v="Seller 058"/>
    <s v="Granada Hills, California, United States"/>
    <s v="CA"/>
    <d v="2025-12-16T00:00:00"/>
  </r>
  <r>
    <x v="1346"/>
    <s v="iPhone 14"/>
    <x v="0"/>
    <b v="0"/>
    <m/>
    <m/>
    <s v="Used"/>
    <n v="254.99"/>
    <m/>
    <m/>
    <n v="0"/>
    <n v="1"/>
    <s v="Seller 045"/>
    <s v="Harriman, New York, United States"/>
    <s v="NY"/>
    <d v="2026-03-04T00:00:00"/>
  </r>
  <r>
    <x v="1347"/>
    <s v="iPhone 15"/>
    <x v="5"/>
    <b v="0"/>
    <s v="256GB"/>
    <n v="256"/>
    <s v="Excellent - Refurbished"/>
    <n v="468.95"/>
    <n v="899"/>
    <n v="47.84"/>
    <n v="0"/>
    <n v="130"/>
    <s v="Seller 025"/>
    <s v="Clifton, New Jersey, United States"/>
    <s v="NJ"/>
    <d v="2026-03-29T00:00:00"/>
  </r>
  <r>
    <x v="1348"/>
    <s v="iPhone 14"/>
    <x v="0"/>
    <b v="0"/>
    <s v="256GB"/>
    <n v="256"/>
    <s v="Good - Refurbished"/>
    <n v="299"/>
    <m/>
    <m/>
    <n v="5"/>
    <n v="2"/>
    <s v="Seller 093"/>
    <s v="Brooklyn, New York, United States"/>
    <s v="NY"/>
    <d v="2026-02-01T00:00:00"/>
  </r>
  <r>
    <x v="1349"/>
    <s v="iPhone 15"/>
    <x v="5"/>
    <b v="0"/>
    <s v="128GB|256GB|512GB"/>
    <n v="128"/>
    <s v="Open Box"/>
    <n v="409.88"/>
    <m/>
    <m/>
    <n v="2"/>
    <n v="93"/>
    <s v="Seller 110"/>
    <s v="Brooklyn, New York, United States"/>
    <s v="NY"/>
    <d v="2026-03-27T00:00:00"/>
  </r>
  <r>
    <x v="1350"/>
    <s v="iPhone 14"/>
    <x v="0"/>
    <b v="0"/>
    <s v="128GB"/>
    <n v="128"/>
    <s v="Open Box"/>
    <n v="354.99"/>
    <m/>
    <m/>
    <n v="7"/>
    <n v="3"/>
    <s v="Seller 058"/>
    <s v="Granada Hills, California, United States"/>
    <s v="CA"/>
    <d v="2026-02-14T00:00:00"/>
  </r>
  <r>
    <x v="1351"/>
    <s v="iPhone 13"/>
    <x v="3"/>
    <b v="0"/>
    <s v="128GB"/>
    <n v="128"/>
    <s v="Excellent - Refurbished"/>
    <n v="319.99"/>
    <m/>
    <m/>
    <n v="9"/>
    <n v="1"/>
    <s v="Seller 058"/>
    <s v="Granada Hills, California, United States"/>
    <s v="CA"/>
    <d v="2026-01-22T00:00:00"/>
  </r>
  <r>
    <x v="1352"/>
    <s v="iPhone 12"/>
    <x v="1"/>
    <b v="0"/>
    <s v="64GB"/>
    <n v="64"/>
    <s v="Excellent - Refurbished"/>
    <n v="198.99"/>
    <m/>
    <m/>
    <n v="2"/>
    <n v="1"/>
    <s v="Seller 058"/>
    <s v="Granada Hills, California, United States"/>
    <s v="CA"/>
    <d v="2026-02-07T00:00:00"/>
  </r>
  <r>
    <x v="1353"/>
    <s v="iPhone 12 Pro Max"/>
    <x v="1"/>
    <b v="1"/>
    <s v="256GB"/>
    <n v="256"/>
    <s v="Used"/>
    <n v="300"/>
    <m/>
    <m/>
    <n v="0"/>
    <n v="0"/>
    <s v="Seller 547"/>
    <s v="Chatsworth, California, Estados Unidos"/>
    <s v="CA"/>
    <d v="2026-03-03T00:00:00"/>
  </r>
  <r>
    <x v="1354"/>
    <s v="iPhone 12"/>
    <x v="1"/>
    <b v="0"/>
    <s v="64GB"/>
    <n v="64"/>
    <s v="For Parts Or Not Working"/>
    <n v="124.99"/>
    <m/>
    <m/>
    <n v="0"/>
    <n v="0"/>
    <s v="Seller 107"/>
    <s v="Kingwood, Texas, United States"/>
    <s v="TX"/>
    <d v="2026-03-12T00:00:00"/>
  </r>
  <r>
    <x v="1355"/>
    <s v="iPhone 17 Pro Max"/>
    <x v="2"/>
    <b v="1"/>
    <s v="256GB"/>
    <n v="256"/>
    <s v="New"/>
    <n v="1496.89"/>
    <m/>
    <m/>
    <n v="0"/>
    <n v="0"/>
    <s v="Seller 014"/>
    <s v="Flushing, New York, United States"/>
    <s v="NY"/>
    <d v="2026-03-13T00:00:00"/>
  </r>
  <r>
    <x v="1356"/>
    <s v="iPhone 13"/>
    <x v="3"/>
    <b v="0"/>
    <s v="128GB"/>
    <n v="128"/>
    <s v="Open Box"/>
    <n v="309.99"/>
    <m/>
    <m/>
    <n v="0"/>
    <n v="1"/>
    <s v="Seller 058"/>
    <s v="Granada Hills, California, United States"/>
    <s v="CA"/>
    <m/>
  </r>
  <r>
    <x v="1357"/>
    <s v="iPhone 12 Pro Max"/>
    <x v="1"/>
    <b v="1"/>
    <s v="128GB"/>
    <n v="128"/>
    <s v="For Parts Or Not Working"/>
    <n v="199.99"/>
    <m/>
    <m/>
    <n v="0"/>
    <n v="0"/>
    <s v="Seller 130"/>
    <s v="Austin, Texas, United States"/>
    <s v="TX"/>
    <d v="2026-03-29T00:00:00"/>
  </r>
  <r>
    <x v="1358"/>
    <s v="iPhone 12"/>
    <x v="1"/>
    <b v="0"/>
    <s v="128GB"/>
    <n v="128"/>
    <s v="Excellent - Refurbished"/>
    <n v="244.99"/>
    <m/>
    <m/>
    <n v="1"/>
    <n v="0"/>
    <s v="Seller 058"/>
    <s v="Granada Hills, California, United States"/>
    <s v="CA"/>
    <m/>
  </r>
  <r>
    <x v="1359"/>
    <s v="iPhone 14 Pro Max"/>
    <x v="0"/>
    <b v="1"/>
    <s v="128GB"/>
    <n v="128"/>
    <s v="Used"/>
    <n v="589.99"/>
    <m/>
    <m/>
    <n v="0"/>
    <n v="0"/>
    <s v="Seller 620"/>
    <s v="Orlando, Florida, United States"/>
    <s v="FL"/>
    <d v="2026-02-17T00:00:00"/>
  </r>
  <r>
    <x v="1360"/>
    <s v="iPhone 13"/>
    <x v="3"/>
    <b v="0"/>
    <s v="128GB"/>
    <n v="128"/>
    <s v="Used"/>
    <n v="275"/>
    <m/>
    <m/>
    <n v="0"/>
    <n v="0"/>
    <s v="Seller 466"/>
    <s v="Parsonsfield, Maine, United States"/>
    <s v="ME"/>
    <d v="2026-03-18T00:00:00"/>
  </r>
  <r>
    <x v="1361"/>
    <s v="iPhone 13"/>
    <x v="3"/>
    <b v="0"/>
    <s v="128GB"/>
    <n v="128"/>
    <s v="Used"/>
    <n v="199.96"/>
    <m/>
    <m/>
    <n v="0"/>
    <n v="0"/>
    <s v="Seller 161"/>
    <s v="New Port Richey, Florida, United States"/>
    <s v="FL"/>
    <d v="2026-03-06T00:00:00"/>
  </r>
  <r>
    <x v="1362"/>
    <s v="iPhone 13 Mini"/>
    <x v="3"/>
    <b v="0"/>
    <s v="256GB"/>
    <n v="256"/>
    <s v="New"/>
    <n v="321.88"/>
    <m/>
    <m/>
    <n v="2"/>
    <n v="2"/>
    <s v="Seller 373"/>
    <s v="Whippany, New Jersey, United States"/>
    <s v="NJ"/>
    <d v="2026-03-28T00:00:00"/>
  </r>
  <r>
    <x v="1363"/>
    <s v="iPhone 13 Mini"/>
    <x v="3"/>
    <b v="0"/>
    <s v="512GB"/>
    <n v="512"/>
    <s v="New"/>
    <n v="321.88"/>
    <m/>
    <m/>
    <n v="2"/>
    <n v="0"/>
    <s v="Seller 373"/>
    <s v="Whippany, New Jersey, United States"/>
    <s v="NJ"/>
    <d v="2026-03-28T00:00:00"/>
  </r>
  <r>
    <x v="1059"/>
    <s v="iPhone 13 Mini"/>
    <x v="3"/>
    <b v="0"/>
    <m/>
    <m/>
    <s v="New"/>
    <n v="321.88"/>
    <m/>
    <m/>
    <n v="2"/>
    <n v="0"/>
    <s v="Seller 373"/>
    <s v="Whippany, New Jersey, United States"/>
    <s v="NJ"/>
    <d v="2026-03-28T00:00:00"/>
  </r>
  <r>
    <x v="1364"/>
    <s v="iPhone 13 Mini"/>
    <x v="3"/>
    <b v="0"/>
    <s v="128GB"/>
    <n v="128"/>
    <s v="New"/>
    <n v="321.99"/>
    <m/>
    <m/>
    <n v="2"/>
    <n v="0"/>
    <s v="Seller 373"/>
    <s v="Whippany, New Jersey, United States"/>
    <s v="NJ"/>
    <d v="2026-03-28T00:00:00"/>
  </r>
  <r>
    <x v="1365"/>
    <s v="iPhone 14"/>
    <x v="0"/>
    <b v="0"/>
    <s v="128GB"/>
    <n v="128"/>
    <s v="Used"/>
    <n v="279.95"/>
    <m/>
    <m/>
    <n v="0"/>
    <n v="3"/>
    <s v="Seller 200"/>
    <s v="Louisville, Kentucky, United States"/>
    <s v="KY"/>
    <d v="2026-03-26T00:00:00"/>
  </r>
  <r>
    <x v="1366"/>
    <s v="iPhone 17"/>
    <x v="2"/>
    <b v="0"/>
    <s v="256GB"/>
    <n v="256"/>
    <s v="New"/>
    <n v="715"/>
    <m/>
    <m/>
    <n v="2"/>
    <n v="0"/>
    <s v="Seller 386"/>
    <s v="Clovis, California, United States"/>
    <s v="CA"/>
    <m/>
  </r>
  <r>
    <x v="1367"/>
    <s v="iPhone 13 Mini"/>
    <x v="3"/>
    <b v="0"/>
    <s v="128GB"/>
    <n v="128"/>
    <s v="New"/>
    <n v="353.88"/>
    <m/>
    <m/>
    <n v="5"/>
    <n v="0"/>
    <s v="Seller 485"/>
    <s v="Edison, New Jersey, United States"/>
    <s v="NJ"/>
    <m/>
  </r>
  <r>
    <x v="1368"/>
    <s v="iPhone 13 Mini"/>
    <x v="3"/>
    <b v="0"/>
    <s v="256GB"/>
    <n v="256"/>
    <s v="New"/>
    <n v="321.88"/>
    <m/>
    <m/>
    <n v="2"/>
    <n v="0"/>
    <s v="Seller 373"/>
    <s v="Whippany, New Jersey, United States"/>
    <s v="NJ"/>
    <d v="2026-03-28T00:00:00"/>
  </r>
  <r>
    <x v="1369"/>
    <s v="iPhone 16"/>
    <x v="4"/>
    <b v="0"/>
    <s v="128GB"/>
    <n v="128"/>
    <s v="Open Box"/>
    <n v="650"/>
    <m/>
    <m/>
    <n v="0"/>
    <n v="0"/>
    <s v="Seller 374"/>
    <s v="Bronx, New York, United States"/>
    <s v="NY"/>
    <m/>
  </r>
  <r>
    <x v="1370"/>
    <s v="iPhone 17"/>
    <x v="2"/>
    <b v="0"/>
    <s v="256GB"/>
    <n v="256"/>
    <s v="New"/>
    <n v="850"/>
    <m/>
    <m/>
    <n v="0"/>
    <n v="0"/>
    <s v="Seller 527"/>
    <s v="Amherst, Massachusetts, United States"/>
    <s v="MA"/>
    <m/>
  </r>
  <r>
    <x v="1371"/>
    <s v="iPhone 14"/>
    <x v="0"/>
    <b v="0"/>
    <s v="128GB"/>
    <n v="128"/>
    <s v="Used"/>
    <n v="229.95"/>
    <m/>
    <m/>
    <n v="1"/>
    <n v="0"/>
    <s v="Seller 200"/>
    <s v="Louisville, Kentucky, United States"/>
    <s v="KY"/>
    <m/>
  </r>
  <r>
    <x v="1372"/>
    <s v="iPhone 17 Pro Max"/>
    <x v="2"/>
    <b v="1"/>
    <s v="256GB"/>
    <n v="256"/>
    <s v="New"/>
    <n v="810"/>
    <m/>
    <m/>
    <n v="0"/>
    <n v="0"/>
    <s v="Seller 353"/>
    <s v="Washington, District Of Columbia, United States"/>
    <s v="WA"/>
    <m/>
  </r>
  <r>
    <x v="1373"/>
    <s v="iPhone 12"/>
    <x v="1"/>
    <b v="0"/>
    <m/>
    <m/>
    <s v="Used"/>
    <n v="180"/>
    <m/>
    <m/>
    <n v="0"/>
    <n v="0"/>
    <s v="Seller 434"/>
    <s v="Canyon Country, California, United States"/>
    <s v="CA"/>
    <d v="2026-03-27T00:00:00"/>
  </r>
  <r>
    <x v="1374"/>
    <s v="iPhone 17 Pro Max"/>
    <x v="2"/>
    <b v="1"/>
    <s v="1024GB"/>
    <n v="1024"/>
    <s v="Open Box"/>
    <n v="1427"/>
    <m/>
    <m/>
    <n v="0"/>
    <n v="0"/>
    <s v="Seller 353"/>
    <s v="Washington, District Of Columbia, United States"/>
    <s v="WA"/>
    <m/>
  </r>
  <r>
    <x v="1375"/>
    <s v="iPhone 17"/>
    <x v="2"/>
    <b v="0"/>
    <s v="512GB"/>
    <n v="512"/>
    <s v="New"/>
    <n v="459"/>
    <m/>
    <m/>
    <n v="4"/>
    <n v="0"/>
    <s v="Seller 257"/>
    <s v="Amherst, Ohio, United States"/>
    <s v="OH"/>
    <m/>
  </r>
  <r>
    <x v="1375"/>
    <s v="iPhone 17"/>
    <x v="2"/>
    <b v="0"/>
    <s v="512GB"/>
    <n v="512"/>
    <s v="New"/>
    <n v="459"/>
    <m/>
    <m/>
    <n v="4"/>
    <n v="0"/>
    <s v="Seller 607"/>
    <s v="Tampa, Florida, United States"/>
    <s v="FL"/>
    <m/>
  </r>
  <r>
    <x v="1080"/>
    <s v="iPhone 17 Pro Max"/>
    <x v="2"/>
    <b v="1"/>
    <s v="2048GB"/>
    <n v="2048"/>
    <s v="New"/>
    <n v="599"/>
    <m/>
    <m/>
    <n v="2"/>
    <n v="0"/>
    <s v="Seller 442"/>
    <s v="Bronx, New York, United States"/>
    <s v="NY"/>
    <m/>
  </r>
  <r>
    <x v="1376"/>
    <s v="iPhone 12"/>
    <x v="1"/>
    <b v="0"/>
    <s v="128GB"/>
    <n v="128"/>
    <s v="For Parts Or Not Working"/>
    <n v="119.99"/>
    <m/>
    <m/>
    <n v="0"/>
    <n v="0"/>
    <s v="Seller 123"/>
    <s v="Dayton, Ohio, United States"/>
    <s v="OH"/>
    <d v="2026-03-29T00:00:00"/>
  </r>
  <r>
    <x v="1377"/>
    <s v="iPhone 17 Pro Max"/>
    <x v="2"/>
    <b v="1"/>
    <m/>
    <m/>
    <s v="New"/>
    <n v="290"/>
    <m/>
    <m/>
    <n v="0"/>
    <n v="0"/>
    <s v="Seller 441"/>
    <s v="Bronx, New York, United States"/>
    <s v="NY"/>
    <d v="2026-03-29T00:00:00"/>
  </r>
  <r>
    <x v="1378"/>
    <s v="iPhone 17"/>
    <x v="2"/>
    <b v="0"/>
    <s v="256GB"/>
    <n v="256"/>
    <s v="New"/>
    <n v="599"/>
    <m/>
    <m/>
    <n v="0"/>
    <n v="0"/>
    <s v="Seller 175"/>
    <s v="Ellicott City, Maryland, United States"/>
    <s v="MD"/>
    <m/>
  </r>
  <r>
    <x v="1080"/>
    <s v="iPhone 17 Pro Max"/>
    <x v="2"/>
    <b v="1"/>
    <s v="2048GB"/>
    <n v="2048"/>
    <s v="New"/>
    <n v="499.99"/>
    <m/>
    <m/>
    <n v="5"/>
    <n v="0"/>
    <s v="Seller 397"/>
    <s v="Edmond, Oklahoma, United States"/>
    <s v="OK"/>
    <m/>
  </r>
  <r>
    <x v="1379"/>
    <s v="iPhone 15 Pro"/>
    <x v="5"/>
    <b v="1"/>
    <s v="128GB"/>
    <n v="128"/>
    <s v="Open Box"/>
    <n v="519.99"/>
    <m/>
    <m/>
    <n v="0"/>
    <n v="0"/>
    <s v="Seller 344"/>
    <s v="Baltimore, Maryland, United States"/>
    <s v="MD"/>
    <m/>
  </r>
  <r>
    <x v="1380"/>
    <s v="iPhone 17 Pro Max"/>
    <x v="2"/>
    <b v="1"/>
    <s v="256GB|512GB|1024GB|2048GB"/>
    <n v="256"/>
    <s v="New"/>
    <n v="2230"/>
    <m/>
    <m/>
    <n v="8"/>
    <n v="12"/>
    <s v="Seller 159"/>
    <s v="Hong Kong, Hong Kong"/>
    <s v="INTL"/>
    <d v="2026-03-17T00:00:00"/>
  </r>
  <r>
    <x v="1381"/>
    <s v="iPhone 12 Pro"/>
    <x v="1"/>
    <b v="1"/>
    <m/>
    <m/>
    <s v="New"/>
    <n v="332.01"/>
    <m/>
    <m/>
    <n v="3"/>
    <n v="6"/>
    <s v="Seller 172"/>
    <s v="Whippany, New Jersey, United States"/>
    <s v="NJ"/>
    <d v="2026-03-28T00:00:00"/>
  </r>
  <r>
    <x v="1382"/>
    <s v="iPhone 12 Pro Max"/>
    <x v="1"/>
    <b v="1"/>
    <s v="128GB|256GB"/>
    <n v="128"/>
    <s v="Used"/>
    <n v="388"/>
    <m/>
    <m/>
    <n v="1"/>
    <n v="0"/>
    <s v="Seller 006"/>
    <s v="China, China"/>
    <s v="INTL"/>
    <d v="2026-03-21T00:00:00"/>
  </r>
  <r>
    <x v="1383"/>
    <s v="iPhone 13"/>
    <x v="3"/>
    <b v="0"/>
    <s v="256GB"/>
    <n v="256"/>
    <s v="Used"/>
    <n v="3000"/>
    <m/>
    <m/>
    <n v="0"/>
    <n v="0"/>
    <s v="Seller 231"/>
    <s v="Dothan, Alabama, United States"/>
    <s v="AL"/>
    <m/>
  </r>
  <r>
    <x v="1238"/>
    <s v="iPhone 13"/>
    <x v="3"/>
    <b v="0"/>
    <m/>
    <m/>
    <s v="Used"/>
    <n v="2000"/>
    <m/>
    <m/>
    <n v="0"/>
    <n v="0"/>
    <s v="Seller 212"/>
    <s v="Brooklyn, New York, United States"/>
    <s v="NY"/>
    <m/>
  </r>
  <r>
    <x v="1384"/>
    <s v="iPhone 12 Pro Max"/>
    <x v="1"/>
    <b v="1"/>
    <s v="128GB"/>
    <n v="128"/>
    <s v="New"/>
    <n v="3500"/>
    <m/>
    <m/>
    <n v="0"/>
    <n v="0"/>
    <s v="Seller 279"/>
    <s v="El Paso, Texas, United States"/>
    <s v="TX"/>
    <d v="2025-01-26T00:00:00"/>
  </r>
  <r>
    <x v="1385"/>
    <s v="iPhone 13"/>
    <x v="3"/>
    <b v="0"/>
    <s v="256GB"/>
    <n v="256"/>
    <s v="New"/>
    <n v="500"/>
    <m/>
    <m/>
    <n v="0"/>
    <n v="0"/>
    <s v="Seller 550"/>
    <s v="Coffeeville, Mississippi, United States"/>
    <s v="MS"/>
    <d v="2025-01-24T00:00:00"/>
  </r>
  <r>
    <x v="1386"/>
    <s v="iPhone 13 Mini"/>
    <x v="3"/>
    <b v="0"/>
    <s v="128GB"/>
    <n v="128"/>
    <s v="New"/>
    <n v="322.01"/>
    <m/>
    <m/>
    <n v="2"/>
    <n v="6"/>
    <s v="Seller 531"/>
    <s v="Whippany, New Jersey, United States"/>
    <s v="NJ"/>
    <d v="2026-03-28T00:00:00"/>
  </r>
  <r>
    <x v="1387"/>
    <s v="iPhone 13 Mini"/>
    <x v="3"/>
    <b v="0"/>
    <s v="128GB"/>
    <n v="128"/>
    <s v="Open Box"/>
    <n v="279.99"/>
    <m/>
    <m/>
    <n v="11"/>
    <n v="94"/>
    <s v="Seller 505"/>
    <s v="Dunellen, New Jersey, United States"/>
    <s v="NJ"/>
    <d v="2026-03-28T00:00:00"/>
  </r>
  <r>
    <x v="1388"/>
    <s v="iPhone 13 Mini"/>
    <x v="3"/>
    <b v="0"/>
    <s v="128GB"/>
    <n v="128"/>
    <s v="New"/>
    <n v="323.99"/>
    <m/>
    <m/>
    <n v="5"/>
    <n v="0"/>
    <s v="Seller 650"/>
    <s v="Whippany, New Jersey, United States"/>
    <s v="NJ"/>
    <d v="2026-03-28T00:00:00"/>
  </r>
  <r>
    <x v="1389"/>
    <s v="iPhone 13 Mini"/>
    <x v="3"/>
    <b v="0"/>
    <s v="128GB"/>
    <n v="128"/>
    <s v="New"/>
    <n v="323.99"/>
    <m/>
    <m/>
    <n v="5"/>
    <n v="0"/>
    <s v="Seller 650"/>
    <s v="Whippany, New Jersey, United States"/>
    <s v="NJ"/>
    <d v="2026-03-28T00:00:00"/>
  </r>
  <r>
    <x v="1390"/>
    <s v="iPhone 13 Mini"/>
    <x v="3"/>
    <b v="0"/>
    <s v="128GB"/>
    <n v="128"/>
    <s v="New"/>
    <n v="323.99"/>
    <m/>
    <m/>
    <n v="5"/>
    <n v="0"/>
    <s v="Seller 650"/>
    <s v="Whippany, New Jersey, United States"/>
    <s v="NJ"/>
    <d v="2026-03-28T00:00:00"/>
  </r>
  <r>
    <x v="1391"/>
    <s v="iPhone 13 Mini"/>
    <x v="3"/>
    <b v="0"/>
    <s v="128GB"/>
    <n v="128"/>
    <s v="New"/>
    <n v="323.99"/>
    <m/>
    <m/>
    <n v="5"/>
    <n v="0"/>
    <s v="Seller 650"/>
    <s v="Whippany, New Jersey, United States"/>
    <s v="NJ"/>
    <d v="2026-03-28T00:00:00"/>
  </r>
  <r>
    <x v="1392"/>
    <s v="iPhone 12"/>
    <x v="1"/>
    <b v="0"/>
    <s v="64GB"/>
    <n v="64"/>
    <s v="New"/>
    <n v="444"/>
    <m/>
    <m/>
    <n v="0"/>
    <n v="0"/>
    <s v="Seller 478"/>
    <s v="Johannesburg 2191, South Africa"/>
    <s v="INTL"/>
    <d v="2026-01-06T00:00:00"/>
  </r>
  <r>
    <x v="1393"/>
    <s v="iPhone 13 Mini"/>
    <x v="3"/>
    <b v="0"/>
    <s v="128GB|256GB"/>
    <n v="128"/>
    <s v="New"/>
    <n v="327.55"/>
    <m/>
    <m/>
    <n v="5"/>
    <n v="2"/>
    <s v="Seller 650"/>
    <s v="Whippany, New Jersey, United States"/>
    <s v="NJ"/>
    <d v="2026-03-28T00:00:00"/>
  </r>
  <r>
    <x v="1394"/>
    <s v="iPhone 12 Pro Max"/>
    <x v="1"/>
    <b v="1"/>
    <s v="256GB"/>
    <n v="256"/>
    <s v="Used"/>
    <n v="479"/>
    <m/>
    <m/>
    <n v="0"/>
    <n v="0"/>
    <s v="Seller 266"/>
    <s v="Brockton, Massachusetts, United States"/>
    <s v="MA"/>
    <d v="2025-12-28T00:00:00"/>
  </r>
  <r>
    <x v="1395"/>
    <s v="iPhone 13 Mini"/>
    <x v="3"/>
    <b v="0"/>
    <s v="128GB"/>
    <n v="128"/>
    <s v="New"/>
    <n v="335.99"/>
    <m/>
    <m/>
    <n v="3"/>
    <n v="44"/>
    <s v="Seller 650"/>
    <s v="Whippany, New Jersey, United States"/>
    <s v="NJ"/>
    <d v="2026-03-28T00:00:00"/>
  </r>
  <r>
    <x v="1396"/>
    <s v="iPhone 14 Pro Max"/>
    <x v="0"/>
    <b v="1"/>
    <s v="128GB"/>
    <n v="128"/>
    <s v="New"/>
    <n v="745.12"/>
    <m/>
    <m/>
    <n v="2"/>
    <n v="0"/>
    <s v="Seller 172"/>
    <s v="Whippany, New Jersey, United States"/>
    <s v="NJ"/>
    <d v="2026-03-28T00:00:00"/>
  </r>
  <r>
    <x v="1397"/>
    <s v="iPhone 12 Pro Max"/>
    <x v="1"/>
    <b v="1"/>
    <s v="256GB"/>
    <n v="256"/>
    <s v="Used"/>
    <n v="696.92"/>
    <n v="819.9"/>
    <n v="15"/>
    <n v="0"/>
    <n v="0"/>
    <s v="Seller 087"/>
    <s v="Tokyo, Japan"/>
    <s v="INTL"/>
    <d v="2026-02-27T00:00:00"/>
  </r>
  <r>
    <x v="1398"/>
    <s v="iPhone 12 Mini"/>
    <x v="1"/>
    <b v="0"/>
    <m/>
    <m/>
    <s v="New"/>
    <n v="332.01"/>
    <m/>
    <m/>
    <n v="3"/>
    <n v="0"/>
    <s v="Seller 531"/>
    <s v="Whippany, New Jersey, United States"/>
    <s v="NJ"/>
    <d v="2026-03-28T00:00:00"/>
  </r>
  <r>
    <x v="1399"/>
    <s v="iPhone 14 Pro Max"/>
    <x v="0"/>
    <b v="1"/>
    <s v="1024GB"/>
    <n v="1024"/>
    <s v="New"/>
    <n v="745.12"/>
    <m/>
    <m/>
    <n v="2"/>
    <n v="0"/>
    <s v="Seller 172"/>
    <s v="Whippany, New Jersey, United States"/>
    <s v="NJ"/>
    <d v="2026-03-28T00:00:00"/>
  </r>
  <r>
    <x v="1400"/>
    <s v="iPhone 14 Pro Max"/>
    <x v="0"/>
    <b v="1"/>
    <m/>
    <m/>
    <s v="New"/>
    <n v="745.12"/>
    <m/>
    <m/>
    <n v="2"/>
    <n v="0"/>
    <s v="Seller 531"/>
    <s v="Whippany, New Jersey, United States"/>
    <s v="NJ"/>
    <d v="2026-03-28T00:00:00"/>
  </r>
  <r>
    <x v="1401"/>
    <s v="iPhone 14"/>
    <x v="0"/>
    <b v="0"/>
    <s v="128GB"/>
    <n v="128"/>
    <s v="New"/>
    <n v="389.99"/>
    <m/>
    <m/>
    <n v="5"/>
    <n v="0"/>
    <s v="Seller 172"/>
    <s v="Whippany, New Jersey, United States"/>
    <s v="NJ"/>
    <d v="2026-03-28T00:00:00"/>
  </r>
  <r>
    <x v="1402"/>
    <s v="iPhone 13"/>
    <x v="3"/>
    <b v="0"/>
    <m/>
    <m/>
    <s v="New"/>
    <n v="332.01"/>
    <m/>
    <m/>
    <n v="3"/>
    <n v="0"/>
    <s v="Seller 531"/>
    <s v="Whippany, New Jersey, United States"/>
    <s v="NJ"/>
    <d v="2026-03-28T00:00:00"/>
  </r>
  <r>
    <x v="1403"/>
    <s v="iPhone 13 Mini"/>
    <x v="3"/>
    <b v="0"/>
    <s v="512GB"/>
    <n v="512"/>
    <s v="New"/>
    <n v="322.01"/>
    <m/>
    <m/>
    <n v="2"/>
    <n v="1"/>
    <s v="Seller 172"/>
    <s v="Los Angeles, California, United States"/>
    <s v="CA"/>
    <d v="2026-03-28T00:00:00"/>
  </r>
  <r>
    <x v="1404"/>
    <s v="iPhone 13 Mini"/>
    <x v="3"/>
    <b v="0"/>
    <s v="256GB"/>
    <n v="256"/>
    <s v="New"/>
    <n v="322.01"/>
    <m/>
    <m/>
    <n v="2"/>
    <n v="1"/>
    <s v="Seller 531"/>
    <s v="Whippany, New Jersey, United States"/>
    <s v="NJ"/>
    <d v="2026-03-28T00:00:00"/>
  </r>
  <r>
    <x v="1405"/>
    <s v="iPhone 14 Plus"/>
    <x v="0"/>
    <b v="0"/>
    <s v="128GB"/>
    <n v="128"/>
    <s v="Open Box"/>
    <n v="329.99"/>
    <m/>
    <m/>
    <n v="9"/>
    <n v="30"/>
    <s v="Seller 505"/>
    <s v="Dunellen, New Jersey, United States"/>
    <s v="NJ"/>
    <d v="2026-03-28T00:00:00"/>
  </r>
  <r>
    <x v="1406"/>
    <s v="iPhone 17 Pro Max"/>
    <x v="2"/>
    <b v="1"/>
    <s v="256GB"/>
    <n v="256"/>
    <s v="New"/>
    <n v="1599"/>
    <m/>
    <m/>
    <n v="5"/>
    <n v="0"/>
    <s v="Seller 067"/>
    <s v="North Brunswick, New Jersey, United States"/>
    <s v="NJ"/>
    <d v="2026-03-26T00:00:00"/>
  </r>
  <r>
    <x v="1407"/>
    <s v="iPhone 13 Mini"/>
    <x v="3"/>
    <b v="0"/>
    <s v="512GB"/>
    <n v="512"/>
    <s v="New"/>
    <n v="322.01"/>
    <m/>
    <m/>
    <n v="2"/>
    <n v="0"/>
    <s v="Seller 172"/>
    <s v="Los Angeles, California, United States"/>
    <s v="CA"/>
    <d v="2026-03-28T00:00:00"/>
  </r>
  <r>
    <x v="1408"/>
    <s v="iPhone 13 Mini"/>
    <x v="3"/>
    <b v="0"/>
    <m/>
    <m/>
    <s v="New"/>
    <n v="322.01"/>
    <m/>
    <m/>
    <n v="2"/>
    <n v="2"/>
    <s v="Seller 172"/>
    <s v="Whippany, New Jersey, United States"/>
    <s v="NJ"/>
    <d v="2026-03-28T00:00:00"/>
  </r>
  <r>
    <x v="1409"/>
    <s v="iPhone 14"/>
    <x v="0"/>
    <b v="0"/>
    <s v="128GB"/>
    <n v="128"/>
    <s v="New"/>
    <n v="374.99"/>
    <m/>
    <m/>
    <n v="5"/>
    <n v="0"/>
    <s v="Seller 505"/>
    <s v="Dunellen, New Jersey, United States"/>
    <s v="NJ"/>
    <d v="2026-03-28T00:00:00"/>
  </r>
  <r>
    <x v="1410"/>
    <s v="iPhone 13 Mini"/>
    <x v="3"/>
    <b v="0"/>
    <s v="128GB|512GB"/>
    <n v="128"/>
    <s v="New"/>
    <n v="322.01"/>
    <m/>
    <m/>
    <n v="2"/>
    <n v="2"/>
    <s v="Seller 531"/>
    <s v="Los Angeles, California, United States"/>
    <s v="CA"/>
    <d v="2026-03-28T00:00:00"/>
  </r>
  <r>
    <x v="1411"/>
    <s v="iPhone 13"/>
    <x v="3"/>
    <b v="0"/>
    <s v="128GB"/>
    <n v="128"/>
    <s v="Used"/>
    <n v="239.99"/>
    <m/>
    <m/>
    <n v="0"/>
    <n v="0"/>
    <s v="Seller 057"/>
    <s v="Oviedo, Florida, United States"/>
    <s v="FL"/>
    <d v="2026-02-12T00:00:00"/>
  </r>
  <r>
    <x v="1412"/>
    <s v="iPhone 13 Mini"/>
    <x v="3"/>
    <b v="0"/>
    <s v="128GB"/>
    <n v="128"/>
    <s v="For Parts Or Not Working"/>
    <n v="189.99"/>
    <m/>
    <m/>
    <n v="0"/>
    <n v="0"/>
    <s v="Seller 057"/>
    <s v="Oviedo, Florida, United States"/>
    <s v="FL"/>
    <d v="2026-02-03T00:00:00"/>
  </r>
  <r>
    <x v="1413"/>
    <s v="iPhone 14"/>
    <x v="0"/>
    <b v="0"/>
    <s v="512GB"/>
    <n v="512"/>
    <s v="Used"/>
    <n v="329.99"/>
    <m/>
    <m/>
    <n v="0"/>
    <n v="0"/>
    <s v="Seller 057"/>
    <s v="Oviedo, Florida, United States"/>
    <s v="FL"/>
    <d v="2026-02-15T00:00:00"/>
  </r>
  <r>
    <x v="1414"/>
    <s v="iPhone 14"/>
    <x v="0"/>
    <b v="0"/>
    <s v="128GB"/>
    <n v="128"/>
    <s v="Used"/>
    <n v="279.99"/>
    <m/>
    <m/>
    <n v="0"/>
    <n v="0"/>
    <s v="Seller 057"/>
    <s v="Oviedo, Florida, United States"/>
    <s v="FL"/>
    <d v="2026-02-15T00:00:00"/>
  </r>
  <r>
    <x v="1415"/>
    <s v="iPhone 14"/>
    <x v="0"/>
    <b v="0"/>
    <s v="256GB"/>
    <n v="256"/>
    <s v="Used"/>
    <n v="309.99"/>
    <m/>
    <m/>
    <n v="0"/>
    <n v="0"/>
    <s v="Seller 057"/>
    <s v="Oviedo, Florida, United States"/>
    <s v="FL"/>
    <d v="2026-02-15T00:00:00"/>
  </r>
  <r>
    <x v="1416"/>
    <s v="iPhone 13"/>
    <x v="3"/>
    <b v="0"/>
    <s v="128GB"/>
    <n v="128"/>
    <s v="Used"/>
    <n v="229.99"/>
    <m/>
    <m/>
    <n v="0"/>
    <n v="0"/>
    <s v="Seller 057"/>
    <s v="Oviedo, Florida, United States"/>
    <s v="FL"/>
    <d v="2026-02-12T00:00:00"/>
  </r>
  <r>
    <x v="1417"/>
    <s v="iPhone 14 Plus"/>
    <x v="0"/>
    <b v="0"/>
    <s v="256GB"/>
    <n v="256"/>
    <s v="Used"/>
    <n v="339.99"/>
    <m/>
    <m/>
    <n v="0"/>
    <n v="0"/>
    <s v="Seller 057"/>
    <s v="Oviedo, Florida, United States"/>
    <s v="FL"/>
    <d v="2026-02-03T00:00:00"/>
  </r>
  <r>
    <x v="1418"/>
    <s v="iPhone 13"/>
    <x v="3"/>
    <b v="0"/>
    <s v="128GB"/>
    <n v="128"/>
    <s v="For Parts Or Not Working"/>
    <n v="189.99"/>
    <m/>
    <m/>
    <n v="0"/>
    <n v="0"/>
    <s v="Seller 057"/>
    <s v="Oviedo, Florida, United States"/>
    <s v="FL"/>
    <d v="2026-02-12T00:00:00"/>
  </r>
  <r>
    <x v="1419"/>
    <s v="iPhone 14"/>
    <x v="0"/>
    <b v="0"/>
    <s v="128GB"/>
    <n v="128"/>
    <s v="Used"/>
    <n v="279.99"/>
    <m/>
    <m/>
    <n v="0"/>
    <n v="0"/>
    <s v="Seller 057"/>
    <s v="Oviedo, Florida, United States"/>
    <s v="FL"/>
    <d v="2026-02-15T00:00:00"/>
  </r>
  <r>
    <x v="1420"/>
    <s v="iPhone 13"/>
    <x v="3"/>
    <b v="0"/>
    <s v="128GB"/>
    <n v="128"/>
    <s v="Used"/>
    <n v="249.99"/>
    <m/>
    <m/>
    <n v="0"/>
    <n v="0"/>
    <s v="Seller 057"/>
    <s v="Oviedo, Florida, United States"/>
    <s v="FL"/>
    <d v="2026-02-12T00:00:00"/>
  </r>
  <r>
    <x v="1421"/>
    <s v="iPhone 14"/>
    <x v="0"/>
    <b v="0"/>
    <s v="128GB"/>
    <n v="128"/>
    <s v="For Parts Or Not Working"/>
    <n v="239.99"/>
    <m/>
    <m/>
    <n v="0"/>
    <n v="0"/>
    <s v="Seller 057"/>
    <s v="Oviedo, Florida, United States"/>
    <s v="FL"/>
    <d v="2026-02-15T00:00:00"/>
  </r>
  <r>
    <x v="1422"/>
    <s v="iPhone 14 Pro Max"/>
    <x v="0"/>
    <b v="1"/>
    <s v="128GB"/>
    <n v="128"/>
    <s v="Used"/>
    <n v="419.99"/>
    <m/>
    <m/>
    <n v="0"/>
    <n v="0"/>
    <s v="Seller 057"/>
    <s v="Oviedo, Florida, United States"/>
    <s v="FL"/>
    <d v="2026-02-03T00:00:00"/>
  </r>
  <r>
    <x v="1423"/>
    <s v="iPhone 13"/>
    <x v="3"/>
    <b v="0"/>
    <s v="128GB"/>
    <n v="128"/>
    <s v="For Parts Or Not Working"/>
    <n v="199.99"/>
    <m/>
    <m/>
    <n v="0"/>
    <n v="0"/>
    <s v="Seller 057"/>
    <s v="Oviedo, Florida, United States"/>
    <s v="FL"/>
    <d v="2026-02-12T00:00:00"/>
  </r>
  <r>
    <x v="1424"/>
    <s v="iPhone 14 Pro Max"/>
    <x v="0"/>
    <b v="1"/>
    <s v="128GB"/>
    <n v="128"/>
    <s v="Used"/>
    <n v="419.99"/>
    <m/>
    <m/>
    <n v="0"/>
    <n v="0"/>
    <s v="Seller 057"/>
    <s v="Oviedo, Florida, United States"/>
    <s v="FL"/>
    <d v="2026-02-03T00:00:00"/>
  </r>
  <r>
    <x v="1425"/>
    <s v="iPhone 12 Pro Max"/>
    <x v="1"/>
    <b v="1"/>
    <s v="128GB"/>
    <n v="128"/>
    <s v="For Parts Or Not Working"/>
    <n v="219.99"/>
    <m/>
    <m/>
    <n v="0"/>
    <n v="0"/>
    <s v="Seller 057"/>
    <s v="Oviedo, Florida, United States"/>
    <s v="FL"/>
    <d v="2026-02-03T00:00:00"/>
  </r>
  <r>
    <x v="1288"/>
    <s v="iPhone 17"/>
    <x v="2"/>
    <b v="0"/>
    <s v="256GB"/>
    <n v="256"/>
    <s v="Open Box"/>
    <n v="850"/>
    <m/>
    <m/>
    <n v="0"/>
    <n v="0"/>
    <s v="Seller 477"/>
    <s v="York, Pennsylvania, United States"/>
    <s v="PA"/>
    <m/>
  </r>
  <r>
    <x v="1426"/>
    <s v="iPhone 13"/>
    <x v="3"/>
    <b v="0"/>
    <s v="128GB"/>
    <n v="128"/>
    <s v="For Parts Or Not Working"/>
    <n v="199.99"/>
    <m/>
    <m/>
    <n v="0"/>
    <n v="0"/>
    <s v="Seller 057"/>
    <s v="Oviedo, Florida, United States"/>
    <s v="FL"/>
    <d v="2026-02-12T00:00:00"/>
  </r>
  <r>
    <x v="1427"/>
    <s v="iPhone 14 Pro Max"/>
    <x v="0"/>
    <b v="1"/>
    <m/>
    <m/>
    <s v="New"/>
    <n v="332.01"/>
    <m/>
    <m/>
    <n v="3"/>
    <n v="1"/>
    <s v="Seller 172"/>
    <s v="Los Angeles, California, United States"/>
    <s v="CA"/>
    <d v="2026-03-28T00:00:00"/>
  </r>
  <r>
    <x v="1428"/>
    <s v="iPhone 12"/>
    <x v="1"/>
    <b v="0"/>
    <s v="128GB"/>
    <n v="128"/>
    <s v="Used"/>
    <n v="199.99"/>
    <m/>
    <m/>
    <n v="0"/>
    <n v="0"/>
    <s v="Seller 057"/>
    <s v="Oviedo, Florida, United States"/>
    <s v="FL"/>
    <d v="2026-02-03T00:00:00"/>
  </r>
  <r>
    <x v="1429"/>
    <s v="iPhone 13"/>
    <x v="3"/>
    <b v="0"/>
    <s v="128GB"/>
    <n v="128"/>
    <s v="Used"/>
    <n v="239.99"/>
    <m/>
    <m/>
    <n v="0"/>
    <n v="0"/>
    <s v="Seller 057"/>
    <s v="Oviedo, Florida, United States"/>
    <s v="FL"/>
    <d v="2026-02-12T00:00:00"/>
  </r>
  <r>
    <x v="1430"/>
    <s v="iPhone 13"/>
    <x v="3"/>
    <b v="0"/>
    <s v="256GB"/>
    <n v="256"/>
    <s v="Used"/>
    <n v="289.99"/>
    <m/>
    <m/>
    <n v="0"/>
    <n v="0"/>
    <s v="Seller 057"/>
    <s v="Oviedo, Florida, United States"/>
    <s v="FL"/>
    <d v="2026-02-12T00:00:00"/>
  </r>
  <r>
    <x v="1431"/>
    <s v="iPhone 14"/>
    <x v="0"/>
    <b v="0"/>
    <s v="128GB"/>
    <n v="128"/>
    <s v="Used"/>
    <n v="269.99"/>
    <m/>
    <m/>
    <n v="0"/>
    <n v="0"/>
    <s v="Seller 057"/>
    <s v="Oviedo, Florida, United States"/>
    <s v="FL"/>
    <d v="2026-02-15T00:00:00"/>
  </r>
  <r>
    <x v="1432"/>
    <s v="iPhone 12 Pro Max"/>
    <x v="1"/>
    <b v="1"/>
    <s v="128GB"/>
    <n v="128"/>
    <s v="Used"/>
    <n v="299.99"/>
    <m/>
    <m/>
    <n v="0"/>
    <n v="0"/>
    <s v="Seller 057"/>
    <s v="Oviedo, Florida, United States"/>
    <s v="FL"/>
    <d v="2026-02-03T00:00:00"/>
  </r>
  <r>
    <x v="1433"/>
    <s v="iPhone 14 Pro Max"/>
    <x v="0"/>
    <b v="1"/>
    <s v="256GB"/>
    <n v="256"/>
    <s v="Used"/>
    <n v="469.99"/>
    <m/>
    <m/>
    <n v="0"/>
    <n v="0"/>
    <s v="Seller 057"/>
    <s v="Oviedo, Florida, United States"/>
    <s v="FL"/>
    <d v="2026-02-03T00:00:00"/>
  </r>
  <r>
    <x v="1434"/>
    <s v="iPhone 14"/>
    <x v="0"/>
    <b v="0"/>
    <s v="256GB"/>
    <n v="256"/>
    <s v="For Parts Or Not Working"/>
    <n v="269.99"/>
    <m/>
    <m/>
    <n v="0"/>
    <n v="0"/>
    <s v="Seller 057"/>
    <s v="Oviedo, Florida, United States"/>
    <s v="FL"/>
    <d v="2026-02-15T00:00:00"/>
  </r>
  <r>
    <x v="1435"/>
    <s v="iPhone 14"/>
    <x v="0"/>
    <b v="0"/>
    <s v="128GB"/>
    <n v="128"/>
    <s v="Used"/>
    <n v="269.99"/>
    <m/>
    <m/>
    <n v="0"/>
    <n v="0"/>
    <s v="Seller 057"/>
    <s v="Oviedo, Florida, United States"/>
    <s v="FL"/>
    <d v="2026-02-15T00:00:00"/>
  </r>
  <r>
    <x v="1436"/>
    <s v="iPhone 13 Mini"/>
    <x v="3"/>
    <b v="0"/>
    <s v="128GB"/>
    <n v="128"/>
    <s v="New"/>
    <n v="323.99"/>
    <m/>
    <m/>
    <n v="5"/>
    <n v="0"/>
    <s v="Seller 650"/>
    <s v="Whippany, New Jersey, United States"/>
    <s v="NJ"/>
    <d v="2026-03-28T00:00:00"/>
  </r>
  <r>
    <x v="1437"/>
    <s v="iPhone 13 Mini"/>
    <x v="3"/>
    <b v="0"/>
    <s v="128GB|256GB"/>
    <n v="128"/>
    <s v="New"/>
    <n v="323.99"/>
    <m/>
    <m/>
    <n v="5"/>
    <n v="0"/>
    <s v="Seller 650"/>
    <s v="Whippany, New Jersey, United States"/>
    <s v="NJ"/>
    <d v="2026-03-28T00:00:00"/>
  </r>
  <r>
    <x v="1438"/>
    <s v="iPhone 13 Mini"/>
    <x v="3"/>
    <b v="0"/>
    <s v="128GB"/>
    <n v="128"/>
    <s v="New"/>
    <n v="323.99"/>
    <m/>
    <m/>
    <n v="5"/>
    <n v="0"/>
    <s v="Seller 650"/>
    <s v="Whippany, New Jersey, United States"/>
    <s v="NJ"/>
    <d v="2026-03-28T00:00:00"/>
  </r>
  <r>
    <x v="1439"/>
    <s v="iPhone 13 Mini"/>
    <x v="3"/>
    <b v="0"/>
    <s v="128GB"/>
    <n v="128"/>
    <s v="New"/>
    <n v="323.99"/>
    <m/>
    <m/>
    <n v="5"/>
    <n v="0"/>
    <s v="Seller 650"/>
    <s v="Whippany, New Jersey, United States"/>
    <s v="NJ"/>
    <d v="2026-03-28T00:00:00"/>
  </r>
  <r>
    <x v="1440"/>
    <s v="iPhone 13 Mini"/>
    <x v="3"/>
    <b v="0"/>
    <s v="256GB"/>
    <n v="256"/>
    <s v="New"/>
    <n v="323.99"/>
    <m/>
    <m/>
    <n v="5"/>
    <n v="0"/>
    <s v="Seller 650"/>
    <s v="Whippany, New Jersey, United States"/>
    <s v="NJ"/>
    <d v="2026-03-28T00:00:00"/>
  </r>
  <r>
    <x v="1441"/>
    <s v="iPhone 13 Mini"/>
    <x v="3"/>
    <b v="0"/>
    <s v="128GB|512GB"/>
    <n v="128"/>
    <s v="New"/>
    <n v="323.99"/>
    <m/>
    <m/>
    <n v="5"/>
    <n v="0"/>
    <s v="Seller 650"/>
    <s v="Whippany, New Jersey, United States"/>
    <s v="NJ"/>
    <d v="2026-03-28T00:00:00"/>
  </r>
  <r>
    <x v="1442"/>
    <s v="iPhone 14 Pro Max"/>
    <x v="0"/>
    <b v="1"/>
    <s v="128GB"/>
    <n v="128"/>
    <s v="Used"/>
    <n v="439.99"/>
    <m/>
    <m/>
    <n v="0"/>
    <n v="0"/>
    <s v="Seller 057"/>
    <s v="Oviedo, Florida, United States"/>
    <s v="FL"/>
    <m/>
  </r>
  <r>
    <x v="1443"/>
    <s v="iPhone 13"/>
    <x v="3"/>
    <b v="0"/>
    <s v="128GB"/>
    <n v="128"/>
    <s v="Used"/>
    <n v="239.99"/>
    <m/>
    <m/>
    <n v="0"/>
    <n v="0"/>
    <s v="Seller 057"/>
    <s v="Oviedo, Florida, United States"/>
    <s v="FL"/>
    <d v="2026-02-12T00:00:00"/>
  </r>
  <r>
    <x v="1444"/>
    <s v="iPhone 14"/>
    <x v="0"/>
    <b v="0"/>
    <s v="128GB"/>
    <n v="128"/>
    <s v="Used"/>
    <n v="269.99"/>
    <m/>
    <m/>
    <n v="0"/>
    <n v="0"/>
    <s v="Seller 057"/>
    <s v="Oviedo, Florida, United States"/>
    <s v="FL"/>
    <d v="2026-02-15T00:00:00"/>
  </r>
  <r>
    <x v="1445"/>
    <s v="iPhone 14 Pro Max"/>
    <x v="0"/>
    <b v="1"/>
    <s v="256GB"/>
    <n v="256"/>
    <s v="Used"/>
    <n v="459.99"/>
    <m/>
    <m/>
    <n v="0"/>
    <n v="0"/>
    <s v="Seller 057"/>
    <s v="Oviedo, Florida, United States"/>
    <s v="FL"/>
    <m/>
  </r>
  <r>
    <x v="1446"/>
    <s v="iPhone 12 Pro Max"/>
    <x v="1"/>
    <b v="1"/>
    <s v="256GB"/>
    <n v="256"/>
    <s v="Used"/>
    <n v="319.99"/>
    <m/>
    <m/>
    <n v="0"/>
    <n v="0"/>
    <s v="Seller 057"/>
    <s v="Oviedo, Florida, United States"/>
    <s v="FL"/>
    <m/>
  </r>
  <r>
    <x v="1447"/>
    <s v="iPhone 14 Plus"/>
    <x v="0"/>
    <b v="0"/>
    <s v="128GB"/>
    <n v="128"/>
    <s v="Used"/>
    <n v="299.99"/>
    <m/>
    <m/>
    <n v="0"/>
    <n v="0"/>
    <s v="Seller 057"/>
    <s v="Oviedo, Florida, United States"/>
    <s v="FL"/>
    <m/>
  </r>
  <r>
    <x v="1448"/>
    <s v="iPhone 14 Plus"/>
    <x v="0"/>
    <b v="0"/>
    <s v="256GB"/>
    <n v="256"/>
    <s v="Used"/>
    <n v="329.99"/>
    <m/>
    <m/>
    <n v="0"/>
    <n v="0"/>
    <s v="Seller 057"/>
    <s v="Oviedo, Florida, United States"/>
    <s v="FL"/>
    <m/>
  </r>
  <r>
    <x v="1449"/>
    <s v="iPhone 14 Pro Max"/>
    <x v="0"/>
    <b v="1"/>
    <s v="256GB"/>
    <n v="256"/>
    <s v="Used"/>
    <n v="419.99"/>
    <m/>
    <m/>
    <n v="0"/>
    <n v="0"/>
    <s v="Seller 057"/>
    <s v="Oviedo, Florida, United States"/>
    <s v="FL"/>
    <m/>
  </r>
  <r>
    <x v="1450"/>
    <s v="iPhone 13"/>
    <x v="3"/>
    <b v="0"/>
    <s v="128GB"/>
    <n v="128"/>
    <s v="For Parts Or Not Working"/>
    <n v="199.99"/>
    <m/>
    <m/>
    <n v="0"/>
    <n v="0"/>
    <s v="Seller 564"/>
    <s v="Terrell, Texas, United States"/>
    <s v="TX"/>
    <m/>
  </r>
  <r>
    <x v="1451"/>
    <s v="iPhone 13"/>
    <x v="3"/>
    <b v="0"/>
    <s v="128GB"/>
    <n v="128"/>
    <s v="Used"/>
    <n v="249.99"/>
    <m/>
    <m/>
    <n v="0"/>
    <n v="0"/>
    <s v="Seller 057"/>
    <s v="Oviedo, Florida, United States"/>
    <s v="FL"/>
    <m/>
  </r>
  <r>
    <x v="1452"/>
    <s v="iPhone 14 Plus"/>
    <x v="0"/>
    <b v="0"/>
    <s v="128GB"/>
    <n v="128"/>
    <s v="Used"/>
    <n v="309.99"/>
    <m/>
    <m/>
    <n v="0"/>
    <n v="0"/>
    <s v="Seller 057"/>
    <s v="Oviedo, Florida, United States"/>
    <s v="FL"/>
    <m/>
  </r>
  <r>
    <x v="1453"/>
    <s v="iPhone 14 Pro Max"/>
    <x v="0"/>
    <b v="1"/>
    <s v="128GB"/>
    <n v="128"/>
    <s v="For Parts Or Not Working"/>
    <n v="359.99"/>
    <m/>
    <m/>
    <n v="0"/>
    <n v="0"/>
    <s v="Seller 057"/>
    <s v="Oviedo, Florida, United States"/>
    <s v="FL"/>
    <m/>
  </r>
  <r>
    <x v="1454"/>
    <s v="iPhone 14"/>
    <x v="0"/>
    <b v="0"/>
    <s v="256GB"/>
    <n v="256"/>
    <s v="For Parts Or Not Working"/>
    <n v="269.99"/>
    <m/>
    <m/>
    <n v="0"/>
    <n v="0"/>
    <s v="Seller 057"/>
    <s v="Oviedo, Florida, United States"/>
    <s v="FL"/>
    <m/>
  </r>
  <r>
    <x v="1455"/>
    <s v="iPhone 14 Plus"/>
    <x v="0"/>
    <b v="0"/>
    <s v="256GB"/>
    <n v="256"/>
    <s v="Used"/>
    <n v="339.99"/>
    <m/>
    <m/>
    <n v="0"/>
    <n v="0"/>
    <s v="Seller 057"/>
    <s v="Oviedo, Florida, United States"/>
    <s v="FL"/>
    <m/>
  </r>
  <r>
    <x v="1456"/>
    <s v="iPhone 14"/>
    <x v="0"/>
    <b v="0"/>
    <s v="128GB"/>
    <n v="128"/>
    <s v="For Parts Or Not Working"/>
    <n v="229.99"/>
    <m/>
    <m/>
    <n v="0"/>
    <n v="0"/>
    <s v="Seller 057"/>
    <s v="Oviedo, Florida, United States"/>
    <s v="FL"/>
    <m/>
  </r>
  <r>
    <x v="1457"/>
    <s v="iPhone 14 Plus"/>
    <x v="0"/>
    <b v="0"/>
    <s v="128GB"/>
    <n v="128"/>
    <s v="Used"/>
    <n v="299.99"/>
    <m/>
    <m/>
    <n v="0"/>
    <n v="0"/>
    <s v="Seller 057"/>
    <s v="Oviedo, Florida, United States"/>
    <s v="FL"/>
    <m/>
  </r>
  <r>
    <x v="1458"/>
    <s v="iPhone 14 Pro Max"/>
    <x v="0"/>
    <b v="1"/>
    <s v="128GB"/>
    <n v="128"/>
    <s v="Used"/>
    <n v="429.99"/>
    <m/>
    <m/>
    <n v="0"/>
    <n v="0"/>
    <s v="Seller 057"/>
    <s v="Oviedo, Florida, United States"/>
    <s v="FL"/>
    <m/>
  </r>
  <r>
    <x v="1459"/>
    <s v="iPhone 13"/>
    <x v="3"/>
    <b v="0"/>
    <s v="256GB"/>
    <n v="256"/>
    <s v="Used"/>
    <n v="289.99"/>
    <m/>
    <m/>
    <n v="0"/>
    <n v="0"/>
    <s v="Seller 057"/>
    <s v="Oviedo, Florida, United States"/>
    <s v="FL"/>
    <m/>
  </r>
  <r>
    <x v="1460"/>
    <s v="iPhone 14 Plus"/>
    <x v="0"/>
    <b v="0"/>
    <s v="128GB"/>
    <n v="128"/>
    <s v="Used"/>
    <n v="309.99"/>
    <m/>
    <m/>
    <n v="0"/>
    <n v="0"/>
    <s v="Seller 057"/>
    <s v="Oviedo, Florida, United States"/>
    <s v="FL"/>
    <m/>
  </r>
  <r>
    <x v="1461"/>
    <s v="iPhone 13 Mini"/>
    <x v="3"/>
    <b v="0"/>
    <s v="256GB"/>
    <n v="256"/>
    <s v="New"/>
    <n v="405.18"/>
    <m/>
    <m/>
    <n v="10"/>
    <n v="0"/>
    <s v="Seller 414"/>
    <s v="Edison, New Jersey, United States"/>
    <s v="NJ"/>
    <d v="2026-03-16T00:00:00"/>
  </r>
  <r>
    <x v="1462"/>
    <s v="iPhone 14 Pro Max"/>
    <x v="0"/>
    <b v="1"/>
    <s v="256GB"/>
    <n v="256"/>
    <s v="Used"/>
    <n v="480"/>
    <m/>
    <m/>
    <n v="0"/>
    <n v="0"/>
    <s v="Seller 069"/>
    <s v="Elkhart, Indiana, United States"/>
    <s v="IN"/>
    <m/>
  </r>
  <r>
    <x v="1463"/>
    <s v="iPhone 14"/>
    <x v="0"/>
    <b v="0"/>
    <s v="128GB"/>
    <n v="128"/>
    <s v="Used"/>
    <n v="279.99"/>
    <m/>
    <m/>
    <n v="0"/>
    <n v="0"/>
    <s v="Seller 057"/>
    <s v="Oviedo, Florida, United States"/>
    <s v="FL"/>
    <m/>
  </r>
  <r>
    <x v="1464"/>
    <s v="iPhone 14 Plus"/>
    <x v="0"/>
    <b v="0"/>
    <s v="128GB"/>
    <n v="128"/>
    <s v="Used"/>
    <n v="299.99"/>
    <m/>
    <m/>
    <n v="0"/>
    <n v="0"/>
    <s v="Seller 105"/>
    <s v="Saint Paul, Minnesota, United States"/>
    <s v="MN"/>
    <m/>
  </r>
  <r>
    <x v="1465"/>
    <s v="iPhone 14 Pro Max"/>
    <x v="0"/>
    <b v="1"/>
    <s v="512GB"/>
    <n v="512"/>
    <s v="For Parts Or Not Working"/>
    <n v="409.99"/>
    <m/>
    <m/>
    <n v="0"/>
    <n v="0"/>
    <s v="Seller 057"/>
    <s v="Oviedo, Florida, United States"/>
    <s v="FL"/>
    <m/>
  </r>
  <r>
    <x v="1466"/>
    <s v="iPhone 12"/>
    <x v="1"/>
    <b v="0"/>
    <s v="64GB"/>
    <n v="64"/>
    <s v="Used"/>
    <n v="159.99"/>
    <m/>
    <m/>
    <n v="0"/>
    <n v="0"/>
    <s v="Seller 057"/>
    <s v="Oviedo, Florida, United States"/>
    <s v="FL"/>
    <m/>
  </r>
  <r>
    <x v="1467"/>
    <s v="iPhone 14"/>
    <x v="0"/>
    <b v="0"/>
    <s v="128GB"/>
    <n v="128"/>
    <s v="Used"/>
    <n v="279.99"/>
    <m/>
    <m/>
    <n v="0"/>
    <n v="0"/>
    <s v="Seller 057"/>
    <s v="Oviedo, Florida, United States"/>
    <s v="FL"/>
    <m/>
  </r>
  <r>
    <x v="1468"/>
    <s v="iPhone 12"/>
    <x v="1"/>
    <b v="0"/>
    <s v="128GB"/>
    <n v="128"/>
    <s v="Used"/>
    <n v="199.99"/>
    <m/>
    <m/>
    <n v="0"/>
    <n v="0"/>
    <s v="Seller 057"/>
    <s v="Oviedo, Florida, United States"/>
    <s v="FL"/>
    <m/>
  </r>
  <r>
    <x v="1469"/>
    <s v="iPhone 13"/>
    <x v="3"/>
    <b v="0"/>
    <s v="128GB"/>
    <n v="128"/>
    <s v="Used"/>
    <n v="259.99"/>
    <m/>
    <m/>
    <n v="0"/>
    <n v="0"/>
    <s v="Seller 057"/>
    <s v="Oviedo, Florida, United States"/>
    <s v="FL"/>
    <m/>
  </r>
  <r>
    <x v="1470"/>
    <s v="iPhone 14 Pro Max"/>
    <x v="0"/>
    <b v="1"/>
    <s v="256GB"/>
    <n v="256"/>
    <s v="For Parts Or Not Working"/>
    <n v="389.99"/>
    <m/>
    <m/>
    <n v="0"/>
    <n v="0"/>
    <s v="Seller 057"/>
    <s v="Oviedo, Florida, United States"/>
    <s v="FL"/>
    <m/>
  </r>
  <r>
    <x v="1471"/>
    <s v="iPhone 12 Pro Max"/>
    <x v="1"/>
    <b v="1"/>
    <s v="256GB"/>
    <n v="256"/>
    <s v="For Parts Or Not Working"/>
    <n v="279.99"/>
    <m/>
    <m/>
    <n v="0"/>
    <n v="0"/>
    <s v="Seller 057"/>
    <s v="Oviedo, Florida, United States"/>
    <s v="FL"/>
    <m/>
  </r>
  <r>
    <x v="1472"/>
    <s v="iPhone 13"/>
    <x v="3"/>
    <b v="0"/>
    <s v="128GB"/>
    <n v="128"/>
    <s v="Used"/>
    <n v="239.99"/>
    <m/>
    <m/>
    <n v="0"/>
    <n v="0"/>
    <s v="Seller 057"/>
    <s v="Oviedo, Florida, United States"/>
    <s v="FL"/>
    <m/>
  </r>
  <r>
    <x v="1473"/>
    <s v="iPhone 12"/>
    <x v="1"/>
    <b v="0"/>
    <s v="64GB"/>
    <n v="64"/>
    <s v="Used"/>
    <n v="169.99"/>
    <m/>
    <m/>
    <n v="0"/>
    <n v="0"/>
    <s v="Seller 057"/>
    <s v="Oviedo, Florida, United States"/>
    <s v="FL"/>
    <m/>
  </r>
  <r>
    <x v="1474"/>
    <s v="iPhone 14"/>
    <x v="0"/>
    <b v="0"/>
    <s v="128GB"/>
    <n v="128"/>
    <s v="Used"/>
    <n v="269.99"/>
    <m/>
    <m/>
    <n v="0"/>
    <n v="0"/>
    <s v="Seller 057"/>
    <s v="Oviedo, Florida, United States"/>
    <s v="FL"/>
    <m/>
  </r>
  <r>
    <x v="1475"/>
    <s v="iPhone 14 Pro Max"/>
    <x v="0"/>
    <b v="1"/>
    <s v="128GB"/>
    <n v="128"/>
    <s v="For Parts Or Not Working"/>
    <n v="349.99"/>
    <m/>
    <m/>
    <n v="0"/>
    <n v="0"/>
    <s v="Seller 057"/>
    <s v="Oviedo, Florida, United States"/>
    <s v="FL"/>
    <m/>
  </r>
  <r>
    <x v="1476"/>
    <s v="iPhone 14"/>
    <x v="0"/>
    <b v="0"/>
    <s v="128GB"/>
    <n v="128"/>
    <s v="Used"/>
    <n v="279.99"/>
    <m/>
    <m/>
    <n v="0"/>
    <n v="0"/>
    <s v="Seller 057"/>
    <s v="Oviedo, Florida, United States"/>
    <s v="FL"/>
    <m/>
  </r>
  <r>
    <x v="1477"/>
    <s v="iPhone 14 Pro Max"/>
    <x v="0"/>
    <b v="1"/>
    <s v="256GB"/>
    <n v="256"/>
    <s v="Used"/>
    <n v="429.99"/>
    <m/>
    <m/>
    <n v="0"/>
    <n v="0"/>
    <s v="Seller 057"/>
    <s v="Oviedo, Florida, United States"/>
    <s v="FL"/>
    <m/>
  </r>
  <r>
    <x v="1478"/>
    <s v="iPhone 14 Pro Max"/>
    <x v="0"/>
    <b v="1"/>
    <s v="128GB"/>
    <n v="128"/>
    <s v="Used"/>
    <n v="439.99"/>
    <m/>
    <m/>
    <n v="0"/>
    <n v="0"/>
    <s v="Seller 057"/>
    <s v="Oviedo, Florida, United States"/>
    <s v="FL"/>
    <m/>
  </r>
  <r>
    <x v="1479"/>
    <s v="iPhone 14 Pro Max"/>
    <x v="0"/>
    <b v="1"/>
    <s v="256GB"/>
    <n v="256"/>
    <s v="Used"/>
    <n v="469.99"/>
    <m/>
    <m/>
    <n v="0"/>
    <n v="0"/>
    <s v="Seller 057"/>
    <s v="Oviedo, Florida, United States"/>
    <s v="FL"/>
    <m/>
  </r>
  <r>
    <x v="1480"/>
    <s v="iPhone 13"/>
    <x v="3"/>
    <b v="0"/>
    <s v="128GB"/>
    <n v="128"/>
    <s v="Used"/>
    <n v="219.99"/>
    <m/>
    <m/>
    <n v="0"/>
    <n v="0"/>
    <s v="Seller 057"/>
    <s v="Oviedo, Florida, United States"/>
    <s v="FL"/>
    <m/>
  </r>
  <r>
    <x v="1481"/>
    <s v="iPhone 14 Pro Max"/>
    <x v="0"/>
    <b v="1"/>
    <s v="128GB"/>
    <n v="128"/>
    <s v="Used"/>
    <n v="429.99"/>
    <m/>
    <m/>
    <n v="0"/>
    <n v="0"/>
    <s v="Seller 057"/>
    <s v="Oviedo, Florida, United States"/>
    <s v="FL"/>
    <m/>
  </r>
  <r>
    <x v="1482"/>
    <s v="iPhone 17 Pro Max"/>
    <x v="2"/>
    <b v="1"/>
    <s v="2048GB"/>
    <n v="2048"/>
    <s v="New"/>
    <n v="649"/>
    <m/>
    <m/>
    <n v="4"/>
    <n v="1"/>
    <s v="Seller 398"/>
    <s v="New Orleans, Louisiana, United States"/>
    <s v="LA"/>
    <m/>
  </r>
  <r>
    <x v="1483"/>
    <s v="iPhone 12 Pro Max"/>
    <x v="1"/>
    <b v="1"/>
    <s v="256GB"/>
    <n v="256"/>
    <s v="For Parts Or Not Working"/>
    <n v="279.99"/>
    <m/>
    <m/>
    <n v="0"/>
    <n v="0"/>
    <s v="Seller 057"/>
    <s v="Oviedo, Florida, United States"/>
    <s v="FL"/>
    <m/>
  </r>
  <r>
    <x v="1484"/>
    <s v="iPhone 13"/>
    <x v="3"/>
    <b v="0"/>
    <s v="128GB"/>
    <n v="128"/>
    <s v="For Parts Or Not Working"/>
    <n v="199.99"/>
    <m/>
    <m/>
    <n v="0"/>
    <n v="0"/>
    <s v="Seller 057"/>
    <s v="Oviedo, Florida, United States"/>
    <s v="FL"/>
    <m/>
  </r>
  <r>
    <x v="1485"/>
    <s v="iPhone 12"/>
    <x v="1"/>
    <b v="0"/>
    <s v="128GB"/>
    <n v="128"/>
    <s v="Used"/>
    <n v="169.99"/>
    <m/>
    <m/>
    <n v="0"/>
    <n v="0"/>
    <s v="Seller 057"/>
    <s v="Oviedo, Florida, United States"/>
    <s v="FL"/>
    <m/>
  </r>
  <r>
    <x v="1486"/>
    <s v="iPhone 14"/>
    <x v="0"/>
    <b v="0"/>
    <s v="256GB"/>
    <n v="256"/>
    <s v="Used"/>
    <n v="249.99"/>
    <m/>
    <m/>
    <n v="0"/>
    <n v="0"/>
    <s v="Seller 057"/>
    <s v="Oviedo, Florida, United States"/>
    <s v="FL"/>
    <m/>
  </r>
  <r>
    <x v="1487"/>
    <s v="iPhone 14 Pro Max"/>
    <x v="0"/>
    <b v="1"/>
    <s v="128GB"/>
    <n v="128"/>
    <s v="Used"/>
    <n v="419.99"/>
    <m/>
    <m/>
    <n v="0"/>
    <n v="0"/>
    <s v="Seller 057"/>
    <s v="Oviedo, Florida, United States"/>
    <s v="FL"/>
    <m/>
  </r>
  <r>
    <x v="1488"/>
    <s v="iPhone 14 Pro Max"/>
    <x v="0"/>
    <b v="1"/>
    <s v="128GB"/>
    <n v="128"/>
    <s v="Used"/>
    <n v="379.99"/>
    <m/>
    <m/>
    <n v="0"/>
    <n v="0"/>
    <s v="Seller 057"/>
    <s v="Oviedo, Florida, United States"/>
    <s v="FL"/>
    <m/>
  </r>
  <r>
    <x v="1489"/>
    <s v="iPhone 16"/>
    <x v="4"/>
    <b v="0"/>
    <s v="256GB"/>
    <n v="256"/>
    <s v="Open Box"/>
    <n v="635"/>
    <n v="849.99"/>
    <n v="25.29"/>
    <n v="0"/>
    <n v="0"/>
    <s v="Seller 184"/>
    <s v="Orlando, Florida, United States"/>
    <s v="FL"/>
    <m/>
  </r>
  <r>
    <x v="1490"/>
    <s v="iPhone 12"/>
    <x v="1"/>
    <b v="0"/>
    <s v="256GB"/>
    <n v="256"/>
    <s v="Used"/>
    <n v="169.99"/>
    <m/>
    <m/>
    <n v="0"/>
    <n v="0"/>
    <s v="Seller 505"/>
    <s v="Dunellen, New Jersey, United States"/>
    <s v="NJ"/>
    <d v="2026-03-28T00:00:00"/>
  </r>
  <r>
    <x v="1491"/>
    <s v="iPhone 14 Pro Max"/>
    <x v="0"/>
    <b v="1"/>
    <s v="256GB"/>
    <n v="256"/>
    <s v="Used"/>
    <n v="429.99"/>
    <m/>
    <m/>
    <n v="0"/>
    <n v="0"/>
    <s v="Seller 057"/>
    <s v="Oviedo, Florida, United States"/>
    <s v="FL"/>
    <m/>
  </r>
  <r>
    <x v="1492"/>
    <s v="iPhone 13 Mini"/>
    <x v="3"/>
    <b v="0"/>
    <s v="512GB"/>
    <n v="512"/>
    <s v="Used"/>
    <n v="280"/>
    <n v="999"/>
    <n v="71.97"/>
    <n v="0"/>
    <n v="0"/>
    <s v="Seller 184"/>
    <s v="Orlando, Florida, United States"/>
    <s v="FL"/>
    <d v="2026-03-27T00:00:00"/>
  </r>
  <r>
    <x v="1493"/>
    <s v="iPhone 14"/>
    <x v="0"/>
    <b v="0"/>
    <s v="128GB"/>
    <n v="128"/>
    <s v="Used"/>
    <n v="259.99"/>
    <m/>
    <m/>
    <n v="0"/>
    <n v="0"/>
    <s v="Seller 057"/>
    <s v="Oviedo, Florida, United States"/>
    <s v="FL"/>
    <m/>
  </r>
  <r>
    <x v="1494"/>
    <s v="iPhone 14 Pro Max"/>
    <x v="0"/>
    <b v="1"/>
    <s v="128GB"/>
    <n v="128"/>
    <s v="Used"/>
    <n v="429.99"/>
    <m/>
    <m/>
    <n v="0"/>
    <n v="0"/>
    <s v="Seller 057"/>
    <s v="Oviedo, Florida, United States"/>
    <s v="FL"/>
    <m/>
  </r>
  <r>
    <x v="1375"/>
    <s v="iPhone 17"/>
    <x v="2"/>
    <b v="0"/>
    <s v="512GB"/>
    <n v="512"/>
    <s v="New"/>
    <n v="459"/>
    <m/>
    <m/>
    <n v="4"/>
    <n v="0"/>
    <s v="Seller 324"/>
    <s v="Houston, Texas, United States"/>
    <s v="TX"/>
    <m/>
  </r>
  <r>
    <x v="1080"/>
    <s v="iPhone 17 Pro Max"/>
    <x v="2"/>
    <b v="1"/>
    <s v="2048GB"/>
    <n v="2048"/>
    <s v="New"/>
    <n v="499"/>
    <m/>
    <m/>
    <n v="0"/>
    <n v="1"/>
    <s v="Seller 674"/>
    <s v="O'Fallon, Missouri, United States"/>
    <s v="MO"/>
    <m/>
  </r>
  <r>
    <x v="279"/>
    <s v="iPhone 17"/>
    <x v="2"/>
    <b v="0"/>
    <m/>
    <m/>
    <s v="New"/>
    <n v="800"/>
    <m/>
    <m/>
    <n v="0"/>
    <n v="0"/>
    <s v="Seller 311"/>
    <s v="Phoenix, Arizona, United States"/>
    <s v="AZ"/>
    <m/>
  </r>
  <r>
    <x v="1495"/>
    <s v="iPhone 12 Pro Max"/>
    <x v="1"/>
    <b v="1"/>
    <s v="256GB"/>
    <n v="256"/>
    <s v="Used"/>
    <n v="299.99"/>
    <m/>
    <m/>
    <n v="0"/>
    <n v="0"/>
    <s v="Seller 057"/>
    <s v="Oviedo, Florida, United States"/>
    <s v="FL"/>
    <m/>
  </r>
  <r>
    <x v="1313"/>
    <s v="iPhone 17 Pro Max"/>
    <x v="2"/>
    <b v="1"/>
    <s v="1024GB"/>
    <n v="1024"/>
    <s v="New"/>
    <n v="498"/>
    <m/>
    <m/>
    <n v="2"/>
    <n v="0"/>
    <s v="Seller 575"/>
    <s v="Miami, Florida, United States"/>
    <s v="FL"/>
    <m/>
  </r>
  <r>
    <x v="1496"/>
    <s v="iPhone 16"/>
    <x v="4"/>
    <b v="0"/>
    <s v="128GB"/>
    <n v="128"/>
    <s v="Open Box"/>
    <n v="449.99"/>
    <m/>
    <m/>
    <n v="3"/>
    <n v="5"/>
    <s v="Seller 394"/>
    <s v="Ashland, Virginia, United States"/>
    <s v="VA"/>
    <m/>
  </r>
  <r>
    <x v="1497"/>
    <s v="iPhone 16"/>
    <x v="4"/>
    <b v="0"/>
    <s v="512GB"/>
    <n v="512"/>
    <s v="Open Box"/>
    <n v="675"/>
    <n v="899.99"/>
    <n v="25"/>
    <n v="0"/>
    <n v="0"/>
    <s v="Seller 184"/>
    <s v="Orlando, Florida, United States"/>
    <s v="FL"/>
    <m/>
  </r>
  <r>
    <x v="1498"/>
    <s v="iPhone 14"/>
    <x v="0"/>
    <b v="0"/>
    <s v="128GB"/>
    <n v="128"/>
    <s v="Used"/>
    <n v="259.99"/>
    <m/>
    <m/>
    <n v="0"/>
    <n v="0"/>
    <s v="Seller 057"/>
    <s v="Oviedo, Florida, United States"/>
    <s v="FL"/>
    <m/>
  </r>
  <r>
    <x v="1499"/>
    <s v="iPhone 13"/>
    <x v="3"/>
    <b v="0"/>
    <s v="128GB"/>
    <n v="128"/>
    <s v="Used"/>
    <n v="239.99"/>
    <m/>
    <m/>
    <n v="0"/>
    <n v="0"/>
    <s v="Seller 057"/>
    <s v="Oviedo, Florida, United States"/>
    <s v="FL"/>
    <m/>
  </r>
  <r>
    <x v="230"/>
    <s v="iPhone 17 Pro Max"/>
    <x v="2"/>
    <b v="1"/>
    <s v="1024GB"/>
    <n v="1024"/>
    <s v="New"/>
    <n v="579"/>
    <m/>
    <m/>
    <n v="4"/>
    <n v="0"/>
    <s v="Seller 595"/>
    <s v="Austin, Texas, United States"/>
    <s v="TX"/>
    <m/>
  </r>
  <r>
    <x v="230"/>
    <s v="iPhone 17 Pro Max"/>
    <x v="2"/>
    <b v="1"/>
    <s v="1024GB"/>
    <n v="1024"/>
    <s v="New"/>
    <n v="956"/>
    <m/>
    <m/>
    <n v="0"/>
    <n v="0"/>
    <s v="Seller 481"/>
    <s v="Brownsville, Texas, United States"/>
    <s v="TX"/>
    <m/>
  </r>
  <r>
    <x v="1500"/>
    <s v="iPhone 12 Pro Max"/>
    <x v="1"/>
    <b v="1"/>
    <s v="256GB"/>
    <n v="256"/>
    <s v="Used"/>
    <n v="650"/>
    <m/>
    <m/>
    <n v="0"/>
    <n v="0"/>
    <s v="Seller 675"/>
    <s v="Brentwood, Maryland, United States"/>
    <s v="MD"/>
    <m/>
  </r>
  <r>
    <x v="1501"/>
    <s v="iPhone 12"/>
    <x v="1"/>
    <b v="0"/>
    <s v="64GB"/>
    <n v="64"/>
    <s v="Used"/>
    <n v="146"/>
    <m/>
    <m/>
    <n v="0"/>
    <n v="2"/>
    <s v="Seller 147"/>
    <s v="Houston, Texas, United States"/>
    <s v="TX"/>
    <d v="2026-03-29T00:00:00"/>
  </r>
  <r>
    <x v="1502"/>
    <s v="iPhone 12"/>
    <x v="1"/>
    <b v="0"/>
    <s v="64GB|128GB"/>
    <n v="64"/>
    <s v="Used"/>
    <n v="149"/>
    <m/>
    <m/>
    <n v="0"/>
    <n v="2"/>
    <s v="Seller 147"/>
    <s v="Houston, Texas, United States"/>
    <s v="TX"/>
    <d v="2026-03-29T00:00:00"/>
  </r>
  <r>
    <x v="1503"/>
    <s v="iPhone 12"/>
    <x v="1"/>
    <b v="0"/>
    <s v="64GB|128GB"/>
    <n v="64"/>
    <s v="Used"/>
    <n v="163"/>
    <m/>
    <m/>
    <n v="0"/>
    <n v="28"/>
    <s v="Seller 147"/>
    <s v="Houston, Texas, United States"/>
    <s v="TX"/>
    <d v="2026-03-29T00:00:00"/>
  </r>
  <r>
    <x v="1504"/>
    <s v="iPhone 12"/>
    <x v="1"/>
    <b v="0"/>
    <s v="64GB|128GB"/>
    <n v="64"/>
    <s v="Used"/>
    <n v="152"/>
    <m/>
    <m/>
    <n v="0"/>
    <n v="1"/>
    <s v="Seller 147"/>
    <s v="Houston, Texas, United States"/>
    <s v="TX"/>
    <d v="2026-03-29T00:00:00"/>
  </r>
  <r>
    <x v="1505"/>
    <s v="iPhone 12"/>
    <x v="1"/>
    <b v="0"/>
    <s v="64GB"/>
    <n v="64"/>
    <s v="Used"/>
    <n v="159"/>
    <m/>
    <m/>
    <n v="0"/>
    <n v="5"/>
    <s v="Seller 147"/>
    <s v="Houston, Texas, United States"/>
    <s v="TX"/>
    <d v="2026-03-29T00:00:00"/>
  </r>
  <r>
    <x v="1506"/>
    <s v="iPhone 12"/>
    <x v="1"/>
    <b v="0"/>
    <s v="64GB"/>
    <n v="64"/>
    <s v="Used"/>
    <n v="156"/>
    <m/>
    <m/>
    <n v="0"/>
    <n v="2"/>
    <s v="Seller 147"/>
    <s v="Houston, Texas, United States"/>
    <s v="TX"/>
    <d v="2026-03-29T00:00:00"/>
  </r>
  <r>
    <x v="678"/>
    <s v="iPhone 15"/>
    <x v="5"/>
    <b v="0"/>
    <s v="128GB"/>
    <n v="128"/>
    <s v="Excellent - Refurbished"/>
    <n v="408.95"/>
    <n v="799"/>
    <n v="48.82"/>
    <n v="0"/>
    <n v="2295"/>
    <s v="Seller 025"/>
    <s v="Clifton, New Jersey, United States"/>
    <s v="NJ"/>
    <d v="2026-03-29T00:00:00"/>
  </r>
  <r>
    <x v="1507"/>
    <s v="iPhone 12"/>
    <x v="1"/>
    <b v="0"/>
    <s v="64GB|128GB"/>
    <n v="64"/>
    <s v="Used"/>
    <n v="158"/>
    <m/>
    <m/>
    <n v="1"/>
    <n v="0"/>
    <s v="Seller 147"/>
    <s v="Houston, Texas, United States"/>
    <s v="TX"/>
    <d v="2026-03-29T00:00:00"/>
  </r>
  <r>
    <x v="1508"/>
    <s v="iPhone 12"/>
    <x v="1"/>
    <b v="0"/>
    <s v="64GB"/>
    <n v="64"/>
    <s v="Used"/>
    <n v="144"/>
    <m/>
    <m/>
    <n v="0"/>
    <n v="6"/>
    <s v="Seller 147"/>
    <s v="Houston, Texas, United States"/>
    <s v="TX"/>
    <d v="2026-03-29T00:00:00"/>
  </r>
  <r>
    <x v="1509"/>
    <s v="iPhone 12"/>
    <x v="1"/>
    <b v="0"/>
    <s v="64GB"/>
    <n v="64"/>
    <s v="Used"/>
    <n v="149"/>
    <m/>
    <m/>
    <n v="1"/>
    <n v="0"/>
    <s v="Seller 147"/>
    <s v="Houston, Texas, United States"/>
    <s v="TX"/>
    <d v="2026-03-29T00:00:00"/>
  </r>
  <r>
    <x v="1510"/>
    <s v="iPhone 12"/>
    <x v="1"/>
    <b v="0"/>
    <s v="64GB|128GB"/>
    <n v="64"/>
    <s v="Used"/>
    <n v="145"/>
    <m/>
    <m/>
    <n v="0"/>
    <n v="1"/>
    <s v="Seller 147"/>
    <s v="Houston, Texas, United States"/>
    <s v="TX"/>
    <d v="2026-03-29T00:00:00"/>
  </r>
  <r>
    <x v="1511"/>
    <s v="iPhone 12"/>
    <x v="1"/>
    <b v="0"/>
    <s v="64GB"/>
    <n v="64"/>
    <s v="Used"/>
    <n v="150"/>
    <m/>
    <m/>
    <n v="1"/>
    <n v="0"/>
    <s v="Seller 147"/>
    <s v="Houston, Texas, United States"/>
    <s v="TX"/>
    <d v="2026-03-29T00:00:00"/>
  </r>
  <r>
    <x v="1512"/>
    <s v="iPhone 12"/>
    <x v="1"/>
    <b v="0"/>
    <s v="128GB"/>
    <n v="128"/>
    <s v="Used"/>
    <n v="167"/>
    <m/>
    <m/>
    <n v="0"/>
    <n v="1"/>
    <s v="Seller 147"/>
    <s v="Houston, Texas, United States"/>
    <s v="TX"/>
    <d v="2026-03-29T00:00:00"/>
  </r>
  <r>
    <x v="1513"/>
    <s v="iPhone 12"/>
    <x v="1"/>
    <b v="0"/>
    <s v="64GB|128GB"/>
    <n v="64"/>
    <s v="Used"/>
    <n v="147"/>
    <m/>
    <m/>
    <n v="0"/>
    <n v="0"/>
    <s v="Seller 147"/>
    <s v="Houston, Texas, Estados Unidos"/>
    <s v="TX"/>
    <d v="2026-03-29T00:00:00"/>
  </r>
  <r>
    <x v="1514"/>
    <s v="iPhone 12"/>
    <x v="1"/>
    <b v="0"/>
    <s v="64GB|128GB"/>
    <n v="64"/>
    <s v="Used"/>
    <n v="157"/>
    <m/>
    <m/>
    <n v="0"/>
    <n v="27"/>
    <s v="Seller 147"/>
    <s v="Houston, Texas, United States"/>
    <s v="TX"/>
    <d v="2026-03-29T00:00:00"/>
  </r>
  <r>
    <x v="1515"/>
    <s v="iPhone 12"/>
    <x v="1"/>
    <b v="0"/>
    <s v="64GB|128GB"/>
    <n v="64"/>
    <s v="Used"/>
    <n v="163"/>
    <m/>
    <m/>
    <n v="0"/>
    <n v="17"/>
    <s v="Seller 147"/>
    <s v="Houston, Texas, United States"/>
    <s v="TX"/>
    <d v="2026-03-29T00:00:00"/>
  </r>
  <r>
    <x v="1516"/>
    <s v="iPhone 12"/>
    <x v="1"/>
    <b v="0"/>
    <s v="64GB|128GB"/>
    <n v="64"/>
    <s v="Used"/>
    <n v="155"/>
    <m/>
    <m/>
    <n v="0"/>
    <n v="1"/>
    <s v="Seller 147"/>
    <s v="Houston, Texas, United States"/>
    <s v="TX"/>
    <d v="2026-03-29T00:00:00"/>
  </r>
  <r>
    <x v="1517"/>
    <s v="iPhone 12"/>
    <x v="1"/>
    <b v="0"/>
    <s v="64GB|128GB"/>
    <n v="64"/>
    <s v="Used"/>
    <n v="159"/>
    <m/>
    <m/>
    <n v="0"/>
    <n v="1"/>
    <s v="Seller 147"/>
    <s v="Houston, Texas, United States"/>
    <s v="TX"/>
    <d v="2026-03-29T00:00:00"/>
  </r>
  <r>
    <x v="1518"/>
    <s v="iPhone 12"/>
    <x v="1"/>
    <b v="0"/>
    <s v="64GB|128GB"/>
    <n v="64"/>
    <s v="Used"/>
    <n v="138"/>
    <m/>
    <m/>
    <n v="0"/>
    <n v="23"/>
    <s v="Seller 147"/>
    <s v="Houston, Texas, United States"/>
    <s v="TX"/>
    <d v="2026-03-29T00:00:00"/>
  </r>
  <r>
    <x v="1519"/>
    <s v="iPhone 12"/>
    <x v="1"/>
    <b v="0"/>
    <s v="128GB"/>
    <n v="128"/>
    <s v="Used"/>
    <n v="145"/>
    <m/>
    <m/>
    <n v="0"/>
    <n v="7"/>
    <s v="Seller 147"/>
    <s v="Houston, Texas, United States"/>
    <s v="TX"/>
    <d v="2026-03-29T00:00:00"/>
  </r>
  <r>
    <x v="1520"/>
    <s v="iPhone 12"/>
    <x v="1"/>
    <b v="0"/>
    <s v="64GB|128GB"/>
    <n v="64"/>
    <s v="Used"/>
    <n v="162"/>
    <m/>
    <m/>
    <n v="0"/>
    <n v="2"/>
    <s v="Seller 147"/>
    <s v="Houston, Texas, United States"/>
    <s v="TX"/>
    <d v="2026-03-29T00:00:00"/>
  </r>
  <r>
    <x v="1521"/>
    <s v="iPhone 12"/>
    <x v="1"/>
    <b v="0"/>
    <s v="64GB"/>
    <n v="64"/>
    <s v="Used"/>
    <n v="148"/>
    <m/>
    <m/>
    <n v="0"/>
    <n v="77"/>
    <s v="Seller 147"/>
    <s v="Houston, Texas, United States"/>
    <s v="TX"/>
    <d v="2026-03-29T00:00:00"/>
  </r>
  <r>
    <x v="1522"/>
    <s v="iPhone 12"/>
    <x v="1"/>
    <b v="0"/>
    <s v="64GB|128GB"/>
    <n v="64"/>
    <s v="Used"/>
    <n v="151"/>
    <m/>
    <m/>
    <n v="0"/>
    <n v="18"/>
    <s v="Seller 147"/>
    <s v="Houston, Texas, United States"/>
    <s v="TX"/>
    <d v="2026-03-29T00:00:00"/>
  </r>
  <r>
    <x v="1523"/>
    <s v="iPhone 12"/>
    <x v="1"/>
    <b v="0"/>
    <s v="64GB|128GB"/>
    <n v="64"/>
    <s v="Used"/>
    <n v="165"/>
    <m/>
    <m/>
    <n v="0"/>
    <n v="5"/>
    <s v="Seller 147"/>
    <s v="Houston, Texas, United States"/>
    <s v="TX"/>
    <d v="2026-03-29T00:00:00"/>
  </r>
  <r>
    <x v="1524"/>
    <s v="iPhone 12"/>
    <x v="1"/>
    <b v="0"/>
    <s v="64GB"/>
    <n v="64"/>
    <s v="Used"/>
    <n v="147"/>
    <m/>
    <m/>
    <n v="0"/>
    <n v="1"/>
    <s v="Seller 147"/>
    <s v="Houston, Texas, United States"/>
    <s v="TX"/>
    <d v="2026-03-29T00:00:00"/>
  </r>
  <r>
    <x v="1525"/>
    <s v="iPhone 12"/>
    <x v="1"/>
    <b v="0"/>
    <s v="64GB|128GB"/>
    <n v="64"/>
    <s v="Used"/>
    <n v="162"/>
    <m/>
    <m/>
    <n v="0"/>
    <n v="2"/>
    <s v="Seller 147"/>
    <s v="Houston, Texas, United States"/>
    <s v="TX"/>
    <d v="2026-03-29T00:00:00"/>
  </r>
  <r>
    <x v="1526"/>
    <s v="iPhone 12"/>
    <x v="1"/>
    <b v="0"/>
    <m/>
    <m/>
    <s v="Used"/>
    <n v="156"/>
    <m/>
    <m/>
    <n v="0"/>
    <n v="252"/>
    <s v="Seller 147"/>
    <s v="Houston, Texas, United States"/>
    <s v="TX"/>
    <d v="2026-03-29T00:00:00"/>
  </r>
  <r>
    <x v="1527"/>
    <s v="iPhone 12"/>
    <x v="1"/>
    <b v="0"/>
    <s v="64GB"/>
    <n v="64"/>
    <s v="Used"/>
    <n v="152"/>
    <m/>
    <m/>
    <n v="0"/>
    <n v="1"/>
    <s v="Seller 147"/>
    <s v="Houston, Texas, United States"/>
    <s v="TX"/>
    <d v="2026-03-29T00:00:00"/>
  </r>
  <r>
    <x v="1528"/>
    <s v="iPhone 12"/>
    <x v="1"/>
    <b v="0"/>
    <s v="64GB|128GB"/>
    <n v="64"/>
    <s v="Used"/>
    <n v="144"/>
    <m/>
    <m/>
    <n v="0"/>
    <n v="5"/>
    <s v="Seller 147"/>
    <s v="Houston, Texas, United States"/>
    <s v="TX"/>
    <d v="2026-03-29T00:00:00"/>
  </r>
  <r>
    <x v="1529"/>
    <s v="iPhone 12"/>
    <x v="1"/>
    <b v="0"/>
    <s v="64GB|128GB"/>
    <n v="64"/>
    <s v="Used"/>
    <n v="147"/>
    <m/>
    <m/>
    <n v="1"/>
    <n v="0"/>
    <s v="Seller 403"/>
    <s v="Houston, Texas, United States"/>
    <s v="TX"/>
    <d v="2026-03-29T00:00:00"/>
  </r>
  <r>
    <x v="1530"/>
    <s v="iPhone 12"/>
    <x v="1"/>
    <b v="0"/>
    <s v="128GB"/>
    <n v="128"/>
    <s v="Used"/>
    <n v="164"/>
    <m/>
    <m/>
    <n v="0"/>
    <n v="1"/>
    <s v="Seller 403"/>
    <s v="Houston, Texas, United States"/>
    <s v="TX"/>
    <d v="2026-03-29T00:00:00"/>
  </r>
  <r>
    <x v="1531"/>
    <s v="iPhone 12"/>
    <x v="1"/>
    <b v="0"/>
    <s v="64GB|128GB"/>
    <n v="64"/>
    <s v="Used"/>
    <n v="147"/>
    <m/>
    <m/>
    <n v="1"/>
    <n v="0"/>
    <s v="Seller 147"/>
    <s v="Houston, Texas, United States"/>
    <s v="TX"/>
    <d v="2026-03-29T00:00:00"/>
  </r>
  <r>
    <x v="1532"/>
    <s v="iPhone 12"/>
    <x v="1"/>
    <b v="0"/>
    <s v="64GB|128GB"/>
    <n v="64"/>
    <s v="Used"/>
    <n v="153"/>
    <m/>
    <m/>
    <n v="0"/>
    <n v="1"/>
    <s v="Seller 147"/>
    <s v="Houston, Texas, United States"/>
    <s v="TX"/>
    <d v="2026-03-29T00:00:00"/>
  </r>
  <r>
    <x v="1533"/>
    <s v="iPhone 12"/>
    <x v="1"/>
    <b v="0"/>
    <s v="128GB"/>
    <n v="128"/>
    <s v="Used"/>
    <n v="148"/>
    <m/>
    <m/>
    <n v="1"/>
    <n v="0"/>
    <s v="Seller 147"/>
    <s v="Houston, Texas, United States"/>
    <s v="TX"/>
    <d v="2026-03-29T00:00:00"/>
  </r>
  <r>
    <x v="1534"/>
    <s v="iPhone 12"/>
    <x v="1"/>
    <b v="0"/>
    <s v="64GB|128GB"/>
    <n v="64"/>
    <s v="Used"/>
    <n v="163"/>
    <m/>
    <m/>
    <n v="0"/>
    <n v="1"/>
    <s v="Seller 147"/>
    <s v="Houston, Texas, United States"/>
    <s v="TX"/>
    <d v="2026-03-29T00:00:00"/>
  </r>
  <r>
    <x v="1535"/>
    <s v="iPhone 12"/>
    <x v="1"/>
    <b v="0"/>
    <s v="64GB|128GB"/>
    <n v="64"/>
    <s v="Used"/>
    <n v="149"/>
    <m/>
    <m/>
    <n v="0"/>
    <n v="1"/>
    <s v="Seller 403"/>
    <s v="Houston, Texas, United States"/>
    <s v="TX"/>
    <d v="2026-03-29T00:00:00"/>
  </r>
  <r>
    <x v="1536"/>
    <s v="iPhone 12"/>
    <x v="1"/>
    <b v="0"/>
    <s v="64GB|128GB"/>
    <n v="64"/>
    <s v="Used"/>
    <n v="153"/>
    <m/>
    <m/>
    <n v="0"/>
    <n v="2"/>
    <s v="Seller 147"/>
    <s v="Houston, Texas, United States"/>
    <s v="TX"/>
    <d v="2026-03-29T00:00:00"/>
  </r>
  <r>
    <x v="1537"/>
    <s v="iPhone 12"/>
    <x v="1"/>
    <b v="0"/>
    <s v="64GB|128GB"/>
    <n v="64"/>
    <s v="Used"/>
    <n v="154"/>
    <m/>
    <m/>
    <n v="0"/>
    <n v="4"/>
    <s v="Seller 147"/>
    <s v="Houston, Texas, United States"/>
    <s v="TX"/>
    <d v="2026-03-29T00:00:00"/>
  </r>
  <r>
    <x v="1538"/>
    <s v="iPhone 12"/>
    <x v="1"/>
    <b v="0"/>
    <s v="64GB|128GB"/>
    <n v="64"/>
    <s v="Used"/>
    <n v="156"/>
    <m/>
    <m/>
    <n v="0"/>
    <n v="3"/>
    <s v="Seller 147"/>
    <s v="Houston, Texas, United States"/>
    <s v="TX"/>
    <d v="2026-03-29T00:00:00"/>
  </r>
  <r>
    <x v="1539"/>
    <s v="iPhone 12"/>
    <x v="1"/>
    <b v="0"/>
    <s v="64GB|128GB"/>
    <n v="64"/>
    <s v="Used"/>
    <n v="147"/>
    <m/>
    <m/>
    <n v="0"/>
    <n v="8"/>
    <s v="Seller 403"/>
    <s v="Houston, Texas, United States"/>
    <s v="TX"/>
    <d v="2026-03-29T00:00:00"/>
  </r>
  <r>
    <x v="1540"/>
    <s v="iPhone 12"/>
    <x v="1"/>
    <b v="0"/>
    <s v="64GB|128GB"/>
    <n v="64"/>
    <s v="Used"/>
    <n v="153"/>
    <m/>
    <m/>
    <n v="0"/>
    <n v="6"/>
    <s v="Seller 403"/>
    <s v="Houston, Texas, United States"/>
    <s v="TX"/>
    <d v="2026-03-29T00:00:00"/>
  </r>
  <r>
    <x v="1541"/>
    <s v="iPhone 12"/>
    <x v="1"/>
    <b v="0"/>
    <s v="64GB|128GB"/>
    <n v="64"/>
    <s v="Used"/>
    <n v="153"/>
    <m/>
    <m/>
    <n v="0"/>
    <n v="63"/>
    <s v="Seller 147"/>
    <s v="Houston, Texas, United States"/>
    <s v="TX"/>
    <d v="2026-03-29T00:00:00"/>
  </r>
  <r>
    <x v="1542"/>
    <s v="iPhone 12"/>
    <x v="1"/>
    <b v="0"/>
    <s v="64GB|128GB"/>
    <n v="64"/>
    <s v="Used"/>
    <n v="153"/>
    <m/>
    <m/>
    <n v="1"/>
    <n v="0"/>
    <s v="Seller 147"/>
    <s v="Houston, Texas, United States"/>
    <s v="TX"/>
    <d v="2026-03-29T00:00:00"/>
  </r>
  <r>
    <x v="1543"/>
    <s v="iPhone 12"/>
    <x v="1"/>
    <b v="0"/>
    <s v="64GB|128GB"/>
    <n v="64"/>
    <s v="Used"/>
    <n v="145"/>
    <m/>
    <m/>
    <n v="0"/>
    <n v="4"/>
    <s v="Seller 147"/>
    <s v="Houston, Texas, United States"/>
    <s v="TX"/>
    <d v="2026-03-29T00:00:00"/>
  </r>
  <r>
    <x v="1544"/>
    <s v="iPhone 12"/>
    <x v="1"/>
    <b v="0"/>
    <s v="64GB|128GB"/>
    <n v="64"/>
    <s v="Used"/>
    <n v="154"/>
    <m/>
    <m/>
    <n v="0"/>
    <n v="1"/>
    <s v="Seller 147"/>
    <s v="Houston, Texas, United States"/>
    <s v="TX"/>
    <d v="2026-03-29T00:00:00"/>
  </r>
  <r>
    <x v="1545"/>
    <s v="iPhone 12"/>
    <x v="1"/>
    <b v="0"/>
    <s v="64GB"/>
    <n v="64"/>
    <s v="Used"/>
    <n v="154"/>
    <m/>
    <m/>
    <n v="0"/>
    <n v="2"/>
    <s v="Seller 403"/>
    <s v="Houston, Texas, United States"/>
    <s v="TX"/>
    <d v="2026-03-29T00:00:00"/>
  </r>
  <r>
    <x v="1546"/>
    <s v="iPhone 12"/>
    <x v="1"/>
    <b v="0"/>
    <s v="64GB|128GB"/>
    <n v="64"/>
    <s v="Used"/>
    <n v="149"/>
    <m/>
    <m/>
    <n v="0"/>
    <n v="4"/>
    <s v="Seller 147"/>
    <s v="Houston, Texas, United States"/>
    <s v="TX"/>
    <d v="2026-03-29T00:00:00"/>
  </r>
  <r>
    <x v="1547"/>
    <s v="iPhone 12"/>
    <x v="1"/>
    <b v="0"/>
    <s v="128GB"/>
    <n v="128"/>
    <s v="Used"/>
    <n v="150"/>
    <m/>
    <m/>
    <n v="0"/>
    <n v="8"/>
    <s v="Seller 147"/>
    <s v="Houston, Texas, United States"/>
    <s v="TX"/>
    <d v="2026-03-29T00:00:00"/>
  </r>
  <r>
    <x v="1548"/>
    <s v="iPhone 12"/>
    <x v="1"/>
    <b v="0"/>
    <s v="64GB|128GB"/>
    <n v="64"/>
    <s v="Used"/>
    <n v="150"/>
    <m/>
    <m/>
    <n v="0"/>
    <n v="1"/>
    <s v="Seller 403"/>
    <s v="Houston, Texas, United States"/>
    <s v="TX"/>
    <d v="2026-03-29T00:00:00"/>
  </r>
  <r>
    <x v="1549"/>
    <s v="iPhone 12"/>
    <x v="1"/>
    <b v="0"/>
    <s v="64GB|128GB"/>
    <n v="64"/>
    <s v="Used"/>
    <n v="161"/>
    <m/>
    <m/>
    <n v="0"/>
    <n v="4"/>
    <s v="Seller 403"/>
    <s v="Houston, Texas, United States"/>
    <s v="TX"/>
    <d v="2026-03-29T00:00:00"/>
  </r>
  <r>
    <x v="1550"/>
    <s v="iPhone 12"/>
    <x v="1"/>
    <b v="0"/>
    <s v="64GB|128GB"/>
    <n v="64"/>
    <s v="Used"/>
    <n v="154"/>
    <m/>
    <m/>
    <n v="0"/>
    <n v="3"/>
    <s v="Seller 403"/>
    <s v="Houston, Texas, United States"/>
    <s v="TX"/>
    <d v="2026-03-29T00:00:00"/>
  </r>
  <r>
    <x v="1551"/>
    <s v="iPhone 12"/>
    <x v="1"/>
    <b v="0"/>
    <s v="64GB|128GB"/>
    <n v="64"/>
    <s v="Used"/>
    <n v="146"/>
    <m/>
    <m/>
    <n v="1"/>
    <n v="0"/>
    <s v="Seller 147"/>
    <s v="Houston, Texas, United States"/>
    <s v="TX"/>
    <d v="2026-03-29T00:00:00"/>
  </r>
  <r>
    <x v="1552"/>
    <s v="iPhone 12"/>
    <x v="1"/>
    <b v="0"/>
    <s v="64GB|128GB"/>
    <n v="64"/>
    <s v="Used"/>
    <n v="163"/>
    <m/>
    <m/>
    <n v="0"/>
    <n v="1"/>
    <s v="Seller 147"/>
    <s v="Houston, Texas, United States"/>
    <s v="TX"/>
    <d v="2026-03-29T00:00:00"/>
  </r>
  <r>
    <x v="1553"/>
    <s v="iPhone 12"/>
    <x v="1"/>
    <b v="0"/>
    <s v="64GB"/>
    <n v="64"/>
    <s v="Used"/>
    <n v="159"/>
    <m/>
    <m/>
    <n v="0"/>
    <n v="1"/>
    <s v="Seller 403"/>
    <s v="Houston, Texas, United States"/>
    <s v="TX"/>
    <d v="2026-03-29T00:00:00"/>
  </r>
  <r>
    <x v="1554"/>
    <s v="iPhone 12"/>
    <x v="1"/>
    <b v="0"/>
    <s v="128GB"/>
    <n v="128"/>
    <s v="Used"/>
    <n v="151"/>
    <m/>
    <m/>
    <n v="0"/>
    <n v="4"/>
    <s v="Seller 147"/>
    <s v="Houston, Texas, United States"/>
    <s v="TX"/>
    <d v="2026-03-29T00:00:00"/>
  </r>
  <r>
    <x v="1555"/>
    <s v="iPhone 12 Pro Max"/>
    <x v="1"/>
    <b v="1"/>
    <s v="256GB"/>
    <n v="256"/>
    <s v="Used"/>
    <n v="600"/>
    <m/>
    <m/>
    <n v="0"/>
    <n v="0"/>
    <s v="Seller 682"/>
    <s v="DeLand, Florida, United States"/>
    <s v="FL"/>
    <d v="2024-09-08T00:00:00"/>
  </r>
  <r>
    <x v="1556"/>
    <s v="iPhone 12"/>
    <x v="1"/>
    <b v="0"/>
    <s v="64GB"/>
    <n v="64"/>
    <s v="Used"/>
    <n v="158"/>
    <m/>
    <m/>
    <n v="0"/>
    <n v="1"/>
    <s v="Seller 147"/>
    <s v="Houston, Texas, United States"/>
    <s v="TX"/>
    <d v="2026-03-29T00:00:00"/>
  </r>
  <r>
    <x v="1557"/>
    <s v="iPhone 12"/>
    <x v="1"/>
    <b v="0"/>
    <s v="64GB|128GB"/>
    <n v="64"/>
    <s v="Used"/>
    <n v="160"/>
    <m/>
    <m/>
    <n v="0"/>
    <n v="2"/>
    <s v="Seller 147"/>
    <s v="Houston, Texas, United States"/>
    <s v="TX"/>
    <d v="2026-03-29T00:00:00"/>
  </r>
  <r>
    <x v="1558"/>
    <s v="iPhone 12"/>
    <x v="1"/>
    <b v="0"/>
    <s v="64GB|128GB"/>
    <n v="64"/>
    <s v="Used"/>
    <n v="156"/>
    <m/>
    <m/>
    <n v="0"/>
    <n v="1"/>
    <s v="Seller 147"/>
    <s v="Houston, Texas, United States"/>
    <s v="TX"/>
    <d v="2026-03-29T00:00:00"/>
  </r>
  <r>
    <x v="1559"/>
    <s v="iPhone 12"/>
    <x v="1"/>
    <b v="0"/>
    <s v="128GB"/>
    <n v="128"/>
    <s v="Used"/>
    <n v="150"/>
    <m/>
    <m/>
    <n v="0"/>
    <n v="1"/>
    <s v="Seller 403"/>
    <s v="Houston, Texas, United States"/>
    <s v="TX"/>
    <d v="2026-03-29T00:00:00"/>
  </r>
  <r>
    <x v="1560"/>
    <s v="iPhone 13 Mini"/>
    <x v="3"/>
    <b v="0"/>
    <s v="128GB|256GB|512GB"/>
    <n v="128"/>
    <s v="New"/>
    <n v="322.99"/>
    <m/>
    <m/>
    <n v="3"/>
    <n v="12"/>
    <s v="Seller 508"/>
    <s v="Whippany, New Jersey, United States"/>
    <s v="NJ"/>
    <d v="2026-03-28T00:00:00"/>
  </r>
  <r>
    <x v="1561"/>
    <s v="iPhone 12"/>
    <x v="1"/>
    <b v="0"/>
    <s v="128GB"/>
    <n v="128"/>
    <s v="Used"/>
    <n v="155"/>
    <m/>
    <m/>
    <n v="0"/>
    <n v="1"/>
    <s v="Seller 403"/>
    <s v="Houston, Texas, United States"/>
    <s v="TX"/>
    <d v="2026-03-29T00:00:00"/>
  </r>
  <r>
    <x v="1562"/>
    <s v="iPhone 12"/>
    <x v="1"/>
    <b v="0"/>
    <s v="64GB|128GB"/>
    <n v="64"/>
    <s v="Used"/>
    <n v="167"/>
    <m/>
    <m/>
    <n v="1"/>
    <n v="0"/>
    <s v="Seller 147"/>
    <s v="Houston, Texas, United States"/>
    <s v="TX"/>
    <d v="2026-03-29T00:00:00"/>
  </r>
  <r>
    <x v="1563"/>
    <s v="iPhone 12"/>
    <x v="1"/>
    <b v="0"/>
    <s v="128GB"/>
    <n v="128"/>
    <s v="Used"/>
    <n v="147"/>
    <m/>
    <m/>
    <n v="0"/>
    <n v="7"/>
    <s v="Seller 147"/>
    <s v="Houston, Texas, United States"/>
    <s v="TX"/>
    <d v="2026-03-29T00:00:00"/>
  </r>
  <r>
    <x v="1564"/>
    <s v="iPhone 12"/>
    <x v="1"/>
    <b v="0"/>
    <s v="64GB|128GB"/>
    <n v="64"/>
    <s v="Used"/>
    <n v="161"/>
    <m/>
    <m/>
    <n v="0"/>
    <n v="1"/>
    <s v="Seller 147"/>
    <s v="Houston, Texas, United States"/>
    <s v="TX"/>
    <d v="2026-03-29T00:00:00"/>
  </r>
  <r>
    <x v="1565"/>
    <s v="iPhone 12"/>
    <x v="1"/>
    <b v="0"/>
    <s v="128GB"/>
    <n v="128"/>
    <s v="Used"/>
    <n v="161"/>
    <m/>
    <m/>
    <n v="0"/>
    <n v="3"/>
    <s v="Seller 147"/>
    <s v="Houston, Texas, United States"/>
    <s v="TX"/>
    <d v="2026-03-29T00:00:00"/>
  </r>
  <r>
    <x v="1566"/>
    <s v="iPhone 12"/>
    <x v="1"/>
    <b v="0"/>
    <s v="64GB|128GB"/>
    <n v="64"/>
    <s v="Used"/>
    <n v="153"/>
    <m/>
    <m/>
    <n v="0"/>
    <n v="2"/>
    <s v="Seller 147"/>
    <s v="Houston, Texas, United States"/>
    <s v="TX"/>
    <d v="2026-03-29T00:00:00"/>
  </r>
  <r>
    <x v="1567"/>
    <s v="iPhone 12"/>
    <x v="1"/>
    <b v="0"/>
    <m/>
    <m/>
    <s v="Open Box"/>
    <n v="417"/>
    <m/>
    <m/>
    <n v="0"/>
    <n v="0"/>
    <s v="Seller 417"/>
    <s v="Grandview, Missouri, United States"/>
    <s v="MO"/>
    <m/>
  </r>
  <r>
    <x v="1568"/>
    <s v="iPhone 13"/>
    <x v="3"/>
    <b v="0"/>
    <s v="128GB|256GB|512GB"/>
    <n v="128"/>
    <s v="Used"/>
    <n v="227"/>
    <m/>
    <m/>
    <n v="0"/>
    <n v="387"/>
    <s v="Seller 147"/>
    <s v="Houston, Texas, United States"/>
    <s v="TX"/>
    <d v="2026-03-29T00:00:00"/>
  </r>
  <r>
    <x v="1569"/>
    <s v="iPhone 13"/>
    <x v="3"/>
    <b v="0"/>
    <s v="128GB|256GB|512GB"/>
    <n v="128"/>
    <s v="Used"/>
    <n v="220"/>
    <m/>
    <m/>
    <n v="0"/>
    <n v="2"/>
    <s v="Seller 147"/>
    <s v="Houston, Texas, United States"/>
    <s v="TX"/>
    <d v="2026-03-29T00:00:00"/>
  </r>
  <r>
    <x v="1570"/>
    <s v="iPhone 13"/>
    <x v="3"/>
    <b v="0"/>
    <s v="128GB|512GB"/>
    <n v="128"/>
    <s v="Used"/>
    <n v="214"/>
    <m/>
    <m/>
    <n v="0"/>
    <n v="5"/>
    <s v="Seller 403"/>
    <s v="Houston, Texas, United States"/>
    <s v="TX"/>
    <d v="2026-03-29T00:00:00"/>
  </r>
  <r>
    <x v="1571"/>
    <s v="iPhone 13"/>
    <x v="3"/>
    <b v="0"/>
    <s v="128GB|512GB"/>
    <n v="128"/>
    <s v="Used"/>
    <n v="209"/>
    <m/>
    <m/>
    <n v="0"/>
    <n v="3"/>
    <s v="Seller 147"/>
    <s v="Houston, Texas, United States"/>
    <s v="TX"/>
    <d v="2026-03-29T00:00:00"/>
  </r>
  <r>
    <x v="1572"/>
    <s v="iPhone 13"/>
    <x v="3"/>
    <b v="0"/>
    <s v="128GB|256GB|512GB"/>
    <n v="128"/>
    <s v="Used"/>
    <n v="210"/>
    <m/>
    <m/>
    <n v="0"/>
    <n v="142"/>
    <s v="Seller 147"/>
    <s v="Houston, Texas, United States"/>
    <s v="TX"/>
    <d v="2026-03-29T00:00:00"/>
  </r>
  <r>
    <x v="1573"/>
    <s v="iPhone 13"/>
    <x v="3"/>
    <b v="0"/>
    <s v="128GB"/>
    <n v="128"/>
    <s v="Used"/>
    <n v="229"/>
    <m/>
    <m/>
    <n v="0"/>
    <n v="2"/>
    <s v="Seller 147"/>
    <s v="Houston, Texas, United States"/>
    <s v="TX"/>
    <d v="2026-03-29T00:00:00"/>
  </r>
  <r>
    <x v="1574"/>
    <s v="iPhone 13"/>
    <x v="3"/>
    <b v="0"/>
    <s v="128GB|512GB"/>
    <n v="128"/>
    <s v="Used"/>
    <n v="199"/>
    <m/>
    <m/>
    <n v="0"/>
    <n v="2"/>
    <s v="Seller 147"/>
    <s v="Houston, Texas, United States"/>
    <s v="TX"/>
    <d v="2026-03-29T00:00:00"/>
  </r>
  <r>
    <x v="1575"/>
    <s v="iPhone 13 Mini"/>
    <x v="3"/>
    <b v="0"/>
    <s v="128GB|256GB|512GB"/>
    <n v="128"/>
    <s v="New"/>
    <n v="321.01"/>
    <m/>
    <m/>
    <n v="2"/>
    <n v="6"/>
    <s v="Seller 021"/>
    <s v="Whippany, New Jersey, United States"/>
    <s v="NJ"/>
    <d v="2026-03-29T00:00:00"/>
  </r>
  <r>
    <x v="1576"/>
    <s v="iPhone 13"/>
    <x v="3"/>
    <b v="0"/>
    <s v="128GB|256GB"/>
    <n v="128"/>
    <s v="Used"/>
    <n v="208"/>
    <m/>
    <m/>
    <n v="0"/>
    <n v="25"/>
    <s v="Seller 147"/>
    <s v="Houston, Texas, United States"/>
    <s v="TX"/>
    <d v="2026-03-29T00:00:00"/>
  </r>
  <r>
    <x v="1577"/>
    <s v="iPhone 13"/>
    <x v="3"/>
    <b v="0"/>
    <s v="256GB"/>
    <n v="256"/>
    <s v="Used"/>
    <n v="204"/>
    <m/>
    <m/>
    <n v="0"/>
    <n v="12"/>
    <s v="Seller 147"/>
    <s v="Houston, Texas, United States"/>
    <s v="TX"/>
    <d v="2026-03-29T00:00:00"/>
  </r>
  <r>
    <x v="1578"/>
    <s v="iPhone 13"/>
    <x v="3"/>
    <b v="0"/>
    <s v="128GB|256GB"/>
    <n v="128"/>
    <s v="Used"/>
    <n v="199"/>
    <m/>
    <m/>
    <n v="0"/>
    <n v="21"/>
    <s v="Seller 147"/>
    <s v="Houston, Texas, United States"/>
    <s v="TX"/>
    <d v="2026-03-29T00:00:00"/>
  </r>
  <r>
    <x v="1579"/>
    <s v="iPhone 13"/>
    <x v="3"/>
    <b v="0"/>
    <s v="128GB|256GB|512GB"/>
    <n v="128"/>
    <s v="Used"/>
    <n v="200"/>
    <m/>
    <m/>
    <n v="0"/>
    <n v="1"/>
    <s v="Seller 403"/>
    <s v="Houston, Texas, United States"/>
    <s v="TX"/>
    <d v="2026-03-29T00:00:00"/>
  </r>
  <r>
    <x v="1580"/>
    <s v="iPhone 12"/>
    <x v="1"/>
    <b v="0"/>
    <s v="64GB"/>
    <n v="64"/>
    <s v="Used"/>
    <n v="163"/>
    <m/>
    <m/>
    <n v="1"/>
    <n v="0"/>
    <s v="Seller 147"/>
    <s v="Houston, Texas, United States"/>
    <s v="TX"/>
    <d v="2026-03-29T00:00:00"/>
  </r>
  <r>
    <x v="1581"/>
    <s v="iPhone 13"/>
    <x v="3"/>
    <b v="0"/>
    <s v="512GB"/>
    <n v="512"/>
    <s v="Used"/>
    <n v="205"/>
    <m/>
    <m/>
    <n v="0"/>
    <n v="2"/>
    <s v="Seller 147"/>
    <s v="Houston, Texas, United States"/>
    <s v="TX"/>
    <d v="2026-03-29T00:00:00"/>
  </r>
  <r>
    <x v="1582"/>
    <s v="iPhone 13"/>
    <x v="3"/>
    <b v="0"/>
    <s v="128GB|512GB"/>
    <n v="128"/>
    <s v="Used"/>
    <n v="210"/>
    <m/>
    <m/>
    <n v="0"/>
    <n v="165"/>
    <s v="Seller 147"/>
    <s v="Houston, Texas, United States"/>
    <s v="TX"/>
    <d v="2026-03-29T00:00:00"/>
  </r>
  <r>
    <x v="1583"/>
    <s v="iPhone 13 Mini"/>
    <x v="3"/>
    <b v="0"/>
    <s v="128GB|256GB"/>
    <n v="128"/>
    <s v="New"/>
    <n v="323.99"/>
    <m/>
    <m/>
    <n v="2"/>
    <n v="0"/>
    <s v="Seller 508"/>
    <s v="Whippany, New Jersey, United States"/>
    <s v="NJ"/>
    <d v="2026-03-28T00:00:00"/>
  </r>
  <r>
    <x v="1584"/>
    <s v="iPhone 13 Mini"/>
    <x v="3"/>
    <b v="0"/>
    <s v="128GB|256GB"/>
    <n v="128"/>
    <s v="New"/>
    <n v="323.99"/>
    <m/>
    <m/>
    <n v="2"/>
    <n v="0"/>
    <s v="Seller 508"/>
    <s v="Whippany, New Jersey, United States"/>
    <s v="NJ"/>
    <d v="2026-03-28T00:00:00"/>
  </r>
  <r>
    <x v="1585"/>
    <s v="iPhone 13"/>
    <x v="3"/>
    <b v="0"/>
    <s v="128GB"/>
    <n v="128"/>
    <s v="Used"/>
    <n v="205"/>
    <m/>
    <m/>
    <n v="0"/>
    <n v="4"/>
    <s v="Seller 147"/>
    <s v="Houston, Texas, United States"/>
    <s v="TX"/>
    <d v="2026-03-29T00:00:00"/>
  </r>
  <r>
    <x v="1586"/>
    <s v="iPhone 13"/>
    <x v="3"/>
    <b v="0"/>
    <s v="128GB"/>
    <n v="128"/>
    <s v="Used"/>
    <n v="208"/>
    <m/>
    <m/>
    <n v="0"/>
    <n v="4"/>
    <s v="Seller 147"/>
    <s v="Houston, Texas, United States"/>
    <s v="TX"/>
    <d v="2026-03-29T00:00:00"/>
  </r>
  <r>
    <x v="1587"/>
    <s v="iPhone 13"/>
    <x v="3"/>
    <b v="0"/>
    <s v="128GB"/>
    <n v="128"/>
    <s v="Used"/>
    <n v="207"/>
    <m/>
    <m/>
    <n v="0"/>
    <n v="5"/>
    <s v="Seller 403"/>
    <s v="Houston, Texas, United States"/>
    <s v="TX"/>
    <d v="2026-03-29T00:00:00"/>
  </r>
  <r>
    <x v="1588"/>
    <s v="iPhone 13"/>
    <x v="3"/>
    <b v="0"/>
    <s v="128GB"/>
    <n v="128"/>
    <s v="Used"/>
    <n v="208"/>
    <m/>
    <m/>
    <n v="0"/>
    <n v="2"/>
    <s v="Seller 403"/>
    <s v="Houston, Texas, United States"/>
    <s v="TX"/>
    <d v="2026-03-29T00:00:00"/>
  </r>
  <r>
    <x v="1589"/>
    <s v="iPhone 12"/>
    <x v="1"/>
    <b v="0"/>
    <s v="64GB"/>
    <n v="64"/>
    <s v="Used"/>
    <n v="147"/>
    <m/>
    <m/>
    <n v="0"/>
    <n v="5"/>
    <s v="Seller 403"/>
    <s v="Houston, Texas, United States"/>
    <s v="TX"/>
    <d v="2026-03-29T00:00:00"/>
  </r>
  <r>
    <x v="1590"/>
    <s v="iPhone 13"/>
    <x v="3"/>
    <b v="0"/>
    <s v="128GB|256GB"/>
    <n v="128"/>
    <s v="Used"/>
    <n v="205"/>
    <m/>
    <m/>
    <n v="0"/>
    <n v="1"/>
    <s v="Seller 147"/>
    <s v="Houston, Texas, United States"/>
    <s v="TX"/>
    <d v="2026-03-29T00:00:00"/>
  </r>
  <r>
    <x v="1591"/>
    <s v="iPhone 12"/>
    <x v="1"/>
    <b v="0"/>
    <s v="64GB|128GB"/>
    <n v="64"/>
    <s v="Used"/>
    <n v="165"/>
    <m/>
    <m/>
    <n v="1"/>
    <n v="0"/>
    <s v="Seller 403"/>
    <s v="Houston, Texas, United States"/>
    <s v="TX"/>
    <d v="2026-03-29T00:00:00"/>
  </r>
  <r>
    <x v="1592"/>
    <s v="iPhone 12"/>
    <x v="1"/>
    <b v="0"/>
    <s v="64GB"/>
    <n v="64"/>
    <s v="Used"/>
    <n v="139"/>
    <m/>
    <m/>
    <n v="0"/>
    <n v="3"/>
    <s v="Seller 147"/>
    <s v="Houston, Texas, United States"/>
    <s v="TX"/>
    <d v="2026-03-29T00:00:00"/>
  </r>
  <r>
    <x v="1593"/>
    <s v="iPhone 12"/>
    <x v="1"/>
    <b v="0"/>
    <s v="64GB"/>
    <n v="64"/>
    <s v="Used"/>
    <n v="200"/>
    <m/>
    <m/>
    <n v="0"/>
    <n v="0"/>
    <s v="Seller 363"/>
    <s v="Summer Shade, Kentucky, United States"/>
    <s v="KY"/>
    <m/>
  </r>
  <r>
    <x v="1594"/>
    <s v="iPhone 13"/>
    <x v="3"/>
    <b v="0"/>
    <s v="128GB|256GB|512GB"/>
    <n v="128"/>
    <s v="Used"/>
    <n v="214"/>
    <m/>
    <m/>
    <n v="1"/>
    <n v="0"/>
    <s v="Seller 403"/>
    <s v="Houston, Texas, United States"/>
    <s v="TX"/>
    <d v="2026-03-29T00:00:00"/>
  </r>
  <r>
    <x v="1595"/>
    <s v="iPhone 13"/>
    <x v="3"/>
    <b v="0"/>
    <s v="128GB|256GB"/>
    <n v="128"/>
    <s v="Used"/>
    <n v="208"/>
    <m/>
    <m/>
    <n v="0"/>
    <n v="2"/>
    <s v="Seller 147"/>
    <s v="Houston, Texas, United States"/>
    <s v="TX"/>
    <d v="2026-03-29T00:00:00"/>
  </r>
  <r>
    <x v="1596"/>
    <s v="iPhone 12"/>
    <x v="1"/>
    <b v="0"/>
    <s v="128GB"/>
    <n v="128"/>
    <s v="Used"/>
    <n v="150"/>
    <m/>
    <m/>
    <n v="1"/>
    <n v="0"/>
    <s v="Seller 403"/>
    <s v="Houston, Texas, United States"/>
    <s v="TX"/>
    <d v="2026-03-29T00:00:00"/>
  </r>
  <r>
    <x v="1597"/>
    <s v="iPhone 12"/>
    <x v="1"/>
    <b v="0"/>
    <s v="64GB"/>
    <n v="64"/>
    <s v="Used"/>
    <n v="235"/>
    <m/>
    <m/>
    <n v="1"/>
    <n v="0"/>
    <s v="Seller 147"/>
    <s v="Houston, Texas, United States"/>
    <s v="TX"/>
    <d v="2026-03-29T00:00:00"/>
  </r>
  <r>
    <x v="1598"/>
    <s v="iPhone 12"/>
    <x v="1"/>
    <b v="0"/>
    <s v="64GB"/>
    <n v="64"/>
    <s v="Used"/>
    <n v="230"/>
    <m/>
    <m/>
    <n v="1"/>
    <n v="0"/>
    <s v="Seller 147"/>
    <s v="Houston, Texas, United States"/>
    <s v="TX"/>
    <d v="2026-03-29T00:00:00"/>
  </r>
  <r>
    <x v="1599"/>
    <s v="iPhone 12"/>
    <x v="1"/>
    <b v="0"/>
    <s v="64GB"/>
    <n v="64"/>
    <s v="Used"/>
    <n v="160"/>
    <m/>
    <m/>
    <n v="1"/>
    <n v="0"/>
    <s v="Seller 147"/>
    <s v="Houston, Texas, United States"/>
    <s v="TX"/>
    <d v="2026-03-29T00:00:00"/>
  </r>
  <r>
    <x v="1600"/>
    <s v="iPhone 12"/>
    <x v="1"/>
    <b v="0"/>
    <s v="64GB|128GB"/>
    <n v="64"/>
    <s v="Used"/>
    <n v="149"/>
    <m/>
    <m/>
    <n v="1"/>
    <n v="0"/>
    <s v="Seller 147"/>
    <s v="Houston, Texas, United States"/>
    <s v="TX"/>
    <d v="2026-03-29T00:00:00"/>
  </r>
  <r>
    <x v="1601"/>
    <s v="iPhone 13"/>
    <x v="3"/>
    <b v="0"/>
    <s v="512GB"/>
    <n v="512"/>
    <s v="Used"/>
    <n v="224"/>
    <m/>
    <m/>
    <n v="1"/>
    <n v="0"/>
    <s v="Seller 403"/>
    <s v="Houston, Texas, United States"/>
    <s v="TX"/>
    <d v="2026-03-29T00:00:00"/>
  </r>
  <r>
    <x v="1602"/>
    <s v="iPhone 13"/>
    <x v="3"/>
    <b v="0"/>
    <s v="512GB"/>
    <n v="512"/>
    <s v="Used"/>
    <n v="209"/>
    <m/>
    <m/>
    <n v="0"/>
    <n v="1"/>
    <s v="Seller 403"/>
    <s v="Houston, Texas, United States"/>
    <s v="TX"/>
    <d v="2026-03-29T00:00:00"/>
  </r>
  <r>
    <x v="1603"/>
    <s v="iPhone 12"/>
    <x v="1"/>
    <b v="0"/>
    <s v="64GB|128GB"/>
    <n v="64"/>
    <s v="Used"/>
    <n v="154"/>
    <m/>
    <m/>
    <n v="1"/>
    <n v="0"/>
    <s v="Seller 147"/>
    <s v="Houston, Texas, United States"/>
    <s v="TX"/>
    <d v="2026-03-29T00:00:00"/>
  </r>
  <r>
    <x v="1604"/>
    <s v="iPhone 12"/>
    <x v="1"/>
    <b v="0"/>
    <s v="64GB"/>
    <n v="64"/>
    <s v="Used"/>
    <n v="156"/>
    <m/>
    <m/>
    <n v="0"/>
    <n v="1"/>
    <s v="Seller 147"/>
    <s v="Houston, Texas, United States"/>
    <s v="TX"/>
    <d v="2026-03-29T00:00:00"/>
  </r>
  <r>
    <x v="1605"/>
    <s v="iPhone 12"/>
    <x v="1"/>
    <b v="0"/>
    <s v="64GB|128GB"/>
    <n v="64"/>
    <s v="Used"/>
    <n v="162"/>
    <m/>
    <m/>
    <n v="1"/>
    <n v="0"/>
    <s v="Seller 147"/>
    <s v="Houston, Texas, United States"/>
    <s v="TX"/>
    <d v="2026-03-29T00:00:00"/>
  </r>
  <r>
    <x v="1606"/>
    <s v="iPhone 13"/>
    <x v="3"/>
    <b v="0"/>
    <s v="128GB"/>
    <n v="128"/>
    <s v="Used"/>
    <n v="203"/>
    <m/>
    <m/>
    <n v="1"/>
    <n v="0"/>
    <s v="Seller 403"/>
    <s v="Houston, Texas, United States"/>
    <s v="TX"/>
    <d v="2026-03-29T00:00:00"/>
  </r>
  <r>
    <x v="1607"/>
    <s v="iPhone 12"/>
    <x v="1"/>
    <b v="0"/>
    <s v="64GB"/>
    <n v="64"/>
    <s v="Used"/>
    <n v="152"/>
    <m/>
    <m/>
    <n v="1"/>
    <n v="0"/>
    <s v="Seller 403"/>
    <s v="Houston, Texas, United States"/>
    <s v="TX"/>
    <d v="2026-03-29T00:00:00"/>
  </r>
  <r>
    <x v="1608"/>
    <s v="iPhone 12"/>
    <x v="1"/>
    <b v="0"/>
    <s v="64GB|128GB"/>
    <n v="64"/>
    <s v="Used"/>
    <n v="147"/>
    <m/>
    <m/>
    <n v="0"/>
    <n v="2"/>
    <s v="Seller 147"/>
    <s v="Houston, Texas, United States"/>
    <s v="TX"/>
    <d v="2026-03-29T00:00:00"/>
  </r>
  <r>
    <x v="1609"/>
    <s v="iPhone 12"/>
    <x v="1"/>
    <b v="0"/>
    <s v="64GB|128GB"/>
    <n v="64"/>
    <s v="Used"/>
    <n v="148"/>
    <m/>
    <m/>
    <n v="1"/>
    <n v="0"/>
    <s v="Seller 403"/>
    <s v="Houston, Texas, United States"/>
    <s v="TX"/>
    <d v="2026-03-29T00:00:00"/>
  </r>
  <r>
    <x v="1610"/>
    <s v="iPhone 12"/>
    <x v="1"/>
    <b v="0"/>
    <s v="64GB|128GB"/>
    <n v="64"/>
    <s v="Used"/>
    <n v="149"/>
    <m/>
    <m/>
    <n v="0"/>
    <n v="3"/>
    <s v="Seller 147"/>
    <s v="Houston, Texas, United States"/>
    <s v="TX"/>
    <d v="2026-03-29T00:00:00"/>
  </r>
  <r>
    <x v="1611"/>
    <s v="iPhone 12"/>
    <x v="1"/>
    <b v="0"/>
    <s v="64GB|128GB"/>
    <n v="64"/>
    <s v="Used"/>
    <n v="152"/>
    <m/>
    <m/>
    <n v="1"/>
    <n v="0"/>
    <s v="Seller 147"/>
    <s v="Houston, Texas, United States"/>
    <s v="TX"/>
    <d v="2026-03-29T00:00:00"/>
  </r>
  <r>
    <x v="1612"/>
    <s v="iPhone 12"/>
    <x v="1"/>
    <b v="0"/>
    <s v="128GB"/>
    <n v="128"/>
    <s v="Used"/>
    <n v="161"/>
    <m/>
    <m/>
    <n v="1"/>
    <n v="0"/>
    <s v="Seller 147"/>
    <s v="Houston, Texas, United States"/>
    <s v="TX"/>
    <d v="2026-03-29T00:00:00"/>
  </r>
  <r>
    <x v="1613"/>
    <s v="iPhone 12"/>
    <x v="1"/>
    <b v="0"/>
    <s v="64GB|128GB"/>
    <n v="64"/>
    <s v="Used"/>
    <n v="156"/>
    <m/>
    <m/>
    <n v="1"/>
    <n v="0"/>
    <s v="Seller 147"/>
    <s v="Houston, Texas, United States"/>
    <s v="TX"/>
    <d v="2026-03-29T00:00:00"/>
  </r>
  <r>
    <x v="1614"/>
    <s v="iPhone 12"/>
    <x v="1"/>
    <b v="0"/>
    <s v="64GB|128GB"/>
    <n v="64"/>
    <s v="Used"/>
    <n v="156"/>
    <m/>
    <m/>
    <n v="0"/>
    <n v="1"/>
    <s v="Seller 147"/>
    <s v="Houston, Texas, United States"/>
    <s v="TX"/>
    <d v="2026-03-29T00:00:00"/>
  </r>
  <r>
    <x v="1615"/>
    <s v="iPhone 12"/>
    <x v="1"/>
    <b v="0"/>
    <s v="64GB|128GB"/>
    <n v="64"/>
    <s v="Used"/>
    <n v="148"/>
    <m/>
    <m/>
    <n v="1"/>
    <n v="0"/>
    <s v="Seller 403"/>
    <s v="Houston, Texas, United States"/>
    <s v="TX"/>
    <d v="2026-03-29T00:00:00"/>
  </r>
  <r>
    <x v="1616"/>
    <s v="iPhone 12"/>
    <x v="1"/>
    <b v="0"/>
    <s v="64GB|128GB"/>
    <n v="64"/>
    <s v="Used"/>
    <n v="152"/>
    <m/>
    <m/>
    <n v="1"/>
    <n v="0"/>
    <s v="Seller 147"/>
    <s v="Houston, Texas, United States"/>
    <s v="TX"/>
    <d v="2026-03-29T00:00:00"/>
  </r>
  <r>
    <x v="1617"/>
    <s v="iPhone 12"/>
    <x v="1"/>
    <b v="0"/>
    <s v="64GB|128GB"/>
    <n v="64"/>
    <s v="Used"/>
    <n v="169"/>
    <m/>
    <m/>
    <n v="1"/>
    <n v="0"/>
    <s v="Seller 403"/>
    <s v="Houston, Texas, United States"/>
    <s v="TX"/>
    <d v="2026-03-29T00:00:00"/>
  </r>
  <r>
    <x v="1618"/>
    <s v="iPhone 13"/>
    <x v="3"/>
    <b v="0"/>
    <s v="128GB"/>
    <n v="128"/>
    <s v="Used"/>
    <n v="214"/>
    <m/>
    <m/>
    <n v="0"/>
    <n v="1"/>
    <s v="Seller 403"/>
    <s v="Houston, Texas, United States"/>
    <s v="TX"/>
    <d v="2026-03-29T00:00:00"/>
  </r>
  <r>
    <x v="1619"/>
    <s v="iPhone 12"/>
    <x v="1"/>
    <b v="0"/>
    <s v="64GB|128GB"/>
    <n v="64"/>
    <s v="Used"/>
    <n v="151"/>
    <m/>
    <m/>
    <n v="1"/>
    <n v="0"/>
    <s v="Seller 403"/>
    <s v="Houston, Texas, United States"/>
    <s v="TX"/>
    <d v="2026-03-29T00:00:00"/>
  </r>
  <r>
    <x v="1620"/>
    <s v="iPhone 12"/>
    <x v="1"/>
    <b v="0"/>
    <s v="64GB|128GB"/>
    <n v="64"/>
    <s v="Used"/>
    <n v="155"/>
    <m/>
    <m/>
    <n v="0"/>
    <n v="8"/>
    <s v="Seller 147"/>
    <s v="Houston, Texas, United States"/>
    <s v="TX"/>
    <d v="2026-03-29T00:00:00"/>
  </r>
  <r>
    <x v="1621"/>
    <s v="iPhone 12"/>
    <x v="1"/>
    <b v="0"/>
    <s v="64GB|128GB"/>
    <n v="64"/>
    <s v="Used"/>
    <n v="142"/>
    <m/>
    <m/>
    <n v="0"/>
    <n v="2"/>
    <s v="Seller 147"/>
    <s v="Houston, Texas, United States"/>
    <s v="TX"/>
    <d v="2026-03-29T00:00:00"/>
  </r>
  <r>
    <x v="1622"/>
    <s v="iPhone 12"/>
    <x v="1"/>
    <b v="0"/>
    <s v="64GB|128GB"/>
    <n v="64"/>
    <s v="Used"/>
    <n v="157"/>
    <m/>
    <m/>
    <n v="0"/>
    <n v="2"/>
    <s v="Seller 147"/>
    <s v="Houston, Texas, United States"/>
    <s v="TX"/>
    <d v="2026-03-29T00:00:00"/>
  </r>
  <r>
    <x v="1623"/>
    <s v="iPhone 12"/>
    <x v="1"/>
    <b v="0"/>
    <s v="128GB"/>
    <n v="128"/>
    <s v="Used"/>
    <n v="160"/>
    <m/>
    <m/>
    <n v="0"/>
    <n v="35"/>
    <s v="Seller 403"/>
    <s v="Houston, Texas, United States"/>
    <s v="TX"/>
    <d v="2026-03-29T00:00:00"/>
  </r>
  <r>
    <x v="1624"/>
    <s v="iPhone 12"/>
    <x v="1"/>
    <b v="0"/>
    <s v="64GB|128GB"/>
    <n v="64"/>
    <s v="Used"/>
    <n v="154"/>
    <m/>
    <m/>
    <n v="1"/>
    <n v="0"/>
    <s v="Seller 403"/>
    <s v="Houston, Texas, United States"/>
    <s v="TX"/>
    <d v="2026-03-29T00:00:00"/>
  </r>
  <r>
    <x v="1625"/>
    <s v="iPhone 13"/>
    <x v="3"/>
    <b v="0"/>
    <s v="128GB"/>
    <n v="128"/>
    <s v="Used"/>
    <n v="226"/>
    <m/>
    <m/>
    <n v="0"/>
    <n v="2"/>
    <s v="Seller 403"/>
    <s v="Houston, Texas, United States"/>
    <s v="TX"/>
    <d v="2026-03-29T00:00:00"/>
  </r>
  <r>
    <x v="1626"/>
    <s v="iPhone 12"/>
    <x v="1"/>
    <b v="0"/>
    <s v="64GB|128GB"/>
    <n v="64"/>
    <s v="Used"/>
    <n v="155"/>
    <m/>
    <m/>
    <n v="1"/>
    <n v="0"/>
    <s v="Seller 147"/>
    <s v="Houston, Texas, United States"/>
    <s v="TX"/>
    <d v="2026-03-29T00:00:00"/>
  </r>
  <r>
    <x v="1627"/>
    <s v="iPhone 13"/>
    <x v="3"/>
    <b v="0"/>
    <s v="128GB|512GB"/>
    <n v="128"/>
    <s v="Used"/>
    <n v="211"/>
    <m/>
    <m/>
    <n v="1"/>
    <n v="0"/>
    <s v="Seller 147"/>
    <s v="Houston, TX, United States"/>
    <s v="TX"/>
    <d v="2026-03-29T00:00:00"/>
  </r>
  <r>
    <x v="1628"/>
    <s v="iPhone 12"/>
    <x v="1"/>
    <b v="0"/>
    <s v="64GB"/>
    <n v="64"/>
    <s v="Used"/>
    <n v="162"/>
    <m/>
    <m/>
    <n v="1"/>
    <n v="0"/>
    <s v="Seller 403"/>
    <s v="Houston, Texas, United States"/>
    <s v="TX"/>
    <d v="2026-03-29T00:00:00"/>
  </r>
  <r>
    <x v="1629"/>
    <s v="iPhone 12"/>
    <x v="1"/>
    <b v="0"/>
    <s v="64GB|128GB"/>
    <n v="64"/>
    <s v="Used"/>
    <n v="161"/>
    <m/>
    <m/>
    <n v="1"/>
    <n v="0"/>
    <s v="Seller 403"/>
    <s v="Houston, Texas, United States"/>
    <s v="TX"/>
    <d v="2026-03-29T00:00:00"/>
  </r>
  <r>
    <x v="1630"/>
    <s v="iPhone 13"/>
    <x v="3"/>
    <b v="0"/>
    <s v="128GB|512GB"/>
    <n v="128"/>
    <s v="Used"/>
    <n v="217"/>
    <m/>
    <m/>
    <n v="0"/>
    <n v="1"/>
    <s v="Seller 403"/>
    <s v="Houston, Texas, United States"/>
    <s v="TX"/>
    <d v="2026-03-29T00:00:00"/>
  </r>
  <r>
    <x v="1631"/>
    <s v="iPhone 13"/>
    <x v="3"/>
    <b v="0"/>
    <s v="128GB|256GB"/>
    <n v="128"/>
    <s v="Used"/>
    <n v="225"/>
    <m/>
    <m/>
    <n v="1"/>
    <n v="0"/>
    <s v="Seller 403"/>
    <s v="Houston, Texas, United States"/>
    <s v="TX"/>
    <d v="2026-03-29T00:00:00"/>
  </r>
  <r>
    <x v="1632"/>
    <s v="iPhone 13"/>
    <x v="3"/>
    <b v="0"/>
    <s v="128GB|256GB"/>
    <n v="128"/>
    <s v="Used"/>
    <n v="211"/>
    <m/>
    <m/>
    <n v="1"/>
    <n v="0"/>
    <s v="Seller 147"/>
    <s v="Houston, Texas, United States"/>
    <s v="TX"/>
    <d v="2026-03-29T00:00:00"/>
  </r>
  <r>
    <x v="1633"/>
    <s v="iPhone 12"/>
    <x v="1"/>
    <b v="0"/>
    <s v="64GB|128GB"/>
    <n v="64"/>
    <s v="Used"/>
    <n v="149"/>
    <m/>
    <m/>
    <n v="1"/>
    <n v="0"/>
    <s v="Seller 147"/>
    <s v="Houston, Texas, United States"/>
    <s v="TX"/>
    <d v="2026-03-29T00:00:00"/>
  </r>
  <r>
    <x v="1634"/>
    <s v="iPhone 12"/>
    <x v="1"/>
    <b v="0"/>
    <s v="64GB|128GB"/>
    <n v="64"/>
    <s v="Used"/>
    <n v="149"/>
    <m/>
    <m/>
    <n v="1"/>
    <n v="0"/>
    <s v="Seller 147"/>
    <s v="Houston, Texas, United States"/>
    <s v="TX"/>
    <d v="2026-03-29T00:00:00"/>
  </r>
  <r>
    <x v="1635"/>
    <s v="iPhone 13"/>
    <x v="3"/>
    <b v="0"/>
    <s v="128GB|256GB"/>
    <n v="128"/>
    <s v="Used"/>
    <n v="213"/>
    <m/>
    <m/>
    <n v="0"/>
    <n v="1"/>
    <s v="Seller 403"/>
    <s v="Houston, Texas, United States"/>
    <s v="TX"/>
    <d v="2026-03-29T00:00:00"/>
  </r>
  <r>
    <x v="1636"/>
    <s v="iPhone 12"/>
    <x v="1"/>
    <b v="0"/>
    <s v="64GB"/>
    <n v="64"/>
    <s v="Used"/>
    <n v="145"/>
    <m/>
    <m/>
    <n v="1"/>
    <n v="0"/>
    <s v="Seller 147"/>
    <s v="Houston, Texas, United States"/>
    <s v="TX"/>
    <d v="2026-03-29T00:00:00"/>
  </r>
  <r>
    <x v="1637"/>
    <s v="iPhone 12"/>
    <x v="1"/>
    <b v="0"/>
    <s v="64GB|128GB"/>
    <n v="64"/>
    <s v="Used"/>
    <n v="154"/>
    <m/>
    <m/>
    <n v="1"/>
    <n v="0"/>
    <s v="Seller 147"/>
    <s v="Houston, Texas, United States"/>
    <s v="TX"/>
    <d v="2026-03-29T00:00:00"/>
  </r>
  <r>
    <x v="1638"/>
    <s v="iPhone 12"/>
    <x v="1"/>
    <b v="0"/>
    <s v="64GB|128GB"/>
    <n v="64"/>
    <s v="Used"/>
    <n v="152"/>
    <m/>
    <m/>
    <n v="1"/>
    <n v="0"/>
    <s v="Seller 147"/>
    <s v="Houston, Texas, United States"/>
    <s v="TX"/>
    <d v="2026-03-29T00:00:00"/>
  </r>
  <r>
    <x v="1639"/>
    <s v="iPhone 12"/>
    <x v="1"/>
    <b v="0"/>
    <s v="64GB|128GB"/>
    <n v="64"/>
    <s v="Used"/>
    <n v="145"/>
    <m/>
    <m/>
    <n v="0"/>
    <n v="1"/>
    <s v="Seller 147"/>
    <s v="Houston, Texas, United States"/>
    <s v="TX"/>
    <d v="2026-03-29T00:00:00"/>
  </r>
  <r>
    <x v="1640"/>
    <s v="iPhone 12"/>
    <x v="1"/>
    <b v="0"/>
    <s v="64GB|128GB"/>
    <n v="64"/>
    <s v="Used"/>
    <n v="163"/>
    <m/>
    <m/>
    <n v="1"/>
    <n v="0"/>
    <s v="Seller 147"/>
    <s v="Houston, Texas, United States"/>
    <s v="TX"/>
    <d v="2026-03-29T00:00:00"/>
  </r>
  <r>
    <x v="1641"/>
    <s v="iPhone 12"/>
    <x v="1"/>
    <b v="0"/>
    <s v="128GB"/>
    <n v="128"/>
    <s v="Used"/>
    <n v="167"/>
    <m/>
    <m/>
    <n v="1"/>
    <n v="0"/>
    <s v="Seller 147"/>
    <s v="Houston, Texas, United States"/>
    <s v="TX"/>
    <d v="2026-03-29T00:00:00"/>
  </r>
  <r>
    <x v="1642"/>
    <s v="iPhone 12"/>
    <x v="1"/>
    <b v="0"/>
    <s v="64GB"/>
    <n v="64"/>
    <s v="Used"/>
    <n v="155"/>
    <m/>
    <m/>
    <n v="1"/>
    <n v="0"/>
    <s v="Seller 147"/>
    <s v="Houston, Texas, United States"/>
    <s v="TX"/>
    <d v="2026-03-29T00:00:00"/>
  </r>
  <r>
    <x v="1643"/>
    <s v="iPhone 12"/>
    <x v="1"/>
    <b v="0"/>
    <s v="64GB|128GB"/>
    <n v="64"/>
    <s v="Used"/>
    <n v="150"/>
    <m/>
    <m/>
    <n v="1"/>
    <n v="0"/>
    <s v="Seller 403"/>
    <s v="Houston, Texas, United States"/>
    <s v="TX"/>
    <d v="2026-03-29T00:00:00"/>
  </r>
  <r>
    <x v="1644"/>
    <s v="iPhone 13"/>
    <x v="3"/>
    <b v="0"/>
    <s v="128GB|512GB"/>
    <n v="128"/>
    <s v="Used"/>
    <n v="218"/>
    <m/>
    <m/>
    <n v="0"/>
    <n v="1"/>
    <s v="Seller 147"/>
    <s v="Houston, Texas, United States"/>
    <s v="TX"/>
    <d v="2026-03-29T00:00:00"/>
  </r>
  <r>
    <x v="1645"/>
    <s v="iPhone 13"/>
    <x v="3"/>
    <b v="0"/>
    <s v="256GB"/>
    <n v="256"/>
    <s v="Used"/>
    <n v="220"/>
    <m/>
    <m/>
    <n v="1"/>
    <n v="0"/>
    <s v="Seller 403"/>
    <s v="Houston, Texas, United States"/>
    <s v="TX"/>
    <d v="2026-03-29T00:00:00"/>
  </r>
  <r>
    <x v="1646"/>
    <s v="iPhone 12"/>
    <x v="1"/>
    <b v="0"/>
    <s v="64GB|128GB"/>
    <n v="64"/>
    <s v="Used"/>
    <n v="152"/>
    <m/>
    <m/>
    <n v="1"/>
    <n v="0"/>
    <s v="Seller 403"/>
    <s v="Houston, Texas, United States"/>
    <s v="TX"/>
    <d v="2026-03-29T00:00:00"/>
  </r>
  <r>
    <x v="1647"/>
    <s v="iPhone 13"/>
    <x v="3"/>
    <b v="0"/>
    <s v="256GB"/>
    <n v="256"/>
    <s v="Used"/>
    <n v="227"/>
    <m/>
    <m/>
    <n v="1"/>
    <n v="0"/>
    <s v="Seller 403"/>
    <s v="Houston, Texas, United States"/>
    <s v="TX"/>
    <d v="2026-03-29T00:00:00"/>
  </r>
  <r>
    <x v="1648"/>
    <s v="iPhone 12"/>
    <x v="1"/>
    <b v="0"/>
    <s v="64GB|128GB"/>
    <n v="64"/>
    <s v="Used"/>
    <n v="153"/>
    <m/>
    <m/>
    <n v="0"/>
    <n v="4"/>
    <s v="Seller 147"/>
    <s v="Houston, Texas, United States"/>
    <s v="TX"/>
    <d v="2026-03-29T00:00:00"/>
  </r>
  <r>
    <x v="1649"/>
    <s v="iPhone 12"/>
    <x v="1"/>
    <b v="0"/>
    <s v="128GB"/>
    <n v="128"/>
    <s v="Used"/>
    <n v="147"/>
    <m/>
    <m/>
    <n v="1"/>
    <n v="0"/>
    <s v="Seller 147"/>
    <s v="Houston, Texas, United States"/>
    <s v="TX"/>
    <d v="2026-03-29T00:00:00"/>
  </r>
  <r>
    <x v="1650"/>
    <s v="iPhone 13"/>
    <x v="3"/>
    <b v="0"/>
    <s v="128GB|256GB"/>
    <n v="128"/>
    <s v="Used"/>
    <n v="224"/>
    <m/>
    <m/>
    <n v="1"/>
    <n v="0"/>
    <s v="Seller 403"/>
    <s v="Houston, Texas, United States"/>
    <s v="TX"/>
    <d v="2026-03-29T00:00:00"/>
  </r>
  <r>
    <x v="1651"/>
    <s v="iPhone 13"/>
    <x v="3"/>
    <b v="0"/>
    <s v="512GB"/>
    <n v="512"/>
    <s v="Used"/>
    <n v="210"/>
    <m/>
    <m/>
    <n v="1"/>
    <n v="0"/>
    <s v="Seller 403"/>
    <s v="Houston, Texas, United States"/>
    <s v="TX"/>
    <d v="2026-03-29T00:00:00"/>
  </r>
  <r>
    <x v="1652"/>
    <s v="iPhone 12"/>
    <x v="1"/>
    <b v="0"/>
    <s v="64GB|128GB"/>
    <n v="64"/>
    <s v="Used"/>
    <n v="156"/>
    <m/>
    <m/>
    <n v="1"/>
    <n v="0"/>
    <s v="Seller 147"/>
    <s v="Houston, Texas, United States"/>
    <s v="TX"/>
    <d v="2026-03-29T00:00:00"/>
  </r>
  <r>
    <x v="1653"/>
    <s v="iPhone 12"/>
    <x v="1"/>
    <b v="0"/>
    <s v="64GB|128GB"/>
    <n v="64"/>
    <s v="Used"/>
    <n v="164"/>
    <m/>
    <m/>
    <n v="1"/>
    <n v="0"/>
    <s v="Seller 147"/>
    <s v="Houston, Texas, United States"/>
    <s v="TX"/>
    <d v="2026-03-29T00:00:00"/>
  </r>
  <r>
    <x v="1654"/>
    <s v="iPhone 13"/>
    <x v="3"/>
    <b v="0"/>
    <s v="128GB|256GB|512GB"/>
    <n v="128"/>
    <s v="Used"/>
    <n v="212"/>
    <m/>
    <m/>
    <n v="1"/>
    <n v="0"/>
    <s v="Seller 147"/>
    <s v="Houston, Texas, United States"/>
    <s v="TX"/>
    <d v="2026-03-29T00:00:00"/>
  </r>
  <r>
    <x v="1655"/>
    <s v="iPhone 13"/>
    <x v="3"/>
    <b v="0"/>
    <s v="128GB|256GB"/>
    <n v="128"/>
    <s v="Used"/>
    <n v="218"/>
    <m/>
    <m/>
    <n v="1"/>
    <n v="0"/>
    <s v="Seller 147"/>
    <s v="Houston, Texas, United States"/>
    <s v="TX"/>
    <d v="2026-03-29T00:00:00"/>
  </r>
  <r>
    <x v="1656"/>
    <s v="iPhone 12"/>
    <x v="1"/>
    <b v="0"/>
    <s v="64GB|128GB"/>
    <n v="64"/>
    <s v="Used"/>
    <n v="149"/>
    <m/>
    <m/>
    <n v="1"/>
    <n v="0"/>
    <s v="Seller 147"/>
    <s v="Houston, Texas, United States"/>
    <s v="TX"/>
    <d v="2026-03-29T00:00:00"/>
  </r>
  <r>
    <x v="1657"/>
    <s v="iPhone 13"/>
    <x v="3"/>
    <b v="0"/>
    <s v="128GB|512GB"/>
    <n v="128"/>
    <s v="Used"/>
    <n v="211"/>
    <m/>
    <m/>
    <n v="0"/>
    <n v="1"/>
    <s v="Seller 147"/>
    <s v="Houston, Texas, United States"/>
    <s v="TX"/>
    <d v="2026-03-29T00:00:00"/>
  </r>
  <r>
    <x v="1658"/>
    <s v="iPhone 12"/>
    <x v="1"/>
    <b v="0"/>
    <s v="64GB"/>
    <n v="64"/>
    <s v="Used"/>
    <n v="159"/>
    <m/>
    <m/>
    <n v="1"/>
    <n v="0"/>
    <s v="Seller 147"/>
    <s v="Houston, Texas, United States"/>
    <s v="TX"/>
    <d v="2026-03-29T00:00:00"/>
  </r>
  <r>
    <x v="1659"/>
    <s v="iPhone 13"/>
    <x v="3"/>
    <b v="0"/>
    <s v="128GB|512GB"/>
    <n v="128"/>
    <s v="Used"/>
    <n v="224"/>
    <m/>
    <m/>
    <n v="1"/>
    <n v="0"/>
    <s v="Seller 147"/>
    <s v="Houston, Texas, United States"/>
    <s v="TX"/>
    <d v="2026-03-29T00:00:00"/>
  </r>
  <r>
    <x v="1660"/>
    <s v="iPhone 12"/>
    <x v="1"/>
    <b v="0"/>
    <s v="64GB|128GB"/>
    <n v="64"/>
    <s v="Used"/>
    <n v="151"/>
    <m/>
    <m/>
    <n v="0"/>
    <n v="2"/>
    <s v="Seller 147"/>
    <s v="Houston, Texas, United States"/>
    <s v="TX"/>
    <d v="2026-03-29T00:00:00"/>
  </r>
  <r>
    <x v="1661"/>
    <s v="iPhone 12"/>
    <x v="1"/>
    <b v="0"/>
    <s v="64GB"/>
    <n v="64"/>
    <s v="Used"/>
    <n v="156"/>
    <m/>
    <m/>
    <n v="1"/>
    <n v="0"/>
    <s v="Seller 147"/>
    <s v="Houston, Texas, United States"/>
    <s v="TX"/>
    <d v="2026-03-29T00:00:00"/>
  </r>
  <r>
    <x v="1662"/>
    <s v="iPhone 13"/>
    <x v="3"/>
    <b v="0"/>
    <s v="128GB|512GB"/>
    <n v="128"/>
    <s v="Used"/>
    <n v="212"/>
    <m/>
    <m/>
    <n v="0"/>
    <n v="3"/>
    <s v="Seller 147"/>
    <s v="Houston, Texas, United States"/>
    <s v="TX"/>
    <d v="2026-03-29T00:00:00"/>
  </r>
  <r>
    <x v="1663"/>
    <s v="iPhone 13"/>
    <x v="3"/>
    <b v="0"/>
    <s v="128GB|256GB"/>
    <n v="128"/>
    <s v="Used"/>
    <n v="217"/>
    <m/>
    <m/>
    <n v="1"/>
    <n v="0"/>
    <s v="Seller 403"/>
    <s v="Houston, Texas, United States"/>
    <s v="TX"/>
    <d v="2026-03-29T00:00:00"/>
  </r>
  <r>
    <x v="1664"/>
    <s v="iPhone 12"/>
    <x v="1"/>
    <b v="0"/>
    <s v="128GB"/>
    <n v="128"/>
    <s v="Used"/>
    <n v="148"/>
    <m/>
    <m/>
    <n v="1"/>
    <n v="0"/>
    <s v="Seller 147"/>
    <s v="Houston, Texas, United States"/>
    <s v="TX"/>
    <d v="2026-03-29T00:00:00"/>
  </r>
  <r>
    <x v="1665"/>
    <s v="iPhone 13"/>
    <x v="3"/>
    <b v="0"/>
    <s v="256GB"/>
    <n v="256"/>
    <s v="Used"/>
    <n v="750.88"/>
    <m/>
    <m/>
    <n v="0"/>
    <n v="0"/>
    <s v="Seller 637"/>
    <s v="Norfolk, Virginia, United States"/>
    <s v="VA"/>
    <d v="2025-01-24T00:00:00"/>
  </r>
  <r>
    <x v="1666"/>
    <s v="iPhone 13"/>
    <x v="3"/>
    <b v="0"/>
    <s v="256GB"/>
    <n v="256"/>
    <s v="Used"/>
    <n v="800"/>
    <m/>
    <m/>
    <n v="0"/>
    <n v="0"/>
    <s v="Seller 501"/>
    <s v="Houston, Texas, United States"/>
    <s v="TX"/>
    <m/>
  </r>
  <r>
    <x v="1667"/>
    <s v="iPhone 13"/>
    <x v="3"/>
    <b v="0"/>
    <s v="128GB|512GB"/>
    <n v="128"/>
    <s v="Used"/>
    <n v="223"/>
    <m/>
    <m/>
    <n v="0"/>
    <n v="7"/>
    <s v="Seller 147"/>
    <s v="Houston, Texas, United States"/>
    <s v="TX"/>
    <d v="2026-03-29T00:00:00"/>
  </r>
  <r>
    <x v="1668"/>
    <s v="iPhone 13"/>
    <x v="3"/>
    <b v="0"/>
    <m/>
    <m/>
    <s v="Used"/>
    <n v="2750"/>
    <m/>
    <m/>
    <n v="0"/>
    <n v="0"/>
    <s v="Seller 471"/>
    <s v="Arlington, Texas, United States"/>
    <s v="TX"/>
    <m/>
  </r>
  <r>
    <x v="1669"/>
    <s v="iPhone 12"/>
    <x v="1"/>
    <b v="0"/>
    <s v="64GB|128GB"/>
    <n v="64"/>
    <s v="Used"/>
    <n v="159"/>
    <m/>
    <m/>
    <n v="1"/>
    <n v="0"/>
    <s v="Seller 403"/>
    <s v="Houston, Texas, United States"/>
    <s v="TX"/>
    <d v="2026-03-29T00:00:00"/>
  </r>
  <r>
    <x v="1670"/>
    <s v="iPhone 12"/>
    <x v="1"/>
    <b v="0"/>
    <s v="64GB|128GB"/>
    <n v="64"/>
    <s v="Used"/>
    <n v="167"/>
    <m/>
    <m/>
    <n v="1"/>
    <n v="0"/>
    <s v="Seller 403"/>
    <s v="Houston, Texas, United States"/>
    <s v="TX"/>
    <d v="2026-03-29T00:00:00"/>
  </r>
  <r>
    <x v="1671"/>
    <s v="iPhone 13"/>
    <x v="3"/>
    <b v="0"/>
    <s v="128GB|256GB"/>
    <n v="128"/>
    <s v="Used"/>
    <n v="217"/>
    <m/>
    <m/>
    <n v="1"/>
    <n v="0"/>
    <s v="Seller 403"/>
    <s v="Houston, Texas, United States"/>
    <s v="TX"/>
    <d v="2026-03-29T00:00:00"/>
  </r>
  <r>
    <x v="1672"/>
    <s v="iPhone 12"/>
    <x v="1"/>
    <b v="0"/>
    <s v="64GB|128GB"/>
    <n v="64"/>
    <s v="Used"/>
    <n v="164"/>
    <m/>
    <m/>
    <n v="1"/>
    <n v="0"/>
    <s v="Seller 147"/>
    <s v="Houston, Texas, United States"/>
    <s v="TX"/>
    <d v="2026-03-29T00:00:00"/>
  </r>
  <r>
    <x v="1673"/>
    <s v="iPhone 13"/>
    <x v="3"/>
    <b v="0"/>
    <s v="128GB|256GB"/>
    <n v="128"/>
    <s v="Used"/>
    <n v="217"/>
    <m/>
    <m/>
    <n v="0"/>
    <n v="6"/>
    <s v="Seller 147"/>
    <s v="Houston, Texas, United States"/>
    <s v="TX"/>
    <d v="2026-03-29T00:00:00"/>
  </r>
  <r>
    <x v="1674"/>
    <s v="iPhone 12"/>
    <x v="1"/>
    <b v="0"/>
    <s v="64GB|128GB"/>
    <n v="64"/>
    <s v="Used"/>
    <n v="159"/>
    <m/>
    <m/>
    <n v="1"/>
    <n v="0"/>
    <s v="Seller 147"/>
    <s v="Houston, Texas, United States"/>
    <s v="TX"/>
    <d v="2026-03-29T00:00:00"/>
  </r>
  <r>
    <x v="1675"/>
    <s v="iPhone 13"/>
    <x v="3"/>
    <b v="0"/>
    <s v="128GB|256GB"/>
    <n v="128"/>
    <s v="Used"/>
    <n v="201"/>
    <m/>
    <m/>
    <n v="0"/>
    <n v="11"/>
    <s v="Seller 147"/>
    <s v="Houston, Texas, United States"/>
    <s v="TX"/>
    <d v="2026-03-29T00:00:00"/>
  </r>
  <r>
    <x v="1676"/>
    <s v="iPhone 12"/>
    <x v="1"/>
    <b v="0"/>
    <s v="128GB"/>
    <n v="128"/>
    <s v="Used"/>
    <n v="149"/>
    <m/>
    <m/>
    <n v="0"/>
    <n v="1"/>
    <s v="Seller 147"/>
    <s v="Houston, Texas, United States"/>
    <s v="TX"/>
    <d v="2026-03-29T00:00:00"/>
  </r>
  <r>
    <x v="1677"/>
    <s v="iPhone 12"/>
    <x v="1"/>
    <b v="0"/>
    <s v="64GB|128GB"/>
    <n v="64"/>
    <s v="Used"/>
    <n v="152"/>
    <m/>
    <m/>
    <n v="1"/>
    <n v="0"/>
    <s v="Seller 147"/>
    <s v="Houston, Texas, United States"/>
    <s v="TX"/>
    <d v="2026-03-29T00:00:00"/>
  </r>
  <r>
    <x v="1678"/>
    <s v="iPhone 12"/>
    <x v="1"/>
    <b v="0"/>
    <s v="64GB|128GB"/>
    <n v="64"/>
    <s v="Used"/>
    <n v="161"/>
    <m/>
    <m/>
    <n v="1"/>
    <n v="0"/>
    <s v="Seller 147"/>
    <s v="Houston, Texas, United States"/>
    <s v="TX"/>
    <d v="2026-03-29T00:00:00"/>
  </r>
  <r>
    <x v="1679"/>
    <s v="iPhone 12"/>
    <x v="1"/>
    <b v="0"/>
    <s v="64GB|128GB"/>
    <n v="64"/>
    <s v="Used"/>
    <n v="164"/>
    <m/>
    <m/>
    <n v="1"/>
    <n v="0"/>
    <s v="Seller 147"/>
    <s v="Houston, Texas, United States"/>
    <s v="TX"/>
    <d v="2026-03-29T00:00:00"/>
  </r>
  <r>
    <x v="1680"/>
    <s v="iPhone 12"/>
    <x v="1"/>
    <b v="0"/>
    <s v="64GB|128GB"/>
    <n v="64"/>
    <s v="Used"/>
    <n v="159"/>
    <m/>
    <m/>
    <n v="0"/>
    <n v="2"/>
    <s v="Seller 147"/>
    <s v="Houston, Texas, United States"/>
    <s v="TX"/>
    <d v="2026-03-29T00:00:00"/>
  </r>
  <r>
    <x v="1681"/>
    <s v="iPhone 12"/>
    <x v="1"/>
    <b v="0"/>
    <s v="64GB|128GB"/>
    <n v="64"/>
    <s v="Used"/>
    <n v="156"/>
    <m/>
    <m/>
    <n v="1"/>
    <n v="0"/>
    <s v="Seller 147"/>
    <s v="Houston, Texas, United States"/>
    <s v="TX"/>
    <d v="2026-03-29T00:00:00"/>
  </r>
  <r>
    <x v="1682"/>
    <s v="iPhone 12"/>
    <x v="1"/>
    <b v="0"/>
    <s v="64GB|128GB"/>
    <n v="64"/>
    <s v="Used"/>
    <n v="158"/>
    <m/>
    <m/>
    <n v="1"/>
    <n v="0"/>
    <s v="Seller 147"/>
    <s v="Houston, TX, United States"/>
    <s v="TX"/>
    <d v="2026-03-29T00:00:00"/>
  </r>
  <r>
    <x v="1683"/>
    <s v="iPhone 13"/>
    <x v="3"/>
    <b v="0"/>
    <s v="128GB|256GB"/>
    <n v="128"/>
    <s v="Used"/>
    <n v="215"/>
    <m/>
    <m/>
    <n v="0"/>
    <n v="1"/>
    <s v="Seller 403"/>
    <s v="Houston, Texas, United States"/>
    <s v="TX"/>
    <d v="2026-03-29T00:00:00"/>
  </r>
  <r>
    <x v="360"/>
    <s v="iPhone 13"/>
    <x v="3"/>
    <b v="0"/>
    <s v="256GB"/>
    <n v="256"/>
    <s v="Used"/>
    <n v="5000"/>
    <m/>
    <m/>
    <n v="0"/>
    <n v="0"/>
    <s v="Seller 504"/>
    <s v="Glen Burnie, Maryland, United States"/>
    <s v="MD"/>
    <m/>
  </r>
  <r>
    <x v="1684"/>
    <s v="iPhone 13"/>
    <x v="3"/>
    <b v="0"/>
    <s v="128GB|256GB"/>
    <n v="128"/>
    <s v="Used"/>
    <n v="210"/>
    <m/>
    <m/>
    <n v="0"/>
    <n v="4"/>
    <s v="Seller 147"/>
    <s v="Houston, Texas, United States"/>
    <s v="TX"/>
    <d v="2026-03-29T00:00:00"/>
  </r>
  <r>
    <x v="1238"/>
    <s v="iPhone 13"/>
    <x v="3"/>
    <b v="0"/>
    <m/>
    <m/>
    <s v="New"/>
    <n v="5000"/>
    <m/>
    <m/>
    <n v="0"/>
    <n v="0"/>
    <s v="Seller 617"/>
    <s v="Indianapolis, Indiana, United States"/>
    <s v="IN"/>
    <m/>
  </r>
  <r>
    <x v="1685"/>
    <s v="iPhone 12"/>
    <x v="1"/>
    <b v="0"/>
    <s v="64GB"/>
    <n v="64"/>
    <s v="Used"/>
    <n v="153"/>
    <m/>
    <m/>
    <n v="1"/>
    <n v="0"/>
    <s v="Seller 147"/>
    <s v="Houston, Texas, United States"/>
    <s v="TX"/>
    <d v="2026-03-29T00:00:00"/>
  </r>
  <r>
    <x v="1686"/>
    <s v="iPhone 12 Pro Max"/>
    <x v="1"/>
    <b v="1"/>
    <m/>
    <m/>
    <s v="Used"/>
    <n v="2000"/>
    <m/>
    <m/>
    <n v="0"/>
    <n v="0"/>
    <s v="Seller 568"/>
    <s v="Carroll, Iowa, United States"/>
    <s v="IA"/>
    <m/>
  </r>
  <r>
    <x v="1088"/>
    <s v="iPhone 13"/>
    <x v="3"/>
    <b v="0"/>
    <m/>
    <m/>
    <s v="Open Box"/>
    <n v="2000"/>
    <m/>
    <m/>
    <n v="0"/>
    <n v="0"/>
    <s v="Seller 283"/>
    <s v="Ludowici, Georgia, United States"/>
    <s v="GA"/>
    <m/>
  </r>
  <r>
    <x v="1687"/>
    <s v="iPhone 12"/>
    <x v="1"/>
    <b v="0"/>
    <s v="64GB|128GB"/>
    <n v="64"/>
    <s v="Used"/>
    <n v="153"/>
    <m/>
    <m/>
    <n v="1"/>
    <n v="0"/>
    <s v="Seller 403"/>
    <s v="Houston, Texas, United States"/>
    <s v="TX"/>
    <d v="2026-03-29T00:00:00"/>
  </r>
  <r>
    <x v="1688"/>
    <s v="iPhone 12"/>
    <x v="1"/>
    <b v="0"/>
    <s v="64GB|128GB"/>
    <n v="64"/>
    <s v="Used"/>
    <n v="153"/>
    <m/>
    <m/>
    <n v="1"/>
    <n v="0"/>
    <s v="Seller 147"/>
    <s v="Houston, Texas, United States"/>
    <s v="TX"/>
    <d v="2026-03-29T00:00:00"/>
  </r>
  <r>
    <x v="1689"/>
    <s v="iPhone 12"/>
    <x v="1"/>
    <b v="0"/>
    <s v="64GB"/>
    <n v="64"/>
    <s v="Used"/>
    <n v="155"/>
    <m/>
    <m/>
    <n v="1"/>
    <n v="0"/>
    <s v="Seller 147"/>
    <s v="Houston, Texas, United States"/>
    <s v="TX"/>
    <d v="2026-03-29T00:00:00"/>
  </r>
  <r>
    <x v="1690"/>
    <s v="iPhone 12"/>
    <x v="1"/>
    <b v="0"/>
    <s v="64GB"/>
    <n v="64"/>
    <s v="Used"/>
    <n v="156"/>
    <m/>
    <m/>
    <n v="1"/>
    <n v="0"/>
    <s v="Seller 147"/>
    <s v="Houston, Texas, United States"/>
    <s v="TX"/>
    <d v="2026-03-29T00:00:00"/>
  </r>
  <r>
    <x v="1691"/>
    <s v="iPhone 12"/>
    <x v="1"/>
    <b v="0"/>
    <s v="64GB"/>
    <n v="64"/>
    <s v="Used"/>
    <n v="223"/>
    <m/>
    <m/>
    <n v="1"/>
    <n v="0"/>
    <s v="Seller 147"/>
    <s v="Houston, Texas, United States"/>
    <s v="TX"/>
    <d v="2026-03-29T00:00:00"/>
  </r>
  <r>
    <x v="1692"/>
    <s v="iPhone 12"/>
    <x v="1"/>
    <b v="0"/>
    <s v="128GB"/>
    <n v="128"/>
    <s v="Used"/>
    <n v="144"/>
    <m/>
    <m/>
    <n v="1"/>
    <n v="0"/>
    <s v="Seller 147"/>
    <s v="Houston, Texas, United States"/>
    <s v="TX"/>
    <d v="2026-03-29T00:00:00"/>
  </r>
  <r>
    <x v="1693"/>
    <s v="iPhone 12"/>
    <x v="1"/>
    <b v="0"/>
    <s v="64GB"/>
    <n v="64"/>
    <s v="Used"/>
    <n v="160"/>
    <m/>
    <m/>
    <n v="1"/>
    <n v="0"/>
    <s v="Seller 147"/>
    <s v="Houston, Texas, United States"/>
    <s v="TX"/>
    <d v="2026-03-29T00:00:00"/>
  </r>
  <r>
    <x v="1694"/>
    <s v="iPhone 13"/>
    <x v="3"/>
    <b v="0"/>
    <s v="128GB|256GB"/>
    <n v="128"/>
    <s v="Used"/>
    <n v="222"/>
    <m/>
    <m/>
    <n v="1"/>
    <n v="0"/>
    <s v="Seller 403"/>
    <s v="Houston, Texas, United States"/>
    <s v="TX"/>
    <d v="2026-03-29T00:00:00"/>
  </r>
  <r>
    <x v="1695"/>
    <s v="iPhone 12"/>
    <x v="1"/>
    <b v="0"/>
    <s v="64GB|128GB"/>
    <n v="64"/>
    <s v="Used"/>
    <n v="163"/>
    <m/>
    <m/>
    <n v="1"/>
    <n v="0"/>
    <s v="Seller 403"/>
    <s v="Houston, Texas, United States"/>
    <s v="TX"/>
    <d v="2026-03-29T00:00:00"/>
  </r>
  <r>
    <x v="1696"/>
    <s v="iPhone 12"/>
    <x v="1"/>
    <b v="0"/>
    <s v="128GB"/>
    <n v="128"/>
    <s v="Used"/>
    <n v="151"/>
    <m/>
    <m/>
    <n v="1"/>
    <n v="0"/>
    <s v="Seller 403"/>
    <s v="Houston, Texas, United States"/>
    <s v="TX"/>
    <d v="2026-03-29T00:00:00"/>
  </r>
  <r>
    <x v="1697"/>
    <s v="iPhone 13"/>
    <x v="3"/>
    <b v="0"/>
    <s v="128GB|512GB"/>
    <n v="128"/>
    <s v="Used"/>
    <n v="207"/>
    <m/>
    <m/>
    <n v="1"/>
    <n v="0"/>
    <s v="Seller 403"/>
    <s v="Houston, Texas, United States"/>
    <s v="TX"/>
    <d v="2026-03-29T00:00:00"/>
  </r>
  <r>
    <x v="1698"/>
    <s v="iPhone 12"/>
    <x v="1"/>
    <b v="0"/>
    <s v="64GB|128GB"/>
    <n v="64"/>
    <s v="Used"/>
    <n v="154"/>
    <m/>
    <m/>
    <n v="1"/>
    <n v="0"/>
    <s v="Seller 147"/>
    <s v="Houston, Texas, United States"/>
    <s v="TX"/>
    <d v="2026-03-29T00:00:00"/>
  </r>
  <r>
    <x v="359"/>
    <s v="iPhone 12 Pro Max"/>
    <x v="1"/>
    <b v="1"/>
    <s v="512GB"/>
    <n v="512"/>
    <s v="Used"/>
    <n v="365"/>
    <m/>
    <m/>
    <n v="0"/>
    <n v="0"/>
    <s v="Seller 535"/>
    <s v="Tempe, Arizona, United States"/>
    <s v="AZ"/>
    <m/>
  </r>
  <r>
    <x v="1699"/>
    <s v="iPhone 13"/>
    <x v="3"/>
    <b v="0"/>
    <s v="128GB|512GB"/>
    <n v="128"/>
    <s v="Used"/>
    <n v="212"/>
    <m/>
    <m/>
    <n v="1"/>
    <n v="0"/>
    <s v="Seller 403"/>
    <s v="Houston, Texas, United States"/>
    <s v="TX"/>
    <d v="2026-03-29T00:00:00"/>
  </r>
  <r>
    <x v="1700"/>
    <s v="iPhone 13"/>
    <x v="3"/>
    <b v="0"/>
    <s v="128GB|512GB"/>
    <n v="128"/>
    <s v="Used"/>
    <n v="211"/>
    <m/>
    <m/>
    <n v="1"/>
    <n v="0"/>
    <s v="Seller 403"/>
    <s v="Houston, Texas, United States"/>
    <s v="TX"/>
    <d v="2026-03-29T00:00:00"/>
  </r>
  <r>
    <x v="1701"/>
    <s v="iPhone 12"/>
    <x v="1"/>
    <b v="0"/>
    <s v="128GB"/>
    <n v="128"/>
    <s v="Used"/>
    <n v="143"/>
    <m/>
    <m/>
    <n v="1"/>
    <n v="0"/>
    <s v="Seller 403"/>
    <s v="Houston, Texas, United States"/>
    <s v="TX"/>
    <d v="2026-03-29T00:00:00"/>
  </r>
  <r>
    <x v="1702"/>
    <s v="iPhone 12"/>
    <x v="1"/>
    <b v="0"/>
    <s v="64GB|128GB"/>
    <n v="64"/>
    <s v="Used"/>
    <n v="154"/>
    <m/>
    <m/>
    <n v="1"/>
    <n v="0"/>
    <s v="Seller 403"/>
    <s v="Houston, Texas, United States"/>
    <s v="TX"/>
    <d v="2026-03-29T00:00:00"/>
  </r>
  <r>
    <x v="1703"/>
    <s v="iPhone 13"/>
    <x v="3"/>
    <b v="0"/>
    <s v="128GB|512GB"/>
    <n v="128"/>
    <s v="Used"/>
    <n v="206"/>
    <m/>
    <m/>
    <n v="0"/>
    <n v="2"/>
    <s v="Seller 403"/>
    <s v="Houston, Texas, United States"/>
    <s v="TX"/>
    <d v="2026-03-29T00:00:00"/>
  </r>
  <r>
    <x v="1704"/>
    <s v="iPhone 12"/>
    <x v="1"/>
    <b v="0"/>
    <s v="64GB|128GB"/>
    <n v="64"/>
    <s v="Used"/>
    <n v="155"/>
    <m/>
    <m/>
    <n v="1"/>
    <n v="0"/>
    <s v="Seller 147"/>
    <s v="Houston, Texas, United States"/>
    <s v="TX"/>
    <d v="2026-03-29T00:00:00"/>
  </r>
  <r>
    <x v="1705"/>
    <s v="iPhone 12"/>
    <x v="1"/>
    <b v="0"/>
    <s v="64GB"/>
    <n v="64"/>
    <s v="Used"/>
    <n v="166"/>
    <m/>
    <m/>
    <n v="1"/>
    <n v="0"/>
    <s v="Seller 403"/>
    <s v="Houston, Texas, United States"/>
    <s v="TX"/>
    <d v="2026-03-29T00:00:00"/>
  </r>
  <r>
    <x v="1706"/>
    <s v="iPhone 12"/>
    <x v="1"/>
    <b v="0"/>
    <s v="64GB|128GB"/>
    <n v="64"/>
    <s v="Used"/>
    <n v="149"/>
    <m/>
    <m/>
    <n v="1"/>
    <n v="0"/>
    <s v="Seller 403"/>
    <s v="Houston, Texas, United States"/>
    <s v="TX"/>
    <d v="2026-03-29T00:00:00"/>
  </r>
  <r>
    <x v="1707"/>
    <s v="iPhone 13"/>
    <x v="3"/>
    <b v="0"/>
    <s v="128GB"/>
    <n v="128"/>
    <s v="Used"/>
    <n v="205"/>
    <m/>
    <m/>
    <n v="0"/>
    <n v="1"/>
    <s v="Seller 403"/>
    <s v="Houston, Texas, United States"/>
    <s v="TX"/>
    <d v="2026-03-29T00:00:00"/>
  </r>
  <r>
    <x v="1708"/>
    <s v="iPhone 12"/>
    <x v="1"/>
    <b v="0"/>
    <s v="64GB"/>
    <n v="64"/>
    <s v="Used"/>
    <n v="145"/>
    <m/>
    <m/>
    <n v="1"/>
    <n v="0"/>
    <s v="Seller 147"/>
    <s v="Houston, Texas, United States"/>
    <s v="TX"/>
    <d v="2026-03-29T00:00:00"/>
  </r>
  <r>
    <x v="1709"/>
    <s v="iPhone 12"/>
    <x v="1"/>
    <b v="0"/>
    <s v="64GB|128GB"/>
    <n v="64"/>
    <s v="Used"/>
    <n v="160"/>
    <m/>
    <m/>
    <n v="1"/>
    <n v="0"/>
    <s v="Seller 147"/>
    <s v="Houston, Texas, United States"/>
    <s v="TX"/>
    <d v="2026-03-29T00:00:00"/>
  </r>
  <r>
    <x v="1710"/>
    <s v="iPhone 12"/>
    <x v="1"/>
    <b v="0"/>
    <s v="64GB|128GB"/>
    <n v="64"/>
    <s v="Used"/>
    <n v="152"/>
    <m/>
    <m/>
    <n v="1"/>
    <n v="0"/>
    <s v="Seller 147"/>
    <s v="Houston, Texas, United States"/>
    <s v="TX"/>
    <d v="2026-03-29T00:00:00"/>
  </r>
  <r>
    <x v="1711"/>
    <s v="iPhone 12"/>
    <x v="1"/>
    <b v="0"/>
    <s v="64GB|128GB"/>
    <n v="64"/>
    <s v="Used"/>
    <n v="155"/>
    <m/>
    <m/>
    <n v="1"/>
    <n v="0"/>
    <s v="Seller 147"/>
    <s v="Houston, Texas, United States"/>
    <s v="TX"/>
    <d v="2026-03-29T00:00:00"/>
  </r>
  <r>
    <x v="1712"/>
    <s v="iPhone 12"/>
    <x v="1"/>
    <b v="0"/>
    <s v="64GB|128GB"/>
    <n v="64"/>
    <s v="Used"/>
    <n v="158"/>
    <m/>
    <m/>
    <n v="1"/>
    <n v="0"/>
    <s v="Seller 147"/>
    <s v="Houston, Texas, United States"/>
    <s v="TX"/>
    <d v="2026-03-29T00:00:00"/>
  </r>
  <r>
    <x v="1713"/>
    <s v="iPhone 12"/>
    <x v="1"/>
    <b v="0"/>
    <s v="64GB|128GB"/>
    <n v="64"/>
    <s v="Used"/>
    <n v="148"/>
    <m/>
    <m/>
    <n v="1"/>
    <n v="0"/>
    <s v="Seller 147"/>
    <s v="Houston, Texas, United States"/>
    <s v="TX"/>
    <d v="2026-03-29T00:00:00"/>
  </r>
  <r>
    <x v="1714"/>
    <s v="iPhone 12"/>
    <x v="1"/>
    <b v="0"/>
    <s v="64GB|128GB"/>
    <n v="64"/>
    <s v="Used"/>
    <n v="156"/>
    <m/>
    <m/>
    <n v="1"/>
    <n v="0"/>
    <s v="Seller 147"/>
    <s v="Houston, Texas, United States"/>
    <s v="TX"/>
    <d v="2026-03-29T00:00:00"/>
  </r>
  <r>
    <x v="1715"/>
    <s v="iPhone 12"/>
    <x v="1"/>
    <b v="0"/>
    <s v="64GB|128GB"/>
    <n v="64"/>
    <s v="Used"/>
    <n v="148"/>
    <m/>
    <m/>
    <n v="1"/>
    <n v="0"/>
    <s v="Seller 147"/>
    <s v="Houston, Texas, United States"/>
    <s v="TX"/>
    <d v="2026-03-29T00:00:00"/>
  </r>
  <r>
    <x v="1716"/>
    <s v="iPhone 12"/>
    <x v="1"/>
    <b v="0"/>
    <s v="64GB|128GB"/>
    <n v="64"/>
    <s v="Used"/>
    <n v="171"/>
    <m/>
    <m/>
    <n v="1"/>
    <n v="0"/>
    <s v="Seller 147"/>
    <s v="Houston, Texas, United States"/>
    <s v="TX"/>
    <d v="2026-03-29T00:00:00"/>
  </r>
  <r>
    <x v="1717"/>
    <s v="iPhone 12"/>
    <x v="1"/>
    <b v="0"/>
    <s v="64GB|128GB"/>
    <n v="64"/>
    <s v="Used"/>
    <n v="148"/>
    <m/>
    <m/>
    <n v="1"/>
    <n v="0"/>
    <s v="Seller 147"/>
    <s v="Houston, Texas, United States"/>
    <s v="TX"/>
    <d v="2026-03-29T00:00:00"/>
  </r>
  <r>
    <x v="1718"/>
    <s v="iPhone 12"/>
    <x v="1"/>
    <b v="0"/>
    <s v="64GB|128GB"/>
    <n v="64"/>
    <s v="Used"/>
    <n v="163"/>
    <m/>
    <m/>
    <n v="0"/>
    <n v="1"/>
    <s v="Seller 147"/>
    <s v="Houston, Texas, United States"/>
    <s v="TX"/>
    <d v="2026-03-29T00:00:00"/>
  </r>
  <r>
    <x v="1719"/>
    <s v="iPhone 13"/>
    <x v="3"/>
    <b v="0"/>
    <s v="128GB|256GB|512GB"/>
    <n v="128"/>
    <s v="Used"/>
    <n v="212"/>
    <m/>
    <m/>
    <n v="1"/>
    <n v="0"/>
    <s v="Seller 403"/>
    <s v="Houston, Texas, United States"/>
    <s v="TX"/>
    <d v="2026-03-29T00:00:00"/>
  </r>
  <r>
    <x v="1720"/>
    <s v="iPhone 13"/>
    <x v="3"/>
    <b v="0"/>
    <s v="128GB|512GB"/>
    <n v="128"/>
    <s v="Used"/>
    <n v="207"/>
    <m/>
    <m/>
    <n v="0"/>
    <n v="5"/>
    <s v="Seller 403"/>
    <s v="Houston, Texas, United States"/>
    <s v="TX"/>
    <d v="2026-03-29T00:00:00"/>
  </r>
  <r>
    <x v="1721"/>
    <s v="iPhone 12"/>
    <x v="1"/>
    <b v="0"/>
    <s v="64GB"/>
    <n v="64"/>
    <s v="Used"/>
    <n v="150"/>
    <m/>
    <m/>
    <n v="1"/>
    <n v="0"/>
    <s v="Seller 403"/>
    <s v="Houston, Texas, United States"/>
    <s v="TX"/>
    <d v="2026-03-29T00:00:00"/>
  </r>
  <r>
    <x v="1722"/>
    <s v="iPhone 12"/>
    <x v="1"/>
    <b v="0"/>
    <s v="64GB|128GB"/>
    <n v="64"/>
    <s v="Used"/>
    <n v="161"/>
    <m/>
    <m/>
    <n v="1"/>
    <n v="0"/>
    <s v="Seller 403"/>
    <s v="Houston, Texas, United States"/>
    <s v="TX"/>
    <d v="2026-03-29T00:00:00"/>
  </r>
  <r>
    <x v="1723"/>
    <s v="iPhone 12"/>
    <x v="1"/>
    <b v="0"/>
    <s v="64GB"/>
    <n v="64"/>
    <s v="Used"/>
    <n v="156"/>
    <m/>
    <m/>
    <n v="1"/>
    <n v="0"/>
    <s v="Seller 403"/>
    <s v="Houston, Texas, United States"/>
    <s v="TX"/>
    <d v="2026-03-29T00:00:00"/>
  </r>
  <r>
    <x v="1724"/>
    <s v="iPhone 12"/>
    <x v="1"/>
    <b v="0"/>
    <s v="64GB|128GB"/>
    <n v="64"/>
    <s v="Used"/>
    <n v="155"/>
    <m/>
    <m/>
    <n v="1"/>
    <n v="0"/>
    <s v="Seller 403"/>
    <s v="Houston, Texas, United States"/>
    <s v="TX"/>
    <d v="2026-03-29T00:00:00"/>
  </r>
  <r>
    <x v="1725"/>
    <s v="iPhone 12"/>
    <x v="1"/>
    <b v="0"/>
    <s v="64GB|128GB"/>
    <n v="64"/>
    <s v="Used"/>
    <n v="164"/>
    <m/>
    <m/>
    <n v="1"/>
    <n v="0"/>
    <s v="Seller 403"/>
    <s v="Houston, Texas, United States"/>
    <s v="TX"/>
    <d v="2026-03-29T00:00:00"/>
  </r>
  <r>
    <x v="1726"/>
    <s v="iPhone 13"/>
    <x v="3"/>
    <b v="0"/>
    <s v="128GB|256GB"/>
    <n v="128"/>
    <s v="Used"/>
    <n v="220"/>
    <m/>
    <m/>
    <n v="1"/>
    <n v="0"/>
    <s v="Seller 403"/>
    <s v="Houston, Texas, United States"/>
    <s v="TX"/>
    <d v="2026-03-29T00:00:00"/>
  </r>
  <r>
    <x v="1727"/>
    <s v="iPhone 13"/>
    <x v="3"/>
    <b v="0"/>
    <s v="128GB|256GB"/>
    <n v="128"/>
    <s v="Used"/>
    <n v="216"/>
    <m/>
    <m/>
    <n v="1"/>
    <n v="0"/>
    <s v="Seller 403"/>
    <s v="Houston, Texas, United States"/>
    <s v="TX"/>
    <d v="2026-03-29T00:00:00"/>
  </r>
  <r>
    <x v="1728"/>
    <s v="iPhone 12"/>
    <x v="1"/>
    <b v="0"/>
    <s v="64GB|128GB"/>
    <n v="64"/>
    <s v="Used"/>
    <n v="160"/>
    <m/>
    <m/>
    <n v="0"/>
    <n v="2"/>
    <s v="Seller 403"/>
    <s v="Houston, Texas, United States"/>
    <s v="TX"/>
    <d v="2026-03-29T00:00:00"/>
  </r>
  <r>
    <x v="1729"/>
    <s v="iPhone 12"/>
    <x v="1"/>
    <b v="0"/>
    <s v="64GB|128GB"/>
    <n v="64"/>
    <s v="Used"/>
    <n v="148"/>
    <m/>
    <m/>
    <n v="1"/>
    <n v="0"/>
    <s v="Seller 403"/>
    <s v="Houston, Texas, United States"/>
    <s v="TX"/>
    <d v="2026-03-29T00:00:00"/>
  </r>
  <r>
    <x v="1730"/>
    <s v="iPhone 12"/>
    <x v="1"/>
    <b v="0"/>
    <s v="64GB|128GB"/>
    <n v="64"/>
    <s v="Used"/>
    <n v="164"/>
    <m/>
    <m/>
    <n v="1"/>
    <n v="0"/>
    <s v="Seller 403"/>
    <s v="Houston, Texas, United States"/>
    <s v="TX"/>
    <d v="2026-03-29T00:00:00"/>
  </r>
  <r>
    <x v="1731"/>
    <s v="iPhone 12"/>
    <x v="1"/>
    <b v="0"/>
    <s v="64GB|128GB"/>
    <n v="64"/>
    <s v="Used"/>
    <n v="149"/>
    <m/>
    <m/>
    <n v="1"/>
    <n v="0"/>
    <s v="Seller 147"/>
    <s v="Houston, Texas, United States"/>
    <s v="TX"/>
    <d v="2026-03-29T00:00:00"/>
  </r>
  <r>
    <x v="1732"/>
    <s v="iPhone 12"/>
    <x v="1"/>
    <b v="0"/>
    <s v="128GB"/>
    <n v="128"/>
    <s v="Used"/>
    <n v="159"/>
    <m/>
    <m/>
    <n v="1"/>
    <n v="0"/>
    <s v="Seller 147"/>
    <s v="Houston, Texas, United States"/>
    <s v="TX"/>
    <d v="2026-03-29T00:00:00"/>
  </r>
  <r>
    <x v="1733"/>
    <s v="iPhone 12"/>
    <x v="1"/>
    <b v="0"/>
    <s v="64GB|128GB"/>
    <n v="64"/>
    <s v="Used"/>
    <n v="153"/>
    <m/>
    <m/>
    <n v="0"/>
    <n v="1"/>
    <s v="Seller 147"/>
    <s v="Houston, Texas, United States"/>
    <s v="TX"/>
    <d v="2026-03-29T00:00:00"/>
  </r>
  <r>
    <x v="1734"/>
    <s v="iPhone 13"/>
    <x v="3"/>
    <b v="0"/>
    <s v="128GB|256GB"/>
    <n v="128"/>
    <s v="Used"/>
    <n v="205"/>
    <m/>
    <m/>
    <n v="1"/>
    <n v="0"/>
    <s v="Seller 403"/>
    <s v="Houston, Texas, United States"/>
    <s v="TX"/>
    <d v="2026-03-29T00:00:00"/>
  </r>
  <r>
    <x v="1735"/>
    <s v="iPhone 12"/>
    <x v="1"/>
    <b v="0"/>
    <s v="64GB|128GB"/>
    <n v="64"/>
    <s v="Used"/>
    <n v="145"/>
    <m/>
    <m/>
    <n v="1"/>
    <n v="0"/>
    <s v="Seller 403"/>
    <s v="Houston, Texas, United States"/>
    <s v="TX"/>
    <d v="2026-03-29T00:00:00"/>
  </r>
  <r>
    <x v="1736"/>
    <s v="iPhone 13"/>
    <x v="3"/>
    <b v="0"/>
    <s v="128GB|256GB"/>
    <n v="128"/>
    <s v="Used"/>
    <n v="204"/>
    <m/>
    <m/>
    <n v="1"/>
    <n v="0"/>
    <s v="Seller 403"/>
    <s v="Houston, Texas, United States"/>
    <s v="TX"/>
    <d v="2026-03-29T00:00:00"/>
  </r>
  <r>
    <x v="1737"/>
    <s v="iPhone 12"/>
    <x v="1"/>
    <b v="0"/>
    <s v="64GB|128GB"/>
    <n v="64"/>
    <s v="Used"/>
    <n v="156"/>
    <m/>
    <m/>
    <n v="0"/>
    <n v="1"/>
    <s v="Seller 403"/>
    <s v="Houston, Texas, United States"/>
    <s v="TX"/>
    <d v="2026-03-29T00:00:00"/>
  </r>
  <r>
    <x v="1738"/>
    <s v="iPhone 13"/>
    <x v="3"/>
    <b v="0"/>
    <s v="128GB|256GB"/>
    <n v="128"/>
    <s v="Used"/>
    <n v="221"/>
    <m/>
    <m/>
    <n v="1"/>
    <n v="0"/>
    <s v="Seller 403"/>
    <s v="Houston, Texas, United States"/>
    <s v="TX"/>
    <d v="2026-03-29T00:00:00"/>
  </r>
  <r>
    <x v="1739"/>
    <s v="iPhone 12"/>
    <x v="1"/>
    <b v="0"/>
    <s v="64GB|128GB"/>
    <n v="64"/>
    <s v="Used"/>
    <n v="157"/>
    <m/>
    <m/>
    <n v="0"/>
    <n v="1"/>
    <s v="Seller 403"/>
    <s v="Houston, Texas, United States"/>
    <s v="TX"/>
    <d v="2026-03-29T00:00:00"/>
  </r>
  <r>
    <x v="1740"/>
    <s v="iPhone 12"/>
    <x v="1"/>
    <b v="0"/>
    <s v="64GB|128GB"/>
    <n v="64"/>
    <s v="Used"/>
    <n v="150"/>
    <m/>
    <m/>
    <n v="1"/>
    <n v="0"/>
    <s v="Seller 403"/>
    <s v="Houston, Texas, United States"/>
    <s v="TX"/>
    <d v="2026-03-29T00:00:00"/>
  </r>
  <r>
    <x v="1741"/>
    <s v="iPhone 12"/>
    <x v="1"/>
    <b v="0"/>
    <s v="128GB"/>
    <n v="128"/>
    <s v="Used"/>
    <n v="165"/>
    <m/>
    <m/>
    <n v="1"/>
    <n v="0"/>
    <s v="Seller 403"/>
    <s v="Houston, Texas, United States"/>
    <s v="TX"/>
    <d v="2026-03-29T00:00:00"/>
  </r>
  <r>
    <x v="1742"/>
    <s v="iPhone 13 Mini"/>
    <x v="3"/>
    <b v="0"/>
    <s v="128GB|256GB|512GB"/>
    <n v="128"/>
    <s v="New"/>
    <n v="323.99"/>
    <m/>
    <m/>
    <n v="2"/>
    <n v="1"/>
    <s v="Seller 508"/>
    <s v="Whippany, New Jersey, United States"/>
    <s v="NJ"/>
    <d v="2026-03-28T00:00:00"/>
  </r>
  <r>
    <x v="1743"/>
    <s v="iPhone 13"/>
    <x v="3"/>
    <b v="0"/>
    <s v="128GB|256GB|512GB"/>
    <n v="128"/>
    <s v="Used"/>
    <n v="219"/>
    <m/>
    <m/>
    <n v="0"/>
    <n v="1"/>
    <s v="Seller 403"/>
    <s v="Houston, Texas, United States"/>
    <s v="TX"/>
    <d v="2026-03-29T00:00:00"/>
  </r>
  <r>
    <x v="1744"/>
    <s v="iPhone 12"/>
    <x v="1"/>
    <b v="0"/>
    <s v="64GB|128GB"/>
    <n v="64"/>
    <s v="Used"/>
    <n v="141"/>
    <m/>
    <m/>
    <n v="1"/>
    <n v="0"/>
    <s v="Seller 403"/>
    <s v="Houston, Texas, United States"/>
    <s v="TX"/>
    <d v="2026-03-29T00:00:00"/>
  </r>
  <r>
    <x v="1745"/>
    <s v="iPhone 13"/>
    <x v="3"/>
    <b v="0"/>
    <s v="128GB|512GB"/>
    <n v="128"/>
    <s v="Used"/>
    <n v="209"/>
    <m/>
    <m/>
    <n v="1"/>
    <n v="0"/>
    <s v="Seller 403"/>
    <s v="Houston, Texas, United States"/>
    <s v="TX"/>
    <d v="2026-03-29T00:00:00"/>
  </r>
  <r>
    <x v="1746"/>
    <s v="iPhone 13"/>
    <x v="3"/>
    <b v="0"/>
    <s v="128GB|256GB|512GB"/>
    <n v="128"/>
    <s v="Used"/>
    <n v="215"/>
    <m/>
    <m/>
    <n v="1"/>
    <n v="0"/>
    <s v="Seller 403"/>
    <s v="Houston, Texas, United States"/>
    <s v="TX"/>
    <d v="2026-03-29T00:00:00"/>
  </r>
  <r>
    <x v="1747"/>
    <s v="iPhone 12"/>
    <x v="1"/>
    <b v="0"/>
    <s v="64GB|128GB"/>
    <n v="64"/>
    <s v="Used"/>
    <n v="153"/>
    <m/>
    <m/>
    <n v="1"/>
    <n v="0"/>
    <s v="Seller 147"/>
    <m/>
    <m/>
    <d v="2026-03-29T00:00:00"/>
  </r>
  <r>
    <x v="1748"/>
    <s v="iPhone 13"/>
    <x v="3"/>
    <b v="0"/>
    <s v="128GB|512GB"/>
    <n v="128"/>
    <s v="Used"/>
    <n v="226"/>
    <m/>
    <m/>
    <n v="0"/>
    <n v="1"/>
    <s v="Seller 403"/>
    <s v="Houston, TX, United States"/>
    <s v="TX"/>
    <d v="2026-03-29T00:00:00"/>
  </r>
  <r>
    <x v="1749"/>
    <s v="iPhone 12"/>
    <x v="1"/>
    <b v="0"/>
    <s v="64GB|128GB"/>
    <n v="64"/>
    <s v="Used"/>
    <n v="153"/>
    <m/>
    <m/>
    <n v="1"/>
    <n v="0"/>
    <s v="Seller 147"/>
    <s v="Houston, Texas, United States"/>
    <s v="TX"/>
    <d v="2026-03-29T00:00:00"/>
  </r>
  <r>
    <x v="1750"/>
    <s v="iPhone 12"/>
    <x v="1"/>
    <b v="0"/>
    <s v="64GB|128GB"/>
    <n v="64"/>
    <s v="Used"/>
    <n v="159"/>
    <m/>
    <m/>
    <n v="1"/>
    <n v="0"/>
    <s v="Seller 403"/>
    <s v="Houston, Texas, United States"/>
    <s v="TX"/>
    <d v="2026-03-29T00:00:00"/>
  </r>
  <r>
    <x v="1751"/>
    <s v="iPhone 12"/>
    <x v="1"/>
    <b v="0"/>
    <s v="64GB|128GB"/>
    <n v="64"/>
    <s v="Used"/>
    <n v="149"/>
    <m/>
    <m/>
    <n v="1"/>
    <n v="0"/>
    <s v="Seller 403"/>
    <s v="Houston, Texas, United States"/>
    <s v="TX"/>
    <d v="2026-03-29T00:00:00"/>
  </r>
  <r>
    <x v="1752"/>
    <s v="iPhone 12"/>
    <x v="1"/>
    <b v="0"/>
    <s v="64GB|128GB"/>
    <n v="64"/>
    <s v="Used"/>
    <n v="162"/>
    <m/>
    <m/>
    <n v="1"/>
    <n v="0"/>
    <s v="Seller 403"/>
    <s v="Houston, Texas, United States"/>
    <s v="TX"/>
    <d v="2026-03-29T00:00:00"/>
  </r>
  <r>
    <x v="1753"/>
    <s v="iPhone 12"/>
    <x v="1"/>
    <b v="0"/>
    <s v="64GB"/>
    <n v="64"/>
    <s v="Used"/>
    <n v="148"/>
    <m/>
    <m/>
    <n v="1"/>
    <n v="0"/>
    <s v="Seller 403"/>
    <s v="Houston, Texas, United States"/>
    <s v="TX"/>
    <d v="2026-03-29T00:00:00"/>
  </r>
  <r>
    <x v="1754"/>
    <s v="iPhone 12"/>
    <x v="1"/>
    <b v="0"/>
    <s v="64GB"/>
    <n v="64"/>
    <s v="Used"/>
    <n v="154"/>
    <m/>
    <m/>
    <n v="1"/>
    <n v="0"/>
    <s v="Seller 403"/>
    <s v="Houston, Texas, United States"/>
    <s v="TX"/>
    <d v="2026-03-29T00:00:00"/>
  </r>
  <r>
    <x v="1755"/>
    <s v="iPhone 12"/>
    <x v="1"/>
    <b v="0"/>
    <s v="64GB|128GB"/>
    <n v="64"/>
    <s v="Used"/>
    <n v="167"/>
    <m/>
    <m/>
    <n v="1"/>
    <n v="0"/>
    <s v="Seller 403"/>
    <s v="Houston, Texas, United States"/>
    <s v="TX"/>
    <d v="2026-03-29T00:00:00"/>
  </r>
  <r>
    <x v="1756"/>
    <s v="iPhone 12"/>
    <x v="1"/>
    <b v="0"/>
    <s v="64GB|128GB"/>
    <n v="64"/>
    <s v="Used"/>
    <n v="159"/>
    <m/>
    <m/>
    <n v="1"/>
    <n v="0"/>
    <s v="Seller 147"/>
    <s v="Houston, Texas, United States"/>
    <s v="TX"/>
    <d v="2026-03-29T00:00:00"/>
  </r>
  <r>
    <x v="1757"/>
    <s v="iPhone 13"/>
    <x v="3"/>
    <b v="0"/>
    <s v="128GB|256GB"/>
    <n v="128"/>
    <s v="Used"/>
    <n v="225"/>
    <m/>
    <m/>
    <n v="0"/>
    <n v="0"/>
    <s v="Seller 403"/>
    <s v="Houston, Texas, Estados Unidos"/>
    <s v="TX"/>
    <d v="2026-03-29T00:00:00"/>
  </r>
  <r>
    <x v="1758"/>
    <s v="iPhone 13"/>
    <x v="3"/>
    <b v="0"/>
    <s v="128GB|512GB"/>
    <n v="128"/>
    <s v="Used"/>
    <n v="218"/>
    <m/>
    <m/>
    <n v="0"/>
    <n v="1"/>
    <s v="Seller 403"/>
    <s v="Houston, Texas, United States"/>
    <s v="TX"/>
    <d v="2026-03-29T00:00:00"/>
  </r>
  <r>
    <x v="1759"/>
    <s v="iPhone 12"/>
    <x v="1"/>
    <b v="0"/>
    <s v="64GB|128GB"/>
    <n v="64"/>
    <s v="Used"/>
    <n v="158"/>
    <m/>
    <m/>
    <n v="1"/>
    <n v="0"/>
    <s v="Seller 403"/>
    <s v="Houston, Texas, United States"/>
    <s v="TX"/>
    <d v="2026-03-29T00:00:00"/>
  </r>
  <r>
    <x v="1760"/>
    <s v="iPhone 12"/>
    <x v="1"/>
    <b v="0"/>
    <s v="64GB"/>
    <n v="64"/>
    <s v="Used"/>
    <n v="215"/>
    <m/>
    <m/>
    <n v="1"/>
    <n v="0"/>
    <s v="Seller 403"/>
    <s v="Houston, Texas, United States"/>
    <s v="TX"/>
    <d v="2026-03-29T00:00:00"/>
  </r>
  <r>
    <x v="1761"/>
    <s v="iPhone 13 Mini"/>
    <x v="3"/>
    <b v="0"/>
    <s v="128GB|256GB"/>
    <n v="128"/>
    <s v="New"/>
    <n v="323.99"/>
    <m/>
    <m/>
    <n v="2"/>
    <n v="0"/>
    <s v="Seller 508"/>
    <s v="Whippany, New Jersey, United States"/>
    <s v="NJ"/>
    <d v="2026-03-28T00:00:00"/>
  </r>
  <r>
    <x v="1762"/>
    <s v="iPhone 13"/>
    <x v="3"/>
    <b v="0"/>
    <s v="512GB"/>
    <n v="512"/>
    <s v="Used"/>
    <n v="207"/>
    <m/>
    <m/>
    <n v="0"/>
    <n v="1"/>
    <s v="Seller 147"/>
    <s v="Houston, Texas, United States"/>
    <s v="TX"/>
    <d v="2026-03-29T00:00:00"/>
  </r>
  <r>
    <x v="1763"/>
    <s v="iPhone 12"/>
    <x v="1"/>
    <b v="0"/>
    <s v="64GB"/>
    <n v="64"/>
    <s v="Used"/>
    <n v="152"/>
    <m/>
    <m/>
    <n v="1"/>
    <n v="0"/>
    <s v="Seller 403"/>
    <s v="Houston, Texas, United States"/>
    <s v="TX"/>
    <d v="2026-03-29T00:00:00"/>
  </r>
  <r>
    <x v="1764"/>
    <s v="iPhone 12"/>
    <x v="1"/>
    <b v="0"/>
    <s v="64GB"/>
    <n v="64"/>
    <s v="Used"/>
    <n v="234"/>
    <m/>
    <m/>
    <n v="1"/>
    <n v="0"/>
    <s v="Seller 403"/>
    <s v="Houston, Texas, United States"/>
    <s v="TX"/>
    <d v="2026-03-29T00:00:00"/>
  </r>
  <r>
    <x v="1765"/>
    <s v="iPhone 12"/>
    <x v="1"/>
    <b v="0"/>
    <s v="64GB"/>
    <n v="64"/>
    <s v="Used"/>
    <n v="150"/>
    <m/>
    <m/>
    <n v="1"/>
    <n v="0"/>
    <s v="Seller 403"/>
    <s v="Houston, Texas, United States"/>
    <s v="TX"/>
    <d v="2026-03-29T00:00:00"/>
  </r>
  <r>
    <x v="1766"/>
    <s v="iPhone 12"/>
    <x v="1"/>
    <b v="0"/>
    <s v="64GB"/>
    <n v="64"/>
    <s v="Used"/>
    <n v="157"/>
    <m/>
    <m/>
    <n v="1"/>
    <n v="0"/>
    <s v="Seller 403"/>
    <s v="Houston, Texas, United States"/>
    <s v="TX"/>
    <d v="2026-03-29T00:00:00"/>
  </r>
  <r>
    <x v="1767"/>
    <s v="iPhone 14 Plus"/>
    <x v="0"/>
    <b v="0"/>
    <s v="128GB|256GB"/>
    <n v="128"/>
    <s v="Used"/>
    <n v="260"/>
    <m/>
    <m/>
    <n v="0"/>
    <n v="186"/>
    <s v="Seller 147"/>
    <s v="Houston, Texas, United States"/>
    <s v="TX"/>
    <d v="2026-03-29T00:00:00"/>
  </r>
  <r>
    <x v="1768"/>
    <s v="iPhone 14 Plus"/>
    <x v="0"/>
    <b v="0"/>
    <s v="128GB|256GB"/>
    <n v="128"/>
    <s v="Used"/>
    <n v="265"/>
    <m/>
    <m/>
    <n v="0"/>
    <n v="14"/>
    <s v="Seller 147"/>
    <s v="Houston, Texas, United States"/>
    <s v="TX"/>
    <d v="2026-03-29T00:00:00"/>
  </r>
  <r>
    <x v="1769"/>
    <s v="iPhone 14 Plus"/>
    <x v="0"/>
    <b v="0"/>
    <s v="128GB|256GB"/>
    <n v="128"/>
    <s v="Used"/>
    <n v="263"/>
    <m/>
    <m/>
    <n v="0"/>
    <n v="10"/>
    <s v="Seller 403"/>
    <s v="Houston, Texas, United States"/>
    <s v="TX"/>
    <d v="2026-03-29T00:00:00"/>
  </r>
  <r>
    <x v="1770"/>
    <s v="iPhone 14 Plus"/>
    <x v="0"/>
    <b v="0"/>
    <s v="128GB|256GB"/>
    <n v="128"/>
    <s v="Used"/>
    <n v="263"/>
    <m/>
    <m/>
    <n v="0"/>
    <n v="2"/>
    <s v="Seller 403"/>
    <s v="Houston, Texas, United States"/>
    <s v="TX"/>
    <d v="2026-03-29T00:00:00"/>
  </r>
  <r>
    <x v="1771"/>
    <s v="iPhone 12"/>
    <x v="1"/>
    <b v="0"/>
    <s v="64GB|128GB"/>
    <n v="64"/>
    <s v="Used"/>
    <n v="163"/>
    <m/>
    <m/>
    <n v="1"/>
    <n v="0"/>
    <s v="Seller 147"/>
    <s v="Houston, Texas, United States"/>
    <s v="TX"/>
    <d v="2026-03-29T00:00:00"/>
  </r>
  <r>
    <x v="1772"/>
    <s v="iPhone 13"/>
    <x v="3"/>
    <b v="0"/>
    <s v="128GB|256GB|512GB"/>
    <n v="128"/>
    <s v="Used"/>
    <n v="214"/>
    <m/>
    <m/>
    <n v="0"/>
    <n v="2"/>
    <s v="Seller 147"/>
    <s v="Houston, Texas, United States"/>
    <s v="TX"/>
    <d v="2026-03-29T00:00:00"/>
  </r>
  <r>
    <x v="1773"/>
    <s v="iPhone 13"/>
    <x v="3"/>
    <b v="0"/>
    <s v="128GB|256GB"/>
    <n v="128"/>
    <s v="Used"/>
    <n v="221"/>
    <m/>
    <m/>
    <n v="1"/>
    <n v="0"/>
    <s v="Seller 403"/>
    <s v="Houston, Texas, United States"/>
    <s v="TX"/>
    <d v="2026-03-29T00:00:00"/>
  </r>
  <r>
    <x v="1774"/>
    <s v="iPhone 13"/>
    <x v="3"/>
    <b v="0"/>
    <s v="128GB|512GB"/>
    <n v="128"/>
    <s v="Used"/>
    <n v="214"/>
    <m/>
    <m/>
    <n v="1"/>
    <n v="0"/>
    <s v="Seller 403"/>
    <s v="Houston, Texas, United States"/>
    <s v="TX"/>
    <d v="2026-03-29T00:00:00"/>
  </r>
  <r>
    <x v="1775"/>
    <s v="iPhone 12"/>
    <x v="1"/>
    <b v="0"/>
    <s v="64GB"/>
    <n v="64"/>
    <s v="Used"/>
    <n v="158"/>
    <m/>
    <m/>
    <n v="1"/>
    <n v="0"/>
    <s v="Seller 403"/>
    <s v="Houston, Texas, United States"/>
    <s v="TX"/>
    <d v="2026-03-29T00:00:00"/>
  </r>
  <r>
    <x v="1776"/>
    <s v="iPhone 12"/>
    <x v="1"/>
    <b v="0"/>
    <s v="64GB"/>
    <n v="64"/>
    <s v="Used"/>
    <n v="155"/>
    <m/>
    <m/>
    <n v="1"/>
    <n v="0"/>
    <s v="Seller 403"/>
    <s v="Houston, Texas, United States"/>
    <s v="TX"/>
    <d v="2026-03-29T00:00:00"/>
  </r>
  <r>
    <x v="1777"/>
    <s v="iPhone 13"/>
    <x v="3"/>
    <b v="0"/>
    <s v="128GB|512GB"/>
    <n v="128"/>
    <s v="Used"/>
    <n v="213"/>
    <m/>
    <m/>
    <n v="0"/>
    <n v="1"/>
    <s v="Seller 147"/>
    <s v="Houston, Texas, United States"/>
    <s v="TX"/>
    <d v="2026-03-29T00:00:00"/>
  </r>
  <r>
    <x v="1778"/>
    <s v="iPhone 12"/>
    <x v="1"/>
    <b v="0"/>
    <s v="64GB"/>
    <n v="64"/>
    <s v="Used"/>
    <n v="163"/>
    <m/>
    <m/>
    <n v="1"/>
    <n v="0"/>
    <s v="Seller 403"/>
    <s v="Houston, Texas, United States"/>
    <s v="TX"/>
    <d v="2026-03-29T00:00:00"/>
  </r>
  <r>
    <x v="1779"/>
    <s v="iPhone 13"/>
    <x v="3"/>
    <b v="0"/>
    <s v="128GB|256GB"/>
    <n v="128"/>
    <s v="Used"/>
    <n v="216"/>
    <m/>
    <m/>
    <n v="1"/>
    <n v="0"/>
    <s v="Seller 403"/>
    <s v="Houston, Texas, United States"/>
    <s v="TX"/>
    <d v="2026-03-29T00:00:00"/>
  </r>
  <r>
    <x v="1780"/>
    <s v="iPhone 13"/>
    <x v="3"/>
    <b v="0"/>
    <s v="128GB|256GB|512GB"/>
    <n v="128"/>
    <s v="Used"/>
    <n v="223"/>
    <m/>
    <m/>
    <n v="0"/>
    <n v="78"/>
    <s v="Seller 403"/>
    <s v="Houston, Texas, United States"/>
    <s v="TX"/>
    <d v="2026-03-29T00:00:00"/>
  </r>
  <r>
    <x v="1781"/>
    <s v="iPhone 12"/>
    <x v="1"/>
    <b v="0"/>
    <s v="128GB"/>
    <n v="128"/>
    <s v="Used"/>
    <n v="153"/>
    <m/>
    <m/>
    <n v="0"/>
    <n v="1"/>
    <s v="Seller 403"/>
    <s v="Houston, Texas, United States"/>
    <s v="TX"/>
    <d v="2026-03-29T00:00:00"/>
  </r>
  <r>
    <x v="1782"/>
    <s v="iPhone 12"/>
    <x v="1"/>
    <b v="0"/>
    <s v="64GB|128GB"/>
    <n v="64"/>
    <s v="Used"/>
    <n v="146"/>
    <m/>
    <m/>
    <n v="1"/>
    <n v="0"/>
    <s v="Seller 147"/>
    <s v="Houston, Texas, United States"/>
    <s v="TX"/>
    <d v="2026-03-29T00:00:00"/>
  </r>
  <r>
    <x v="1783"/>
    <s v="iPhone 12"/>
    <x v="1"/>
    <b v="0"/>
    <s v="64GB|128GB"/>
    <n v="64"/>
    <s v="Used"/>
    <n v="159"/>
    <m/>
    <m/>
    <n v="1"/>
    <n v="0"/>
    <s v="Seller 403"/>
    <s v="Houston, Texas, United States"/>
    <s v="TX"/>
    <d v="2026-03-29T00:00:00"/>
  </r>
  <r>
    <x v="1784"/>
    <s v="iPhone 12"/>
    <x v="1"/>
    <b v="0"/>
    <s v="64GB|128GB"/>
    <n v="64"/>
    <s v="Used"/>
    <n v="157"/>
    <m/>
    <m/>
    <n v="1"/>
    <n v="0"/>
    <s v="Seller 403"/>
    <s v="Houston, Texas, United States"/>
    <s v="TX"/>
    <d v="2026-03-29T00:00:00"/>
  </r>
  <r>
    <x v="1785"/>
    <s v="iPhone 14 Pro Max"/>
    <x v="0"/>
    <b v="1"/>
    <m/>
    <m/>
    <s v="New"/>
    <n v="3000"/>
    <m/>
    <m/>
    <n v="0"/>
    <n v="0"/>
    <s v="Seller 692"/>
    <s v="Hialeah, Florida, United States"/>
    <s v="FL"/>
    <d v="2025-12-15T00:00:00"/>
  </r>
  <r>
    <x v="1786"/>
    <s v="iPhone 12"/>
    <x v="1"/>
    <b v="0"/>
    <s v="64GB|128GB"/>
    <n v="64"/>
    <s v="Used"/>
    <n v="151"/>
    <m/>
    <m/>
    <n v="1"/>
    <n v="0"/>
    <s v="Seller 147"/>
    <s v="Houston, Texas, United States"/>
    <s v="TX"/>
    <d v="2026-03-29T00:00:00"/>
  </r>
  <r>
    <x v="1787"/>
    <s v="iPhone 12"/>
    <x v="1"/>
    <b v="0"/>
    <s v="64GB"/>
    <n v="64"/>
    <s v="Used"/>
    <n v="144"/>
    <m/>
    <m/>
    <n v="1"/>
    <n v="0"/>
    <s v="Seller 403"/>
    <s v="Houston, Texas, United States"/>
    <s v="TX"/>
    <d v="2026-03-29T00:00:00"/>
  </r>
  <r>
    <x v="1788"/>
    <s v="iPhone 12"/>
    <x v="1"/>
    <b v="0"/>
    <s v="64GB|128GB"/>
    <n v="64"/>
    <s v="Used"/>
    <n v="153"/>
    <m/>
    <m/>
    <n v="1"/>
    <n v="0"/>
    <s v="Seller 403"/>
    <s v="Houston, Texas, United States"/>
    <s v="TX"/>
    <d v="2026-03-29T00:00:00"/>
  </r>
  <r>
    <x v="1789"/>
    <s v="iPhone 12"/>
    <x v="1"/>
    <b v="0"/>
    <s v="64GB|128GB"/>
    <n v="64"/>
    <s v="Used"/>
    <n v="154"/>
    <m/>
    <m/>
    <n v="1"/>
    <n v="0"/>
    <s v="Seller 147"/>
    <s v="Houston, Texas, United States"/>
    <s v="TX"/>
    <d v="2026-03-29T00:00:00"/>
  </r>
  <r>
    <x v="1790"/>
    <s v="iPhone 12"/>
    <x v="1"/>
    <b v="0"/>
    <s v="64GB|128GB"/>
    <n v="64"/>
    <s v="Used"/>
    <n v="141"/>
    <m/>
    <m/>
    <n v="0"/>
    <n v="5"/>
    <s v="Seller 403"/>
    <s v="Houston, Texas, United States"/>
    <s v="TX"/>
    <d v="2026-03-29T00:00:00"/>
  </r>
  <r>
    <x v="1791"/>
    <s v="iPhone 13"/>
    <x v="3"/>
    <b v="0"/>
    <s v="128GB|256GB|512GB"/>
    <n v="128"/>
    <s v="Used"/>
    <n v="219"/>
    <m/>
    <m/>
    <n v="0"/>
    <n v="5"/>
    <s v="Seller 147"/>
    <s v="Houston, Texas, United States"/>
    <s v="TX"/>
    <d v="2026-03-29T00:00:00"/>
  </r>
  <r>
    <x v="1792"/>
    <s v="iPhone 12"/>
    <x v="1"/>
    <b v="0"/>
    <s v="64GB|128GB"/>
    <n v="64"/>
    <s v="Used"/>
    <n v="155"/>
    <m/>
    <m/>
    <n v="1"/>
    <n v="0"/>
    <s v="Seller 403"/>
    <s v="Houston, Texas, United States"/>
    <s v="TX"/>
    <d v="2026-03-29T00:00:00"/>
  </r>
  <r>
    <x v="1793"/>
    <s v="iPhone 13"/>
    <x v="3"/>
    <b v="0"/>
    <s v="128GB|512GB"/>
    <n v="128"/>
    <s v="Used"/>
    <n v="212"/>
    <m/>
    <m/>
    <n v="1"/>
    <n v="0"/>
    <s v="Seller 403"/>
    <s v="Houston, Texas, United States"/>
    <s v="TX"/>
    <d v="2026-03-29T00:00:00"/>
  </r>
  <r>
    <x v="1794"/>
    <s v="iPhone 12"/>
    <x v="1"/>
    <b v="0"/>
    <s v="64GB|128GB"/>
    <n v="64"/>
    <s v="Used"/>
    <n v="157"/>
    <m/>
    <m/>
    <n v="1"/>
    <n v="0"/>
    <s v="Seller 147"/>
    <s v="Houston, Texas, United States"/>
    <s v="TX"/>
    <d v="2026-03-29T00:00:00"/>
  </r>
  <r>
    <x v="1795"/>
    <s v="iPhone 12"/>
    <x v="1"/>
    <b v="0"/>
    <s v="64GB|128GB"/>
    <n v="64"/>
    <s v="Used"/>
    <n v="144"/>
    <m/>
    <m/>
    <n v="1"/>
    <n v="0"/>
    <s v="Seller 147"/>
    <s v="Houston, Texas, United States"/>
    <s v="TX"/>
    <d v="2026-03-29T00:00:00"/>
  </r>
  <r>
    <x v="1796"/>
    <s v="iPhone 12"/>
    <x v="1"/>
    <b v="0"/>
    <s v="64GB|128GB"/>
    <n v="64"/>
    <s v="Used"/>
    <n v="157"/>
    <m/>
    <m/>
    <n v="1"/>
    <n v="0"/>
    <s v="Seller 403"/>
    <s v="Houston, Texas, United States"/>
    <s v="TX"/>
    <d v="2026-03-29T00:00:00"/>
  </r>
  <r>
    <x v="1797"/>
    <s v="iPhone 13"/>
    <x v="3"/>
    <b v="0"/>
    <s v="128GB"/>
    <n v="128"/>
    <s v="Used"/>
    <n v="215"/>
    <m/>
    <m/>
    <n v="0"/>
    <n v="90"/>
    <s v="Seller 147"/>
    <s v="Houston, Texas, United States"/>
    <s v="TX"/>
    <d v="2026-03-29T00:00:00"/>
  </r>
  <r>
    <x v="1798"/>
    <s v="iPhone 12"/>
    <x v="1"/>
    <b v="0"/>
    <s v="64GB"/>
    <n v="64"/>
    <s v="Used"/>
    <n v="162"/>
    <m/>
    <m/>
    <n v="1"/>
    <n v="0"/>
    <s v="Seller 403"/>
    <s v="Houston, Texas, United States"/>
    <s v="TX"/>
    <d v="2026-03-29T00:00:00"/>
  </r>
  <r>
    <x v="1799"/>
    <s v="iPhone 13"/>
    <x v="3"/>
    <b v="0"/>
    <s v="256GB"/>
    <n v="256"/>
    <s v="Used"/>
    <n v="216"/>
    <m/>
    <m/>
    <n v="0"/>
    <n v="3"/>
    <s v="Seller 403"/>
    <s v="Houston, Texas, United States"/>
    <s v="TX"/>
    <d v="2026-03-29T00:00:00"/>
  </r>
  <r>
    <x v="1800"/>
    <s v="iPhone 12"/>
    <x v="1"/>
    <b v="0"/>
    <s v="64GB|128GB"/>
    <n v="64"/>
    <s v="Used"/>
    <n v="164"/>
    <m/>
    <m/>
    <n v="1"/>
    <n v="0"/>
    <s v="Seller 147"/>
    <s v="Houston, Texas, United States"/>
    <s v="TX"/>
    <d v="2026-03-29T00:00:00"/>
  </r>
  <r>
    <x v="1801"/>
    <s v="iPhone 12"/>
    <x v="1"/>
    <b v="0"/>
    <s v="64GB|128GB"/>
    <n v="64"/>
    <s v="Used"/>
    <n v="153"/>
    <m/>
    <m/>
    <n v="1"/>
    <n v="0"/>
    <s v="Seller 403"/>
    <s v="Houston, Texas, United States"/>
    <s v="TX"/>
    <d v="2026-03-29T00:00:00"/>
  </r>
  <r>
    <x v="1802"/>
    <s v="iPhone 13"/>
    <x v="3"/>
    <b v="0"/>
    <s v="128GB|256GB"/>
    <n v="128"/>
    <s v="Used"/>
    <n v="219"/>
    <m/>
    <m/>
    <n v="1"/>
    <n v="0"/>
    <s v="Seller 147"/>
    <s v="Houston, Texas, United States"/>
    <s v="TX"/>
    <d v="2026-03-29T00:00:00"/>
  </r>
  <r>
    <x v="1803"/>
    <s v="iPhone 12"/>
    <x v="1"/>
    <b v="0"/>
    <s v="64GB|128GB"/>
    <n v="64"/>
    <s v="Used"/>
    <n v="150"/>
    <m/>
    <m/>
    <n v="1"/>
    <n v="0"/>
    <s v="Seller 147"/>
    <s v="Houston, Texas, United States"/>
    <s v="TX"/>
    <d v="2026-03-29T00:00:00"/>
  </r>
  <r>
    <x v="1804"/>
    <s v="iPhone 12"/>
    <x v="1"/>
    <b v="0"/>
    <s v="64GB|128GB"/>
    <n v="64"/>
    <s v="Used"/>
    <n v="158"/>
    <m/>
    <m/>
    <n v="1"/>
    <n v="0"/>
    <s v="Seller 147"/>
    <s v="Houston, Texas, United States"/>
    <s v="TX"/>
    <d v="2026-03-29T00:00:00"/>
  </r>
  <r>
    <x v="1805"/>
    <s v="iPhone 13"/>
    <x v="3"/>
    <b v="0"/>
    <s v="128GB"/>
    <n v="128"/>
    <s v="Used"/>
    <n v="227"/>
    <m/>
    <m/>
    <n v="0"/>
    <n v="3"/>
    <s v="Seller 403"/>
    <s v="Houston, Texas, United States"/>
    <s v="TX"/>
    <d v="2026-03-29T00:00:00"/>
  </r>
  <r>
    <x v="1806"/>
    <s v="iPhone 13"/>
    <x v="3"/>
    <b v="0"/>
    <s v="128GB|256GB"/>
    <n v="128"/>
    <s v="Used"/>
    <n v="220"/>
    <m/>
    <m/>
    <n v="0"/>
    <n v="4"/>
    <s v="Seller 147"/>
    <s v="Houston, Texas, United States"/>
    <s v="TX"/>
    <d v="2026-03-29T00:00:00"/>
  </r>
  <r>
    <x v="1807"/>
    <s v="iPhone 12"/>
    <x v="1"/>
    <b v="0"/>
    <s v="64GB|128GB"/>
    <n v="64"/>
    <s v="Used"/>
    <n v="161"/>
    <m/>
    <m/>
    <n v="1"/>
    <n v="0"/>
    <s v="Seller 403"/>
    <s v="Houston, Texas, United States"/>
    <s v="TX"/>
    <d v="2026-03-29T00:00:00"/>
  </r>
  <r>
    <x v="1808"/>
    <s v="iPhone 13"/>
    <x v="3"/>
    <b v="0"/>
    <s v="128GB|256GB"/>
    <n v="128"/>
    <s v="Used"/>
    <n v="225"/>
    <m/>
    <m/>
    <n v="0"/>
    <n v="3"/>
    <s v="Seller 147"/>
    <s v="Houston, Texas, United States"/>
    <s v="TX"/>
    <d v="2026-03-29T00:00:00"/>
  </r>
  <r>
    <x v="1809"/>
    <s v="iPhone 12"/>
    <x v="1"/>
    <b v="0"/>
    <s v="64GB|128GB"/>
    <n v="64"/>
    <s v="Used"/>
    <n v="145"/>
    <m/>
    <m/>
    <n v="1"/>
    <n v="0"/>
    <s v="Seller 403"/>
    <s v="Houston, Texas, United States"/>
    <s v="TX"/>
    <d v="2026-03-29T00:00:00"/>
  </r>
  <r>
    <x v="1810"/>
    <s v="iPhone 12"/>
    <x v="1"/>
    <b v="0"/>
    <s v="64GB|128GB"/>
    <n v="64"/>
    <s v="Used"/>
    <n v="150"/>
    <m/>
    <m/>
    <n v="1"/>
    <n v="0"/>
    <s v="Seller 147"/>
    <s v="Houston, Texas, United States"/>
    <s v="TX"/>
    <d v="2026-03-29T00:00:00"/>
  </r>
  <r>
    <x v="1811"/>
    <s v="iPhone 12"/>
    <x v="1"/>
    <b v="0"/>
    <s v="64GB|128GB"/>
    <n v="64"/>
    <s v="Used"/>
    <n v="155"/>
    <m/>
    <m/>
    <n v="0"/>
    <n v="9"/>
    <s v="Seller 147"/>
    <s v="Houston, Texas, United States"/>
    <s v="TX"/>
    <d v="2026-03-29T00:00:00"/>
  </r>
  <r>
    <x v="1812"/>
    <s v="iPhone 14"/>
    <x v="0"/>
    <b v="0"/>
    <s v="128GB|256GB"/>
    <n v="128"/>
    <s v="New"/>
    <n v="403.95"/>
    <m/>
    <m/>
    <n v="5"/>
    <n v="1"/>
    <s v="Seller 021"/>
    <s v="Whippany, New Jersey, United States"/>
    <s v="NJ"/>
    <d v="2026-03-28T00:00:00"/>
  </r>
  <r>
    <x v="1813"/>
    <s v="iPhone 14 Pro Max"/>
    <x v="0"/>
    <b v="1"/>
    <s v="512GB"/>
    <n v="512"/>
    <s v="New"/>
    <n v="699.88"/>
    <m/>
    <m/>
    <n v="2"/>
    <n v="1"/>
    <s v="Seller 021"/>
    <s v="Whippany, New Jersey, United States"/>
    <s v="NJ"/>
    <d v="2026-03-28T00:00:00"/>
  </r>
  <r>
    <x v="1814"/>
    <s v="iPhone 13"/>
    <x v="3"/>
    <b v="0"/>
    <m/>
    <m/>
    <s v="New"/>
    <n v="409.95"/>
    <m/>
    <m/>
    <n v="10"/>
    <n v="7"/>
    <s v="Seller 021"/>
    <s v="Whippany, New Jersey, United States"/>
    <s v="NJ"/>
    <d v="2026-03-28T00:00:00"/>
  </r>
  <r>
    <x v="1815"/>
    <s v="iPhone 12"/>
    <x v="1"/>
    <b v="0"/>
    <s v="64GB|128GB"/>
    <n v="64"/>
    <s v="Used"/>
    <n v="159"/>
    <m/>
    <m/>
    <n v="1"/>
    <n v="0"/>
    <s v="Seller 147"/>
    <s v="Houston, Texas, United States"/>
    <s v="TX"/>
    <d v="2026-03-29T00:00:00"/>
  </r>
  <r>
    <x v="1816"/>
    <s v="iPhone 13"/>
    <x v="3"/>
    <b v="0"/>
    <s v="128GB"/>
    <n v="128"/>
    <s v="Used"/>
    <n v="214"/>
    <m/>
    <m/>
    <n v="1"/>
    <n v="0"/>
    <s v="Seller 403"/>
    <s v="Houston, Texas, United States"/>
    <s v="TX"/>
    <d v="2026-03-29T00:00:00"/>
  </r>
  <r>
    <x v="1817"/>
    <s v="iPhone 13"/>
    <x v="3"/>
    <b v="0"/>
    <s v="128GB|256GB|512GB"/>
    <n v="128"/>
    <s v="Used"/>
    <n v="212"/>
    <m/>
    <m/>
    <n v="0"/>
    <n v="4"/>
    <s v="Seller 147"/>
    <s v="Houston, Texas, United States"/>
    <s v="TX"/>
    <d v="2026-03-29T00:00:00"/>
  </r>
  <r>
    <x v="1818"/>
    <s v="iPhone 12"/>
    <x v="1"/>
    <b v="0"/>
    <s v="64GB|128GB"/>
    <n v="64"/>
    <s v="Used"/>
    <n v="152"/>
    <m/>
    <m/>
    <n v="1"/>
    <n v="0"/>
    <s v="Seller 147"/>
    <s v="Houston, Texas, United States"/>
    <s v="TX"/>
    <d v="2026-03-29T00:00:00"/>
  </r>
  <r>
    <x v="1819"/>
    <s v="iPhone 13"/>
    <x v="3"/>
    <b v="0"/>
    <s v="128GB"/>
    <n v="128"/>
    <s v="Used"/>
    <n v="210"/>
    <m/>
    <m/>
    <n v="0"/>
    <n v="2"/>
    <s v="Seller 147"/>
    <s v="Houston, Texas, United States"/>
    <s v="TX"/>
    <d v="2026-03-29T00:00:00"/>
  </r>
  <r>
    <x v="1820"/>
    <s v="iPhone 13 Mini"/>
    <x v="3"/>
    <b v="0"/>
    <s v="128GB|256GB|512GB"/>
    <n v="128"/>
    <s v="New"/>
    <n v="323.99"/>
    <m/>
    <m/>
    <n v="2"/>
    <n v="0"/>
    <s v="Seller 508"/>
    <s v="Whippany, New Jersey, United States"/>
    <s v="NJ"/>
    <d v="2026-03-28T00:00:00"/>
  </r>
  <r>
    <x v="1821"/>
    <s v="iPhone 13 Mini"/>
    <x v="3"/>
    <b v="0"/>
    <s v="128GB|256GB"/>
    <n v="128"/>
    <s v="New"/>
    <n v="323.99"/>
    <m/>
    <m/>
    <n v="2"/>
    <n v="0"/>
    <s v="Seller 508"/>
    <s v="Whippany, New Jersey, United States"/>
    <s v="NJ"/>
    <d v="2026-03-28T00:00:00"/>
  </r>
  <r>
    <x v="1822"/>
    <s v="iPhone 13 Mini"/>
    <x v="3"/>
    <b v="0"/>
    <s v="128GB|256GB"/>
    <n v="128"/>
    <s v="New"/>
    <n v="323.99"/>
    <m/>
    <m/>
    <n v="2"/>
    <n v="0"/>
    <s v="Seller 508"/>
    <s v="Whippany, New Jersey, United States"/>
    <s v="NJ"/>
    <d v="2026-03-28T00:00:00"/>
  </r>
  <r>
    <x v="1823"/>
    <s v="iPhone 13 Mini"/>
    <x v="3"/>
    <b v="0"/>
    <s v="128GB|256GB|512GB"/>
    <n v="128"/>
    <s v="New"/>
    <n v="323.99"/>
    <m/>
    <m/>
    <n v="2"/>
    <n v="0"/>
    <s v="Seller 508"/>
    <s v="Whippany, New Jersey, United States"/>
    <s v="NJ"/>
    <d v="2026-03-28T00:00:00"/>
  </r>
  <r>
    <x v="1824"/>
    <s v="iPhone 13 Mini"/>
    <x v="3"/>
    <b v="0"/>
    <s v="128GB|256GB"/>
    <n v="128"/>
    <s v="New"/>
    <n v="323.99"/>
    <m/>
    <m/>
    <n v="2"/>
    <n v="0"/>
    <s v="Seller 508"/>
    <s v="Whippany, New Jersey, United States"/>
    <s v="NJ"/>
    <d v="2026-03-28T00:00:00"/>
  </r>
  <r>
    <x v="1825"/>
    <s v="iPhone 13 Mini"/>
    <x v="3"/>
    <b v="0"/>
    <s v="512GB"/>
    <n v="512"/>
    <s v="Open Box"/>
    <n v="327.55"/>
    <m/>
    <m/>
    <n v="2"/>
    <n v="1"/>
    <s v="Seller 508"/>
    <s v="Whippany, New Jersey, United States"/>
    <s v="NJ"/>
    <d v="2026-03-28T00:00:00"/>
  </r>
  <r>
    <x v="1826"/>
    <s v="iPhone 13 Mini"/>
    <x v="3"/>
    <b v="0"/>
    <s v="128GB|256GB"/>
    <n v="128"/>
    <s v="New"/>
    <n v="323.99"/>
    <m/>
    <m/>
    <n v="2"/>
    <n v="0"/>
    <s v="Seller 508"/>
    <s v="Whippany, New Jersey, United States"/>
    <s v="NJ"/>
    <d v="2026-03-28T00:00:00"/>
  </r>
  <r>
    <x v="1827"/>
    <s v="iPhone 14"/>
    <x v="0"/>
    <b v="0"/>
    <s v="128GB|512GB"/>
    <n v="128"/>
    <s v="Used"/>
    <n v="243"/>
    <m/>
    <m/>
    <n v="0"/>
    <n v="1"/>
    <s v="Seller 403"/>
    <s v="Houston, Texas, United States"/>
    <s v="TX"/>
    <d v="2026-03-29T00:00:00"/>
  </r>
  <r>
    <x v="1828"/>
    <s v="iPhone 14"/>
    <x v="0"/>
    <b v="0"/>
    <s v="128GB|256GB"/>
    <n v="128"/>
    <s v="Used"/>
    <n v="236"/>
    <m/>
    <m/>
    <n v="0"/>
    <n v="1"/>
    <s v="Seller 403"/>
    <s v="Houston, Texas, United States"/>
    <s v="TX"/>
    <d v="2026-03-29T00:00:00"/>
  </r>
  <r>
    <x v="1829"/>
    <s v="iPhone 14"/>
    <x v="0"/>
    <b v="0"/>
    <s v="128GB|256GB|512GB"/>
    <n v="128"/>
    <s v="Used"/>
    <n v="237"/>
    <m/>
    <m/>
    <n v="0"/>
    <n v="6"/>
    <s v="Seller 147"/>
    <s v="Houston, Texas, United States"/>
    <s v="TX"/>
    <d v="2026-03-29T00:00:00"/>
  </r>
  <r>
    <x v="1830"/>
    <s v="iPhone 14"/>
    <x v="0"/>
    <b v="0"/>
    <s v="128GB|256GB|512GB"/>
    <n v="128"/>
    <s v="Used"/>
    <n v="239"/>
    <m/>
    <m/>
    <n v="0"/>
    <n v="23"/>
    <s v="Seller 147"/>
    <s v="Houston, Texas, United States"/>
    <s v="TX"/>
    <d v="2026-03-29T00:00:00"/>
  </r>
  <r>
    <x v="1831"/>
    <s v="iPhone 14"/>
    <x v="0"/>
    <b v="0"/>
    <s v="512GB"/>
    <n v="512"/>
    <s v="New"/>
    <n v="403.95"/>
    <m/>
    <m/>
    <n v="5"/>
    <n v="0"/>
    <s v="Seller 021"/>
    <s v="Whippany, New Jersey, United States"/>
    <s v="NJ"/>
    <d v="2026-03-28T00:00:00"/>
  </r>
  <r>
    <x v="1832"/>
    <s v="iPhone 14"/>
    <x v="0"/>
    <b v="0"/>
    <s v="128GB|256GB"/>
    <n v="128"/>
    <s v="Used"/>
    <n v="221"/>
    <m/>
    <m/>
    <n v="0"/>
    <n v="3"/>
    <s v="Seller 403"/>
    <s v="Houston, Texas, United States"/>
    <s v="TX"/>
    <d v="2026-03-29T00:00:00"/>
  </r>
  <r>
    <x v="1833"/>
    <s v="iPhone 14"/>
    <x v="0"/>
    <b v="0"/>
    <s v="128GB|512GB"/>
    <n v="128"/>
    <s v="Used"/>
    <n v="232"/>
    <m/>
    <m/>
    <n v="0"/>
    <n v="2"/>
    <s v="Seller 147"/>
    <s v="Houston, Texas, United States"/>
    <s v="TX"/>
    <d v="2026-03-29T00:00:00"/>
  </r>
  <r>
    <x v="1834"/>
    <s v="iPhone 14"/>
    <x v="0"/>
    <b v="0"/>
    <s v="128GB|256GB"/>
    <n v="128"/>
    <s v="Used"/>
    <n v="236"/>
    <m/>
    <m/>
    <n v="0"/>
    <n v="8"/>
    <s v="Seller 147"/>
    <s v="Houston, Texas, United States"/>
    <s v="TX"/>
    <d v="2026-03-29T00:00:00"/>
  </r>
  <r>
    <x v="1835"/>
    <s v="iPhone 14"/>
    <x v="0"/>
    <b v="0"/>
    <s v="128GB|512GB"/>
    <n v="128"/>
    <s v="Used"/>
    <n v="225"/>
    <m/>
    <m/>
    <n v="0"/>
    <n v="2"/>
    <s v="Seller 147"/>
    <s v="Houston, Texas, United States"/>
    <s v="TX"/>
    <d v="2026-03-29T00:00:00"/>
  </r>
  <r>
    <x v="1836"/>
    <s v="iPhone 14"/>
    <x v="0"/>
    <b v="0"/>
    <s v="128GB|256GB"/>
    <n v="128"/>
    <s v="Used"/>
    <n v="235"/>
    <m/>
    <m/>
    <n v="1"/>
    <n v="0"/>
    <s v="Seller 403"/>
    <s v="Houston, Texas, United States"/>
    <s v="TX"/>
    <d v="2026-03-29T00:00:00"/>
  </r>
  <r>
    <x v="1837"/>
    <s v="iPhone 14"/>
    <x v="0"/>
    <b v="0"/>
    <s v="128GB|256GB"/>
    <n v="128"/>
    <s v="Used"/>
    <n v="240"/>
    <m/>
    <m/>
    <n v="0"/>
    <n v="2"/>
    <s v="Seller 403"/>
    <s v="Houston, Texas, United States"/>
    <s v="TX"/>
    <d v="2026-03-29T00:00:00"/>
  </r>
  <r>
    <x v="1838"/>
    <s v="iPhone 14"/>
    <x v="0"/>
    <b v="0"/>
    <s v="128GB|256GB"/>
    <n v="128"/>
    <s v="Used"/>
    <n v="223"/>
    <m/>
    <m/>
    <n v="1"/>
    <n v="0"/>
    <s v="Seller 147"/>
    <s v="Houston, Texas, United States"/>
    <s v="TX"/>
    <d v="2026-03-29T00:00:00"/>
  </r>
  <r>
    <x v="1839"/>
    <s v="iPhone 14"/>
    <x v="0"/>
    <b v="0"/>
    <s v="128GB|256GB"/>
    <n v="128"/>
    <s v="Used"/>
    <n v="223"/>
    <m/>
    <m/>
    <n v="1"/>
    <n v="0"/>
    <s v="Seller 147"/>
    <s v="Houston, Texas, United States"/>
    <s v="TX"/>
    <d v="2026-03-29T00:00:00"/>
  </r>
  <r>
    <x v="1840"/>
    <s v="iPhone 14"/>
    <x v="0"/>
    <b v="0"/>
    <s v="128GB"/>
    <n v="128"/>
    <s v="Used"/>
    <n v="224"/>
    <m/>
    <m/>
    <n v="1"/>
    <n v="0"/>
    <s v="Seller 147"/>
    <s v="Houston, Texas, United States"/>
    <s v="TX"/>
    <d v="2026-03-29T00:00:00"/>
  </r>
  <r>
    <x v="1841"/>
    <s v="iPhone 14"/>
    <x v="0"/>
    <b v="0"/>
    <s v="128GB"/>
    <n v="128"/>
    <s v="Used"/>
    <n v="228"/>
    <m/>
    <m/>
    <n v="1"/>
    <n v="0"/>
    <s v="Seller 403"/>
    <s v="Houston, Texas, United States"/>
    <s v="TX"/>
    <d v="2026-03-29T00:00:00"/>
  </r>
  <r>
    <x v="1842"/>
    <s v="iPhone 14"/>
    <x v="0"/>
    <b v="0"/>
    <s v="128GB|256GB"/>
    <n v="128"/>
    <s v="Used"/>
    <n v="236"/>
    <m/>
    <m/>
    <n v="0"/>
    <n v="1"/>
    <s v="Seller 147"/>
    <s v="Houston, Texas, United States"/>
    <s v="TX"/>
    <d v="2026-03-29T00:00:00"/>
  </r>
  <r>
    <x v="1843"/>
    <s v="iPhone 14"/>
    <x v="0"/>
    <b v="0"/>
    <s v="128GB|256GB"/>
    <n v="128"/>
    <s v="Used"/>
    <n v="219"/>
    <m/>
    <m/>
    <n v="0"/>
    <n v="1"/>
    <s v="Seller 147"/>
    <s v="Houston, Texas, United States"/>
    <s v="TX"/>
    <d v="2026-03-29T00:00:00"/>
  </r>
  <r>
    <x v="1844"/>
    <s v="iPhone 14"/>
    <x v="0"/>
    <b v="0"/>
    <s v="128GB|256GB"/>
    <n v="128"/>
    <s v="Used"/>
    <n v="221"/>
    <m/>
    <m/>
    <n v="1"/>
    <n v="0"/>
    <s v="Seller 403"/>
    <s v="Houston, Texas, United States"/>
    <s v="TX"/>
    <d v="2026-03-29T00:00:00"/>
  </r>
  <r>
    <x v="1845"/>
    <s v="iPhone 14"/>
    <x v="0"/>
    <b v="0"/>
    <s v="128GB"/>
    <n v="128"/>
    <s v="Used"/>
    <n v="223"/>
    <m/>
    <m/>
    <n v="1"/>
    <n v="0"/>
    <s v="Seller 403"/>
    <s v="Houston, Texas, United States"/>
    <s v="TX"/>
    <d v="2026-03-29T00:00:00"/>
  </r>
  <r>
    <x v="1846"/>
    <s v="iPhone 14"/>
    <x v="0"/>
    <b v="0"/>
    <s v="128GB|256GB|512GB"/>
    <n v="128"/>
    <s v="Used"/>
    <n v="237"/>
    <m/>
    <m/>
    <n v="0"/>
    <n v="2"/>
    <s v="Seller 403"/>
    <s v="Houston, Texas, United States"/>
    <s v="TX"/>
    <d v="2026-03-29T00:00:00"/>
  </r>
  <r>
    <x v="1847"/>
    <s v="iPhone 14"/>
    <x v="0"/>
    <b v="0"/>
    <s v="128GB|256GB|512GB"/>
    <n v="128"/>
    <s v="Used"/>
    <n v="229"/>
    <m/>
    <m/>
    <n v="1"/>
    <n v="0"/>
    <s v="Seller 403"/>
    <s v="Houston, Texas, United States"/>
    <s v="TX"/>
    <d v="2026-03-29T00:00:00"/>
  </r>
  <r>
    <x v="1848"/>
    <s v="iPhone 14"/>
    <x v="0"/>
    <b v="0"/>
    <s v="128GB|512GB"/>
    <n v="128"/>
    <s v="Used"/>
    <n v="229"/>
    <m/>
    <m/>
    <n v="1"/>
    <n v="0"/>
    <s v="Seller 147"/>
    <s v="Houston, Texas, United States"/>
    <s v="TX"/>
    <d v="2026-03-29T00:00:00"/>
  </r>
  <r>
    <x v="1849"/>
    <s v="iPhone 14"/>
    <x v="0"/>
    <b v="0"/>
    <s v="128GB|256GB"/>
    <n v="128"/>
    <s v="Used"/>
    <n v="222"/>
    <m/>
    <m/>
    <n v="0"/>
    <n v="1"/>
    <s v="Seller 147"/>
    <s v="Houston, Texas, United States"/>
    <s v="TX"/>
    <d v="2026-03-29T00:00:00"/>
  </r>
  <r>
    <x v="1850"/>
    <s v="iPhone 14"/>
    <x v="0"/>
    <b v="0"/>
    <s v="128GB|256GB"/>
    <n v="128"/>
    <s v="Used"/>
    <n v="235"/>
    <m/>
    <m/>
    <n v="0"/>
    <n v="2"/>
    <s v="Seller 403"/>
    <s v="Houston, Texas, United States"/>
    <s v="TX"/>
    <d v="2026-03-29T00:00:00"/>
  </r>
  <r>
    <x v="1851"/>
    <s v="iPhone 14"/>
    <x v="0"/>
    <b v="0"/>
    <s v="128GB|256GB|512GB"/>
    <n v="128"/>
    <s v="Used"/>
    <n v="223"/>
    <m/>
    <m/>
    <n v="0"/>
    <n v="1"/>
    <s v="Seller 147"/>
    <s v="Houston, Texas, United States"/>
    <s v="TX"/>
    <d v="2026-03-29T00:00:00"/>
  </r>
  <r>
    <x v="1852"/>
    <s v="iPhone 14"/>
    <x v="0"/>
    <b v="0"/>
    <s v="128GB|512GB"/>
    <n v="128"/>
    <s v="Used"/>
    <n v="226"/>
    <m/>
    <m/>
    <n v="1"/>
    <n v="0"/>
    <s v="Seller 403"/>
    <s v="Houston, Texas, United States"/>
    <s v="TX"/>
    <d v="2026-03-29T00:00:00"/>
  </r>
  <r>
    <x v="1853"/>
    <s v="iPhone 13"/>
    <x v="3"/>
    <b v="0"/>
    <s v="512GB"/>
    <n v="512"/>
    <s v="New"/>
    <n v="432.12"/>
    <m/>
    <m/>
    <n v="2"/>
    <n v="2"/>
    <s v="Seller 021"/>
    <s v="Whippany, New Jersey, United States"/>
    <s v="NJ"/>
    <d v="2026-03-28T00:00:00"/>
  </r>
  <r>
    <x v="1854"/>
    <s v="iPhone 14"/>
    <x v="0"/>
    <b v="0"/>
    <s v="128GB|256GB"/>
    <n v="128"/>
    <s v="Used"/>
    <n v="224"/>
    <m/>
    <m/>
    <n v="0"/>
    <n v="1"/>
    <s v="Seller 403"/>
    <s v="Houston, Texas, United States"/>
    <s v="TX"/>
    <d v="2026-03-29T00:00:00"/>
  </r>
  <r>
    <x v="1855"/>
    <s v="iPhone 14"/>
    <x v="0"/>
    <b v="0"/>
    <s v="128GB|512GB"/>
    <n v="128"/>
    <s v="Used"/>
    <n v="231"/>
    <m/>
    <m/>
    <n v="1"/>
    <n v="0"/>
    <s v="Seller 147"/>
    <s v="Houston, Texas, United States"/>
    <s v="TX"/>
    <d v="2026-03-29T00:00:00"/>
  </r>
  <r>
    <x v="1856"/>
    <s v="iPhone 14 Pro Max"/>
    <x v="0"/>
    <b v="1"/>
    <s v="128GB|256GB|512GB"/>
    <n v="128"/>
    <s v="New"/>
    <n v="673.99"/>
    <m/>
    <m/>
    <n v="2"/>
    <n v="8"/>
    <s v="Seller 508"/>
    <s v="Whippany, New Jersey, United States"/>
    <s v="NJ"/>
    <d v="2026-03-28T00:00:00"/>
  </r>
  <r>
    <x v="1857"/>
    <s v="iPhone 14"/>
    <x v="0"/>
    <b v="0"/>
    <s v="128GB|512GB"/>
    <n v="128"/>
    <s v="Used"/>
    <n v="224"/>
    <m/>
    <m/>
    <n v="0"/>
    <n v="2"/>
    <s v="Seller 147"/>
    <s v="Houston, Texas, United States"/>
    <s v="TX"/>
    <d v="2026-03-29T00:00:00"/>
  </r>
  <r>
    <x v="1858"/>
    <s v="iPhone 14"/>
    <x v="0"/>
    <b v="0"/>
    <s v="128GB|256GB"/>
    <n v="128"/>
    <s v="Used"/>
    <n v="229"/>
    <m/>
    <m/>
    <n v="0"/>
    <n v="1"/>
    <s v="Seller 403"/>
    <s v="Houston, Texas, United States"/>
    <s v="TX"/>
    <d v="2026-03-29T00:00:00"/>
  </r>
  <r>
    <x v="1859"/>
    <s v="iPhone 14"/>
    <x v="0"/>
    <b v="0"/>
    <s v="128GB|256GB"/>
    <n v="128"/>
    <s v="Used"/>
    <n v="221"/>
    <m/>
    <m/>
    <n v="1"/>
    <n v="0"/>
    <s v="Seller 403"/>
    <s v="Houston, Texas, United States"/>
    <s v="TX"/>
    <d v="2026-03-29T00:00:00"/>
  </r>
  <r>
    <x v="1860"/>
    <s v="iPhone 14"/>
    <x v="0"/>
    <b v="0"/>
    <s v="128GB|256GB"/>
    <n v="128"/>
    <s v="Used"/>
    <n v="232"/>
    <m/>
    <m/>
    <n v="0"/>
    <n v="2"/>
    <s v="Seller 147"/>
    <s v="Houston, Texas, United States"/>
    <s v="TX"/>
    <d v="2026-03-29T00:00:00"/>
  </r>
  <r>
    <x v="1861"/>
    <s v="iPhone 14"/>
    <x v="0"/>
    <b v="0"/>
    <s v="128GB|256GB|512GB"/>
    <n v="128"/>
    <s v="Used"/>
    <n v="227"/>
    <m/>
    <m/>
    <n v="0"/>
    <n v="2"/>
    <s v="Seller 147"/>
    <s v="Houston, Texas, United States"/>
    <s v="TX"/>
    <d v="2026-03-29T00:00:00"/>
  </r>
  <r>
    <x v="1862"/>
    <s v="iPhone 14"/>
    <x v="0"/>
    <b v="0"/>
    <s v="128GB"/>
    <n v="128"/>
    <s v="Used"/>
    <n v="216"/>
    <m/>
    <m/>
    <n v="0"/>
    <n v="1"/>
    <s v="Seller 403"/>
    <s v="Houston, Texas, United States"/>
    <s v="TX"/>
    <d v="2026-03-29T00:00:00"/>
  </r>
  <r>
    <x v="1863"/>
    <s v="iPhone 14"/>
    <x v="0"/>
    <b v="0"/>
    <s v="128GB|256GB|512GB"/>
    <n v="128"/>
    <s v="Used"/>
    <n v="232"/>
    <m/>
    <m/>
    <n v="1"/>
    <n v="0"/>
    <s v="Seller 403"/>
    <s v="Houston, Texas, United States"/>
    <s v="TX"/>
    <d v="2026-03-29T00:00:00"/>
  </r>
  <r>
    <x v="1864"/>
    <s v="iPhone 14"/>
    <x v="0"/>
    <b v="0"/>
    <s v="128GB|256GB|512GB"/>
    <n v="128"/>
    <s v="Used"/>
    <n v="221"/>
    <m/>
    <m/>
    <n v="1"/>
    <n v="0"/>
    <s v="Seller 147"/>
    <s v="Houston, Texas, United States"/>
    <s v="TX"/>
    <d v="2026-03-29T00:00:00"/>
  </r>
  <r>
    <x v="1865"/>
    <s v="iPhone 14"/>
    <x v="0"/>
    <b v="0"/>
    <s v="128GB|512GB"/>
    <n v="128"/>
    <s v="Used"/>
    <n v="243"/>
    <m/>
    <m/>
    <n v="0"/>
    <n v="1"/>
    <s v="Seller 147"/>
    <s v="Houston, Texas, United States"/>
    <s v="TX"/>
    <d v="2026-03-29T00:00:00"/>
  </r>
  <r>
    <x v="1866"/>
    <s v="iPhone 14"/>
    <x v="0"/>
    <b v="0"/>
    <s v="128GB|256GB"/>
    <n v="128"/>
    <s v="Used"/>
    <n v="225"/>
    <m/>
    <m/>
    <n v="0"/>
    <n v="10"/>
    <s v="Seller 147"/>
    <s v="Houston, Texas, United States"/>
    <s v="TX"/>
    <d v="2026-03-29T00:00:00"/>
  </r>
  <r>
    <x v="1867"/>
    <s v="iPhone 14"/>
    <x v="0"/>
    <b v="0"/>
    <s v="128GB|256GB|512GB"/>
    <n v="128"/>
    <s v="Used"/>
    <n v="225"/>
    <m/>
    <m/>
    <n v="0"/>
    <n v="1"/>
    <s v="Seller 147"/>
    <s v="Houston, Texas, United States"/>
    <s v="TX"/>
    <d v="2026-03-29T00:00:00"/>
  </r>
  <r>
    <x v="1868"/>
    <s v="iPhone 14"/>
    <x v="0"/>
    <b v="0"/>
    <s v="128GB|256GB|512GB"/>
    <n v="128"/>
    <s v="Used"/>
    <n v="221"/>
    <m/>
    <m/>
    <n v="1"/>
    <n v="0"/>
    <s v="Seller 403"/>
    <s v="Houston, Texas, United States"/>
    <s v="TX"/>
    <d v="2026-03-29T00:00:00"/>
  </r>
  <r>
    <x v="1869"/>
    <s v="iPhone 14"/>
    <x v="0"/>
    <b v="0"/>
    <s v="128GB|256GB"/>
    <n v="128"/>
    <s v="Used"/>
    <n v="223"/>
    <m/>
    <m/>
    <n v="1"/>
    <n v="0"/>
    <s v="Seller 403"/>
    <s v="Houston, Texas, United States"/>
    <s v="TX"/>
    <d v="2026-03-29T00:00:00"/>
  </r>
  <r>
    <x v="1870"/>
    <s v="iPhone 14"/>
    <x v="0"/>
    <b v="0"/>
    <s v="128GB|256GB"/>
    <n v="128"/>
    <s v="Used"/>
    <n v="218"/>
    <m/>
    <m/>
    <n v="0"/>
    <n v="1"/>
    <s v="Seller 403"/>
    <s v="Houston, Texas, United States"/>
    <s v="TX"/>
    <d v="2026-03-29T00:00:00"/>
  </r>
  <r>
    <x v="1871"/>
    <s v="iPhone 14"/>
    <x v="0"/>
    <b v="0"/>
    <s v="128GB|256GB|512GB"/>
    <n v="128"/>
    <s v="Used"/>
    <n v="226"/>
    <m/>
    <m/>
    <n v="1"/>
    <n v="0"/>
    <s v="Seller 147"/>
    <s v="Houston, Texas, United States"/>
    <s v="TX"/>
    <d v="2026-03-29T00:00:00"/>
  </r>
  <r>
    <x v="1872"/>
    <s v="iPhone 14"/>
    <x v="0"/>
    <b v="0"/>
    <s v="128GB|256GB"/>
    <n v="128"/>
    <s v="Used"/>
    <n v="238"/>
    <m/>
    <m/>
    <n v="0"/>
    <n v="12"/>
    <s v="Seller 147"/>
    <s v="Houston, Texas, United States"/>
    <s v="TX"/>
    <d v="2026-03-29T00:00:00"/>
  </r>
  <r>
    <x v="1873"/>
    <s v="iPhone 12"/>
    <x v="1"/>
    <b v="0"/>
    <s v="64GB|128GB"/>
    <n v="64"/>
    <s v="Used"/>
    <n v="143"/>
    <m/>
    <m/>
    <n v="1"/>
    <n v="0"/>
    <s v="Seller 403"/>
    <s v="Houston, Texas, United States"/>
    <s v="TX"/>
    <d v="2026-03-29T00:00:00"/>
  </r>
  <r>
    <x v="1874"/>
    <s v="iPhone 12"/>
    <x v="1"/>
    <b v="0"/>
    <s v="64GB|128GB"/>
    <n v="64"/>
    <s v="Used"/>
    <n v="158"/>
    <m/>
    <m/>
    <n v="1"/>
    <n v="0"/>
    <s v="Seller 403"/>
    <s v="Houston, Texas, United States"/>
    <s v="TX"/>
    <d v="2026-03-29T00:00:00"/>
  </r>
  <r>
    <x v="1875"/>
    <s v="iPhone 13"/>
    <x v="3"/>
    <b v="0"/>
    <s v="128GB|256GB"/>
    <n v="128"/>
    <s v="Used"/>
    <n v="229"/>
    <m/>
    <m/>
    <n v="0"/>
    <n v="1"/>
    <s v="Seller 403"/>
    <s v="Houston, Texas, United States"/>
    <s v="TX"/>
    <d v="2026-03-29T00:00:00"/>
  </r>
  <r>
    <x v="1876"/>
    <s v="iPhone 14"/>
    <x v="0"/>
    <b v="0"/>
    <s v="128GB|256GB"/>
    <n v="128"/>
    <s v="Used"/>
    <n v="227"/>
    <m/>
    <m/>
    <n v="0"/>
    <n v="2"/>
    <s v="Seller 147"/>
    <s v="Houston, Texas, United States"/>
    <s v="TX"/>
    <d v="2026-03-29T00:00:00"/>
  </r>
  <r>
    <x v="1877"/>
    <s v="iPhone 14"/>
    <x v="0"/>
    <b v="0"/>
    <s v="128GB|256GB"/>
    <n v="128"/>
    <s v="Used"/>
    <n v="229"/>
    <m/>
    <m/>
    <n v="0"/>
    <n v="1"/>
    <s v="Seller 403"/>
    <s v="Houston, Texas, United States"/>
    <s v="TX"/>
    <d v="2026-03-29T00:00:00"/>
  </r>
  <r>
    <x v="1878"/>
    <s v="iPhone 14"/>
    <x v="0"/>
    <b v="0"/>
    <s v="128GB|256GB"/>
    <n v="128"/>
    <s v="Used"/>
    <n v="229"/>
    <m/>
    <m/>
    <n v="1"/>
    <n v="0"/>
    <s v="Seller 147"/>
    <s v="Houston, Texas, United States"/>
    <s v="TX"/>
    <d v="2026-03-29T00:00:00"/>
  </r>
  <r>
    <x v="1879"/>
    <s v="iPhone 13"/>
    <x v="3"/>
    <b v="0"/>
    <s v="128GB|512GB"/>
    <n v="128"/>
    <s v="Used"/>
    <n v="211"/>
    <m/>
    <m/>
    <n v="0"/>
    <n v="1"/>
    <s v="Seller 403"/>
    <s v="Houston, Texas, United States"/>
    <s v="TX"/>
    <d v="2026-03-29T00:00:00"/>
  </r>
  <r>
    <x v="1880"/>
    <s v="iPhone 12"/>
    <x v="1"/>
    <b v="0"/>
    <s v="64GB|128GB"/>
    <n v="64"/>
    <s v="Used"/>
    <n v="159"/>
    <m/>
    <m/>
    <n v="1"/>
    <n v="0"/>
    <s v="Seller 403"/>
    <s v="Houston, Texas, United States"/>
    <s v="TX"/>
    <d v="2026-03-29T00:00:00"/>
  </r>
  <r>
    <x v="1881"/>
    <s v="iPhone 12"/>
    <x v="1"/>
    <b v="0"/>
    <s v="64GB|128GB"/>
    <n v="64"/>
    <s v="Used"/>
    <n v="143"/>
    <m/>
    <m/>
    <n v="1"/>
    <n v="0"/>
    <s v="Seller 403"/>
    <s v="Houston, Texas, United States"/>
    <s v="TX"/>
    <d v="2026-03-29T00:00:00"/>
  </r>
  <r>
    <x v="1882"/>
    <s v="iPhone 14"/>
    <x v="0"/>
    <b v="0"/>
    <s v="128GB|256GB"/>
    <n v="128"/>
    <s v="Used"/>
    <n v="227"/>
    <m/>
    <m/>
    <n v="1"/>
    <n v="0"/>
    <s v="Seller 403"/>
    <s v="Houston, Texas, United States"/>
    <s v="TX"/>
    <d v="2026-03-29T00:00:00"/>
  </r>
  <r>
    <x v="1883"/>
    <s v="iPhone 13"/>
    <x v="3"/>
    <b v="0"/>
    <s v="128GB|256GB"/>
    <n v="128"/>
    <s v="Used"/>
    <n v="206"/>
    <m/>
    <m/>
    <n v="0"/>
    <n v="1"/>
    <s v="Seller 403"/>
    <s v="Houston, Texas, United States"/>
    <s v="TX"/>
    <d v="2026-03-29T00:00:00"/>
  </r>
  <r>
    <x v="1884"/>
    <s v="iPhone 13"/>
    <x v="3"/>
    <b v="0"/>
    <s v="128GB|256GB"/>
    <n v="128"/>
    <s v="Used"/>
    <n v="224"/>
    <m/>
    <m/>
    <n v="0"/>
    <n v="20"/>
    <s v="Seller 147"/>
    <s v="Houston, Texas, United States"/>
    <s v="TX"/>
    <d v="2026-03-29T00:00:00"/>
  </r>
  <r>
    <x v="1885"/>
    <s v="iPhone 14 Pro Max"/>
    <x v="0"/>
    <b v="1"/>
    <s v="128GB"/>
    <n v="128"/>
    <s v="New"/>
    <n v="699.88"/>
    <m/>
    <m/>
    <n v="2"/>
    <n v="0"/>
    <s v="Seller 021"/>
    <s v="Whippany, New Jersey, United States"/>
    <s v="NJ"/>
    <d v="2026-03-28T00:00:00"/>
  </r>
  <r>
    <x v="1886"/>
    <s v="iPhone 13"/>
    <x v="3"/>
    <b v="0"/>
    <s v="128GB"/>
    <n v="128"/>
    <s v="Used"/>
    <n v="199.99"/>
    <m/>
    <m/>
    <n v="0"/>
    <n v="0"/>
    <s v="Seller 255"/>
    <s v="Charleston, West Virginia, United States"/>
    <s v="VA"/>
    <m/>
  </r>
  <r>
    <x v="1887"/>
    <s v="iPhone 13"/>
    <x v="3"/>
    <b v="0"/>
    <s v="128GB|256GB"/>
    <n v="128"/>
    <s v="Used"/>
    <n v="216"/>
    <m/>
    <m/>
    <n v="1"/>
    <n v="0"/>
    <s v="Seller 403"/>
    <s v="Houston, Texas, United States"/>
    <s v="TX"/>
    <d v="2026-03-29T00:00:00"/>
  </r>
  <r>
    <x v="1888"/>
    <s v="iPhone 13"/>
    <x v="3"/>
    <b v="0"/>
    <s v="128GB|512GB"/>
    <n v="128"/>
    <s v="Used"/>
    <n v="208"/>
    <m/>
    <m/>
    <n v="1"/>
    <n v="0"/>
    <s v="Seller 147"/>
    <s v="Houston, Texas, United States"/>
    <s v="TX"/>
    <d v="2026-03-29T00:00:00"/>
  </r>
  <r>
    <x v="1889"/>
    <s v="iPhone 12"/>
    <x v="1"/>
    <b v="0"/>
    <s v="64GB"/>
    <n v="64"/>
    <s v="Used"/>
    <n v="154"/>
    <m/>
    <m/>
    <n v="1"/>
    <n v="0"/>
    <s v="Seller 403"/>
    <s v="Houston, Texas, United States"/>
    <s v="TX"/>
    <d v="2026-03-29T00:00:00"/>
  </r>
  <r>
    <x v="1890"/>
    <s v="iPhone 14"/>
    <x v="0"/>
    <b v="0"/>
    <s v="128GB|256GB|512GB"/>
    <n v="128"/>
    <s v="Used"/>
    <n v="233"/>
    <m/>
    <m/>
    <n v="0"/>
    <n v="1"/>
    <s v="Seller 147"/>
    <s v="Houston, Texas, United States"/>
    <s v="TX"/>
    <d v="2026-03-29T00:00:00"/>
  </r>
  <r>
    <x v="1891"/>
    <s v="iPhone 14"/>
    <x v="0"/>
    <b v="0"/>
    <s v="128GB|512GB"/>
    <n v="128"/>
    <s v="Used"/>
    <n v="226"/>
    <m/>
    <m/>
    <n v="0"/>
    <n v="1"/>
    <s v="Seller 147"/>
    <s v="Houston, Texas, United States"/>
    <s v="TX"/>
    <d v="2026-03-29T00:00:00"/>
  </r>
  <r>
    <x v="1892"/>
    <s v="iPhone 14"/>
    <x v="0"/>
    <b v="0"/>
    <s v="128GB|256GB"/>
    <n v="128"/>
    <s v="Used"/>
    <n v="229"/>
    <m/>
    <m/>
    <n v="1"/>
    <n v="0"/>
    <s v="Seller 403"/>
    <s v="Houston, Texas, United States"/>
    <s v="TX"/>
    <d v="2026-03-29T00:00:00"/>
  </r>
  <r>
    <x v="1893"/>
    <s v="iPhone 14"/>
    <x v="0"/>
    <b v="0"/>
    <s v="128GB|256GB"/>
    <n v="128"/>
    <s v="Used"/>
    <n v="233"/>
    <m/>
    <m/>
    <n v="1"/>
    <n v="0"/>
    <s v="Seller 147"/>
    <s v="Houston, Texas, United States"/>
    <s v="TX"/>
    <d v="2026-03-29T00:00:00"/>
  </r>
  <r>
    <x v="1894"/>
    <s v="iPhone 13"/>
    <x v="3"/>
    <b v="0"/>
    <s v="128GB|256GB"/>
    <n v="128"/>
    <s v="Used"/>
    <n v="209"/>
    <m/>
    <m/>
    <n v="1"/>
    <n v="0"/>
    <s v="Seller 403"/>
    <s v="Houston, Texas, United States"/>
    <s v="TX"/>
    <d v="2026-03-29T00:00:00"/>
  </r>
  <r>
    <x v="1895"/>
    <s v="iPhone 14"/>
    <x v="0"/>
    <b v="0"/>
    <s v="128GB|256GB"/>
    <n v="128"/>
    <s v="Used"/>
    <n v="232"/>
    <m/>
    <m/>
    <n v="0"/>
    <n v="3"/>
    <s v="Seller 147"/>
    <s v="Houston, Texas, United States"/>
    <s v="TX"/>
    <d v="2026-03-29T00:00:00"/>
  </r>
  <r>
    <x v="1896"/>
    <s v="iPhone 12"/>
    <x v="1"/>
    <b v="0"/>
    <s v="64GB|128GB"/>
    <n v="64"/>
    <s v="Used"/>
    <n v="155"/>
    <m/>
    <m/>
    <n v="1"/>
    <n v="0"/>
    <s v="Seller 147"/>
    <s v="Houston, Texas, United States"/>
    <s v="TX"/>
    <d v="2026-03-29T00:00:00"/>
  </r>
  <r>
    <x v="1897"/>
    <s v="iPhone 12"/>
    <x v="1"/>
    <b v="0"/>
    <s v="64GB"/>
    <n v="64"/>
    <s v="Used"/>
    <n v="153"/>
    <m/>
    <m/>
    <n v="1"/>
    <n v="0"/>
    <s v="Seller 147"/>
    <s v="Houston, Texas, United States"/>
    <s v="TX"/>
    <d v="2026-03-29T00:00:00"/>
  </r>
  <r>
    <x v="1898"/>
    <s v="iPhone 14"/>
    <x v="0"/>
    <b v="0"/>
    <s v="128GB|256GB"/>
    <n v="128"/>
    <s v="Used"/>
    <n v="230"/>
    <m/>
    <m/>
    <n v="0"/>
    <n v="10"/>
    <s v="Seller 147"/>
    <s v="Houston, Texas, United States"/>
    <s v="TX"/>
    <d v="2026-03-29T00:00:00"/>
  </r>
  <r>
    <x v="1899"/>
    <s v="iPhone 12"/>
    <x v="1"/>
    <b v="0"/>
    <s v="64GB|128GB"/>
    <n v="64"/>
    <s v="Used"/>
    <n v="148"/>
    <m/>
    <m/>
    <n v="1"/>
    <n v="0"/>
    <s v="Seller 147"/>
    <s v="Houston, Texas, United States"/>
    <s v="TX"/>
    <d v="2026-03-29T00:00:00"/>
  </r>
  <r>
    <x v="1900"/>
    <s v="iPhone 14"/>
    <x v="0"/>
    <b v="0"/>
    <s v="128GB|256GB"/>
    <n v="128"/>
    <s v="Used"/>
    <n v="242"/>
    <m/>
    <m/>
    <n v="0"/>
    <n v="1"/>
    <s v="Seller 147"/>
    <s v="Houston, Texas, United States"/>
    <s v="TX"/>
    <d v="2026-03-29T00:00:00"/>
  </r>
  <r>
    <x v="1901"/>
    <s v="iPhone 12"/>
    <x v="1"/>
    <b v="0"/>
    <s v="64GB|128GB"/>
    <n v="64"/>
    <s v="Used"/>
    <n v="153"/>
    <m/>
    <m/>
    <n v="1"/>
    <n v="0"/>
    <s v="Seller 147"/>
    <s v="Houston, Texas, United States"/>
    <s v="TX"/>
    <d v="2026-03-29T00:00:00"/>
  </r>
  <r>
    <x v="1902"/>
    <s v="iPhone 14"/>
    <x v="0"/>
    <b v="0"/>
    <s v="128GB|512GB"/>
    <n v="128"/>
    <s v="Used"/>
    <n v="234"/>
    <m/>
    <m/>
    <n v="0"/>
    <n v="1"/>
    <s v="Seller 147"/>
    <s v="Houston, Texas, United States"/>
    <s v="TX"/>
    <d v="2026-03-29T00:00:00"/>
  </r>
  <r>
    <x v="1903"/>
    <s v="iPhone 14"/>
    <x v="0"/>
    <b v="0"/>
    <s v="128GB|256GB|512GB"/>
    <n v="128"/>
    <s v="Used"/>
    <n v="221"/>
    <m/>
    <m/>
    <n v="1"/>
    <n v="0"/>
    <s v="Seller 147"/>
    <s v="Houston, Texas, United States"/>
    <s v="TX"/>
    <d v="2026-03-29T00:00:00"/>
  </r>
  <r>
    <x v="1904"/>
    <s v="iPhone 12"/>
    <x v="1"/>
    <b v="0"/>
    <s v="64GB|128GB"/>
    <n v="64"/>
    <s v="Used"/>
    <n v="161"/>
    <m/>
    <m/>
    <n v="1"/>
    <n v="0"/>
    <s v="Seller 147"/>
    <s v="Houston, Texas, United States"/>
    <s v="TX"/>
    <d v="2026-03-29T00:00:00"/>
  </r>
  <r>
    <x v="1905"/>
    <s v="iPhone 12"/>
    <x v="1"/>
    <b v="0"/>
    <s v="64GB|128GB"/>
    <n v="64"/>
    <s v="Used"/>
    <n v="150"/>
    <m/>
    <m/>
    <n v="1"/>
    <n v="0"/>
    <s v="Seller 147"/>
    <s v="Houston, Texas, United States"/>
    <s v="TX"/>
    <d v="2026-03-29T00:00:00"/>
  </r>
  <r>
    <x v="1906"/>
    <s v="iPhone 12"/>
    <x v="1"/>
    <b v="0"/>
    <s v="64GB|128GB"/>
    <n v="64"/>
    <s v="Used"/>
    <n v="153"/>
    <m/>
    <m/>
    <n v="1"/>
    <n v="0"/>
    <s v="Seller 147"/>
    <s v="Houston, Texas, United States"/>
    <s v="TX"/>
    <d v="2026-03-29T00:00:00"/>
  </r>
  <r>
    <x v="1907"/>
    <s v="iPhone 12"/>
    <x v="1"/>
    <b v="0"/>
    <s v="64GB"/>
    <n v="64"/>
    <s v="Used"/>
    <n v="157"/>
    <m/>
    <m/>
    <n v="0"/>
    <n v="1"/>
    <s v="Seller 147"/>
    <s v="Houston, Texas, United States"/>
    <s v="TX"/>
    <d v="2026-03-29T00:00:00"/>
  </r>
  <r>
    <x v="1908"/>
    <s v="iPhone 14"/>
    <x v="0"/>
    <b v="0"/>
    <s v="128GB|256GB"/>
    <n v="128"/>
    <s v="Used"/>
    <n v="228"/>
    <m/>
    <m/>
    <n v="0"/>
    <n v="1"/>
    <s v="Seller 147"/>
    <s v="Houston, Texas, United States"/>
    <s v="TX"/>
    <d v="2026-03-29T00:00:00"/>
  </r>
  <r>
    <x v="1909"/>
    <s v="iPhone 12"/>
    <x v="1"/>
    <b v="0"/>
    <s v="64GB|128GB"/>
    <n v="64"/>
    <s v="Used"/>
    <n v="162"/>
    <m/>
    <m/>
    <n v="1"/>
    <n v="0"/>
    <s v="Seller 147"/>
    <s v="Houston, Texas, United States"/>
    <s v="TX"/>
    <d v="2026-03-29T00:00:00"/>
  </r>
  <r>
    <x v="1910"/>
    <s v="iPhone 12"/>
    <x v="1"/>
    <b v="0"/>
    <s v="64GB|128GB"/>
    <n v="64"/>
    <s v="Used"/>
    <n v="150"/>
    <m/>
    <m/>
    <n v="1"/>
    <n v="0"/>
    <s v="Seller 147"/>
    <s v="Houston, Texas, United States"/>
    <s v="TX"/>
    <d v="2026-03-29T00:00:00"/>
  </r>
  <r>
    <x v="1911"/>
    <s v="iPhone 12"/>
    <x v="1"/>
    <b v="0"/>
    <s v="64GB|128GB"/>
    <n v="64"/>
    <s v="Used"/>
    <n v="168"/>
    <m/>
    <m/>
    <n v="0"/>
    <n v="1"/>
    <s v="Seller 147"/>
    <s v="Houston, Texas, United States"/>
    <s v="TX"/>
    <d v="2026-03-29T00:00:00"/>
  </r>
  <r>
    <x v="1912"/>
    <s v="iPhone 12"/>
    <x v="1"/>
    <b v="0"/>
    <s v="64GB|128GB"/>
    <n v="64"/>
    <s v="Used"/>
    <n v="151"/>
    <m/>
    <m/>
    <n v="1"/>
    <n v="0"/>
    <s v="Seller 147"/>
    <s v="Houston, Texas, United States"/>
    <s v="TX"/>
    <d v="2026-03-29T00:00:00"/>
  </r>
  <r>
    <x v="1913"/>
    <s v="iPhone 14"/>
    <x v="0"/>
    <b v="0"/>
    <s v="512GB"/>
    <n v="512"/>
    <s v="Used"/>
    <n v="227"/>
    <m/>
    <m/>
    <n v="1"/>
    <n v="0"/>
    <s v="Seller 147"/>
    <s v="Houston, Texas, United States"/>
    <s v="TX"/>
    <d v="2026-03-29T00:00:00"/>
  </r>
  <r>
    <x v="1914"/>
    <s v="iPhone 12"/>
    <x v="1"/>
    <b v="0"/>
    <s v="64GB|128GB"/>
    <n v="64"/>
    <s v="Used"/>
    <n v="159"/>
    <m/>
    <m/>
    <n v="0"/>
    <n v="1"/>
    <s v="Seller 147"/>
    <s v="Houston, Texas, United States"/>
    <s v="TX"/>
    <d v="2026-03-29T00:00:00"/>
  </r>
  <r>
    <x v="1915"/>
    <s v="iPhone 14"/>
    <x v="0"/>
    <b v="0"/>
    <s v="128GB|512GB"/>
    <n v="128"/>
    <s v="Used"/>
    <n v="220"/>
    <m/>
    <m/>
    <n v="1"/>
    <n v="0"/>
    <s v="Seller 147"/>
    <s v="Houston, Texas, United States"/>
    <s v="TX"/>
    <d v="2026-03-29T00:00:00"/>
  </r>
  <r>
    <x v="1916"/>
    <s v="iPhone 12"/>
    <x v="1"/>
    <b v="0"/>
    <s v="64GB|128GB"/>
    <n v="64"/>
    <s v="Used"/>
    <n v="142"/>
    <m/>
    <m/>
    <n v="1"/>
    <n v="0"/>
    <s v="Seller 147"/>
    <s v="Houston, Texas, United States"/>
    <s v="TX"/>
    <d v="2026-03-29T00:00:00"/>
  </r>
  <r>
    <x v="1917"/>
    <s v="iPhone 14"/>
    <x v="0"/>
    <b v="0"/>
    <s v="128GB|256GB"/>
    <n v="128"/>
    <s v="Used"/>
    <n v="218"/>
    <m/>
    <m/>
    <n v="1"/>
    <n v="0"/>
    <s v="Seller 147"/>
    <s v="Houston, Texas, United States"/>
    <s v="TX"/>
    <d v="2026-03-29T00:00:00"/>
  </r>
  <r>
    <x v="1918"/>
    <s v="iPhone 14"/>
    <x v="0"/>
    <b v="0"/>
    <s v="128GB"/>
    <n v="128"/>
    <s v="Used"/>
    <n v="237"/>
    <m/>
    <m/>
    <n v="0"/>
    <n v="2"/>
    <s v="Seller 147"/>
    <s v="Houston, Texas, United States"/>
    <s v="TX"/>
    <d v="2026-03-29T00:00:00"/>
  </r>
  <r>
    <x v="1919"/>
    <s v="iPhone 14"/>
    <x v="0"/>
    <b v="0"/>
    <s v="128GB|512GB"/>
    <n v="128"/>
    <s v="Used"/>
    <n v="233"/>
    <m/>
    <m/>
    <n v="1"/>
    <n v="0"/>
    <s v="Seller 147"/>
    <s v="Houston, Texas, United States"/>
    <s v="TX"/>
    <d v="2026-03-29T00:00:00"/>
  </r>
  <r>
    <x v="1920"/>
    <s v="iPhone 12"/>
    <x v="1"/>
    <b v="0"/>
    <s v="64GB"/>
    <n v="64"/>
    <s v="Used"/>
    <n v="160"/>
    <m/>
    <m/>
    <n v="1"/>
    <n v="0"/>
    <s v="Seller 147"/>
    <s v="Houston, Texas, United States"/>
    <s v="TX"/>
    <d v="2026-03-29T00:00:00"/>
  </r>
  <r>
    <x v="1921"/>
    <s v="iPhone 12"/>
    <x v="1"/>
    <b v="0"/>
    <s v="64GB"/>
    <n v="64"/>
    <s v="Used"/>
    <n v="164"/>
    <m/>
    <m/>
    <n v="1"/>
    <n v="0"/>
    <s v="Seller 147"/>
    <s v="Houston, Texas, United States"/>
    <s v="TX"/>
    <d v="2026-03-29T00:00:00"/>
  </r>
  <r>
    <x v="1922"/>
    <s v="iPhone 13"/>
    <x v="3"/>
    <b v="0"/>
    <s v="128GB"/>
    <n v="128"/>
    <s v="Used"/>
    <n v="240"/>
    <m/>
    <m/>
    <n v="0"/>
    <n v="0"/>
    <s v="Seller 275"/>
    <s v="Brooklyn, New York, United States"/>
    <s v="NY"/>
    <m/>
  </r>
  <r>
    <x v="1923"/>
    <s v="iPhone 13"/>
    <x v="3"/>
    <b v="0"/>
    <s v="128GB|512GB"/>
    <n v="128"/>
    <s v="Used"/>
    <n v="216"/>
    <m/>
    <m/>
    <n v="0"/>
    <n v="1"/>
    <s v="Seller 147"/>
    <s v="Houston, Texas, United States"/>
    <s v="TX"/>
    <d v="2026-03-29T00:00:00"/>
  </r>
  <r>
    <x v="1924"/>
    <s v="iPhone 14 Plus"/>
    <x v="0"/>
    <b v="0"/>
    <s v="128GB|256GB"/>
    <n v="128"/>
    <s v="Used"/>
    <n v="241"/>
    <m/>
    <m/>
    <n v="1"/>
    <n v="0"/>
    <s v="Seller 403"/>
    <s v="Houston, Texas, United States"/>
    <s v="TX"/>
    <d v="2026-03-29T00:00:00"/>
  </r>
  <r>
    <x v="1925"/>
    <s v="iPhone 14"/>
    <x v="0"/>
    <b v="0"/>
    <s v="128GB|512GB"/>
    <n v="128"/>
    <s v="Used"/>
    <n v="224"/>
    <m/>
    <m/>
    <n v="0"/>
    <n v="1"/>
    <s v="Seller 147"/>
    <s v="Houston, Texas, United States"/>
    <s v="TX"/>
    <d v="2026-03-29T00:00:00"/>
  </r>
  <r>
    <x v="1926"/>
    <s v="iPhone 14 Plus"/>
    <x v="0"/>
    <b v="0"/>
    <s v="128GB|256GB"/>
    <n v="128"/>
    <s v="Used"/>
    <n v="256"/>
    <m/>
    <m/>
    <n v="0"/>
    <n v="5"/>
    <s v="Seller 147"/>
    <s v="Houston, Texas, United States"/>
    <s v="TX"/>
    <d v="2026-03-29T00:00:00"/>
  </r>
  <r>
    <x v="1927"/>
    <s v="iPhone 14 Plus"/>
    <x v="0"/>
    <b v="0"/>
    <s v="128GB|256GB"/>
    <n v="128"/>
    <s v="Used"/>
    <n v="243"/>
    <m/>
    <m/>
    <n v="1"/>
    <n v="0"/>
    <s v="Seller 403"/>
    <s v="Houston, Texas, United States"/>
    <s v="TX"/>
    <d v="2026-03-29T00:00:00"/>
  </r>
  <r>
    <x v="1928"/>
    <s v="iPhone 14"/>
    <x v="0"/>
    <b v="0"/>
    <s v="128GB|512GB"/>
    <n v="128"/>
    <s v="Used"/>
    <n v="234"/>
    <m/>
    <m/>
    <n v="1"/>
    <n v="0"/>
    <s v="Seller 403"/>
    <s v="Houston, Texas, United States"/>
    <s v="TX"/>
    <d v="2026-03-29T00:00:00"/>
  </r>
  <r>
    <x v="1929"/>
    <s v="iPhone 12"/>
    <x v="1"/>
    <b v="0"/>
    <s v="64GB|128GB"/>
    <n v="64"/>
    <s v="Used"/>
    <n v="149"/>
    <m/>
    <m/>
    <n v="1"/>
    <n v="0"/>
    <s v="Seller 403"/>
    <s v="Houston, Texas, United States"/>
    <s v="TX"/>
    <d v="2026-03-29T00:00:00"/>
  </r>
  <r>
    <x v="1930"/>
    <s v="iPhone 13"/>
    <x v="3"/>
    <b v="0"/>
    <s v="128GB"/>
    <n v="128"/>
    <s v="Used"/>
    <n v="206"/>
    <m/>
    <m/>
    <n v="1"/>
    <n v="0"/>
    <s v="Seller 147"/>
    <s v="Houston, Texas, United States"/>
    <s v="TX"/>
    <d v="2026-03-29T00:00:00"/>
  </r>
  <r>
    <x v="1931"/>
    <s v="iPhone 17"/>
    <x v="2"/>
    <b v="0"/>
    <s v="256GB"/>
    <n v="256"/>
    <s v="Open Box"/>
    <n v="789"/>
    <m/>
    <m/>
    <n v="0"/>
    <n v="0"/>
    <s v="Seller 365"/>
    <s v="Mooresville, North Carolina, United States"/>
    <s v="NC"/>
    <m/>
  </r>
  <r>
    <x v="1932"/>
    <s v="iPhone 14"/>
    <x v="0"/>
    <b v="0"/>
    <s v="128GB|256GB|512GB"/>
    <n v="128"/>
    <s v="Used"/>
    <n v="225"/>
    <m/>
    <m/>
    <n v="1"/>
    <n v="0"/>
    <s v="Seller 403"/>
    <s v="Houston, Texas, United States"/>
    <s v="TX"/>
    <d v="2026-03-29T00:00:00"/>
  </r>
  <r>
    <x v="1933"/>
    <s v="iPhone 13 Mini"/>
    <x v="3"/>
    <b v="0"/>
    <s v="128GB|256GB"/>
    <n v="128"/>
    <s v="New"/>
    <n v="356.42"/>
    <m/>
    <m/>
    <n v="3"/>
    <n v="1"/>
    <s v="Seller 059"/>
    <s v="Edison, New Jersey, United States"/>
    <s v="NJ"/>
    <d v="2026-03-17T00:00:00"/>
  </r>
  <r>
    <x v="1934"/>
    <s v="iPhone 13"/>
    <x v="3"/>
    <b v="0"/>
    <s v="128GB"/>
    <n v="128"/>
    <s v="Used"/>
    <n v="299"/>
    <m/>
    <m/>
    <n v="0"/>
    <n v="0"/>
    <s v="Seller 627"/>
    <s v="Woodside, New York, United States"/>
    <s v="NY"/>
    <d v="2026-03-01T00:00:00"/>
  </r>
  <r>
    <x v="1935"/>
    <s v="iPhone 17 Pro"/>
    <x v="2"/>
    <b v="1"/>
    <s v="256GB"/>
    <n v="256"/>
    <s v="Open Box"/>
    <n v="1299"/>
    <m/>
    <m/>
    <n v="0"/>
    <n v="0"/>
    <s v="Seller 284"/>
    <s v="Utica, New York, United States"/>
    <s v="NY"/>
    <d v="2026-03-15T00:00:00"/>
  </r>
  <r>
    <x v="1936"/>
    <s v="iPhone 12"/>
    <x v="1"/>
    <b v="0"/>
    <s v="64GB|128GB"/>
    <n v="64"/>
    <s v="Used"/>
    <n v="151"/>
    <m/>
    <m/>
    <n v="1"/>
    <n v="0"/>
    <s v="Seller 147"/>
    <s v="Houston, Texas, United States"/>
    <s v="TX"/>
    <d v="2026-03-29T00:00:00"/>
  </r>
  <r>
    <x v="1937"/>
    <s v="iPhone 14"/>
    <x v="0"/>
    <b v="0"/>
    <s v="128GB|256GB"/>
    <n v="128"/>
    <s v="Used"/>
    <n v="227"/>
    <m/>
    <m/>
    <n v="0"/>
    <n v="1"/>
    <s v="Seller 147"/>
    <s v="Houston, Texas, United States"/>
    <s v="TX"/>
    <d v="2026-03-29T00:00:00"/>
  </r>
  <r>
    <x v="1938"/>
    <s v="iPhone 13"/>
    <x v="3"/>
    <b v="0"/>
    <s v="128GB|256GB|512GB"/>
    <n v="128"/>
    <s v="Used"/>
    <n v="212"/>
    <m/>
    <m/>
    <n v="1"/>
    <n v="0"/>
    <s v="Seller 403"/>
    <s v="Houston, Texas, United States"/>
    <s v="TX"/>
    <d v="2026-03-29T00:00:00"/>
  </r>
  <r>
    <x v="1939"/>
    <s v="iPhone 14"/>
    <x v="0"/>
    <b v="0"/>
    <s v="128GB|256GB|512GB"/>
    <n v="128"/>
    <s v="Used"/>
    <n v="227"/>
    <m/>
    <m/>
    <n v="1"/>
    <n v="0"/>
    <s v="Seller 403"/>
    <s v="Houston, Texas, United States"/>
    <s v="TX"/>
    <d v="2026-03-29T00:00:00"/>
  </r>
  <r>
    <x v="1940"/>
    <s v="iPhone 14"/>
    <x v="0"/>
    <b v="0"/>
    <s v="128GB|256GB|512GB"/>
    <n v="128"/>
    <s v="Used"/>
    <n v="219"/>
    <m/>
    <m/>
    <n v="1"/>
    <n v="0"/>
    <s v="Seller 403"/>
    <s v="Houston, Texas, United States"/>
    <s v="TX"/>
    <d v="2026-03-29T00:00:00"/>
  </r>
  <r>
    <x v="1941"/>
    <s v="iPhone 12"/>
    <x v="1"/>
    <b v="0"/>
    <s v="64GB|128GB"/>
    <n v="64"/>
    <s v="Used"/>
    <n v="158"/>
    <m/>
    <m/>
    <n v="1"/>
    <n v="0"/>
    <s v="Seller 147"/>
    <s v="Houston, Texas, United States"/>
    <s v="TX"/>
    <d v="2026-03-29T00:00:00"/>
  </r>
  <r>
    <x v="1942"/>
    <s v="iPhone 12"/>
    <x v="1"/>
    <b v="0"/>
    <s v="64GB|128GB"/>
    <n v="64"/>
    <s v="Used"/>
    <n v="155"/>
    <m/>
    <m/>
    <n v="1"/>
    <n v="0"/>
    <s v="Seller 147"/>
    <s v="Houston, Texas, United States"/>
    <s v="TX"/>
    <d v="2026-03-29T00:00:00"/>
  </r>
  <r>
    <x v="1943"/>
    <s v="iPhone 13"/>
    <x v="3"/>
    <b v="0"/>
    <s v="128GB|512GB"/>
    <n v="128"/>
    <s v="Used"/>
    <n v="218"/>
    <m/>
    <m/>
    <n v="0"/>
    <n v="5"/>
    <s v="Seller 147"/>
    <s v="Houston, Texas, United States"/>
    <s v="TX"/>
    <d v="2026-03-29T00:00:00"/>
  </r>
  <r>
    <x v="1944"/>
    <s v="iPhone 12"/>
    <x v="1"/>
    <b v="0"/>
    <s v="64GB|128GB"/>
    <n v="64"/>
    <s v="Used"/>
    <n v="162"/>
    <m/>
    <m/>
    <n v="1"/>
    <n v="0"/>
    <s v="Seller 147"/>
    <s v="Houston, Texas, United States"/>
    <s v="TX"/>
    <d v="2026-03-29T00:00:00"/>
  </r>
  <r>
    <x v="1945"/>
    <s v="iPhone 13"/>
    <x v="3"/>
    <b v="0"/>
    <s v="128GB|256GB"/>
    <n v="128"/>
    <s v="Used"/>
    <n v="214"/>
    <m/>
    <m/>
    <n v="1"/>
    <n v="0"/>
    <s v="Seller 403"/>
    <s v="Houston, Texas, United States"/>
    <s v="TX"/>
    <d v="2026-03-29T00:00:00"/>
  </r>
  <r>
    <x v="1946"/>
    <s v="iPhone 14"/>
    <x v="0"/>
    <b v="0"/>
    <s v="128GB|256GB"/>
    <n v="128"/>
    <s v="Used"/>
    <n v="230"/>
    <m/>
    <m/>
    <n v="0"/>
    <n v="0"/>
    <s v="Seller 403"/>
    <s v="Houston, Texas, Estados Unidos"/>
    <s v="TX"/>
    <d v="2026-03-29T00:00:00"/>
  </r>
  <r>
    <x v="1947"/>
    <s v="iPhone 14"/>
    <x v="0"/>
    <b v="0"/>
    <s v="128GB"/>
    <n v="128"/>
    <s v="Used"/>
    <n v="215"/>
    <m/>
    <m/>
    <n v="1"/>
    <n v="0"/>
    <s v="Seller 147"/>
    <s v="Houston, Texas, United States"/>
    <s v="TX"/>
    <d v="2026-03-29T00:00:00"/>
  </r>
  <r>
    <x v="1948"/>
    <s v="iPhone 14"/>
    <x v="0"/>
    <b v="0"/>
    <s v="128GB"/>
    <n v="128"/>
    <s v="Used"/>
    <n v="234"/>
    <m/>
    <m/>
    <n v="1"/>
    <n v="0"/>
    <s v="Seller 147"/>
    <s v="Houston, Texas, United States"/>
    <s v="TX"/>
    <d v="2026-03-29T00:00:00"/>
  </r>
  <r>
    <x v="1949"/>
    <s v="iPhone 12"/>
    <x v="1"/>
    <b v="0"/>
    <s v="64GB|128GB"/>
    <n v="64"/>
    <s v="Used"/>
    <n v="147"/>
    <m/>
    <m/>
    <n v="1"/>
    <n v="0"/>
    <s v="Seller 147"/>
    <s v="Houston, Texas, United States"/>
    <s v="TX"/>
    <d v="2026-03-29T00:00:00"/>
  </r>
  <r>
    <x v="1950"/>
    <s v="iPhone 14"/>
    <x v="0"/>
    <b v="0"/>
    <s v="128GB"/>
    <n v="128"/>
    <s v="Used"/>
    <n v="224"/>
    <m/>
    <m/>
    <n v="1"/>
    <n v="0"/>
    <s v="Seller 403"/>
    <s v="Houston, Texas, United States"/>
    <s v="TX"/>
    <d v="2026-03-29T00:00:00"/>
  </r>
  <r>
    <x v="1951"/>
    <s v="iPhone 14"/>
    <x v="0"/>
    <b v="0"/>
    <s v="128GB|256GB"/>
    <n v="128"/>
    <s v="Used"/>
    <n v="229"/>
    <m/>
    <m/>
    <n v="1"/>
    <n v="0"/>
    <s v="Seller 147"/>
    <s v="Houston, Texas, United States"/>
    <s v="TX"/>
    <d v="2026-03-29T00:00:00"/>
  </r>
  <r>
    <x v="1952"/>
    <s v="iPhone 14"/>
    <x v="0"/>
    <b v="0"/>
    <s v="128GB|256GB"/>
    <n v="128"/>
    <s v="Used"/>
    <n v="231"/>
    <m/>
    <m/>
    <n v="1"/>
    <n v="0"/>
    <s v="Seller 403"/>
    <s v="Houston, Texas, United States"/>
    <s v="TX"/>
    <d v="2026-03-29T00:00:00"/>
  </r>
  <r>
    <x v="1953"/>
    <s v="iPhone 12"/>
    <x v="1"/>
    <b v="0"/>
    <s v="64GB"/>
    <n v="64"/>
    <s v="Used"/>
    <n v="141"/>
    <m/>
    <m/>
    <n v="1"/>
    <n v="0"/>
    <s v="Seller 147"/>
    <s v="Houston, Texas, United States"/>
    <s v="TX"/>
    <d v="2026-03-29T00:00:00"/>
  </r>
  <r>
    <x v="1954"/>
    <s v="iPhone 12"/>
    <x v="1"/>
    <b v="0"/>
    <s v="64GB|128GB"/>
    <n v="64"/>
    <s v="Used"/>
    <n v="160"/>
    <m/>
    <m/>
    <n v="1"/>
    <n v="0"/>
    <s v="Seller 403"/>
    <s v="Houston, Texas, United States"/>
    <s v="TX"/>
    <d v="2026-03-29T00:00:00"/>
  </r>
  <r>
    <x v="1955"/>
    <s v="iPhone 12"/>
    <x v="1"/>
    <b v="0"/>
    <s v="64GB|128GB"/>
    <n v="64"/>
    <s v="Used"/>
    <n v="140"/>
    <m/>
    <m/>
    <n v="1"/>
    <n v="0"/>
    <s v="Seller 147"/>
    <s v="Houston, Texas, United States"/>
    <s v="TX"/>
    <d v="2026-03-29T00:00:00"/>
  </r>
  <r>
    <x v="1956"/>
    <s v="iPhone 13"/>
    <x v="3"/>
    <b v="0"/>
    <s v="128GB|256GB"/>
    <n v="128"/>
    <s v="Used"/>
    <n v="215"/>
    <m/>
    <m/>
    <n v="1"/>
    <n v="0"/>
    <s v="Seller 147"/>
    <s v="Houston, Texas, United States"/>
    <s v="TX"/>
    <d v="2026-03-29T00:00:00"/>
  </r>
  <r>
    <x v="1957"/>
    <s v="iPhone 13"/>
    <x v="3"/>
    <b v="0"/>
    <s v="128GB|256GB"/>
    <n v="128"/>
    <s v="Used"/>
    <n v="205"/>
    <m/>
    <m/>
    <n v="1"/>
    <n v="0"/>
    <s v="Seller 403"/>
    <s v="Houston, Texas, United States"/>
    <s v="TX"/>
    <d v="2026-03-29T00:00:00"/>
  </r>
  <r>
    <x v="1958"/>
    <s v="iPhone 14"/>
    <x v="0"/>
    <b v="0"/>
    <s v="128GB|512GB"/>
    <n v="128"/>
    <s v="Used"/>
    <n v="227"/>
    <m/>
    <m/>
    <n v="1"/>
    <n v="0"/>
    <s v="Seller 403"/>
    <s v="Houston, Texas, United States"/>
    <s v="TX"/>
    <d v="2026-03-29T00:00:00"/>
  </r>
  <r>
    <x v="1959"/>
    <s v="iPhone 14 Plus"/>
    <x v="0"/>
    <b v="0"/>
    <s v="128GB|256GB"/>
    <n v="128"/>
    <s v="Used"/>
    <n v="269"/>
    <m/>
    <m/>
    <n v="0"/>
    <n v="4"/>
    <s v="Seller 403"/>
    <s v="Houston, Texas, United States"/>
    <s v="TX"/>
    <d v="2026-03-29T00:00:00"/>
  </r>
  <r>
    <x v="1960"/>
    <s v="iPhone 13 Mini"/>
    <x v="3"/>
    <b v="0"/>
    <s v="128GB|256GB"/>
    <n v="128"/>
    <s v="New"/>
    <n v="323.99"/>
    <m/>
    <m/>
    <n v="2"/>
    <n v="1"/>
    <s v="Seller 508"/>
    <s v="Whippany, New Jersey, United States"/>
    <s v="NJ"/>
    <d v="2026-03-28T00:00:00"/>
  </r>
  <r>
    <x v="1961"/>
    <s v="iPhone 13 Mini"/>
    <x v="3"/>
    <b v="0"/>
    <s v="128GB|512GB"/>
    <n v="128"/>
    <s v="New"/>
    <n v="323.99"/>
    <m/>
    <m/>
    <n v="2"/>
    <n v="0"/>
    <s v="Seller 508"/>
    <s v="Whippany, New Jersey, United States"/>
    <s v="NJ"/>
    <d v="2026-03-28T00:00:00"/>
  </r>
  <r>
    <x v="1962"/>
    <s v="iPhone 12"/>
    <x v="1"/>
    <b v="0"/>
    <s v="128GB"/>
    <n v="128"/>
    <s v="Used"/>
    <n v="165"/>
    <m/>
    <m/>
    <n v="1"/>
    <n v="0"/>
    <s v="Seller 147"/>
    <s v="Houston, Texas, United States"/>
    <s v="TX"/>
    <d v="2026-03-29T00:00:00"/>
  </r>
  <r>
    <x v="1963"/>
    <s v="iPhone 12"/>
    <x v="1"/>
    <b v="0"/>
    <s v="64GB|128GB"/>
    <n v="64"/>
    <s v="Used"/>
    <n v="152"/>
    <m/>
    <m/>
    <n v="1"/>
    <n v="0"/>
    <s v="Seller 147"/>
    <s v="Houston, Texas, United States"/>
    <s v="TX"/>
    <d v="2026-03-29T00:00:00"/>
  </r>
  <r>
    <x v="1964"/>
    <s v="iPhone 12"/>
    <x v="1"/>
    <b v="0"/>
    <s v="64GB|128GB"/>
    <n v="64"/>
    <s v="Used"/>
    <n v="144"/>
    <m/>
    <m/>
    <n v="1"/>
    <n v="0"/>
    <s v="Seller 403"/>
    <s v="Houston, Texas, United States"/>
    <s v="TX"/>
    <d v="2026-03-29T00:00:00"/>
  </r>
  <r>
    <x v="1965"/>
    <s v="iPhone 13"/>
    <x v="3"/>
    <b v="0"/>
    <s v="128GB|512GB"/>
    <n v="128"/>
    <s v="Used"/>
    <n v="214"/>
    <m/>
    <m/>
    <n v="1"/>
    <n v="0"/>
    <s v="Seller 403"/>
    <s v="Houston, Texas, United States"/>
    <s v="TX"/>
    <d v="2026-03-29T00:00:00"/>
  </r>
  <r>
    <x v="1966"/>
    <s v="iPhone 13"/>
    <x v="3"/>
    <b v="0"/>
    <s v="128GB|512GB"/>
    <n v="128"/>
    <s v="Used"/>
    <n v="199"/>
    <m/>
    <m/>
    <n v="1"/>
    <n v="0"/>
    <s v="Seller 147"/>
    <s v="Houston, Texas, United States"/>
    <s v="TX"/>
    <d v="2026-03-29T00:00:00"/>
  </r>
  <r>
    <x v="1967"/>
    <s v="iPhone 14"/>
    <x v="0"/>
    <b v="0"/>
    <s v="128GB|256GB"/>
    <n v="128"/>
    <s v="Used"/>
    <n v="224"/>
    <m/>
    <m/>
    <n v="1"/>
    <n v="0"/>
    <s v="Seller 147"/>
    <s v="Houston, Texas, United States"/>
    <s v="TX"/>
    <d v="2026-03-29T00:00:00"/>
  </r>
  <r>
    <x v="1968"/>
    <s v="iPhone 14"/>
    <x v="0"/>
    <b v="0"/>
    <s v="128GB|256GB"/>
    <n v="128"/>
    <s v="Used"/>
    <n v="227"/>
    <m/>
    <m/>
    <n v="1"/>
    <n v="0"/>
    <s v="Seller 147"/>
    <s v="Houston, Texas, United States"/>
    <s v="TX"/>
    <d v="2026-03-29T00:00:00"/>
  </r>
  <r>
    <x v="1969"/>
    <s v="iPhone 13"/>
    <x v="3"/>
    <b v="0"/>
    <s v="128GB|256GB"/>
    <n v="128"/>
    <s v="Used"/>
    <n v="211"/>
    <m/>
    <m/>
    <n v="1"/>
    <n v="0"/>
    <s v="Seller 403"/>
    <s v="Houston, Texas, United States"/>
    <s v="TX"/>
    <d v="2026-03-29T00:00:00"/>
  </r>
  <r>
    <x v="1970"/>
    <s v="iPhone 14"/>
    <x v="0"/>
    <b v="0"/>
    <s v="128GB"/>
    <n v="128"/>
    <s v="Used"/>
    <n v="230"/>
    <m/>
    <m/>
    <n v="1"/>
    <n v="0"/>
    <s v="Seller 403"/>
    <s v="Houston, Texas, United States"/>
    <s v="TX"/>
    <d v="2026-03-29T00:00:00"/>
  </r>
  <r>
    <x v="1971"/>
    <s v="iPhone 14"/>
    <x v="0"/>
    <b v="0"/>
    <s v="128GB|256GB"/>
    <n v="128"/>
    <s v="Used"/>
    <n v="224"/>
    <m/>
    <m/>
    <n v="1"/>
    <n v="0"/>
    <s v="Seller 147"/>
    <s v="Houston, Texas, United States"/>
    <s v="TX"/>
    <d v="2026-03-29T00:00:00"/>
  </r>
  <r>
    <x v="1972"/>
    <s v="iPhone 12"/>
    <x v="1"/>
    <b v="0"/>
    <s v="64GB|128GB"/>
    <n v="64"/>
    <s v="Used"/>
    <n v="154"/>
    <m/>
    <m/>
    <n v="1"/>
    <n v="0"/>
    <s v="Seller 147"/>
    <s v="Houston, Texas, United States"/>
    <s v="TX"/>
    <d v="2026-03-29T00:00:00"/>
  </r>
  <r>
    <x v="1973"/>
    <s v="iPhone 12"/>
    <x v="1"/>
    <b v="0"/>
    <s v="64GB|128GB"/>
    <n v="64"/>
    <s v="Used"/>
    <n v="152"/>
    <m/>
    <m/>
    <n v="1"/>
    <n v="0"/>
    <s v="Seller 147"/>
    <s v="Houston, Texas, United States"/>
    <s v="TX"/>
    <d v="2026-03-29T00:00:00"/>
  </r>
  <r>
    <x v="1974"/>
    <s v="iPhone 14"/>
    <x v="0"/>
    <b v="0"/>
    <s v="128GB|256GB|512GB"/>
    <n v="128"/>
    <s v="Used"/>
    <n v="233"/>
    <m/>
    <m/>
    <n v="1"/>
    <n v="0"/>
    <s v="Seller 147"/>
    <s v="Houston, Texas, United States"/>
    <s v="TX"/>
    <d v="2026-03-29T00:00:00"/>
  </r>
  <r>
    <x v="1975"/>
    <s v="iPhone 14"/>
    <x v="0"/>
    <b v="0"/>
    <s v="128GB"/>
    <n v="128"/>
    <s v="Used"/>
    <n v="230"/>
    <m/>
    <m/>
    <n v="1"/>
    <n v="0"/>
    <s v="Seller 147"/>
    <s v="Houston, Texas, United States"/>
    <s v="TX"/>
    <d v="2026-03-29T00:00:00"/>
  </r>
  <r>
    <x v="1976"/>
    <s v="iPhone 12"/>
    <x v="1"/>
    <b v="0"/>
    <s v="64GB|128GB"/>
    <n v="64"/>
    <s v="Used"/>
    <n v="146"/>
    <m/>
    <m/>
    <n v="0"/>
    <n v="1"/>
    <s v="Seller 147"/>
    <s v="Houston, Texas, United States"/>
    <s v="TX"/>
    <d v="2026-03-29T00:00:00"/>
  </r>
  <r>
    <x v="1977"/>
    <s v="iPhone 12"/>
    <x v="1"/>
    <b v="0"/>
    <s v="64GB|128GB"/>
    <n v="64"/>
    <s v="Used"/>
    <n v="153"/>
    <m/>
    <m/>
    <n v="1"/>
    <n v="0"/>
    <s v="Seller 147"/>
    <s v="Houston, Texas, United States"/>
    <s v="TX"/>
    <d v="2026-03-29T00:00:00"/>
  </r>
  <r>
    <x v="1978"/>
    <s v="iPhone 12"/>
    <x v="1"/>
    <b v="0"/>
    <s v="64GB|128GB"/>
    <n v="64"/>
    <s v="Used"/>
    <n v="155"/>
    <m/>
    <m/>
    <n v="1"/>
    <n v="0"/>
    <s v="Seller 147"/>
    <s v="Houston, Texas, United States"/>
    <s v="TX"/>
    <d v="2026-03-29T00:00:00"/>
  </r>
  <r>
    <x v="1979"/>
    <s v="iPhone 13"/>
    <x v="3"/>
    <b v="0"/>
    <s v="128GB"/>
    <n v="128"/>
    <s v="Used"/>
    <n v="226"/>
    <m/>
    <m/>
    <n v="0"/>
    <n v="155"/>
    <s v="Seller 147"/>
    <s v="Houston, Texas, United States"/>
    <s v="TX"/>
    <d v="2026-03-29T00:00:00"/>
  </r>
  <r>
    <x v="1980"/>
    <s v="iPhone 13"/>
    <x v="3"/>
    <b v="0"/>
    <s v="128GB|512GB"/>
    <n v="128"/>
    <s v="Used"/>
    <n v="201"/>
    <m/>
    <m/>
    <n v="1"/>
    <n v="0"/>
    <s v="Seller 147"/>
    <s v="Houston, Texas, United States"/>
    <s v="TX"/>
    <d v="2026-03-29T00:00:00"/>
  </r>
  <r>
    <x v="1981"/>
    <s v="iPhone 12"/>
    <x v="1"/>
    <b v="0"/>
    <s v="64GB|128GB"/>
    <n v="64"/>
    <s v="Used"/>
    <n v="153"/>
    <m/>
    <m/>
    <n v="1"/>
    <n v="0"/>
    <s v="Seller 403"/>
    <s v="Houston, Texas, United States"/>
    <s v="TX"/>
    <d v="2026-03-29T00:00:00"/>
  </r>
  <r>
    <x v="1982"/>
    <s v="iPhone 12"/>
    <x v="1"/>
    <b v="0"/>
    <s v="64GB"/>
    <n v="64"/>
    <s v="Used"/>
    <n v="236"/>
    <m/>
    <m/>
    <n v="1"/>
    <n v="0"/>
    <s v="Seller 403"/>
    <s v="Houston, Texas, United States"/>
    <s v="TX"/>
    <d v="2026-03-29T00:00:00"/>
  </r>
  <r>
    <x v="1983"/>
    <s v="iPhone 13"/>
    <x v="3"/>
    <b v="0"/>
    <s v="128GB|512GB"/>
    <n v="128"/>
    <s v="Used"/>
    <n v="206"/>
    <m/>
    <m/>
    <n v="1"/>
    <n v="0"/>
    <s v="Seller 403"/>
    <s v="Houston, Texas, United States"/>
    <s v="TX"/>
    <d v="2026-03-29T00:00:00"/>
  </r>
  <r>
    <x v="1984"/>
    <s v="iPhone 14"/>
    <x v="0"/>
    <b v="0"/>
    <s v="128GB|256GB|512GB"/>
    <n v="128"/>
    <s v="Used"/>
    <n v="224"/>
    <m/>
    <m/>
    <n v="1"/>
    <n v="0"/>
    <s v="Seller 147"/>
    <s v="Houston, Texas, United States"/>
    <s v="TX"/>
    <d v="2026-03-29T00:00:00"/>
  </r>
  <r>
    <x v="1985"/>
    <s v="iPhone 12"/>
    <x v="1"/>
    <b v="0"/>
    <s v="64GB|128GB"/>
    <n v="64"/>
    <s v="Used"/>
    <n v="159"/>
    <m/>
    <m/>
    <n v="1"/>
    <n v="0"/>
    <s v="Seller 147"/>
    <s v="Houston, Texas, United States"/>
    <s v="TX"/>
    <d v="2026-03-29T00:00:00"/>
  </r>
  <r>
    <x v="1986"/>
    <s v="iPhone 13"/>
    <x v="3"/>
    <b v="0"/>
    <s v="128GB|256GB|512GB"/>
    <n v="128"/>
    <s v="Used"/>
    <n v="216"/>
    <m/>
    <m/>
    <n v="1"/>
    <n v="0"/>
    <s v="Seller 147"/>
    <s v="Houston, Texas, United States"/>
    <s v="TX"/>
    <d v="2026-03-29T00:00:00"/>
  </r>
  <r>
    <x v="1987"/>
    <s v="iPhone 13"/>
    <x v="3"/>
    <b v="0"/>
    <s v="128GB|256GB|512GB"/>
    <n v="128"/>
    <s v="Used"/>
    <n v="220"/>
    <m/>
    <m/>
    <n v="0"/>
    <n v="1"/>
    <s v="Seller 147"/>
    <s v="Houston, Texas, United States"/>
    <s v="TX"/>
    <d v="2026-03-29T00:00:00"/>
  </r>
  <r>
    <x v="1988"/>
    <s v="iPhone 14"/>
    <x v="0"/>
    <b v="0"/>
    <s v="128GB|512GB"/>
    <n v="128"/>
    <s v="Used"/>
    <n v="218"/>
    <m/>
    <m/>
    <n v="1"/>
    <n v="0"/>
    <s v="Seller 147"/>
    <s v="Houston, Texas, United States"/>
    <s v="TX"/>
    <d v="2026-03-29T00:00:00"/>
  </r>
  <r>
    <x v="1989"/>
    <s v="iPhone 14"/>
    <x v="0"/>
    <b v="0"/>
    <s v="512GB"/>
    <n v="512"/>
    <s v="Used"/>
    <n v="229"/>
    <m/>
    <m/>
    <n v="1"/>
    <n v="0"/>
    <s v="Seller 403"/>
    <s v="Houston, Texas, United States"/>
    <s v="TX"/>
    <d v="2026-03-29T00:00:00"/>
  </r>
  <r>
    <x v="1990"/>
    <s v="iPhone 14"/>
    <x v="0"/>
    <b v="0"/>
    <s v="128GB"/>
    <n v="128"/>
    <s v="Used"/>
    <n v="233"/>
    <m/>
    <m/>
    <n v="1"/>
    <n v="0"/>
    <s v="Seller 403"/>
    <s v="Houston, Texas, United States"/>
    <s v="TX"/>
    <d v="2026-03-29T00:00:00"/>
  </r>
  <r>
    <x v="1991"/>
    <s v="iPhone 14"/>
    <x v="0"/>
    <b v="0"/>
    <s v="128GB|512GB"/>
    <n v="128"/>
    <s v="Used"/>
    <n v="227"/>
    <m/>
    <m/>
    <n v="0"/>
    <n v="1"/>
    <s v="Seller 147"/>
    <s v="Houston, Texas, United States"/>
    <s v="TX"/>
    <d v="2026-03-29T00:00:00"/>
  </r>
  <r>
    <x v="1992"/>
    <s v="iPhone 12"/>
    <x v="1"/>
    <b v="0"/>
    <s v="64GB|128GB"/>
    <n v="64"/>
    <s v="Used"/>
    <n v="153"/>
    <m/>
    <m/>
    <n v="1"/>
    <n v="0"/>
    <s v="Seller 147"/>
    <s v="Houston, Texas, United States"/>
    <s v="TX"/>
    <d v="2026-03-29T00:00:00"/>
  </r>
  <r>
    <x v="1993"/>
    <s v="iPhone 13"/>
    <x v="3"/>
    <b v="0"/>
    <s v="128GB|256GB|512GB"/>
    <n v="128"/>
    <s v="Used"/>
    <n v="206"/>
    <m/>
    <m/>
    <n v="1"/>
    <n v="0"/>
    <s v="Seller 147"/>
    <s v="Houston, Texas, United States"/>
    <s v="TX"/>
    <d v="2026-03-29T00:00:00"/>
  </r>
  <r>
    <x v="1994"/>
    <s v="iPhone 13"/>
    <x v="3"/>
    <b v="0"/>
    <s v="128GB|512GB"/>
    <n v="128"/>
    <s v="Used"/>
    <n v="215"/>
    <m/>
    <m/>
    <n v="0"/>
    <n v="2"/>
    <s v="Seller 403"/>
    <s v="Houston, Texas, United States"/>
    <s v="TX"/>
    <d v="2026-03-29T00:00:00"/>
  </r>
  <r>
    <x v="1995"/>
    <s v="iPhone 14"/>
    <x v="0"/>
    <b v="0"/>
    <s v="128GB|256GB"/>
    <n v="128"/>
    <s v="Used"/>
    <n v="229"/>
    <m/>
    <m/>
    <n v="1"/>
    <n v="0"/>
    <s v="Seller 403"/>
    <s v="Houston, Texas, United States"/>
    <s v="TX"/>
    <d v="2026-03-29T00:00:00"/>
  </r>
  <r>
    <x v="1996"/>
    <s v="iPhone 14 Plus"/>
    <x v="0"/>
    <b v="0"/>
    <s v="128GB|256GB"/>
    <n v="128"/>
    <s v="Used"/>
    <n v="252"/>
    <m/>
    <m/>
    <n v="0"/>
    <n v="1"/>
    <s v="Seller 147"/>
    <s v="Houston, Texas, United States"/>
    <s v="TX"/>
    <d v="2026-03-29T00:00:00"/>
  </r>
  <r>
    <x v="1997"/>
    <s v="iPhone 14 Plus"/>
    <x v="0"/>
    <b v="0"/>
    <s v="128GB|256GB"/>
    <n v="128"/>
    <s v="Used"/>
    <n v="268"/>
    <m/>
    <m/>
    <n v="0"/>
    <n v="1"/>
    <s v="Seller 147"/>
    <s v="Houston, Texas, United States"/>
    <s v="TX"/>
    <d v="2026-03-29T00:00:00"/>
  </r>
  <r>
    <x v="1998"/>
    <s v="iPhone 12"/>
    <x v="1"/>
    <b v="0"/>
    <s v="64GB|128GB"/>
    <n v="64"/>
    <s v="Used"/>
    <n v="155"/>
    <m/>
    <m/>
    <n v="1"/>
    <n v="0"/>
    <s v="Seller 403"/>
    <s v="Houston, Texas, United States"/>
    <s v="TX"/>
    <d v="2026-03-29T00:00:00"/>
  </r>
  <r>
    <x v="1999"/>
    <s v="iPhone 13"/>
    <x v="3"/>
    <b v="0"/>
    <s v="128GB|256GB|512GB"/>
    <n v="128"/>
    <s v="Used"/>
    <n v="209"/>
    <m/>
    <m/>
    <n v="1"/>
    <n v="0"/>
    <s v="Seller 147"/>
    <s v="Houston, Texas, United States"/>
    <s v="TX"/>
    <d v="2026-03-29T00:00:00"/>
  </r>
  <r>
    <x v="2000"/>
    <s v="iPhone 14"/>
    <x v="0"/>
    <b v="0"/>
    <s v="128GB|256GB|512GB"/>
    <n v="128"/>
    <s v="Used"/>
    <n v="220"/>
    <m/>
    <m/>
    <n v="1"/>
    <n v="0"/>
    <s v="Seller 403"/>
    <s v="Houston, Texas, United States"/>
    <s v="TX"/>
    <d v="2026-03-29T00:00:00"/>
  </r>
  <r>
    <x v="2001"/>
    <s v="iPhone 14"/>
    <x v="0"/>
    <b v="0"/>
    <s v="256GB"/>
    <n v="256"/>
    <s v="Used"/>
    <n v="222"/>
    <m/>
    <m/>
    <n v="0"/>
    <n v="2"/>
    <s v="Seller 147"/>
    <s v="Houston, Texas, United States"/>
    <s v="TX"/>
    <d v="2026-03-29T00:00:00"/>
  </r>
  <r>
    <x v="2002"/>
    <s v="iPhone 14"/>
    <x v="0"/>
    <b v="0"/>
    <s v="128GB|512GB"/>
    <n v="128"/>
    <s v="Used"/>
    <n v="219"/>
    <m/>
    <m/>
    <n v="1"/>
    <n v="0"/>
    <s v="Seller 403"/>
    <s v="Houston, Texas, United States"/>
    <s v="TX"/>
    <d v="2026-03-29T00:00:00"/>
  </r>
  <r>
    <x v="2003"/>
    <s v="iPhone 13"/>
    <x v="3"/>
    <b v="0"/>
    <s v="512GB"/>
    <n v="512"/>
    <s v="Used"/>
    <n v="216"/>
    <m/>
    <m/>
    <n v="1"/>
    <n v="0"/>
    <s v="Seller 403"/>
    <s v="Houston, Texas, United States"/>
    <s v="TX"/>
    <d v="2026-03-29T00:00:00"/>
  </r>
  <r>
    <x v="2004"/>
    <s v="iPhone 13"/>
    <x v="3"/>
    <b v="0"/>
    <s v="128GB|512GB"/>
    <n v="128"/>
    <s v="Used"/>
    <n v="205"/>
    <m/>
    <m/>
    <n v="1"/>
    <n v="0"/>
    <s v="Seller 147"/>
    <s v="Houston, Texas, United States"/>
    <s v="TX"/>
    <d v="2026-03-29T00:00:00"/>
  </r>
  <r>
    <x v="2005"/>
    <s v="iPhone 12"/>
    <x v="1"/>
    <b v="0"/>
    <s v="64GB"/>
    <n v="64"/>
    <s v="Used"/>
    <n v="145"/>
    <m/>
    <m/>
    <n v="0"/>
    <n v="1"/>
    <s v="Seller 147"/>
    <s v="Houston, Texas, United States"/>
    <s v="TX"/>
    <d v="2026-03-29T00:00:00"/>
  </r>
  <r>
    <x v="1977"/>
    <s v="iPhone 12"/>
    <x v="1"/>
    <b v="0"/>
    <s v="64GB|128GB"/>
    <n v="64"/>
    <s v="Used"/>
    <n v="156"/>
    <m/>
    <m/>
    <n v="1"/>
    <n v="0"/>
    <s v="Seller 147"/>
    <s v="Houston, Texas, United States"/>
    <s v="TX"/>
    <d v="2026-03-29T00:00:00"/>
  </r>
  <r>
    <x v="2006"/>
    <s v="iPhone 14"/>
    <x v="0"/>
    <b v="0"/>
    <s v="128GB|512GB"/>
    <n v="128"/>
    <s v="Used"/>
    <n v="223"/>
    <m/>
    <m/>
    <n v="1"/>
    <n v="0"/>
    <s v="Seller 147"/>
    <s v="Houston, Texas, United States"/>
    <s v="TX"/>
    <d v="2026-03-29T00:00:00"/>
  </r>
  <r>
    <x v="2007"/>
    <s v="iPhone 14"/>
    <x v="0"/>
    <b v="0"/>
    <s v="128GB|256GB"/>
    <n v="128"/>
    <s v="Used"/>
    <n v="218"/>
    <m/>
    <m/>
    <n v="1"/>
    <n v="0"/>
    <s v="Seller 147"/>
    <s v="Houston, Texas, United States"/>
    <s v="TX"/>
    <d v="2026-03-29T00:00:00"/>
  </r>
  <r>
    <x v="2008"/>
    <s v="iPhone 14"/>
    <x v="0"/>
    <b v="0"/>
    <s v="128GB|256GB"/>
    <n v="128"/>
    <s v="Used"/>
    <n v="234"/>
    <m/>
    <m/>
    <n v="1"/>
    <n v="0"/>
    <s v="Seller 147"/>
    <s v="Houston, Texas, United States"/>
    <s v="TX"/>
    <d v="2026-03-29T00:00:00"/>
  </r>
  <r>
    <x v="2009"/>
    <s v="iPhone 13"/>
    <x v="3"/>
    <b v="0"/>
    <s v="128GB|256GB|512GB"/>
    <n v="128"/>
    <s v="Used"/>
    <n v="205"/>
    <m/>
    <m/>
    <n v="1"/>
    <n v="0"/>
    <s v="Seller 403"/>
    <s v="Houston, Texas, United States"/>
    <s v="TX"/>
    <d v="2026-03-29T00:00:00"/>
  </r>
  <r>
    <x v="2010"/>
    <s v="iPhone 14"/>
    <x v="0"/>
    <b v="0"/>
    <s v="128GB|256GB"/>
    <n v="128"/>
    <s v="Used"/>
    <n v="220"/>
    <m/>
    <m/>
    <n v="1"/>
    <n v="0"/>
    <s v="Seller 147"/>
    <s v="Houston, Texas, United States"/>
    <s v="TX"/>
    <d v="2026-03-29T00:00:00"/>
  </r>
  <r>
    <x v="2011"/>
    <s v="iPhone 14"/>
    <x v="0"/>
    <b v="0"/>
    <s v="128GB|256GB"/>
    <n v="128"/>
    <s v="Used"/>
    <n v="225"/>
    <m/>
    <m/>
    <n v="1"/>
    <n v="0"/>
    <s v="Seller 147"/>
    <s v="Houston, Texas, United States"/>
    <s v="TX"/>
    <d v="2026-03-29T00:00:00"/>
  </r>
  <r>
    <x v="2012"/>
    <s v="iPhone 14"/>
    <x v="0"/>
    <b v="0"/>
    <s v="128GB|256GB|512GB"/>
    <n v="128"/>
    <s v="Used"/>
    <n v="230"/>
    <m/>
    <m/>
    <n v="1"/>
    <n v="0"/>
    <s v="Seller 403"/>
    <s v="Houston, Texas, United States"/>
    <s v="TX"/>
    <d v="2026-03-29T00:00:00"/>
  </r>
  <r>
    <x v="2013"/>
    <s v="iPhone 14"/>
    <x v="0"/>
    <b v="0"/>
    <s v="128GB|256GB|512GB"/>
    <n v="128"/>
    <s v="Used"/>
    <n v="232"/>
    <m/>
    <m/>
    <n v="1"/>
    <n v="0"/>
    <s v="Seller 403"/>
    <s v="Houston, Texas, United States"/>
    <s v="TX"/>
    <d v="2026-03-29T00:00:00"/>
  </r>
  <r>
    <x v="2014"/>
    <s v="iPhone 14"/>
    <x v="0"/>
    <b v="0"/>
    <s v="128GB|256GB|512GB"/>
    <n v="128"/>
    <s v="Used"/>
    <n v="230"/>
    <m/>
    <m/>
    <n v="0"/>
    <n v="1"/>
    <s v="Seller 147"/>
    <s v="Houston, Texas, United States"/>
    <s v="TX"/>
    <d v="2026-03-29T00:00:00"/>
  </r>
  <r>
    <x v="2015"/>
    <s v="iPhone 12"/>
    <x v="1"/>
    <b v="0"/>
    <s v="64GB|128GB"/>
    <n v="64"/>
    <s v="Used"/>
    <n v="158"/>
    <m/>
    <m/>
    <n v="1"/>
    <n v="0"/>
    <s v="Seller 147"/>
    <s v="Houston, Texas, United States"/>
    <s v="TX"/>
    <d v="2026-03-29T00:00:00"/>
  </r>
  <r>
    <x v="2016"/>
    <s v="iPhone 14"/>
    <x v="0"/>
    <b v="0"/>
    <s v="128GB|256GB|512GB"/>
    <n v="128"/>
    <s v="Used"/>
    <n v="233"/>
    <m/>
    <m/>
    <n v="1"/>
    <n v="0"/>
    <s v="Seller 147"/>
    <s v="Houston, Texas, United States"/>
    <s v="TX"/>
    <d v="2026-03-29T00:00:00"/>
  </r>
  <r>
    <x v="1917"/>
    <s v="iPhone 14"/>
    <x v="0"/>
    <b v="0"/>
    <s v="128GB|256GB"/>
    <n v="128"/>
    <s v="Used"/>
    <n v="232"/>
    <m/>
    <m/>
    <n v="1"/>
    <n v="0"/>
    <s v="Seller 147"/>
    <s v="Houston, Texas, United States"/>
    <s v="TX"/>
    <d v="2026-03-29T00:00:00"/>
  </r>
  <r>
    <x v="2017"/>
    <s v="iPhone 14"/>
    <x v="0"/>
    <b v="0"/>
    <s v="128GB|512GB"/>
    <n v="128"/>
    <s v="Used"/>
    <n v="236"/>
    <m/>
    <m/>
    <n v="1"/>
    <n v="0"/>
    <s v="Seller 403"/>
    <s v="Houston, Texas, United States"/>
    <s v="TX"/>
    <d v="2026-03-29T00:00:00"/>
  </r>
  <r>
    <x v="1747"/>
    <s v="iPhone 12"/>
    <x v="1"/>
    <b v="0"/>
    <s v="64GB|128GB"/>
    <n v="64"/>
    <s v="Used"/>
    <n v="151"/>
    <m/>
    <m/>
    <n v="1"/>
    <n v="0"/>
    <s v="Seller 147"/>
    <s v="Houston, Texas, United States"/>
    <s v="TX"/>
    <d v="2026-03-29T00:00:00"/>
  </r>
  <r>
    <x v="2018"/>
    <s v="iPhone 13"/>
    <x v="3"/>
    <b v="0"/>
    <s v="256GB"/>
    <n v="256"/>
    <s v="Used"/>
    <n v="209"/>
    <m/>
    <m/>
    <n v="1"/>
    <n v="0"/>
    <s v="Seller 147"/>
    <s v="Houston, Texas, United States"/>
    <s v="TX"/>
    <d v="2026-03-29T00:00:00"/>
  </r>
  <r>
    <x v="2019"/>
    <s v="iPhone 14"/>
    <x v="0"/>
    <b v="0"/>
    <s v="128GB|512GB"/>
    <n v="128"/>
    <s v="Used"/>
    <n v="222"/>
    <m/>
    <m/>
    <n v="1"/>
    <n v="0"/>
    <s v="Seller 403"/>
    <s v="Houston, Texas, United States"/>
    <s v="TX"/>
    <d v="2026-03-29T00:00:00"/>
  </r>
  <r>
    <x v="2020"/>
    <s v="iPhone 13"/>
    <x v="3"/>
    <b v="0"/>
    <s v="128GB"/>
    <n v="128"/>
    <s v="Used"/>
    <n v="219"/>
    <m/>
    <m/>
    <n v="1"/>
    <n v="0"/>
    <s v="Seller 403"/>
    <s v="Houston, Texas, United States"/>
    <s v="TX"/>
    <d v="2026-03-29T00:00:00"/>
  </r>
  <r>
    <x v="2021"/>
    <s v="iPhone 14"/>
    <x v="0"/>
    <b v="0"/>
    <s v="128GB|256GB|512GB"/>
    <n v="128"/>
    <s v="Used"/>
    <n v="226"/>
    <m/>
    <m/>
    <n v="1"/>
    <n v="0"/>
    <s v="Seller 403"/>
    <s v="Houston, Texas, United States"/>
    <s v="TX"/>
    <d v="2026-03-29T00:00:00"/>
  </r>
  <r>
    <x v="2022"/>
    <s v="iPhone 14"/>
    <x v="0"/>
    <b v="0"/>
    <s v="128GB|256GB"/>
    <n v="128"/>
    <s v="Used"/>
    <n v="225"/>
    <m/>
    <m/>
    <n v="1"/>
    <n v="0"/>
    <s v="Seller 147"/>
    <s v="Houston, Texas, United States"/>
    <s v="TX"/>
    <d v="2026-03-29T00:00:00"/>
  </r>
  <r>
    <x v="2023"/>
    <s v="iPhone 14"/>
    <x v="0"/>
    <b v="0"/>
    <s v="128GB|512GB"/>
    <n v="128"/>
    <s v="Used"/>
    <n v="230"/>
    <m/>
    <m/>
    <n v="1"/>
    <n v="0"/>
    <s v="Seller 403"/>
    <s v="Houston, Texas, United States"/>
    <s v="TX"/>
    <d v="2026-03-29T00:00:00"/>
  </r>
  <r>
    <x v="2024"/>
    <s v="iPhone 12"/>
    <x v="1"/>
    <b v="0"/>
    <s v="64GB|128GB"/>
    <n v="64"/>
    <s v="Used"/>
    <n v="160"/>
    <m/>
    <m/>
    <n v="1"/>
    <n v="0"/>
    <s v="Seller 147"/>
    <s v="Houston, Texas, United States"/>
    <s v="TX"/>
    <d v="2026-03-29T00:00:00"/>
  </r>
  <r>
    <x v="2025"/>
    <s v="iPhone 12"/>
    <x v="1"/>
    <b v="0"/>
    <s v="64GB|128GB"/>
    <n v="64"/>
    <s v="Used"/>
    <n v="146"/>
    <m/>
    <m/>
    <n v="1"/>
    <n v="0"/>
    <s v="Seller 403"/>
    <s v="Houston, Texas, United States"/>
    <s v="TX"/>
    <d v="2026-03-29T00:00:00"/>
  </r>
  <r>
    <x v="2026"/>
    <s v="iPhone 13"/>
    <x v="3"/>
    <b v="0"/>
    <s v="128GB|256GB"/>
    <n v="128"/>
    <s v="Used"/>
    <n v="219"/>
    <m/>
    <m/>
    <n v="0"/>
    <n v="1"/>
    <s v="Seller 147"/>
    <s v="Houston, Texas, United States"/>
    <s v="TX"/>
    <d v="2026-03-29T00:00:00"/>
  </r>
  <r>
    <x v="2027"/>
    <s v="iPhone 13"/>
    <x v="3"/>
    <b v="0"/>
    <s v="128GB|256GB"/>
    <n v="128"/>
    <s v="Used"/>
    <n v="206"/>
    <m/>
    <m/>
    <n v="1"/>
    <n v="0"/>
    <s v="Seller 147"/>
    <s v="Houston, Texas, United States"/>
    <s v="TX"/>
    <d v="2026-03-29T00:00:00"/>
  </r>
  <r>
    <x v="2028"/>
    <s v="iPhone 14"/>
    <x v="0"/>
    <b v="0"/>
    <s v="128GB"/>
    <n v="128"/>
    <s v="Used"/>
    <n v="218"/>
    <m/>
    <m/>
    <n v="1"/>
    <n v="0"/>
    <s v="Seller 403"/>
    <s v="Houston, Texas, United States"/>
    <s v="TX"/>
    <d v="2026-03-29T00:00:00"/>
  </r>
  <r>
    <x v="2029"/>
    <s v="iPhone 13 Mini"/>
    <x v="3"/>
    <b v="0"/>
    <s v="128GB"/>
    <n v="128"/>
    <s v="Used"/>
    <n v="449.99"/>
    <n v="849"/>
    <n v="47"/>
    <n v="0"/>
    <n v="0"/>
    <s v="Seller 078"/>
    <s v="Kitchener, Ontario, Canada"/>
    <s v="INTL"/>
    <d v="2026-03-29T00:00:00"/>
  </r>
  <r>
    <x v="2030"/>
    <s v="iPhone 12"/>
    <x v="1"/>
    <b v="0"/>
    <s v="64GB|128GB"/>
    <n v="64"/>
    <s v="Used"/>
    <n v="167"/>
    <m/>
    <m/>
    <n v="1"/>
    <n v="0"/>
    <s v="Seller 403"/>
    <s v="Houston, Texas, United States"/>
    <s v="TX"/>
    <d v="2026-03-29T00:00:00"/>
  </r>
  <r>
    <x v="2031"/>
    <s v="iPhone 14"/>
    <x v="0"/>
    <b v="0"/>
    <s v="128GB|256GB"/>
    <n v="128"/>
    <s v="Used"/>
    <n v="228"/>
    <m/>
    <m/>
    <n v="1"/>
    <n v="0"/>
    <s v="Seller 403"/>
    <s v="Houston, Texas, United States"/>
    <s v="TX"/>
    <d v="2026-03-29T00:00:00"/>
  </r>
  <r>
    <x v="2032"/>
    <s v="iPhone 14"/>
    <x v="0"/>
    <b v="0"/>
    <s v="512GB"/>
    <n v="512"/>
    <s v="Used"/>
    <n v="226"/>
    <m/>
    <m/>
    <n v="1"/>
    <n v="0"/>
    <s v="Seller 403"/>
    <s v="Houston, Texas, United States"/>
    <s v="TX"/>
    <d v="2026-03-29T00:00:00"/>
  </r>
  <r>
    <x v="2033"/>
    <s v="iPhone 12"/>
    <x v="1"/>
    <b v="0"/>
    <s v="64GB|128GB"/>
    <n v="64"/>
    <s v="Used"/>
    <n v="140"/>
    <m/>
    <m/>
    <n v="1"/>
    <n v="0"/>
    <s v="Seller 403"/>
    <s v="Houston, Texas, United States"/>
    <s v="TX"/>
    <d v="2026-03-29T00:00:00"/>
  </r>
  <r>
    <x v="2034"/>
    <s v="iPhone 12"/>
    <x v="1"/>
    <b v="0"/>
    <s v="64GB|128GB"/>
    <n v="64"/>
    <s v="Used"/>
    <n v="160"/>
    <m/>
    <m/>
    <n v="1"/>
    <n v="0"/>
    <s v="Seller 403"/>
    <s v="Houston, Texas, United States"/>
    <s v="TX"/>
    <d v="2026-03-29T00:00:00"/>
  </r>
  <r>
    <x v="1818"/>
    <s v="iPhone 12"/>
    <x v="1"/>
    <b v="0"/>
    <s v="64GB|128GB"/>
    <n v="64"/>
    <s v="Used"/>
    <n v="150"/>
    <m/>
    <m/>
    <n v="1"/>
    <n v="0"/>
    <s v="Seller 147"/>
    <s v="Houston, Texas, United States"/>
    <s v="TX"/>
    <d v="2026-03-29T00:00:00"/>
  </r>
  <r>
    <x v="2035"/>
    <s v="iPhone 13"/>
    <x v="3"/>
    <b v="0"/>
    <s v="128GB|512GB"/>
    <n v="128"/>
    <s v="Used"/>
    <n v="214"/>
    <m/>
    <m/>
    <n v="1"/>
    <n v="0"/>
    <s v="Seller 403"/>
    <s v="Houston, Texas, United States"/>
    <s v="TX"/>
    <d v="2026-03-29T00:00:00"/>
  </r>
  <r>
    <x v="2036"/>
    <s v="iPhone 13"/>
    <x v="3"/>
    <b v="0"/>
    <s v="128GB|256GB|512GB"/>
    <n v="128"/>
    <s v="Used"/>
    <n v="213"/>
    <m/>
    <m/>
    <n v="1"/>
    <n v="0"/>
    <s v="Seller 147"/>
    <s v="Houston, Texas, United States"/>
    <s v="TX"/>
    <d v="2026-03-29T00:00:00"/>
  </r>
  <r>
    <x v="2037"/>
    <s v="iPhone 14"/>
    <x v="0"/>
    <b v="0"/>
    <s v="128GB|256GB|512GB"/>
    <n v="128"/>
    <s v="Used"/>
    <n v="219"/>
    <m/>
    <m/>
    <n v="1"/>
    <n v="0"/>
    <s v="Seller 403"/>
    <s v="Houston, Texas, United States"/>
    <s v="TX"/>
    <d v="2026-03-29T00:00:00"/>
  </r>
  <r>
    <x v="2038"/>
    <s v="iPhone 14"/>
    <x v="0"/>
    <b v="0"/>
    <s v="128GB|256GB"/>
    <n v="128"/>
    <s v="Used"/>
    <n v="219"/>
    <m/>
    <m/>
    <n v="1"/>
    <n v="0"/>
    <s v="Seller 147"/>
    <s v="Houston, Texas, United States"/>
    <s v="TX"/>
    <d v="2026-03-29T00:00:00"/>
  </r>
  <r>
    <x v="2039"/>
    <s v="iPhone 14"/>
    <x v="0"/>
    <b v="0"/>
    <s v="128GB|256GB|512GB"/>
    <n v="128"/>
    <s v="Used"/>
    <n v="235"/>
    <m/>
    <m/>
    <n v="1"/>
    <n v="0"/>
    <s v="Seller 147"/>
    <s v="Houston, Texas, United States"/>
    <s v="TX"/>
    <d v="2026-03-29T00:00:00"/>
  </r>
  <r>
    <x v="2040"/>
    <s v="iPhone 12"/>
    <x v="1"/>
    <b v="0"/>
    <s v="64GB|128GB"/>
    <n v="64"/>
    <s v="Used"/>
    <n v="160"/>
    <m/>
    <m/>
    <n v="1"/>
    <n v="0"/>
    <s v="Seller 403"/>
    <s v="Houston, Texas, United States"/>
    <s v="TX"/>
    <d v="2026-03-29T00:00:00"/>
  </r>
  <r>
    <x v="2041"/>
    <s v="iPhone 12"/>
    <x v="1"/>
    <b v="0"/>
    <s v="64GB"/>
    <n v="64"/>
    <s v="Used"/>
    <n v="152"/>
    <m/>
    <m/>
    <n v="1"/>
    <n v="0"/>
    <s v="Seller 147"/>
    <s v="Houston, Texas, United States"/>
    <s v="TX"/>
    <d v="2026-03-29T00:00:00"/>
  </r>
  <r>
    <x v="2042"/>
    <s v="iPhone 13"/>
    <x v="3"/>
    <b v="0"/>
    <s v="128GB|256GB|512GB"/>
    <n v="128"/>
    <s v="Used"/>
    <n v="230"/>
    <m/>
    <m/>
    <n v="0"/>
    <n v="4"/>
    <s v="Seller 403"/>
    <s v="Houston, Texas, United States"/>
    <s v="TX"/>
    <d v="2026-03-29T00:00:00"/>
  </r>
  <r>
    <x v="2043"/>
    <s v="iPhone 14"/>
    <x v="0"/>
    <b v="0"/>
    <s v="128GB"/>
    <n v="128"/>
    <s v="Used"/>
    <n v="224"/>
    <m/>
    <m/>
    <n v="1"/>
    <n v="0"/>
    <s v="Seller 147"/>
    <s v="Houston, Texas, United States"/>
    <s v="TX"/>
    <d v="2026-03-29T00:00:00"/>
  </r>
  <r>
    <x v="2044"/>
    <s v="iPhone 14"/>
    <x v="0"/>
    <b v="0"/>
    <s v="128GB|512GB"/>
    <n v="128"/>
    <s v="Used"/>
    <n v="214"/>
    <m/>
    <m/>
    <n v="1"/>
    <n v="0"/>
    <s v="Seller 147"/>
    <s v="Houston, Texas, United States"/>
    <s v="TX"/>
    <d v="2026-03-29T00:00:00"/>
  </r>
  <r>
    <x v="2045"/>
    <s v="iPhone 14"/>
    <x v="0"/>
    <b v="0"/>
    <s v="128GB|256GB|512GB"/>
    <n v="128"/>
    <s v="Used"/>
    <n v="214"/>
    <m/>
    <m/>
    <n v="1"/>
    <n v="0"/>
    <s v="Seller 147"/>
    <s v="Houston, Texas, United States"/>
    <s v="TX"/>
    <d v="2026-03-29T00:00:00"/>
  </r>
  <r>
    <x v="2046"/>
    <s v="iPhone 12"/>
    <x v="1"/>
    <b v="0"/>
    <s v="64GB|128GB"/>
    <n v="64"/>
    <s v="Used"/>
    <n v="149"/>
    <m/>
    <m/>
    <n v="1"/>
    <n v="0"/>
    <s v="Seller 147"/>
    <s v="Houston, Texas, United States"/>
    <s v="TX"/>
    <d v="2026-03-29T00:00:00"/>
  </r>
  <r>
    <x v="2047"/>
    <s v="iPhone 13"/>
    <x v="3"/>
    <b v="0"/>
    <s v="128GB"/>
    <n v="128"/>
    <s v="Used"/>
    <n v="205"/>
    <m/>
    <m/>
    <n v="1"/>
    <n v="0"/>
    <s v="Seller 147"/>
    <s v="Houston, Texas, United States"/>
    <s v="TX"/>
    <d v="2026-03-29T00:00:00"/>
  </r>
  <r>
    <x v="2048"/>
    <s v="iPhone 14"/>
    <x v="0"/>
    <b v="0"/>
    <s v="128GB|256GB|512GB"/>
    <n v="128"/>
    <s v="Used"/>
    <n v="230"/>
    <m/>
    <m/>
    <n v="0"/>
    <n v="1"/>
    <s v="Seller 147"/>
    <s v="Houston, Texas, United States"/>
    <s v="TX"/>
    <d v="2026-03-29T00:00:00"/>
  </r>
  <r>
    <x v="2049"/>
    <s v="iPhone 14"/>
    <x v="0"/>
    <b v="0"/>
    <s v="128GB|256GB|512GB"/>
    <n v="128"/>
    <s v="Used"/>
    <n v="221"/>
    <m/>
    <m/>
    <n v="1"/>
    <n v="0"/>
    <s v="Seller 147"/>
    <s v="Houston, Texas, United States"/>
    <s v="TX"/>
    <d v="2026-03-29T00:00:00"/>
  </r>
  <r>
    <x v="2050"/>
    <s v="iPhone 12"/>
    <x v="1"/>
    <b v="0"/>
    <s v="128GB"/>
    <n v="128"/>
    <s v="Used"/>
    <n v="154"/>
    <m/>
    <m/>
    <n v="1"/>
    <n v="0"/>
    <s v="Seller 147"/>
    <s v="Houston, Texas, United States"/>
    <s v="TX"/>
    <d v="2026-03-29T00:00:00"/>
  </r>
  <r>
    <x v="2051"/>
    <s v="iPhone 12"/>
    <x v="1"/>
    <b v="0"/>
    <s v="64GB|128GB"/>
    <n v="64"/>
    <s v="Used"/>
    <n v="163"/>
    <m/>
    <m/>
    <n v="1"/>
    <n v="0"/>
    <s v="Seller 403"/>
    <s v="Houston, Texas, United States"/>
    <s v="TX"/>
    <d v="2026-03-29T00:00:00"/>
  </r>
  <r>
    <x v="2052"/>
    <s v="iPhone 13"/>
    <x v="3"/>
    <b v="0"/>
    <s v="128GB|256GB"/>
    <n v="128"/>
    <s v="Used"/>
    <n v="226"/>
    <m/>
    <m/>
    <n v="0"/>
    <n v="3"/>
    <s v="Seller 403"/>
    <s v="Houston, Texas, United States"/>
    <s v="TX"/>
    <d v="2026-03-29T00:00:00"/>
  </r>
  <r>
    <x v="2053"/>
    <s v="iPhone 13"/>
    <x v="3"/>
    <b v="0"/>
    <s v="128GB|512GB"/>
    <n v="128"/>
    <s v="Used"/>
    <n v="221"/>
    <m/>
    <m/>
    <n v="0"/>
    <n v="1"/>
    <s v="Seller 403"/>
    <s v="Houston, Texas, United States"/>
    <s v="TX"/>
    <d v="2026-03-29T00:00:00"/>
  </r>
  <r>
    <x v="2054"/>
    <s v="iPhone 13"/>
    <x v="3"/>
    <b v="0"/>
    <s v="128GB|512GB"/>
    <n v="128"/>
    <s v="Used"/>
    <n v="204"/>
    <m/>
    <m/>
    <n v="1"/>
    <n v="0"/>
    <s v="Seller 147"/>
    <s v="Houston, Texas, United States"/>
    <s v="TX"/>
    <d v="2026-03-29T00:00:00"/>
  </r>
  <r>
    <x v="2055"/>
    <s v="iPhone 14"/>
    <x v="0"/>
    <b v="0"/>
    <s v="128GB|256GB|512GB"/>
    <n v="128"/>
    <s v="Used"/>
    <n v="225"/>
    <m/>
    <m/>
    <n v="1"/>
    <n v="0"/>
    <s v="Seller 147"/>
    <s v="Houston, Texas, United States"/>
    <s v="TX"/>
    <d v="2026-03-29T00:00:00"/>
  </r>
  <r>
    <x v="2056"/>
    <s v="iPhone 12"/>
    <x v="1"/>
    <b v="0"/>
    <s v="64GB|128GB"/>
    <n v="64"/>
    <s v="Used"/>
    <n v="156"/>
    <m/>
    <m/>
    <n v="1"/>
    <n v="0"/>
    <s v="Seller 403"/>
    <s v="Houston, Texas, United States"/>
    <s v="TX"/>
    <d v="2026-03-29T00:00:00"/>
  </r>
  <r>
    <x v="2057"/>
    <s v="iPhone 12"/>
    <x v="1"/>
    <b v="0"/>
    <s v="64GB|128GB"/>
    <n v="64"/>
    <s v="Used"/>
    <n v="164"/>
    <m/>
    <m/>
    <n v="1"/>
    <n v="0"/>
    <s v="Seller 147"/>
    <s v="Houston, Texas, United States"/>
    <s v="TX"/>
    <d v="2026-03-29T00:00:00"/>
  </r>
  <r>
    <x v="2058"/>
    <s v="iPhone 12"/>
    <x v="1"/>
    <b v="0"/>
    <s v="64GB|128GB"/>
    <n v="64"/>
    <s v="Used"/>
    <n v="152"/>
    <m/>
    <m/>
    <n v="1"/>
    <n v="0"/>
    <s v="Seller 403"/>
    <s v="Houston, Texas, United States"/>
    <s v="TX"/>
    <d v="2026-03-29T00:00:00"/>
  </r>
  <r>
    <x v="2059"/>
    <s v="iPhone 12"/>
    <x v="1"/>
    <b v="0"/>
    <s v="64GB"/>
    <n v="64"/>
    <s v="Used"/>
    <n v="239"/>
    <m/>
    <m/>
    <n v="1"/>
    <n v="0"/>
    <s v="Seller 147"/>
    <s v="Houston, Texas, United States"/>
    <s v="TX"/>
    <d v="2026-03-29T00:00:00"/>
  </r>
  <r>
    <x v="2060"/>
    <s v="iPhone 13"/>
    <x v="3"/>
    <b v="0"/>
    <s v="256GB"/>
    <n v="256"/>
    <s v="Used"/>
    <n v="224"/>
    <m/>
    <m/>
    <n v="0"/>
    <n v="1"/>
    <s v="Seller 403"/>
    <s v="Houston, Texas, United States"/>
    <s v="TX"/>
    <d v="2026-03-29T00:00:00"/>
  </r>
  <r>
    <x v="2061"/>
    <s v="iPhone 14"/>
    <x v="0"/>
    <b v="0"/>
    <s v="128GB|256GB"/>
    <n v="128"/>
    <s v="Used"/>
    <n v="235"/>
    <m/>
    <m/>
    <n v="0"/>
    <n v="1"/>
    <s v="Seller 403"/>
    <s v="Houston, Texas, United States"/>
    <s v="TX"/>
    <d v="2026-03-29T00:00:00"/>
  </r>
  <r>
    <x v="2062"/>
    <s v="iPhone 14"/>
    <x v="0"/>
    <b v="0"/>
    <s v="128GB|512GB"/>
    <n v="128"/>
    <s v="Used"/>
    <n v="220"/>
    <m/>
    <m/>
    <n v="1"/>
    <n v="0"/>
    <s v="Seller 403"/>
    <s v="Houston, Texas, United States"/>
    <s v="TX"/>
    <d v="2026-03-29T00:00:00"/>
  </r>
  <r>
    <x v="2063"/>
    <s v="iPhone 14"/>
    <x v="0"/>
    <b v="0"/>
    <s v="128GB|256GB"/>
    <n v="128"/>
    <s v="Used"/>
    <n v="223"/>
    <m/>
    <m/>
    <n v="0"/>
    <n v="1"/>
    <s v="Seller 147"/>
    <s v="Houston, Texas, United States"/>
    <s v="TX"/>
    <d v="2026-03-29T00:00:00"/>
  </r>
  <r>
    <x v="2064"/>
    <s v="iPhone 12"/>
    <x v="1"/>
    <b v="0"/>
    <s v="64GB|128GB"/>
    <n v="64"/>
    <s v="Used"/>
    <n v="158"/>
    <m/>
    <m/>
    <n v="0"/>
    <n v="1"/>
    <s v="Seller 147"/>
    <s v="Houston, Texas, United States"/>
    <s v="TX"/>
    <d v="2026-03-29T00:00:00"/>
  </r>
  <r>
    <x v="2065"/>
    <s v="iPhone 12"/>
    <x v="1"/>
    <b v="0"/>
    <s v="64GB"/>
    <n v="64"/>
    <s v="Used"/>
    <n v="153"/>
    <m/>
    <m/>
    <n v="1"/>
    <n v="0"/>
    <s v="Seller 147"/>
    <s v="Houston, Texas, United States"/>
    <s v="TX"/>
    <d v="2026-03-29T00:00:00"/>
  </r>
  <r>
    <x v="2066"/>
    <s v="iPhone 13"/>
    <x v="3"/>
    <b v="0"/>
    <s v="128GB|256GB"/>
    <n v="128"/>
    <s v="Used"/>
    <n v="225"/>
    <m/>
    <m/>
    <n v="0"/>
    <n v="2"/>
    <s v="Seller 147"/>
    <s v="Houston, Texas, United States"/>
    <s v="TX"/>
    <d v="2026-03-29T00:00:00"/>
  </r>
  <r>
    <x v="2067"/>
    <s v="iPhone 13"/>
    <x v="3"/>
    <b v="0"/>
    <s v="128GB|256GB|512GB"/>
    <n v="128"/>
    <s v="Used"/>
    <n v="210"/>
    <m/>
    <m/>
    <n v="0"/>
    <n v="1"/>
    <s v="Seller 403"/>
    <s v="Houston, Texas, United States"/>
    <s v="TX"/>
    <d v="2026-03-29T00:00:00"/>
  </r>
  <r>
    <x v="2068"/>
    <s v="iPhone 14"/>
    <x v="0"/>
    <b v="0"/>
    <s v="128GB"/>
    <n v="128"/>
    <s v="Used"/>
    <n v="237"/>
    <m/>
    <m/>
    <n v="1"/>
    <n v="0"/>
    <s v="Seller 403"/>
    <s v="Houston, Texas, United States"/>
    <s v="TX"/>
    <d v="2026-03-29T00:00:00"/>
  </r>
  <r>
    <x v="2069"/>
    <s v="iPhone 14"/>
    <x v="0"/>
    <b v="0"/>
    <s v="128GB|256GB|512GB"/>
    <n v="128"/>
    <s v="Used"/>
    <n v="225"/>
    <m/>
    <m/>
    <n v="1"/>
    <n v="0"/>
    <s v="Seller 403"/>
    <s v="Houston, Texas, United States"/>
    <s v="TX"/>
    <d v="2026-03-29T00:00:00"/>
  </r>
  <r>
    <x v="2070"/>
    <s v="iPhone 14"/>
    <x v="0"/>
    <b v="0"/>
    <s v="128GB|256GB|512GB"/>
    <n v="128"/>
    <s v="Used"/>
    <n v="241"/>
    <m/>
    <m/>
    <n v="0"/>
    <n v="1"/>
    <s v="Seller 147"/>
    <s v="Houston, Texas, United States"/>
    <s v="TX"/>
    <d v="2026-03-29T00:00:00"/>
  </r>
  <r>
    <x v="2071"/>
    <s v="iPhone 12"/>
    <x v="1"/>
    <b v="0"/>
    <s v="64GB|128GB"/>
    <n v="64"/>
    <s v="Used"/>
    <n v="146"/>
    <m/>
    <m/>
    <n v="1"/>
    <n v="0"/>
    <s v="Seller 403"/>
    <s v="Houston, Texas, United States"/>
    <s v="TX"/>
    <d v="2026-03-29T00:00:00"/>
  </r>
  <r>
    <x v="2072"/>
    <s v="iPhone 13"/>
    <x v="3"/>
    <b v="0"/>
    <s v="128GB|512GB"/>
    <n v="128"/>
    <s v="Used"/>
    <n v="218"/>
    <m/>
    <m/>
    <n v="0"/>
    <n v="2"/>
    <s v="Seller 147"/>
    <s v="Houston, Texas, United States"/>
    <s v="TX"/>
    <d v="2026-03-29T00:00:00"/>
  </r>
  <r>
    <x v="2073"/>
    <s v="iPhone 13"/>
    <x v="3"/>
    <b v="0"/>
    <s v="128GB|256GB|512GB"/>
    <n v="128"/>
    <s v="Used"/>
    <n v="218"/>
    <m/>
    <m/>
    <n v="0"/>
    <n v="1"/>
    <s v="Seller 403"/>
    <s v="Houston, Texas, United States"/>
    <s v="TX"/>
    <d v="2026-03-29T00:00:00"/>
  </r>
  <r>
    <x v="2074"/>
    <s v="iPhone 13"/>
    <x v="3"/>
    <b v="0"/>
    <s v="128GB|512GB"/>
    <n v="128"/>
    <s v="Used"/>
    <n v="205"/>
    <m/>
    <m/>
    <n v="1"/>
    <n v="0"/>
    <s v="Seller 147"/>
    <s v="Houston, Texas, United States"/>
    <s v="TX"/>
    <d v="2026-03-29T00:00:00"/>
  </r>
  <r>
    <x v="2075"/>
    <s v="iPhone 14"/>
    <x v="0"/>
    <b v="0"/>
    <s v="128GB|256GB"/>
    <n v="128"/>
    <s v="Used"/>
    <n v="234"/>
    <m/>
    <m/>
    <n v="1"/>
    <n v="0"/>
    <s v="Seller 403"/>
    <s v="Houston, Texas, United States"/>
    <s v="TX"/>
    <d v="2026-03-29T00:00:00"/>
  </r>
  <r>
    <x v="2076"/>
    <s v="iPhone 14"/>
    <x v="0"/>
    <b v="0"/>
    <s v="128GB|256GB"/>
    <n v="128"/>
    <s v="Used"/>
    <n v="224"/>
    <m/>
    <m/>
    <n v="1"/>
    <n v="0"/>
    <s v="Seller 403"/>
    <s v="Houston, Texas, United States"/>
    <s v="TX"/>
    <d v="2026-03-29T00:00:00"/>
  </r>
  <r>
    <x v="2077"/>
    <s v="iPhone 13 Mini"/>
    <x v="3"/>
    <b v="0"/>
    <s v="128GB"/>
    <n v="128"/>
    <s v="Used"/>
    <n v="449.99"/>
    <n v="849"/>
    <n v="47"/>
    <n v="2"/>
    <n v="2"/>
    <s v="Seller 078"/>
    <s v="Kitchener, Ontario, Canada"/>
    <s v="INTL"/>
    <d v="2026-03-29T00:00:00"/>
  </r>
  <r>
    <x v="2078"/>
    <s v="iPhone 14 Pro Max"/>
    <x v="0"/>
    <b v="1"/>
    <s v="128GB"/>
    <n v="128"/>
    <s v="Open Box"/>
    <n v="584.23"/>
    <n v="614.98"/>
    <n v="5"/>
    <n v="0"/>
    <n v="0"/>
    <s v="Seller 119"/>
    <s v="Lexington, Kentucky, United States"/>
    <s v="KY"/>
    <m/>
  </r>
  <r>
    <x v="2079"/>
    <s v="iPhone 13"/>
    <x v="3"/>
    <b v="0"/>
    <s v="128GB"/>
    <n v="128"/>
    <s v="Used"/>
    <n v="253.99"/>
    <m/>
    <m/>
    <n v="0"/>
    <n v="0"/>
    <s v="Seller 164"/>
    <s v="Mentor, Ohio, United States"/>
    <s v="OH"/>
    <d v="2026-03-27T00:00:00"/>
  </r>
  <r>
    <x v="2080"/>
    <s v="iPhone 17"/>
    <x v="2"/>
    <b v="0"/>
    <s v="256GB"/>
    <n v="256"/>
    <s v="New"/>
    <n v="685"/>
    <m/>
    <m/>
    <n v="0"/>
    <n v="0"/>
    <s v="Seller 399"/>
    <s v="Renton, Washington, United States"/>
    <s v="WA"/>
    <d v="2026-03-28T00:00:00"/>
  </r>
  <r>
    <x v="2081"/>
    <s v="iPhone 13 Mini"/>
    <x v="3"/>
    <b v="0"/>
    <s v="128GB"/>
    <n v="128"/>
    <s v="Used"/>
    <n v="459.99"/>
    <n v="849"/>
    <n v="45.82"/>
    <n v="0"/>
    <n v="0"/>
    <s v="Seller 078"/>
    <s v="Kitchener, Ontario, Canada"/>
    <s v="INTL"/>
    <d v="2026-03-29T00:00:00"/>
  </r>
  <r>
    <x v="2082"/>
    <s v="iPhone 13 Mini"/>
    <x v="3"/>
    <b v="0"/>
    <s v="128GB"/>
    <n v="128"/>
    <s v="Used"/>
    <n v="429.99"/>
    <n v="849"/>
    <n v="49.35"/>
    <n v="0"/>
    <n v="0"/>
    <s v="Seller 078"/>
    <s v="Kitchener, Ontario, Canada"/>
    <s v="INTL"/>
    <d v="2026-03-29T00:00:00"/>
  </r>
  <r>
    <x v="2083"/>
    <s v="iPhone 17 Pro Max"/>
    <x v="2"/>
    <b v="1"/>
    <s v="2048GB"/>
    <n v="2048"/>
    <s v="New"/>
    <n v="1274.5"/>
    <m/>
    <m/>
    <n v="0"/>
    <n v="0"/>
    <s v="Seller 589"/>
    <s v="Brownwood, Texas, United States"/>
    <s v="TX"/>
    <d v="2026-03-22T00:00:00"/>
  </r>
  <r>
    <x v="230"/>
    <s v="iPhone 17 Pro Max"/>
    <x v="2"/>
    <b v="1"/>
    <s v="1024GB"/>
    <n v="1024"/>
    <s v="New"/>
    <n v="599.99"/>
    <m/>
    <m/>
    <n v="4"/>
    <n v="0"/>
    <s v="Seller 402"/>
    <s v="Dallas, Texas, United States"/>
    <s v="TX"/>
    <m/>
  </r>
  <r>
    <x v="2084"/>
    <s v="iPhone 17 Pro Max"/>
    <x v="2"/>
    <b v="1"/>
    <s v="256GB"/>
    <n v="256"/>
    <s v="New"/>
    <n v="1007"/>
    <m/>
    <m/>
    <n v="0"/>
    <n v="0"/>
    <s v="Seller 308"/>
    <s v="Austin, Texas, United States"/>
    <s v="TX"/>
    <m/>
  </r>
  <r>
    <x v="2085"/>
    <s v="iPhone 14"/>
    <x v="0"/>
    <b v="0"/>
    <s v="512GB"/>
    <n v="512"/>
    <s v="New"/>
    <n v="403.95"/>
    <m/>
    <m/>
    <n v="5"/>
    <n v="0"/>
    <s v="Seller 021"/>
    <s v="Austin, Texas, United States"/>
    <s v="TX"/>
    <d v="2026-03-28T00:00:00"/>
  </r>
  <r>
    <x v="2086"/>
    <s v="iPhone 14"/>
    <x v="0"/>
    <b v="0"/>
    <s v="128GB"/>
    <n v="128"/>
    <s v="New"/>
    <n v="403.95"/>
    <m/>
    <m/>
    <n v="5"/>
    <n v="0"/>
    <s v="Seller 021"/>
    <s v="Austin, Texas, United States"/>
    <s v="TX"/>
    <d v="2026-03-28T00:00:00"/>
  </r>
  <r>
    <x v="644"/>
    <s v="iPhone 17 Pro Max"/>
    <x v="2"/>
    <b v="1"/>
    <s v="256GB"/>
    <n v="256"/>
    <s v="Open Box"/>
    <n v="700"/>
    <m/>
    <m/>
    <n v="0"/>
    <n v="0"/>
    <s v="Seller 253"/>
    <s v="Berkeley, California, United States"/>
    <s v="CA"/>
    <d v="2026-03-26T00:00:00"/>
  </r>
  <r>
    <x v="2087"/>
    <s v="iPhone 17"/>
    <x v="2"/>
    <b v="0"/>
    <m/>
    <m/>
    <s v="New"/>
    <n v="1200"/>
    <m/>
    <m/>
    <n v="0"/>
    <n v="0"/>
    <s v="Seller 588"/>
    <s v="Irving, Texas, United States"/>
    <s v="TX"/>
    <m/>
  </r>
  <r>
    <x v="190"/>
    <s v="iPhone 17 Pro Max"/>
    <x v="2"/>
    <b v="1"/>
    <s v="256GB"/>
    <n v="256"/>
    <s v="New"/>
    <n v="610"/>
    <m/>
    <m/>
    <n v="0"/>
    <n v="0"/>
    <s v="Seller 499"/>
    <s v="Los Gatos, California, United States"/>
    <s v="CA"/>
    <m/>
  </r>
  <r>
    <x v="2088"/>
    <s v="iPhone 14 Pro Max"/>
    <x v="0"/>
    <b v="1"/>
    <m/>
    <m/>
    <s v="New"/>
    <n v="675.99"/>
    <m/>
    <m/>
    <n v="2"/>
    <n v="0"/>
    <s v="Seller 021"/>
    <s v="Whippany, New Jersey, United States"/>
    <s v="NJ"/>
    <d v="2026-03-28T00:00:00"/>
  </r>
  <r>
    <x v="429"/>
    <s v="iPhone 17 Pro Max"/>
    <x v="2"/>
    <b v="1"/>
    <s v="1024GB"/>
    <n v="1024"/>
    <s v="New"/>
    <n v="498"/>
    <m/>
    <m/>
    <n v="2"/>
    <n v="0"/>
    <s v="Seller 606"/>
    <s v="Hendersonville, North Carolina, United States"/>
    <s v="NC"/>
    <m/>
  </r>
  <r>
    <x v="2089"/>
    <s v="iPhone 12 Pro Max"/>
    <x v="1"/>
    <b v="1"/>
    <s v="128GB"/>
    <n v="128"/>
    <s v="Used"/>
    <n v="229"/>
    <m/>
    <m/>
    <n v="0"/>
    <n v="0"/>
    <s v="Seller 196"/>
    <s v="Virginia Beach, Virginia, Estados Unidos"/>
    <s v="VA"/>
    <m/>
  </r>
  <r>
    <x v="2090"/>
    <s v="iPhone 13"/>
    <x v="3"/>
    <b v="0"/>
    <s v="128GB"/>
    <n v="128"/>
    <s v="Used"/>
    <n v="499.99"/>
    <m/>
    <m/>
    <n v="0"/>
    <n v="0"/>
    <s v="Seller 217"/>
    <s v="Niles, Illinois, United States"/>
    <s v="IL"/>
    <d v="2023-12-07T00:00:00"/>
  </r>
  <r>
    <x v="2091"/>
    <s v="iPhone 13"/>
    <x v="3"/>
    <b v="0"/>
    <m/>
    <m/>
    <s v="Used"/>
    <n v="650"/>
    <m/>
    <m/>
    <n v="0"/>
    <n v="0"/>
    <s v="Seller 261"/>
    <s v="Elkview, West Virginia, United States"/>
    <s v="VA"/>
    <m/>
  </r>
  <r>
    <x v="2092"/>
    <s v="iPhone 13"/>
    <x v="3"/>
    <b v="0"/>
    <s v="128GB"/>
    <n v="128"/>
    <s v="Used"/>
    <n v="499"/>
    <m/>
    <m/>
    <n v="0"/>
    <n v="0"/>
    <s v="Seller 421"/>
    <s v="San Mateo, California, United States"/>
    <s v="CA"/>
    <d v="2024-05-31T00:00:00"/>
  </r>
  <r>
    <x v="2093"/>
    <s v="iPhone 13 Mini"/>
    <x v="3"/>
    <b v="0"/>
    <m/>
    <m/>
    <s v="New"/>
    <n v="332.08"/>
    <m/>
    <m/>
    <n v="5"/>
    <n v="3"/>
    <s v="Seller 655"/>
    <s v="Los Angeles, California, United States"/>
    <s v="CA"/>
    <d v="2026-03-28T00:00:00"/>
  </r>
  <r>
    <x v="1560"/>
    <s v="iPhone 13 Mini"/>
    <x v="3"/>
    <b v="0"/>
    <s v="128GB|256GB|512GB"/>
    <n v="128"/>
    <s v="New"/>
    <n v="321.43"/>
    <m/>
    <m/>
    <n v="0"/>
    <n v="3"/>
    <s v="Seller 655"/>
    <s v="Los Angeles, California, United States"/>
    <s v="CA"/>
    <d v="2026-03-28T00:00:00"/>
  </r>
  <r>
    <x v="2094"/>
    <s v="iPhone 12 Pro Max"/>
    <x v="1"/>
    <b v="1"/>
    <s v="128GB|256GB"/>
    <n v="128"/>
    <s v="Used"/>
    <n v="385.5"/>
    <m/>
    <m/>
    <n v="1"/>
    <n v="0"/>
    <s v="Seller 007"/>
    <s v="China, China"/>
    <s v="INTL"/>
    <d v="2026-03-21T00:00:00"/>
  </r>
  <r>
    <x v="2095"/>
    <s v="iPhone 13 Mini"/>
    <x v="3"/>
    <b v="0"/>
    <s v="128GB|256GB|512GB"/>
    <n v="128"/>
    <s v="New"/>
    <n v="332.05"/>
    <m/>
    <m/>
    <n v="8"/>
    <n v="18"/>
    <s v="Seller 385"/>
    <s v="Whippany, New Jersey, United States"/>
    <s v="NJ"/>
    <d v="2026-03-28T00:00:00"/>
  </r>
  <r>
    <x v="2096"/>
    <s v="iPhone 13 Mini"/>
    <x v="3"/>
    <b v="0"/>
    <s v="256GB"/>
    <n v="256"/>
    <s v="New"/>
    <n v="323.99"/>
    <m/>
    <m/>
    <n v="5"/>
    <n v="5"/>
    <s v="Seller 053"/>
    <s v="Shenzhen, China"/>
    <s v="INTL"/>
    <d v="2026-03-28T00:00:00"/>
  </r>
  <r>
    <x v="304"/>
    <s v="iPhone 13 Mini"/>
    <x v="3"/>
    <b v="0"/>
    <s v="256GB"/>
    <n v="256"/>
    <s v="New"/>
    <n v="322.99"/>
    <m/>
    <m/>
    <n v="5"/>
    <n v="2"/>
    <s v="Seller 053"/>
    <s v="Shenzhen, China"/>
    <s v="INTL"/>
    <d v="2026-03-28T00:00:00"/>
  </r>
  <r>
    <x v="2097"/>
    <s v="iPhone 13 Mini"/>
    <x v="3"/>
    <b v="0"/>
    <s v="128GB|256GB"/>
    <n v="128"/>
    <s v="New"/>
    <n v="321.43"/>
    <m/>
    <m/>
    <n v="0"/>
    <n v="2"/>
    <s v="Seller 655"/>
    <s v="Los Angeles, California, United States"/>
    <s v="CA"/>
    <d v="2026-03-28T00:00:00"/>
  </r>
  <r>
    <x v="2098"/>
    <s v="iPhone 12"/>
    <x v="1"/>
    <b v="0"/>
    <s v="1024GB"/>
    <n v="1024"/>
    <s v="Used"/>
    <n v="2500"/>
    <m/>
    <m/>
    <n v="0"/>
    <n v="0"/>
    <s v="Seller 496"/>
    <s v="Colorado Springs, Colorado, United States"/>
    <s v="CO"/>
    <m/>
  </r>
  <r>
    <x v="2099"/>
    <s v="iPhone 12 Pro Max"/>
    <x v="1"/>
    <b v="1"/>
    <m/>
    <m/>
    <s v="Used"/>
    <n v="1000"/>
    <m/>
    <m/>
    <n v="0"/>
    <n v="0"/>
    <s v="Seller 482"/>
    <s v="Houston, Texas, United States"/>
    <s v="TX"/>
    <d v="2025-01-24T00:00:00"/>
  </r>
  <r>
    <x v="2100"/>
    <s v="iPhone 12 Pro Max"/>
    <x v="1"/>
    <b v="1"/>
    <s v="512GB"/>
    <n v="512"/>
    <s v="Used"/>
    <n v="1000"/>
    <m/>
    <m/>
    <n v="0"/>
    <n v="0"/>
    <s v="Seller 546"/>
    <s v="San Diego, California, United States"/>
    <s v="CA"/>
    <m/>
  </r>
  <r>
    <x v="2101"/>
    <s v="iPhone 12 Pro Max"/>
    <x v="1"/>
    <b v="1"/>
    <s v="256GB"/>
    <n v="256"/>
    <s v="Used"/>
    <n v="4000"/>
    <m/>
    <m/>
    <n v="0"/>
    <n v="0"/>
    <s v="Seller 694"/>
    <s v="Garland, Texas, United States"/>
    <s v="TX"/>
    <d v="2025-12-24T00:00:00"/>
  </r>
  <r>
    <x v="2102"/>
    <s v="iPhone 12 Pro Max"/>
    <x v="1"/>
    <b v="1"/>
    <s v="512GB"/>
    <n v="512"/>
    <s v="Used"/>
    <n v="385.5"/>
    <m/>
    <m/>
    <n v="0"/>
    <n v="0"/>
    <s v="Seller 529"/>
    <s v="Philadelphia, Pennsylvania, United States"/>
    <s v="PA"/>
    <d v="2025-01-24T00:00:00"/>
  </r>
  <r>
    <x v="2103"/>
    <s v="iPhone 13"/>
    <x v="3"/>
    <b v="0"/>
    <m/>
    <m/>
    <s v="Used"/>
    <n v="3000"/>
    <m/>
    <m/>
    <n v="0"/>
    <n v="0"/>
    <s v="Seller 262"/>
    <s v="Bronx, New York, United States"/>
    <s v="NY"/>
    <m/>
  </r>
  <r>
    <x v="2104"/>
    <s v="iPhone 13"/>
    <x v="3"/>
    <b v="0"/>
    <m/>
    <m/>
    <s v="Used"/>
    <n v="5000"/>
    <m/>
    <m/>
    <n v="0"/>
    <n v="0"/>
    <s v="Seller 605"/>
    <s v="Drexel Hill, Pennsylvania, United States"/>
    <s v="PA"/>
    <d v="2025-02-12T00:00:00"/>
  </r>
  <r>
    <x v="2105"/>
    <s v="iPhone 13 Mini"/>
    <x v="3"/>
    <b v="0"/>
    <s v="512GB"/>
    <n v="512"/>
    <s v="Open Box"/>
    <n v="362.97"/>
    <m/>
    <m/>
    <n v="0"/>
    <n v="0"/>
    <s v="Seller 385"/>
    <s v="Whippany, New Jersey, Estados Unidos"/>
    <s v="NJ"/>
    <d v="2026-03-28T00:00:00"/>
  </r>
  <r>
    <x v="950"/>
    <s v="iPhone 13 Mini"/>
    <x v="3"/>
    <b v="0"/>
    <s v="256GB"/>
    <n v="256"/>
    <s v="Used"/>
    <n v="259"/>
    <m/>
    <m/>
    <n v="0"/>
    <n v="0"/>
    <s v="Seller 676"/>
    <s v="Port Orchard, Washington, United States"/>
    <s v="WA"/>
    <d v="2025-12-22T00:00:00"/>
  </r>
  <r>
    <x v="2106"/>
    <s v="iPhone 13 Mini"/>
    <x v="3"/>
    <b v="0"/>
    <s v="128GB|256GB"/>
    <n v="128"/>
    <s v="New"/>
    <n v="322.99"/>
    <m/>
    <m/>
    <n v="5"/>
    <n v="11"/>
    <s v="Seller 053"/>
    <s v="Shenzhen, China"/>
    <s v="INTL"/>
    <d v="2026-03-28T00:00:00"/>
  </r>
  <r>
    <x v="2107"/>
    <s v="iPhone 13 Mini"/>
    <x v="3"/>
    <b v="0"/>
    <s v="128GB|256GB"/>
    <n v="128"/>
    <s v="New"/>
    <n v="322.99"/>
    <m/>
    <m/>
    <n v="5"/>
    <n v="3"/>
    <s v="Seller 053"/>
    <s v="Shenzhen, China"/>
    <s v="INTL"/>
    <d v="2026-03-28T00:00:00"/>
  </r>
  <r>
    <x v="2108"/>
    <s v="iPhone 13 Mini"/>
    <x v="3"/>
    <b v="0"/>
    <s v="256GB"/>
    <n v="256"/>
    <s v="New"/>
    <n v="332.08"/>
    <m/>
    <m/>
    <n v="5"/>
    <n v="4"/>
    <s v="Seller 655"/>
    <s v="Los Angeles, California, United States"/>
    <s v="CA"/>
    <d v="2026-03-28T00:00:00"/>
  </r>
  <r>
    <x v="2109"/>
    <s v="iPhone 13 Mini"/>
    <x v="3"/>
    <b v="0"/>
    <s v="256GB"/>
    <n v="256"/>
    <s v="New"/>
    <n v="322.99"/>
    <m/>
    <m/>
    <n v="5"/>
    <n v="12"/>
    <s v="Seller 053"/>
    <s v="Shenzhen, China"/>
    <s v="INTL"/>
    <d v="2026-03-28T00:00:00"/>
  </r>
  <r>
    <x v="2110"/>
    <s v="iPhone 14"/>
    <x v="0"/>
    <b v="0"/>
    <s v="128GB"/>
    <n v="128"/>
    <s v="Used"/>
    <n v="389.99"/>
    <m/>
    <m/>
    <n v="10"/>
    <n v="6"/>
    <s v="Seller 140"/>
    <s v="Ontario, California, United States"/>
    <s v="CA"/>
    <d v="2026-03-24T00:00:00"/>
  </r>
  <r>
    <x v="2111"/>
    <s v="iPhone 13 Mini"/>
    <x v="3"/>
    <b v="0"/>
    <s v="128GB|256GB"/>
    <n v="128"/>
    <s v="New"/>
    <n v="323.99"/>
    <m/>
    <m/>
    <n v="5"/>
    <n v="0"/>
    <s v="Seller 053"/>
    <s v="Shenzhen, China"/>
    <s v="INTL"/>
    <d v="2026-03-28T00:00:00"/>
  </r>
  <r>
    <x v="2112"/>
    <s v="iPhone 13 Mini"/>
    <x v="3"/>
    <b v="0"/>
    <s v="128GB|256GB|512GB"/>
    <n v="128"/>
    <s v="New"/>
    <n v="323.99"/>
    <m/>
    <m/>
    <n v="5"/>
    <n v="1"/>
    <s v="Seller 053"/>
    <s v="Shenzhen, China"/>
    <s v="INTL"/>
    <d v="2026-03-28T00:00:00"/>
  </r>
  <r>
    <x v="2113"/>
    <s v="iPhone 12 Pro Max"/>
    <x v="1"/>
    <b v="1"/>
    <m/>
    <m/>
    <s v="Used"/>
    <n v="1500"/>
    <m/>
    <m/>
    <n v="0"/>
    <n v="0"/>
    <s v="Seller 377"/>
    <s v="Seattle, Washington, United States"/>
    <s v="WA"/>
    <d v="2025-05-09T00:00:00"/>
  </r>
  <r>
    <x v="2114"/>
    <s v="iPhone 13 Mini"/>
    <x v="3"/>
    <b v="0"/>
    <s v="128GB|256GB"/>
    <n v="128"/>
    <s v="New"/>
    <n v="321.43"/>
    <m/>
    <m/>
    <n v="0"/>
    <n v="1"/>
    <s v="Seller 655"/>
    <s v="Los Angeles, California, United States"/>
    <s v="CA"/>
    <d v="2026-03-28T00:00:00"/>
  </r>
  <r>
    <x v="2115"/>
    <s v="iPhone 13 Mini"/>
    <x v="3"/>
    <b v="0"/>
    <s v="128GB|256GB|512GB"/>
    <n v="128"/>
    <s v="Used"/>
    <n v="288.69"/>
    <m/>
    <m/>
    <n v="8"/>
    <n v="0"/>
    <s v="Seller 101"/>
    <s v="CS, China"/>
    <s v="INTL"/>
    <d v="2026-03-20T00:00:00"/>
  </r>
  <r>
    <x v="2116"/>
    <s v="iPhone 12 Pro Max"/>
    <x v="1"/>
    <b v="1"/>
    <s v="128GB|256GB"/>
    <n v="128"/>
    <s v="Used"/>
    <n v="335.37"/>
    <m/>
    <m/>
    <n v="3"/>
    <n v="16"/>
    <s v="Seller 101"/>
    <s v="CS, China"/>
    <s v="INTL"/>
    <d v="2026-03-20T00:00:00"/>
  </r>
  <r>
    <x v="2117"/>
    <s v="iPhone 13 Mini"/>
    <x v="3"/>
    <b v="0"/>
    <s v="128GB"/>
    <n v="128"/>
    <s v="New"/>
    <n v="321.42"/>
    <m/>
    <m/>
    <n v="0"/>
    <n v="2"/>
    <s v="Seller 385"/>
    <s v="Whippany, New Jersey, United States"/>
    <s v="NJ"/>
    <d v="2026-03-28T00:00:00"/>
  </r>
  <r>
    <x v="2118"/>
    <s v="iPhone 14 Pro Max"/>
    <x v="0"/>
    <b v="1"/>
    <s v="128GB|256GB|1024GB"/>
    <n v="128"/>
    <s v="Used"/>
    <n v="573.6"/>
    <m/>
    <m/>
    <n v="5"/>
    <n v="5"/>
    <s v="Seller 101"/>
    <s v="CS, China"/>
    <s v="INTL"/>
    <d v="2026-03-20T00:00:00"/>
  </r>
  <r>
    <x v="2119"/>
    <s v="iPhone 13"/>
    <x v="3"/>
    <b v="0"/>
    <s v="512GB"/>
    <n v="512"/>
    <s v="Open Box"/>
    <n v="457.99"/>
    <m/>
    <m/>
    <n v="1"/>
    <n v="0"/>
    <s v="Seller 655"/>
    <s v="Los Angeles, California, United States"/>
    <s v="CA"/>
    <d v="2026-03-21T00:00:00"/>
  </r>
  <r>
    <x v="2120"/>
    <s v="iPhone 14 Pro Max"/>
    <x v="0"/>
    <b v="1"/>
    <s v="1024GB"/>
    <n v="1024"/>
    <s v="New"/>
    <n v="629.51"/>
    <m/>
    <m/>
    <n v="0"/>
    <n v="2"/>
    <s v="Seller 655"/>
    <s v="Los Angeles, California, United States"/>
    <s v="CA"/>
    <d v="2026-03-28T00:00:00"/>
  </r>
  <r>
    <x v="2121"/>
    <s v="iPhone 14 Pro Max"/>
    <x v="0"/>
    <b v="1"/>
    <s v="256GB|1024GB"/>
    <n v="256"/>
    <s v="Used"/>
    <n v="645.44000000000005"/>
    <m/>
    <m/>
    <n v="10"/>
    <n v="1"/>
    <s v="Seller 101"/>
    <s v="HK, China"/>
    <s v="INTL"/>
    <d v="2026-03-20T00:00:00"/>
  </r>
  <r>
    <x v="2122"/>
    <s v="iPhone 13 Mini"/>
    <x v="3"/>
    <b v="0"/>
    <s v="512GB"/>
    <n v="512"/>
    <s v="New"/>
    <n v="323.99"/>
    <m/>
    <m/>
    <n v="5"/>
    <n v="0"/>
    <s v="Seller 053"/>
    <s v="Shenzhen, China"/>
    <s v="INTL"/>
    <d v="2026-03-28T00:00:00"/>
  </r>
  <r>
    <x v="2123"/>
    <s v="iPhone 13 Mini"/>
    <x v="3"/>
    <b v="0"/>
    <s v="512GB"/>
    <n v="512"/>
    <s v="New"/>
    <n v="323.99"/>
    <m/>
    <m/>
    <n v="5"/>
    <n v="0"/>
    <s v="Seller 053"/>
    <s v="Shenzhen, China"/>
    <s v="INTL"/>
    <d v="2026-03-29T00:00:00"/>
  </r>
  <r>
    <x v="2124"/>
    <s v="iPhone 13 Mini"/>
    <x v="3"/>
    <b v="0"/>
    <s v="512GB"/>
    <n v="512"/>
    <s v="New"/>
    <n v="323.99"/>
    <m/>
    <m/>
    <n v="5"/>
    <n v="0"/>
    <s v="Seller 053"/>
    <s v="Shenzhen, China"/>
    <s v="INTL"/>
    <d v="2026-03-28T00:00:00"/>
  </r>
  <r>
    <x v="2125"/>
    <s v="iPhone 14"/>
    <x v="0"/>
    <b v="0"/>
    <s v="512GB"/>
    <n v="512"/>
    <s v="New"/>
    <n v="389.02"/>
    <m/>
    <m/>
    <n v="0"/>
    <n v="6"/>
    <s v="Seller 385"/>
    <s v="Whippany, New Jersey, United States"/>
    <s v="NJ"/>
    <d v="2026-03-28T00:00:00"/>
  </r>
  <r>
    <x v="2126"/>
    <s v="iPhone 14 Plus"/>
    <x v="0"/>
    <b v="0"/>
    <s v="128GB|256GB"/>
    <n v="128"/>
    <s v="Used"/>
    <n v="455.21"/>
    <m/>
    <m/>
    <n v="0"/>
    <n v="0"/>
    <s v="Seller 101"/>
    <s v="CS, China"/>
    <s v="INTL"/>
    <d v="2026-03-20T00:00:00"/>
  </r>
  <r>
    <x v="2127"/>
    <s v="iPhone 13 Mini"/>
    <x v="3"/>
    <b v="0"/>
    <s v="512GB"/>
    <n v="512"/>
    <s v="New"/>
    <n v="321.42"/>
    <m/>
    <m/>
    <n v="0"/>
    <n v="3"/>
    <s v="Seller 655"/>
    <s v="Los Angeles, California, United States"/>
    <s v="CA"/>
    <d v="2026-03-28T00:00:00"/>
  </r>
  <r>
    <x v="2128"/>
    <s v="iPhone 14 Pro Max"/>
    <x v="0"/>
    <b v="1"/>
    <s v="128GB|512GB"/>
    <n v="128"/>
    <s v="New"/>
    <n v="673.99"/>
    <m/>
    <m/>
    <n v="2"/>
    <n v="1"/>
    <s v="Seller 053"/>
    <s v="Brooklyn, New York, United States"/>
    <s v="NY"/>
    <d v="2026-03-28T00:00:00"/>
  </r>
  <r>
    <x v="2129"/>
    <s v="iPhone 13 Mini"/>
    <x v="3"/>
    <b v="0"/>
    <s v="128GB"/>
    <n v="128"/>
    <s v="New"/>
    <n v="335.99"/>
    <m/>
    <m/>
    <n v="5"/>
    <n v="0"/>
    <s v="Seller 053"/>
    <s v="Shenzhen, China"/>
    <s v="INTL"/>
    <d v="2026-03-28T00:00:00"/>
  </r>
  <r>
    <x v="2130"/>
    <s v="iPhone 13 Mini"/>
    <x v="3"/>
    <b v="0"/>
    <s v="128GB"/>
    <n v="128"/>
    <s v="New"/>
    <n v="335.99"/>
    <m/>
    <m/>
    <n v="5"/>
    <n v="0"/>
    <s v="Seller 053"/>
    <s v="Shenzhen, China"/>
    <s v="INTL"/>
    <d v="2026-03-28T00:00:00"/>
  </r>
  <r>
    <x v="2131"/>
    <s v="iPhone 14"/>
    <x v="0"/>
    <b v="0"/>
    <s v="128GB"/>
    <n v="128"/>
    <s v="For Parts Or Not Working"/>
    <n v="100"/>
    <m/>
    <m/>
    <n v="0"/>
    <n v="0"/>
    <s v="Seller 134"/>
    <s v="Perry Hall, Maryland, United States"/>
    <s v="MD"/>
    <m/>
  </r>
  <r>
    <x v="2132"/>
    <s v="iPhone 13 Mini"/>
    <x v="3"/>
    <b v="0"/>
    <s v="128GB|256GB"/>
    <n v="128"/>
    <s v="New"/>
    <n v="321.43"/>
    <m/>
    <m/>
    <n v="0"/>
    <n v="1"/>
    <s v="Seller 655"/>
    <s v="Los Angeles, California, United States"/>
    <s v="CA"/>
    <d v="2026-03-28T00:00:00"/>
  </r>
  <r>
    <x v="2133"/>
    <s v="iPhone 14"/>
    <x v="0"/>
    <b v="0"/>
    <s v="128GB|256GB|512GB"/>
    <n v="128"/>
    <s v="New"/>
    <n v="389.02"/>
    <m/>
    <m/>
    <n v="0"/>
    <n v="3"/>
    <s v="Seller 385"/>
    <s v="Los Angeles, California, United States"/>
    <s v="CA"/>
    <d v="2026-03-28T00:00:00"/>
  </r>
  <r>
    <x v="2134"/>
    <s v="iPhone 13 Mini"/>
    <x v="3"/>
    <b v="0"/>
    <s v="128GB"/>
    <n v="128"/>
    <s v="New"/>
    <n v="321.43"/>
    <m/>
    <m/>
    <n v="0"/>
    <n v="3"/>
    <s v="Seller 655"/>
    <s v="Los Angeles, California, United States"/>
    <s v="CA"/>
    <d v="2026-03-28T00:00:00"/>
  </r>
  <r>
    <x v="2135"/>
    <s v="iPhone 13 Mini"/>
    <x v="3"/>
    <b v="0"/>
    <s v="256GB"/>
    <n v="256"/>
    <s v="New"/>
    <n v="321.42"/>
    <m/>
    <m/>
    <n v="1"/>
    <n v="0"/>
    <s v="Seller 385"/>
    <s v="Los Angeles, California, United States"/>
    <s v="CA"/>
    <d v="2026-03-28T00:00:00"/>
  </r>
  <r>
    <x v="2136"/>
    <s v="iPhone 14 Pro Max"/>
    <x v="0"/>
    <b v="1"/>
    <s v="512GB|1024GB"/>
    <n v="512"/>
    <s v="Used"/>
    <n v="565.20000000000005"/>
    <m/>
    <m/>
    <n v="2"/>
    <n v="1"/>
    <s v="Seller 101"/>
    <s v="hongkong, China"/>
    <s v="INTL"/>
    <d v="2026-03-20T00:00:00"/>
  </r>
  <r>
    <x v="2137"/>
    <s v="iPhone 13 Mini"/>
    <x v="3"/>
    <b v="0"/>
    <s v="512GB"/>
    <n v="512"/>
    <s v="New"/>
    <n v="321.42"/>
    <m/>
    <m/>
    <n v="0"/>
    <n v="4"/>
    <s v="Seller 385"/>
    <s v="Los Angeles, California, United States"/>
    <s v="CA"/>
    <d v="2026-03-28T00:00:00"/>
  </r>
  <r>
    <x v="2138"/>
    <s v="iPhone 14"/>
    <x v="0"/>
    <b v="0"/>
    <s v="256GB"/>
    <n v="256"/>
    <s v="New"/>
    <n v="409.99"/>
    <m/>
    <m/>
    <n v="2"/>
    <n v="8"/>
    <s v="Seller 505"/>
    <s v="Dunellen, New Jersey, United States"/>
    <s v="NJ"/>
    <d v="2026-03-28T00:00:00"/>
  </r>
  <r>
    <x v="2139"/>
    <s v="iPhone 13 Mini"/>
    <x v="3"/>
    <b v="0"/>
    <s v="128GB|256GB"/>
    <n v="128"/>
    <s v="New"/>
    <n v="332.08"/>
    <m/>
    <m/>
    <n v="5"/>
    <n v="0"/>
    <s v="Seller 655"/>
    <s v="Los Angeles, California, United States"/>
    <s v="CA"/>
    <d v="2026-03-28T00:00:00"/>
  </r>
  <r>
    <x v="2140"/>
    <s v="iPhone 13 Mini"/>
    <x v="3"/>
    <b v="0"/>
    <s v="512GB"/>
    <n v="512"/>
    <s v="New"/>
    <n v="321.42"/>
    <m/>
    <m/>
    <n v="1"/>
    <n v="0"/>
    <s v="Seller 385"/>
    <s v="Los Angeles, California, United States"/>
    <s v="CA"/>
    <d v="2026-03-28T00:00:00"/>
  </r>
  <r>
    <x v="2141"/>
    <s v="iPhone 13 Mini"/>
    <x v="3"/>
    <b v="0"/>
    <s v="256GB"/>
    <n v="256"/>
    <s v="New"/>
    <n v="321.42"/>
    <m/>
    <m/>
    <n v="1"/>
    <n v="0"/>
    <s v="Seller 655"/>
    <s v="Austin, Texas, United States"/>
    <s v="TX"/>
    <d v="2026-03-28T00:00:00"/>
  </r>
  <r>
    <x v="2142"/>
    <s v="iPhone 13 Mini"/>
    <x v="3"/>
    <b v="0"/>
    <s v="512GB"/>
    <n v="512"/>
    <s v="New"/>
    <n v="321.42"/>
    <m/>
    <m/>
    <n v="1"/>
    <n v="0"/>
    <s v="Seller 385"/>
    <s v="Los Angeles, California, United States"/>
    <s v="CA"/>
    <d v="2026-03-28T00:00:00"/>
  </r>
  <r>
    <x v="2143"/>
    <s v="iPhone 14 Pro Max"/>
    <x v="0"/>
    <b v="1"/>
    <s v="512GB|1024GB"/>
    <n v="512"/>
    <s v="New"/>
    <n v="629.51"/>
    <m/>
    <m/>
    <n v="1"/>
    <n v="0"/>
    <s v="Seller 385"/>
    <s v="Whippany, New Jersey, United States"/>
    <s v="NJ"/>
    <d v="2026-03-28T00:00:00"/>
  </r>
  <r>
    <x v="2144"/>
    <s v="iPhone 13 Mini"/>
    <x v="3"/>
    <b v="0"/>
    <m/>
    <m/>
    <s v="New"/>
    <n v="332.08"/>
    <m/>
    <m/>
    <n v="5"/>
    <n v="0"/>
    <s v="Seller 655"/>
    <s v="Los Angeles, California, United States"/>
    <s v="CA"/>
    <d v="2026-03-28T00:00:00"/>
  </r>
  <r>
    <x v="2145"/>
    <s v="iPhone 14 Pro Max"/>
    <x v="0"/>
    <b v="1"/>
    <s v="512GB|1024GB"/>
    <n v="512"/>
    <s v="New"/>
    <n v="629.51"/>
    <m/>
    <m/>
    <n v="1"/>
    <n v="0"/>
    <s v="Seller 385"/>
    <s v="Whippany, New Jersey, United States"/>
    <s v="NJ"/>
    <d v="2026-03-28T00:00:00"/>
  </r>
  <r>
    <x v="2146"/>
    <s v="iPhone 14 Pro Max"/>
    <x v="0"/>
    <b v="1"/>
    <s v="512GB|1024GB"/>
    <n v="512"/>
    <s v="New"/>
    <n v="629.51"/>
    <m/>
    <m/>
    <n v="1"/>
    <n v="0"/>
    <s v="Seller 385"/>
    <s v="Whippany, New Jersey, United States"/>
    <s v="NJ"/>
    <d v="2026-03-28T00:00:00"/>
  </r>
  <r>
    <x v="2147"/>
    <s v="iPhone 12 Pro"/>
    <x v="1"/>
    <b v="1"/>
    <m/>
    <m/>
    <s v="New"/>
    <n v="332.08"/>
    <m/>
    <m/>
    <n v="5"/>
    <n v="0"/>
    <s v="Seller 655"/>
    <s v="Los Angeles, California, United States"/>
    <s v="CA"/>
    <d v="2026-03-28T00:00:00"/>
  </r>
  <r>
    <x v="2148"/>
    <s v="iPhone 13 Mini"/>
    <x v="3"/>
    <b v="0"/>
    <s v="256GB"/>
    <n v="256"/>
    <s v="New"/>
    <n v="321.42"/>
    <m/>
    <m/>
    <n v="1"/>
    <n v="0"/>
    <s v="Seller 385"/>
    <s v="Los Angeles, California, United States"/>
    <s v="CA"/>
    <d v="2026-03-28T00:00:00"/>
  </r>
  <r>
    <x v="2149"/>
    <s v="iPhone 13 Mini"/>
    <x v="3"/>
    <b v="0"/>
    <s v="128GB|256GB"/>
    <n v="128"/>
    <s v="New"/>
    <n v="321.43"/>
    <m/>
    <m/>
    <n v="1"/>
    <n v="0"/>
    <s v="Seller 655"/>
    <s v="Austin, Texas, United States"/>
    <s v="TX"/>
    <d v="2026-03-28T00:00:00"/>
  </r>
  <r>
    <x v="2150"/>
    <s v="iPhone 13 Mini"/>
    <x v="3"/>
    <b v="0"/>
    <s v="128GB"/>
    <n v="128"/>
    <s v="New"/>
    <n v="321.43"/>
    <m/>
    <m/>
    <n v="1"/>
    <n v="0"/>
    <s v="Seller 385"/>
    <s v="Los Angeles, California, United States"/>
    <s v="CA"/>
    <d v="2026-03-28T00:00:00"/>
  </r>
  <r>
    <x v="2151"/>
    <s v="iPhone 14"/>
    <x v="0"/>
    <b v="0"/>
    <s v="128GB"/>
    <n v="128"/>
    <s v="New"/>
    <n v="400"/>
    <m/>
    <m/>
    <n v="0"/>
    <n v="0"/>
    <s v="Seller 490"/>
    <s v="Hampton, Virginia, United States"/>
    <s v="VA"/>
    <d v="2026-02-23T00:00:00"/>
  </r>
  <r>
    <x v="2152"/>
    <s v="iPhone 13 Mini"/>
    <x v="3"/>
    <b v="0"/>
    <s v="128GB"/>
    <n v="128"/>
    <s v="New"/>
    <n v="335.99"/>
    <m/>
    <m/>
    <n v="3"/>
    <n v="1"/>
    <s v="Seller 053"/>
    <s v="Whippany, New Jersey, United States"/>
    <s v="NJ"/>
    <d v="2026-03-28T00:00:00"/>
  </r>
  <r>
    <x v="2153"/>
    <s v="iPhone 13 Mini"/>
    <x v="3"/>
    <b v="0"/>
    <s v="128GB|256GB|512GB"/>
    <n v="128"/>
    <s v="New"/>
    <n v="323.99"/>
    <m/>
    <m/>
    <n v="5"/>
    <n v="0"/>
    <s v="Seller 053"/>
    <s v="Whippany, New Jersey, United States"/>
    <s v="NJ"/>
    <d v="2026-03-28T00:00:00"/>
  </r>
  <r>
    <x v="2154"/>
    <s v="iPhone 13 Mini"/>
    <x v="3"/>
    <b v="0"/>
    <s v="128GB|256GB"/>
    <n v="128"/>
    <s v="New"/>
    <n v="322.99"/>
    <m/>
    <m/>
    <n v="5"/>
    <n v="3"/>
    <s v="Seller 053"/>
    <s v="Whippany, New Jersey, United States"/>
    <s v="NJ"/>
    <d v="2026-03-28T00:00:00"/>
  </r>
  <r>
    <x v="2155"/>
    <s v="iPhone 13 Mini"/>
    <x v="3"/>
    <b v="0"/>
    <s v="128GB|256GB|512GB"/>
    <n v="128"/>
    <s v="New"/>
    <n v="323.99"/>
    <m/>
    <m/>
    <n v="5"/>
    <n v="0"/>
    <s v="Seller 053"/>
    <s v="Whippany, New Jersey, United States"/>
    <s v="NJ"/>
    <d v="2026-03-28T00:00:00"/>
  </r>
  <r>
    <x v="2156"/>
    <s v="iPhone 13 Mini"/>
    <x v="3"/>
    <b v="0"/>
    <s v="128GB"/>
    <n v="128"/>
    <s v="New"/>
    <n v="335.99"/>
    <m/>
    <m/>
    <n v="3"/>
    <n v="3"/>
    <s v="Seller 053"/>
    <s v="Whippany, New Jersey, United States"/>
    <s v="NJ"/>
    <d v="2026-03-28T00:00:00"/>
  </r>
  <r>
    <x v="2157"/>
    <s v="iPhone 13 Mini"/>
    <x v="3"/>
    <b v="0"/>
    <s v="128GB|512GB"/>
    <n v="128"/>
    <s v="New"/>
    <n v="322.99"/>
    <m/>
    <m/>
    <n v="5"/>
    <n v="2"/>
    <s v="Seller 053"/>
    <s v="Whippany, New Jersey, United States"/>
    <s v="NJ"/>
    <d v="2026-03-28T00:00:00"/>
  </r>
  <r>
    <x v="2158"/>
    <s v="iPhone 13 Mini"/>
    <x v="3"/>
    <b v="0"/>
    <s v="128GB|256GB"/>
    <n v="128"/>
    <s v="New"/>
    <n v="333.88"/>
    <m/>
    <m/>
    <n v="5"/>
    <n v="0"/>
    <s v="Seller 053"/>
    <s v="Whippany, New Jersey, United States"/>
    <s v="NJ"/>
    <d v="2026-03-28T00:00:00"/>
  </r>
  <r>
    <x v="2159"/>
    <s v="iPhone 13 Mini"/>
    <x v="3"/>
    <b v="0"/>
    <m/>
    <m/>
    <s v="New"/>
    <n v="331.98"/>
    <m/>
    <m/>
    <n v="5"/>
    <n v="0"/>
    <s v="Seller 385"/>
    <s v="Los Angeles, California, United States"/>
    <s v="CA"/>
    <d v="2026-03-28T00:00:00"/>
  </r>
  <r>
    <x v="2160"/>
    <s v="iPhone 13 Mini"/>
    <x v="3"/>
    <b v="0"/>
    <s v="128GB|256GB"/>
    <n v="128"/>
    <s v="New"/>
    <n v="321.43"/>
    <m/>
    <m/>
    <n v="1"/>
    <n v="0"/>
    <s v="Seller 655"/>
    <s v="Los Angeles, California, United States"/>
    <s v="CA"/>
    <d v="2026-03-28T00:00:00"/>
  </r>
  <r>
    <x v="2161"/>
    <s v="iPhone 14 Plus"/>
    <x v="0"/>
    <b v="0"/>
    <s v="256GB"/>
    <n v="256"/>
    <s v="For Parts Or Not Working"/>
    <n v="229.99"/>
    <m/>
    <m/>
    <n v="0"/>
    <n v="0"/>
    <s v="Seller 121"/>
    <s v="Brookfield, Wisconsin, United States"/>
    <s v="WI"/>
    <d v="2026-03-29T00:00:00"/>
  </r>
  <r>
    <x v="2162"/>
    <s v="iPhone 14 Plus"/>
    <x v="0"/>
    <b v="0"/>
    <s v="256GB"/>
    <n v="256"/>
    <s v="Used"/>
    <n v="299.99"/>
    <m/>
    <m/>
    <n v="0"/>
    <n v="0"/>
    <s v="Seller 506"/>
    <s v="Woodbridge, Virginia, United States"/>
    <s v="VA"/>
    <d v="2026-03-20T00:00:00"/>
  </r>
  <r>
    <x v="2163"/>
    <s v="iPhone 13 Mini"/>
    <x v="3"/>
    <b v="0"/>
    <s v="512GB"/>
    <n v="512"/>
    <s v="New"/>
    <n v="321.42"/>
    <m/>
    <m/>
    <n v="1"/>
    <n v="0"/>
    <s v="Seller 385"/>
    <s v="Los Angeles, California, United States"/>
    <s v="CA"/>
    <d v="2026-03-28T00:00:00"/>
  </r>
  <r>
    <x v="2164"/>
    <s v="iPhone 14 Pro Max"/>
    <x v="0"/>
    <b v="1"/>
    <s v="128GB"/>
    <n v="128"/>
    <s v="Used"/>
    <n v="704.5"/>
    <m/>
    <m/>
    <n v="0"/>
    <n v="0"/>
    <s v="Seller 206"/>
    <s v="Laval, Quebec, Canada"/>
    <s v="INTL"/>
    <m/>
  </r>
  <r>
    <x v="2165"/>
    <s v="iPhone 17"/>
    <x v="2"/>
    <b v="0"/>
    <s v="256GB"/>
    <n v="256"/>
    <s v="New"/>
    <n v="680"/>
    <m/>
    <m/>
    <n v="0"/>
    <n v="0"/>
    <s v="Seller 494"/>
    <s v="Winchester, Virginia, United States"/>
    <s v="VA"/>
    <d v="2026-03-10T00:00:00"/>
  </r>
  <r>
    <x v="2166"/>
    <s v="iPhone 13 Pro"/>
    <x v="3"/>
    <b v="1"/>
    <s v="128GB"/>
    <n v="128"/>
    <s v="Used"/>
    <n v="333.33"/>
    <m/>
    <m/>
    <n v="0"/>
    <n v="0"/>
    <s v="Seller 003"/>
    <s v="Trenton, New Jersey, United States"/>
    <s v="NJ"/>
    <d v="2026-03-16T00:00:00"/>
  </r>
  <r>
    <x v="2167"/>
    <s v="iPhone 17 Pro Max"/>
    <x v="2"/>
    <b v="1"/>
    <s v="256GB"/>
    <n v="256"/>
    <s v="New"/>
    <n v="2600"/>
    <m/>
    <m/>
    <n v="0"/>
    <n v="0"/>
    <s v="Seller 593"/>
    <s v="San Francisco, California, United States"/>
    <s v="CA"/>
    <d v="2026-03-18T00:00:00"/>
  </r>
  <r>
    <x v="2168"/>
    <s v="iPhone 17 Pro Max"/>
    <x v="2"/>
    <b v="1"/>
    <s v="512GB"/>
    <n v="512"/>
    <s v="New"/>
    <n v="2750"/>
    <m/>
    <m/>
    <n v="0"/>
    <n v="0"/>
    <s v="Seller 593"/>
    <s v="San Francisco, California, United States"/>
    <s v="CA"/>
    <d v="2026-03-18T00:00:00"/>
  </r>
  <r>
    <x v="2169"/>
    <s v="iPhone 14 Plus"/>
    <x v="0"/>
    <b v="0"/>
    <s v="128GB"/>
    <n v="128"/>
    <s v="Used"/>
    <n v="300"/>
    <m/>
    <m/>
    <n v="0"/>
    <n v="0"/>
    <s v="Seller 473"/>
    <s v="Oceanside, California, United States"/>
    <s v="CA"/>
    <m/>
  </r>
  <r>
    <x v="2170"/>
    <s v="iPhone 13 Pro"/>
    <x v="3"/>
    <b v="1"/>
    <m/>
    <m/>
    <s v="Used"/>
    <n v="313.13"/>
    <m/>
    <m/>
    <n v="0"/>
    <n v="0"/>
    <s v="Seller 003"/>
    <s v="Trenton, New Jersey, United States"/>
    <s v="NJ"/>
    <m/>
  </r>
  <r>
    <x v="1931"/>
    <s v="iPhone 17"/>
    <x v="2"/>
    <b v="0"/>
    <s v="256GB"/>
    <n v="256"/>
    <s v="New"/>
    <n v="875"/>
    <m/>
    <m/>
    <n v="0"/>
    <n v="0"/>
    <s v="Seller 229"/>
    <s v="Paterson, New Jersey, United States"/>
    <s v="NJ"/>
    <m/>
  </r>
  <r>
    <x v="2171"/>
    <s v="iPhone 17 Pro Max"/>
    <x v="2"/>
    <b v="1"/>
    <m/>
    <m/>
    <s v="New"/>
    <n v="1250"/>
    <m/>
    <m/>
    <n v="0"/>
    <n v="0"/>
    <s v="Seller 251"/>
    <s v="Grand Rapids, Michigan, United States"/>
    <s v="MI"/>
    <d v="2026-03-26T00:00:00"/>
  </r>
  <r>
    <x v="2172"/>
    <s v="iPhone 17"/>
    <x v="2"/>
    <b v="0"/>
    <s v="256GB"/>
    <n v="256"/>
    <s v="Open Box"/>
    <n v="749"/>
    <m/>
    <m/>
    <n v="0"/>
    <n v="0"/>
    <s v="Seller 425"/>
    <s v="Campbell, California, United States"/>
    <s v="CA"/>
    <m/>
  </r>
  <r>
    <x v="2173"/>
    <s v="iPhone 12 Pro Max"/>
    <x v="1"/>
    <b v="1"/>
    <s v="128GB"/>
    <n v="128"/>
    <s v="Used"/>
    <n v="280"/>
    <m/>
    <m/>
    <n v="0"/>
    <n v="0"/>
    <s v="Seller 189"/>
    <s v="Bristol, Virginia, United States"/>
    <s v="VA"/>
    <d v="2026-03-24T00:00:00"/>
  </r>
  <r>
    <x v="230"/>
    <s v="iPhone 17 Pro Max"/>
    <x v="2"/>
    <b v="1"/>
    <s v="1024GB"/>
    <n v="1024"/>
    <s v="New"/>
    <n v="599"/>
    <m/>
    <m/>
    <n v="5"/>
    <n v="0"/>
    <s v="Seller 464"/>
    <s v="Frankfort, Kentucky, United States"/>
    <s v="KY"/>
    <m/>
  </r>
  <r>
    <x v="2174"/>
    <s v="iPhone 13 Mini"/>
    <x v="3"/>
    <b v="0"/>
    <s v="128GB"/>
    <n v="128"/>
    <s v="New"/>
    <n v="352.55"/>
    <m/>
    <m/>
    <n v="3"/>
    <n v="0"/>
    <s v="Seller 054"/>
    <s v="Edison, New Jersey, United States"/>
    <s v="NJ"/>
    <m/>
  </r>
  <r>
    <x v="2175"/>
    <s v="iPhone 13"/>
    <x v="3"/>
    <b v="0"/>
    <s v="128GB"/>
    <n v="128"/>
    <s v="For Parts Or Not Working"/>
    <n v="174.99"/>
    <m/>
    <m/>
    <n v="0"/>
    <n v="0"/>
    <s v="Seller 121"/>
    <s v="Brookfield, Wisconsin, United States"/>
    <s v="WI"/>
    <d v="2026-03-29T00:00:00"/>
  </r>
  <r>
    <x v="2176"/>
    <s v="iPhone 14"/>
    <x v="0"/>
    <b v="0"/>
    <m/>
    <m/>
    <s v="New"/>
    <n v="389.01"/>
    <m/>
    <m/>
    <n v="1"/>
    <n v="0"/>
    <s v="Seller 655"/>
    <s v="Los Angeles, California, United States"/>
    <s v="CA"/>
    <d v="2026-03-28T00:00:00"/>
  </r>
  <r>
    <x v="2177"/>
    <s v="iPhone 13 Mini"/>
    <x v="3"/>
    <b v="0"/>
    <s v="128GB|256GB"/>
    <n v="128"/>
    <s v="New"/>
    <n v="321.43"/>
    <m/>
    <m/>
    <n v="1"/>
    <n v="0"/>
    <s v="Seller 655"/>
    <s v="Los Angeles, California, United States"/>
    <s v="CA"/>
    <d v="2026-03-28T00:00:00"/>
  </r>
  <r>
    <x v="2178"/>
    <s v="iPhone 13 Mini"/>
    <x v="3"/>
    <b v="0"/>
    <s v="512GB"/>
    <n v="512"/>
    <s v="New"/>
    <n v="321.42"/>
    <m/>
    <m/>
    <n v="1"/>
    <n v="0"/>
    <s v="Seller 385"/>
    <s v="Los Angeles, California, United States"/>
    <s v="CA"/>
    <d v="2026-03-28T00:00:00"/>
  </r>
  <r>
    <x v="230"/>
    <s v="iPhone 17 Pro Max"/>
    <x v="2"/>
    <b v="1"/>
    <s v="1024GB"/>
    <n v="1024"/>
    <s v="New"/>
    <n v="1100"/>
    <m/>
    <m/>
    <n v="0"/>
    <n v="0"/>
    <s v="Seller 495"/>
    <s v="Evansville, Indiana, United States"/>
    <s v="IN"/>
    <d v="2026-03-28T00:00:00"/>
  </r>
  <r>
    <x v="2179"/>
    <s v="iPhone 17"/>
    <x v="2"/>
    <b v="0"/>
    <s v="256GB"/>
    <n v="256"/>
    <s v="Open Box"/>
    <n v="649.99"/>
    <m/>
    <m/>
    <n v="7"/>
    <n v="0"/>
    <s v="Seller 062"/>
    <s v="West Chester, Ohio, United States"/>
    <s v="OH"/>
    <d v="2026-03-28T00:00:00"/>
  </r>
  <r>
    <x v="2180"/>
    <s v="iPhone 17"/>
    <x v="2"/>
    <b v="0"/>
    <s v="256GB"/>
    <n v="256"/>
    <s v="Open Box"/>
    <n v="699"/>
    <m/>
    <m/>
    <n v="0"/>
    <n v="0"/>
    <s v="Seller 062"/>
    <s v="West Chester, Ohio, United States"/>
    <s v="OH"/>
    <m/>
  </r>
  <r>
    <x v="1080"/>
    <s v="iPhone 17 Pro Max"/>
    <x v="2"/>
    <b v="1"/>
    <s v="2048GB"/>
    <n v="2048"/>
    <s v="New"/>
    <n v="479.99"/>
    <m/>
    <m/>
    <n v="2"/>
    <n v="0"/>
    <s v="Seller 296"/>
    <s v="Tacoma, Washington, United States"/>
    <s v="WA"/>
    <m/>
  </r>
  <r>
    <x v="2181"/>
    <s v="iPhone 12"/>
    <x v="1"/>
    <b v="0"/>
    <s v="64GB"/>
    <n v="64"/>
    <s v="Used"/>
    <n v="199.18"/>
    <m/>
    <m/>
    <n v="0"/>
    <n v="0"/>
    <s v="Seller 137"/>
    <s v="Roseville, California, United States"/>
    <s v="CA"/>
    <m/>
  </r>
  <r>
    <x v="2182"/>
    <s v="iPhone 14"/>
    <x v="0"/>
    <b v="0"/>
    <m/>
    <m/>
    <s v="For Parts Or Not Working"/>
    <n v="149"/>
    <m/>
    <m/>
    <n v="0"/>
    <n v="0"/>
    <s v="Seller 277"/>
    <s v="Cibolo, Texas, United States"/>
    <s v="TX"/>
    <d v="2026-03-28T00:00:00"/>
  </r>
  <r>
    <x v="2183"/>
    <s v="iPhone 13 Mini"/>
    <x v="3"/>
    <b v="0"/>
    <s v="128GB|256GB|512GB"/>
    <n v="128"/>
    <s v="New"/>
    <n v="321.43"/>
    <m/>
    <m/>
    <n v="1"/>
    <n v="0"/>
    <s v="Seller 655"/>
    <s v="Los Angeles, California, United States"/>
    <s v="CA"/>
    <d v="2026-03-28T00:00:00"/>
  </r>
  <r>
    <x v="1215"/>
    <s v="iPhone 17 Pro Max"/>
    <x v="2"/>
    <b v="1"/>
    <s v="2048GB"/>
    <n v="2048"/>
    <s v="New"/>
    <n v="489"/>
    <m/>
    <m/>
    <n v="5"/>
    <n v="0"/>
    <s v="Seller 662"/>
    <s v="Yemassee, South Carolina, United States"/>
    <s v="SC"/>
    <m/>
  </r>
  <r>
    <x v="230"/>
    <s v="iPhone 17 Pro Max"/>
    <x v="2"/>
    <b v="1"/>
    <s v="1024GB"/>
    <n v="1024"/>
    <s v="New"/>
    <n v="579.98"/>
    <m/>
    <m/>
    <n v="4"/>
    <n v="0"/>
    <s v="Seller 463"/>
    <s v="Chino Hills, California, United States"/>
    <s v="CA"/>
    <m/>
  </r>
  <r>
    <x v="2184"/>
    <s v="iPhone 12"/>
    <x v="1"/>
    <b v="0"/>
    <s v="64GB"/>
    <n v="64"/>
    <s v="Open Box"/>
    <n v="890"/>
    <m/>
    <m/>
    <n v="0"/>
    <n v="0"/>
    <s v="Seller 598"/>
    <s v="Coolalinga, Australia"/>
    <s v="INTL"/>
    <d v="2022-12-02T00:00:00"/>
  </r>
  <r>
    <x v="2185"/>
    <s v="iPhone 12"/>
    <x v="1"/>
    <b v="0"/>
    <s v="64GB"/>
    <n v="64"/>
    <s v="Open Box"/>
    <n v="890"/>
    <m/>
    <m/>
    <n v="0"/>
    <n v="0"/>
    <s v="Seller 598"/>
    <s v="Coolalinga, Australia"/>
    <s v="INTL"/>
    <d v="2025-12-09T00:00:00"/>
  </r>
  <r>
    <x v="2186"/>
    <s v="iPhone 14"/>
    <x v="0"/>
    <b v="0"/>
    <m/>
    <m/>
    <s v="Used"/>
    <n v="294.95"/>
    <m/>
    <m/>
    <n v="32"/>
    <n v="3"/>
    <s v="Seller 045"/>
    <s v="Harriman, New York, United States"/>
    <s v="NY"/>
    <d v="2026-03-29T00:00:00"/>
  </r>
  <r>
    <x v="2187"/>
    <s v="iPhone 14 Pro Max"/>
    <x v="0"/>
    <b v="1"/>
    <m/>
    <m/>
    <s v="Used"/>
    <n v="459.95"/>
    <m/>
    <m/>
    <n v="15"/>
    <n v="62"/>
    <s v="Seller 045"/>
    <s v="Harriman, New York, United States"/>
    <s v="NY"/>
    <d v="2026-03-25T00:00:00"/>
  </r>
  <r>
    <x v="2188"/>
    <s v="iPhone 12"/>
    <x v="1"/>
    <b v="0"/>
    <s v="64GB"/>
    <n v="64"/>
    <s v="Used"/>
    <n v="399.99"/>
    <m/>
    <m/>
    <n v="0"/>
    <n v="0"/>
    <s v="Seller 035"/>
    <s v="River Grove, Illinois, United States"/>
    <s v="IL"/>
    <d v="2025-12-28T00:00:00"/>
  </r>
  <r>
    <x v="2189"/>
    <s v="iPhone 12"/>
    <x v="1"/>
    <b v="0"/>
    <s v="64GB"/>
    <n v="64"/>
    <s v="Used"/>
    <n v="399.99"/>
    <m/>
    <m/>
    <n v="0"/>
    <n v="0"/>
    <s v="Seller 035"/>
    <s v="River Grove, Illinois, United States"/>
    <s v="IL"/>
    <d v="2025-12-29T00:00:00"/>
  </r>
  <r>
    <x v="2187"/>
    <s v="iPhone 14 Pro Max"/>
    <x v="0"/>
    <b v="1"/>
    <m/>
    <m/>
    <s v="Very Good - Refurbished"/>
    <n v="459.95"/>
    <m/>
    <m/>
    <n v="5"/>
    <n v="3"/>
    <s v="Seller 045"/>
    <s v="Harriman, New York, United States"/>
    <s v="NY"/>
    <d v="2026-03-25T00:00:00"/>
  </r>
  <r>
    <x v="2190"/>
    <s v="iPhone 14"/>
    <x v="0"/>
    <b v="0"/>
    <m/>
    <m/>
    <s v="For Parts Or Not Working"/>
    <n v="139.99"/>
    <m/>
    <m/>
    <n v="0"/>
    <n v="5"/>
    <s v="Seller 045"/>
    <s v="Harriman, New York, United States"/>
    <s v="NY"/>
    <d v="2026-03-04T00:00:00"/>
  </r>
  <r>
    <x v="2191"/>
    <s v="iPhone 14 Pro Max"/>
    <x v="0"/>
    <b v="1"/>
    <m/>
    <m/>
    <s v="For Parts Or Not Working"/>
    <n v="349.99"/>
    <m/>
    <m/>
    <n v="1"/>
    <n v="0"/>
    <s v="Seller 045"/>
    <s v="Harriman, New York, United States"/>
    <s v="NY"/>
    <d v="2026-03-04T00:00:00"/>
  </r>
  <r>
    <x v="2192"/>
    <s v="iPhone 12 Pro Max"/>
    <x v="1"/>
    <b v="1"/>
    <m/>
    <m/>
    <s v="Used"/>
    <n v="2000"/>
    <m/>
    <m/>
    <n v="0"/>
    <n v="0"/>
    <s v="Seller 232"/>
    <s v="Denver, Colorado, United States"/>
    <s v="CO"/>
    <m/>
  </r>
  <r>
    <x v="2193"/>
    <s v="iPhone 12 Pro Max"/>
    <x v="1"/>
    <b v="1"/>
    <m/>
    <m/>
    <s v="Used"/>
    <n v="4000"/>
    <m/>
    <m/>
    <n v="0"/>
    <n v="0"/>
    <s v="Seller 287"/>
    <s v="Clementon, New Jersey, United States"/>
    <s v="NJ"/>
    <m/>
  </r>
  <r>
    <x v="2194"/>
    <s v="iPhone 13 Mini"/>
    <x v="3"/>
    <b v="0"/>
    <s v="128GB"/>
    <n v="128"/>
    <s v="Very Good - Refurbished"/>
    <n v="305.67"/>
    <m/>
    <m/>
    <n v="9"/>
    <n v="10"/>
    <s v="Seller 081"/>
    <s v="Owings Mills, Maryland, United States"/>
    <s v="MD"/>
    <d v="2026-03-29T00:00:00"/>
  </r>
  <r>
    <x v="2195"/>
    <s v="iPhone 14 Pro Max"/>
    <x v="0"/>
    <b v="1"/>
    <m/>
    <m/>
    <s v="Used"/>
    <n v="464.99"/>
    <m/>
    <m/>
    <n v="1"/>
    <n v="0"/>
    <s v="Seller 045"/>
    <s v="Harriman, New York, United States"/>
    <s v="NY"/>
    <d v="2026-03-04T00:00:00"/>
  </r>
  <r>
    <x v="2196"/>
    <s v="iPhone 16"/>
    <x v="4"/>
    <b v="0"/>
    <m/>
    <m/>
    <s v="Open Box"/>
    <n v="700"/>
    <m/>
    <m/>
    <n v="0"/>
    <n v="0"/>
    <s v="Seller 537"/>
    <s v="Enfield, Connecticut, United States"/>
    <s v="CT"/>
    <m/>
  </r>
  <r>
    <x v="2197"/>
    <s v="iPhone 13"/>
    <x v="3"/>
    <b v="0"/>
    <s v="256GB"/>
    <n v="256"/>
    <s v="Used"/>
    <n v="699"/>
    <m/>
    <m/>
    <n v="0"/>
    <n v="0"/>
    <s v="Seller 681"/>
    <s v="Los Angeles, California, United States"/>
    <s v="CA"/>
    <m/>
  </r>
  <r>
    <x v="2198"/>
    <s v="iPhone 14 Pro Max"/>
    <x v="0"/>
    <b v="1"/>
    <m/>
    <m/>
    <s v="Used"/>
    <n v="449.99"/>
    <m/>
    <m/>
    <n v="1"/>
    <n v="0"/>
    <s v="Seller 045"/>
    <s v="Harriman, New York, United States"/>
    <s v="NY"/>
    <d v="2026-03-04T00:00:00"/>
  </r>
  <r>
    <x v="2199"/>
    <s v="iPhone 13"/>
    <x v="3"/>
    <b v="0"/>
    <m/>
    <m/>
    <s v="Used"/>
    <n v="189.99"/>
    <m/>
    <m/>
    <n v="1"/>
    <n v="0"/>
    <s v="Seller 045"/>
    <s v="Harriman, New York, United States"/>
    <s v="NY"/>
    <d v="2026-03-04T00:00:00"/>
  </r>
  <r>
    <x v="2200"/>
    <s v="iPhone 13 Pro Max"/>
    <x v="3"/>
    <b v="1"/>
    <s v="128GB|256GB"/>
    <n v="128"/>
    <s v="Used"/>
    <n v="297.79000000000002"/>
    <m/>
    <m/>
    <n v="2"/>
    <n v="5"/>
    <s v="Seller 443"/>
    <s v="HK, China"/>
    <s v="INTL"/>
    <d v="2026-03-20T00:00:00"/>
  </r>
  <r>
    <x v="994"/>
    <s v="iPhone 12 Pro Max"/>
    <x v="1"/>
    <b v="1"/>
    <s v="128GB|256GB"/>
    <n v="128"/>
    <s v="Used"/>
    <n v="323.20999999999998"/>
    <m/>
    <m/>
    <n v="0"/>
    <n v="8"/>
    <s v="Seller 443"/>
    <s v="HK, China"/>
    <s v="INTL"/>
    <d v="2026-03-20T00:00:00"/>
  </r>
  <r>
    <x v="2201"/>
    <s v="iPhone 16"/>
    <x v="4"/>
    <b v="0"/>
    <s v="128GB|256GB"/>
    <n v="128"/>
    <s v="Excellent - Refurbished"/>
    <n v="569.95000000000005"/>
    <m/>
    <m/>
    <n v="10"/>
    <n v="20"/>
    <s v="Seller 045"/>
    <s v="Harriman, New York, United States"/>
    <s v="NY"/>
    <d v="2026-03-29T00:00:00"/>
  </r>
  <r>
    <x v="2202"/>
    <s v="iPhone 12"/>
    <x v="1"/>
    <b v="0"/>
    <s v="256GB"/>
    <n v="256"/>
    <s v="Used"/>
    <n v="234.57"/>
    <m/>
    <m/>
    <n v="2"/>
    <n v="4"/>
    <s v="Seller 443"/>
    <s v="HK, China"/>
    <s v="INTL"/>
    <d v="2026-03-20T00:00:00"/>
  </r>
  <r>
    <x v="993"/>
    <s v="iPhone 12 Pro Max"/>
    <x v="1"/>
    <b v="1"/>
    <s v="256GB"/>
    <n v="256"/>
    <s v="Used"/>
    <n v="295.37"/>
    <m/>
    <m/>
    <n v="4"/>
    <n v="16"/>
    <s v="Seller 443"/>
    <s v="HK, China"/>
    <s v="INTL"/>
    <d v="2026-03-20T00:00:00"/>
  </r>
  <r>
    <x v="2203"/>
    <s v="iPhone 17"/>
    <x v="2"/>
    <b v="0"/>
    <m/>
    <m/>
    <s v="New"/>
    <n v="1099.99"/>
    <m/>
    <m/>
    <n v="10"/>
    <n v="4"/>
    <s v="Seller 139"/>
    <s v="Mississauga, Ontario, Canada"/>
    <s v="INTL"/>
    <d v="2025-12-09T00:00:00"/>
  </r>
  <r>
    <x v="2204"/>
    <s v="iPhone 17"/>
    <x v="2"/>
    <b v="0"/>
    <m/>
    <m/>
    <s v="New"/>
    <n v="1399.99"/>
    <m/>
    <m/>
    <n v="10"/>
    <n v="4"/>
    <s v="Seller 139"/>
    <s v="Mississauga, Ontario, Canada"/>
    <s v="INTL"/>
    <d v="2025-12-09T00:00:00"/>
  </r>
  <r>
    <x v="2205"/>
    <s v="iPhone 13"/>
    <x v="3"/>
    <b v="0"/>
    <s v="256GB"/>
    <n v="256"/>
    <s v="Used"/>
    <n v="312.36"/>
    <m/>
    <m/>
    <n v="4"/>
    <n v="7"/>
    <s v="Seller 443"/>
    <s v="HK, China"/>
    <s v="INTL"/>
    <d v="2026-03-20T00:00:00"/>
  </r>
  <r>
    <x v="2206"/>
    <s v="iPhone 13 Mini"/>
    <x v="3"/>
    <b v="0"/>
    <s v="256GB"/>
    <n v="256"/>
    <s v="Used"/>
    <n v="274.68"/>
    <m/>
    <m/>
    <n v="3"/>
    <n v="7"/>
    <s v="Seller 443"/>
    <s v="HK, China"/>
    <s v="INTL"/>
    <d v="2026-03-20T00:00:00"/>
  </r>
  <r>
    <x v="2207"/>
    <s v="iPhone 14"/>
    <x v="0"/>
    <b v="0"/>
    <s v="256GB"/>
    <n v="256"/>
    <s v="Used"/>
    <n v="409.63"/>
    <m/>
    <m/>
    <n v="3"/>
    <n v="2"/>
    <s v="Seller 443"/>
    <s v="HK, China"/>
    <s v="INTL"/>
    <d v="2026-03-20T00:00:00"/>
  </r>
  <r>
    <x v="2208"/>
    <s v="iPhone 12 Pro Max"/>
    <x v="1"/>
    <b v="1"/>
    <s v="256GB"/>
    <n v="256"/>
    <s v="New"/>
    <n v="534.80999999999995"/>
    <m/>
    <m/>
    <n v="2"/>
    <n v="2"/>
    <s v="Seller 443"/>
    <s v="HK, China"/>
    <s v="INTL"/>
    <d v="2026-03-20T00:00:00"/>
  </r>
  <r>
    <x v="2209"/>
    <s v="iPhone 13 Mini"/>
    <x v="3"/>
    <b v="0"/>
    <s v="256GB"/>
    <n v="256"/>
    <s v="New"/>
    <n v="408.48"/>
    <m/>
    <m/>
    <n v="10"/>
    <n v="5"/>
    <s v="Seller 698"/>
    <s v="Edison, New Jersey, United States"/>
    <s v="NJ"/>
    <d v="2026-03-16T00:00:00"/>
  </r>
  <r>
    <x v="2210"/>
    <s v="iPhone 13 Mini"/>
    <x v="3"/>
    <b v="0"/>
    <s v="256GB"/>
    <n v="256"/>
    <s v="Used"/>
    <n v="365"/>
    <m/>
    <m/>
    <n v="0"/>
    <n v="0"/>
    <s v="Seller 673"/>
    <s v="Sacramento, California, United States"/>
    <s v="CA"/>
    <d v="2025-11-15T00:00:00"/>
  </r>
  <r>
    <x v="2211"/>
    <s v="iPhone 12"/>
    <x v="1"/>
    <b v="0"/>
    <s v="64GB"/>
    <n v="64"/>
    <s v="Used"/>
    <n v="419.99"/>
    <m/>
    <m/>
    <n v="0"/>
    <n v="0"/>
    <s v="Seller 362"/>
    <s v="Hollywood, Florida, United States"/>
    <s v="FL"/>
    <m/>
  </r>
  <r>
    <x v="2212"/>
    <s v="iPhone 13 Mini"/>
    <x v="3"/>
    <b v="0"/>
    <s v="256GB"/>
    <n v="256"/>
    <s v="New"/>
    <n v="398.99"/>
    <m/>
    <m/>
    <n v="10"/>
    <n v="9"/>
    <s v="Seller 698"/>
    <s v="Edison, New Jersey, United States"/>
    <s v="NJ"/>
    <d v="2026-03-16T00:00:00"/>
  </r>
  <r>
    <x v="2213"/>
    <s v="iPhone 17"/>
    <x v="2"/>
    <b v="0"/>
    <s v="256GB"/>
    <n v="256"/>
    <s v="Excellent - Refurbished"/>
    <n v="789.99"/>
    <m/>
    <m/>
    <n v="9"/>
    <n v="89"/>
    <s v="Seller 177"/>
    <s v="Carrollton, Texas, United States"/>
    <s v="TX"/>
    <d v="2026-03-28T00:00:00"/>
  </r>
  <r>
    <x v="2214"/>
    <s v="iPhone 17"/>
    <x v="2"/>
    <b v="0"/>
    <s v="256GB"/>
    <n v="256"/>
    <s v="Excellent - Refurbished"/>
    <n v="814.95"/>
    <m/>
    <m/>
    <n v="0"/>
    <n v="1"/>
    <s v="Seller 343"/>
    <s v="Plainview, New York, United States"/>
    <s v="NY"/>
    <d v="2026-03-28T00:00:00"/>
  </r>
  <r>
    <x v="2215"/>
    <s v="iPhone 14 Plus"/>
    <x v="0"/>
    <b v="0"/>
    <s v="128GB"/>
    <n v="128"/>
    <s v="Used"/>
    <n v="599.95000000000005"/>
    <m/>
    <m/>
    <n v="0"/>
    <n v="0"/>
    <s v="Seller 080"/>
    <s v="Yucca Valley, California, United States"/>
    <s v="CA"/>
    <d v="2025-12-24T00:00:00"/>
  </r>
  <r>
    <x v="2216"/>
    <s v="iPhone 12 Pro Max"/>
    <x v="1"/>
    <b v="1"/>
    <m/>
    <m/>
    <s v="Used"/>
    <n v="395"/>
    <m/>
    <m/>
    <n v="3"/>
    <n v="0"/>
    <s v="Seller 046"/>
    <s v="Dubai, United Arab Emirates"/>
    <s v="INTL"/>
    <d v="2026-01-21T00:00:00"/>
  </r>
  <r>
    <x v="2217"/>
    <s v="iPhone 14 Pro Max"/>
    <x v="0"/>
    <b v="1"/>
    <s v="128GB"/>
    <n v="128"/>
    <s v="Used"/>
    <n v="850.28"/>
    <m/>
    <m/>
    <n v="0"/>
    <n v="0"/>
    <s v="Seller 603"/>
    <s v="Mississauga, Ontario, Canada"/>
    <s v="INTL"/>
    <d v="2026-03-05T00:00:00"/>
  </r>
  <r>
    <x v="2218"/>
    <s v="iPhone 14 Pro Max"/>
    <x v="0"/>
    <b v="1"/>
    <s v="512GB|1024GB"/>
    <n v="512"/>
    <s v="New"/>
    <n v="699.88"/>
    <m/>
    <m/>
    <n v="2"/>
    <n v="2"/>
    <s v="Seller 512"/>
    <s v="Whippany, New Jersey, United States"/>
    <s v="NJ"/>
    <d v="2026-03-28T00:00:00"/>
  </r>
  <r>
    <x v="537"/>
    <s v="iPhone 14 Pro Max"/>
    <x v="0"/>
    <b v="1"/>
    <s v="128GB"/>
    <n v="128"/>
    <s v="New"/>
    <n v="699.88"/>
    <m/>
    <m/>
    <n v="2"/>
    <n v="1"/>
    <s v="Seller 512"/>
    <s v="Whippany, New Jersey, United States"/>
    <s v="NJ"/>
    <d v="2026-03-28T00:00:00"/>
  </r>
  <r>
    <x v="2219"/>
    <s v="iPhone 17"/>
    <x v="2"/>
    <b v="0"/>
    <s v="256GB"/>
    <n v="256"/>
    <s v="New"/>
    <n v="1091"/>
    <m/>
    <m/>
    <n v="6"/>
    <n v="0"/>
    <s v="Seller 292"/>
    <s v="Bronx, New York, United States"/>
    <s v="NY"/>
    <d v="2026-02-22T00:00:00"/>
  </r>
  <r>
    <x v="2220"/>
    <s v="iPhone 17"/>
    <x v="2"/>
    <b v="0"/>
    <s v="256GB"/>
    <n v="256"/>
    <s v="New"/>
    <n v="1091"/>
    <m/>
    <m/>
    <n v="8"/>
    <n v="0"/>
    <s v="Seller 292"/>
    <s v="Bronx, New York, United States"/>
    <s v="NY"/>
    <d v="2026-02-22T00:00:00"/>
  </r>
  <r>
    <x v="2221"/>
    <s v="iPhone 14"/>
    <x v="0"/>
    <b v="0"/>
    <s v="128GB"/>
    <n v="128"/>
    <s v="Open Box"/>
    <n v="349.95"/>
    <m/>
    <m/>
    <n v="3"/>
    <n v="0"/>
    <s v="Seller 102"/>
    <s v="Allen, Texas, United States"/>
    <s v="TX"/>
    <d v="2026-03-21T00:00:00"/>
  </r>
  <r>
    <x v="2222"/>
    <s v="iPhone 14 Pro Max"/>
    <x v="0"/>
    <b v="1"/>
    <s v="1024GB"/>
    <n v="1024"/>
    <s v="Used"/>
    <n v="780"/>
    <m/>
    <m/>
    <n v="0"/>
    <n v="0"/>
    <s v="Seller 475"/>
    <s v="Rochester, New York, United States"/>
    <s v="NY"/>
    <m/>
  </r>
  <r>
    <x v="2223"/>
    <s v="iPhone 13 Mini"/>
    <x v="3"/>
    <b v="0"/>
    <s v="256GB"/>
    <n v="256"/>
    <s v="New"/>
    <n v="404.72"/>
    <m/>
    <m/>
    <n v="10"/>
    <n v="0"/>
    <s v="Seller 418"/>
    <s v="Edison, New Jersey, United States"/>
    <s v="NJ"/>
    <d v="2026-03-18T00:00:00"/>
  </r>
  <r>
    <x v="2224"/>
    <s v="iPhone 13 Mini"/>
    <x v="3"/>
    <b v="0"/>
    <s v="128GB"/>
    <n v="128"/>
    <s v="New"/>
    <n v="350.15"/>
    <m/>
    <m/>
    <n v="2"/>
    <n v="0"/>
    <s v="Seller 418"/>
    <s v="Edison, New Jersey, United States"/>
    <s v="NJ"/>
    <d v="2026-03-19T00:00:00"/>
  </r>
  <r>
    <x v="2225"/>
    <s v="iPhone 16"/>
    <x v="4"/>
    <b v="0"/>
    <s v="128GB"/>
    <n v="128"/>
    <s v="Open Box"/>
    <n v="595"/>
    <m/>
    <m/>
    <n v="4"/>
    <n v="1"/>
    <s v="Seller 244"/>
    <s v="Chicago, Illinois, United States"/>
    <s v="IL"/>
    <m/>
  </r>
  <r>
    <x v="2226"/>
    <s v="iPhone 14 Pro Max"/>
    <x v="0"/>
    <b v="1"/>
    <s v="128GB"/>
    <n v="128"/>
    <s v="Used"/>
    <n v="460.99"/>
    <m/>
    <m/>
    <n v="1"/>
    <n v="0"/>
    <s v="Seller 424"/>
    <s v="Hollywood, Florida, United States"/>
    <s v="FL"/>
    <m/>
  </r>
  <r>
    <x v="2227"/>
    <s v="iPhone 14 Pro Max"/>
    <x v="0"/>
    <b v="1"/>
    <s v="128GB"/>
    <n v="128"/>
    <s v="Used"/>
    <n v="579.95000000000005"/>
    <m/>
    <m/>
    <n v="0"/>
    <n v="0"/>
    <s v="Seller 659"/>
    <s v="Greenfield Park, Canada"/>
    <s v="INTL"/>
    <m/>
  </r>
  <r>
    <x v="2228"/>
    <s v="iPhone 13 Mini"/>
    <x v="3"/>
    <b v="0"/>
    <m/>
    <m/>
    <s v="New"/>
    <n v="321.01"/>
    <m/>
    <m/>
    <n v="2"/>
    <n v="0"/>
    <s v="Seller 512"/>
    <s v="Austin, Texas, United States"/>
    <s v="TX"/>
    <d v="2026-03-29T00:00:00"/>
  </r>
  <r>
    <x v="2229"/>
    <s v="iPhone 13"/>
    <x v="3"/>
    <b v="0"/>
    <s v="128GB"/>
    <n v="128"/>
    <s v="Used"/>
    <n v="150"/>
    <m/>
    <m/>
    <n v="0"/>
    <n v="0"/>
    <s v="Seller 289"/>
    <s v="Greeneville, Tennessee, United States"/>
    <s v="TN"/>
    <m/>
  </r>
  <r>
    <x v="2230"/>
    <s v="iPhone 16"/>
    <x v="4"/>
    <b v="0"/>
    <s v="512GB"/>
    <n v="512"/>
    <s v="Open Box"/>
    <n v="700"/>
    <n v="899.99"/>
    <n v="22.22"/>
    <n v="0"/>
    <n v="0"/>
    <s v="Seller 184"/>
    <s v="Orlando, Florida, United States"/>
    <s v="FL"/>
    <d v="2026-03-27T00:00:00"/>
  </r>
  <r>
    <x v="2231"/>
    <s v="iPhone 14"/>
    <x v="0"/>
    <b v="0"/>
    <s v="256GB"/>
    <n v="256"/>
    <s v="New"/>
    <n v="403.95"/>
    <m/>
    <m/>
    <n v="5"/>
    <n v="0"/>
    <s v="Seller 512"/>
    <s v="Austin, Texas, United States"/>
    <s v="TX"/>
    <d v="2026-03-28T00:00:00"/>
  </r>
  <r>
    <x v="2232"/>
    <s v="iPhone 14"/>
    <x v="0"/>
    <b v="0"/>
    <s v="256GB"/>
    <n v="256"/>
    <s v="New"/>
    <n v="403.95"/>
    <m/>
    <m/>
    <n v="5"/>
    <n v="0"/>
    <s v="Seller 512"/>
    <s v="Austin, Texas, United States"/>
    <s v="TX"/>
    <d v="2026-03-28T00:00:00"/>
  </r>
  <r>
    <x v="2233"/>
    <s v="iPhone 14"/>
    <x v="0"/>
    <b v="0"/>
    <s v="128GB"/>
    <n v="128"/>
    <s v="New"/>
    <n v="403.95"/>
    <m/>
    <m/>
    <n v="5"/>
    <n v="0"/>
    <s v="Seller 512"/>
    <s v="Austin, Texas, United States"/>
    <s v="TX"/>
    <d v="2026-03-28T00:00:00"/>
  </r>
  <r>
    <x v="230"/>
    <s v="iPhone 17 Pro Max"/>
    <x v="2"/>
    <b v="1"/>
    <s v="1024GB"/>
    <n v="1024"/>
    <s v="New"/>
    <n v="610"/>
    <m/>
    <m/>
    <n v="2"/>
    <n v="0"/>
    <s v="Seller 318"/>
    <s v="Scottsdale, Arizona, United States"/>
    <s v="AZ"/>
    <m/>
  </r>
  <r>
    <x v="230"/>
    <s v="iPhone 17 Pro Max"/>
    <x v="2"/>
    <b v="1"/>
    <s v="1024GB"/>
    <n v="1024"/>
    <s v="New"/>
    <n v="1200"/>
    <m/>
    <m/>
    <n v="0"/>
    <n v="1"/>
    <s v="Seller 647"/>
    <s v="Saint Paul, Minnesota, United States"/>
    <s v="MN"/>
    <d v="2026-03-28T00:00:00"/>
  </r>
  <r>
    <x v="2234"/>
    <s v="iPhone 17 Pro Max"/>
    <x v="2"/>
    <b v="1"/>
    <s v="512GB"/>
    <n v="512"/>
    <s v="New"/>
    <n v="659.99"/>
    <m/>
    <m/>
    <n v="3"/>
    <n v="1"/>
    <s v="Seller 601"/>
    <s v="Kansas City, Missouri, United States"/>
    <s v="KS"/>
    <m/>
  </r>
  <r>
    <x v="644"/>
    <s v="iPhone 17 Pro Max"/>
    <x v="2"/>
    <b v="1"/>
    <s v="256GB"/>
    <n v="256"/>
    <s v="New"/>
    <n v="599"/>
    <m/>
    <m/>
    <n v="3"/>
    <n v="0"/>
    <s v="Seller 400"/>
    <s v="Athens, Georgia, United States"/>
    <s v="GA"/>
    <m/>
  </r>
  <r>
    <x v="2235"/>
    <s v="iPhone 14 Pro Max"/>
    <x v="0"/>
    <b v="1"/>
    <s v="512GB"/>
    <n v="512"/>
    <s v="New"/>
    <n v="675.99"/>
    <m/>
    <m/>
    <n v="2"/>
    <n v="0"/>
    <s v="Seller 512"/>
    <s v="Whippany, New Jersey, United States"/>
    <s v="NJ"/>
    <d v="2026-03-28T00:00:00"/>
  </r>
  <r>
    <x v="2236"/>
    <s v="iPhone 14 Pro Max"/>
    <x v="0"/>
    <b v="1"/>
    <s v="128GB|512GB|1024GB"/>
    <n v="128"/>
    <s v="New"/>
    <n v="675.99"/>
    <m/>
    <m/>
    <n v="2"/>
    <n v="0"/>
    <s v="Seller 512"/>
    <s v="Whippany, New Jersey, United States"/>
    <s v="NJ"/>
    <d v="2026-03-28T00:00:00"/>
  </r>
  <r>
    <x v="2237"/>
    <s v="iPhone 14"/>
    <x v="0"/>
    <b v="0"/>
    <s v="128GB"/>
    <n v="128"/>
    <s v="For Parts Or Not Working"/>
    <n v="249.99"/>
    <m/>
    <m/>
    <n v="0"/>
    <n v="0"/>
    <s v="Seller 042"/>
    <s v="Apopka, Florida, United States"/>
    <s v="FL"/>
    <m/>
  </r>
  <r>
    <x v="1119"/>
    <s v="iPhone 17 Pro Max"/>
    <x v="2"/>
    <b v="1"/>
    <s v="2048GB"/>
    <n v="2048"/>
    <s v="New"/>
    <n v="499"/>
    <m/>
    <m/>
    <n v="0"/>
    <n v="1"/>
    <s v="Seller 351"/>
    <s v="Elmwood Park, Illinois, United States"/>
    <s v="IL"/>
    <m/>
  </r>
  <r>
    <x v="2238"/>
    <s v="iPhone 17 Pro Max"/>
    <x v="2"/>
    <b v="1"/>
    <s v="256GB"/>
    <n v="256"/>
    <s v="New"/>
    <n v="1500"/>
    <m/>
    <m/>
    <n v="0"/>
    <n v="0"/>
    <s v="Seller 553"/>
    <s v="Brooklyn, New York, United States"/>
    <s v="NY"/>
    <m/>
  </r>
  <r>
    <x v="644"/>
    <s v="iPhone 17 Pro Max"/>
    <x v="2"/>
    <b v="1"/>
    <s v="256GB"/>
    <n v="256"/>
    <s v="New"/>
    <n v="683.89"/>
    <m/>
    <m/>
    <n v="0"/>
    <n v="0"/>
    <s v="Seller 567"/>
    <s v="Eastpointe, Michigan, United States"/>
    <s v="MI"/>
    <m/>
  </r>
  <r>
    <x v="2239"/>
    <s v="iPhone 16"/>
    <x v="4"/>
    <b v="0"/>
    <s v="256GB"/>
    <n v="256"/>
    <s v="Open Box"/>
    <n v="660"/>
    <n v="849.99"/>
    <n v="22.35"/>
    <n v="0"/>
    <n v="0"/>
    <s v="Seller 184"/>
    <s v="Orlando, Florida, United States"/>
    <s v="FL"/>
    <m/>
  </r>
  <r>
    <x v="2240"/>
    <s v="iPhone 16"/>
    <x v="4"/>
    <b v="0"/>
    <s v="256GB"/>
    <n v="256"/>
    <s v="Open Box"/>
    <n v="660"/>
    <n v="849.99"/>
    <n v="22.35"/>
    <n v="0"/>
    <n v="0"/>
    <s v="Seller 184"/>
    <s v="Orlando, Florida, United States"/>
    <s v="FL"/>
    <m/>
  </r>
  <r>
    <x v="1215"/>
    <s v="iPhone 17 Pro Max"/>
    <x v="2"/>
    <b v="1"/>
    <s v="2048GB"/>
    <n v="2048"/>
    <s v="New"/>
    <n v="489"/>
    <m/>
    <m/>
    <n v="5"/>
    <n v="0"/>
    <s v="Seller 457"/>
    <s v="Amarillo, Texas, United States"/>
    <s v="TX"/>
    <m/>
  </r>
  <r>
    <x v="230"/>
    <s v="iPhone 17 Pro Max"/>
    <x v="2"/>
    <b v="1"/>
    <s v="1024GB"/>
    <n v="1024"/>
    <s v="New"/>
    <n v="579"/>
    <m/>
    <m/>
    <n v="3"/>
    <n v="2"/>
    <s v="Seller 671"/>
    <s v="Alpharetta, Georgia, United States"/>
    <s v="GA"/>
    <m/>
  </r>
  <r>
    <x v="230"/>
    <s v="iPhone 17 Pro Max"/>
    <x v="2"/>
    <b v="1"/>
    <s v="1024GB"/>
    <n v="1024"/>
    <s v="New"/>
    <n v="579.99"/>
    <m/>
    <m/>
    <n v="4"/>
    <n v="0"/>
    <s v="Seller 455"/>
    <s v="Alpharetta, Georgia, United States"/>
    <s v="GA"/>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7">
  <r>
    <x v="0"/>
    <s v="Apple iPhone 14 Pro MAX 128GB FULLY Unlocked"/>
    <x v="0"/>
    <n v="14"/>
    <b v="1"/>
    <s v="128GB"/>
    <x v="0"/>
    <x v="0"/>
    <n v="726.99"/>
    <m/>
    <m/>
    <n v="3"/>
    <n v="0"/>
    <s v="Seller 019"/>
    <s v="Granada Hills, California, United States"/>
    <s v="Granada Hills"/>
    <x v="0"/>
    <x v="0"/>
    <d v="2025-12-12T00:00:00"/>
    <x v="0"/>
  </r>
  <r>
    <x v="0"/>
    <s v="Apple iPhone 14 Pro MAX 512gb Deep purple (Factory Unlocked)"/>
    <x v="0"/>
    <n v="14"/>
    <b v="1"/>
    <s v="512GB"/>
    <x v="1"/>
    <x v="0"/>
    <n v="659.99"/>
    <m/>
    <m/>
    <n v="2"/>
    <n v="0"/>
    <s v="Seller 019"/>
    <s v="Granada Hills, California, United States"/>
    <s v="Granada Hills"/>
    <x v="0"/>
    <x v="0"/>
    <d v="2026-03-10T00:00:00"/>
    <x v="0"/>
  </r>
  <r>
    <x v="0"/>
    <s v="Apple iPhone 14 Pro MAX 1 TB Deep purple (Factory Unlocked)"/>
    <x v="0"/>
    <n v="14"/>
    <b v="1"/>
    <s v="1024GB"/>
    <x v="2"/>
    <x v="0"/>
    <n v="628.99"/>
    <m/>
    <m/>
    <n v="0"/>
    <n v="1"/>
    <s v="Seller 019"/>
    <s v="Granada Hills, California, United States"/>
    <s v="Granada Hills"/>
    <x v="0"/>
    <x v="0"/>
    <d v="2026-02-12T00:00:00"/>
    <x v="1"/>
  </r>
  <r>
    <x v="0"/>
    <s v="Apple iPhone 14 Pro MAX 128gb GOLD (Factory Unlocked)"/>
    <x v="0"/>
    <n v="14"/>
    <b v="1"/>
    <s v="128GB"/>
    <x v="0"/>
    <x v="0"/>
    <n v="726.99"/>
    <m/>
    <m/>
    <n v="2"/>
    <n v="0"/>
    <s v="Seller 019"/>
    <s v="Granada Hills, California, United States"/>
    <s v="Granada Hills"/>
    <x v="0"/>
    <x v="0"/>
    <d v="2025-12-12T00:00:00"/>
    <x v="0"/>
  </r>
  <r>
    <x v="0"/>
    <s v="Apple iPhone 14 Pro Max - 128 GB - ALL COLORS (Unlocked)- Very Good Refurb"/>
    <x v="0"/>
    <n v="14"/>
    <b v="1"/>
    <s v="128GB"/>
    <x v="0"/>
    <x v="1"/>
    <n v="469.99"/>
    <m/>
    <m/>
    <n v="5"/>
    <n v="2"/>
    <s v="Seller 063"/>
    <s v="Stafford, Texas, United States"/>
    <s v="Stafford"/>
    <x v="1"/>
    <x v="0"/>
    <d v="2025-12-28T00:00:00"/>
    <x v="2"/>
  </r>
  <r>
    <x v="0"/>
    <s v="open box Apple iPhone 14 Pro MAX 256GB FULLY Unlocked"/>
    <x v="0"/>
    <n v="14"/>
    <b v="1"/>
    <s v="256GB"/>
    <x v="3"/>
    <x v="2"/>
    <n v="729.99"/>
    <m/>
    <m/>
    <n v="0"/>
    <n v="2"/>
    <s v="Seller 019"/>
    <s v="Granada Hills, California, United States"/>
    <s v="Granada Hills"/>
    <x v="0"/>
    <x v="0"/>
    <d v="2025-12-12T00:00:00"/>
    <x v="3"/>
  </r>
  <r>
    <x v="0"/>
    <s v="Apple iPhone 14+ plus 128gb BLACK color Factory Unlocked 1year ex warranty"/>
    <x v="1"/>
    <n v="14"/>
    <b v="0"/>
    <s v="128GB"/>
    <x v="0"/>
    <x v="0"/>
    <n v="365.99"/>
    <m/>
    <m/>
    <n v="2"/>
    <n v="0"/>
    <s v="Seller 019"/>
    <s v="Granada Hills, California, United States"/>
    <s v="Granada Hills"/>
    <x v="0"/>
    <x v="0"/>
    <d v="2026-02-14T00:00:00"/>
    <x v="0"/>
  </r>
  <r>
    <x v="0"/>
    <s v="Apple iPhone 14 -5G - 512GB Factory Unlocked GSM + CDMA - EXCELLENT"/>
    <x v="1"/>
    <n v="14"/>
    <b v="0"/>
    <s v="512GB"/>
    <x v="1"/>
    <x v="3"/>
    <n v="397.48"/>
    <m/>
    <m/>
    <n v="9"/>
    <n v="30"/>
    <s v="Seller 064"/>
    <s v="Southfield, Michigan, United States"/>
    <s v="Southfield"/>
    <x v="2"/>
    <x v="0"/>
    <d v="2026-03-05T00:00:00"/>
    <x v="4"/>
  </r>
  <r>
    <x v="0"/>
    <s v="open box Apple iPhone 14+ plus 128gb RED color Factory Unlocked"/>
    <x v="1"/>
    <n v="14"/>
    <b v="0"/>
    <s v="128GB"/>
    <x v="0"/>
    <x v="2"/>
    <n v="399.99"/>
    <m/>
    <m/>
    <n v="2"/>
    <n v="0"/>
    <s v="Seller 019"/>
    <s v="Granada Hills, California, United States"/>
    <s v="Granada Hills"/>
    <x v="0"/>
    <x v="0"/>
    <d v="2025-12-28T00:00:00"/>
    <x v="0"/>
  </r>
  <r>
    <x v="0"/>
    <s v="open box Apple iPhone 14 128gb RED color Factory Unlocked"/>
    <x v="1"/>
    <n v="14"/>
    <b v="0"/>
    <s v="128GB"/>
    <x v="0"/>
    <x v="2"/>
    <n v="339.99"/>
    <m/>
    <m/>
    <n v="5"/>
    <n v="0"/>
    <s v="Seller 019"/>
    <s v="Granada Hills, California, United States"/>
    <s v="Granada Hills"/>
    <x v="0"/>
    <x v="0"/>
    <d v="2026-01-20T00:00:00"/>
    <x v="0"/>
  </r>
  <r>
    <x v="0"/>
    <s v="OPEN BOX Apple iPhone 17 A3258 256GB 512GB BLACK SAGE LAVENDER BLUE (Unlocked)"/>
    <x v="2"/>
    <n v="17"/>
    <b v="0"/>
    <s v="256GB|512GB"/>
    <x v="3"/>
    <x v="2"/>
    <n v="779"/>
    <m/>
    <m/>
    <n v="0"/>
    <n v="48"/>
    <s v="Seller 038"/>
    <s v="Dallas, Texas, United States"/>
    <s v="Dallas"/>
    <x v="1"/>
    <x v="0"/>
    <d v="2026-03-20T00:00:00"/>
    <x v="5"/>
  </r>
  <r>
    <x v="0"/>
    <s v="open box Apple iPhone 13 128GB Black color Unlocked battery"/>
    <x v="3"/>
    <n v="13"/>
    <b v="0"/>
    <s v="128GB"/>
    <x v="0"/>
    <x v="2"/>
    <n v="321.99"/>
    <m/>
    <m/>
    <n v="2"/>
    <n v="0"/>
    <s v="Seller 019"/>
    <s v="Granada Hills, California, United States"/>
    <s v="Granada Hills"/>
    <x v="0"/>
    <x v="0"/>
    <d v="2026-01-16T00:00:00"/>
    <x v="0"/>
  </r>
  <r>
    <x v="0"/>
    <s v="Apple iPhone 13 128GB Unlocked FACTORY UNLOCKED - EXCELLENT"/>
    <x v="3"/>
    <n v="13"/>
    <b v="0"/>
    <s v="128GB"/>
    <x v="0"/>
    <x v="3"/>
    <n v="249.48"/>
    <m/>
    <m/>
    <n v="0"/>
    <n v="121"/>
    <s v="Seller 064"/>
    <s v="Southfield, Michigan, United States"/>
    <s v="Southfield"/>
    <x v="2"/>
    <x v="0"/>
    <d v="2026-03-22T00:00:00"/>
    <x v="6"/>
  </r>
  <r>
    <x v="0"/>
    <s v="Apple iPhone 12 128GB Unlocked MODEL A2172 Blue color open box"/>
    <x v="4"/>
    <n v="12"/>
    <b v="0"/>
    <s v="128GB"/>
    <x v="0"/>
    <x v="2"/>
    <n v="238.99"/>
    <m/>
    <m/>
    <n v="1"/>
    <n v="0"/>
    <s v="Seller 019"/>
    <s v="Granada Hills, California, United States"/>
    <s v="Granada Hills"/>
    <x v="0"/>
    <x v="0"/>
    <m/>
    <x v="0"/>
  </r>
  <r>
    <x v="0"/>
    <s v="Apple iPhone 12 128GB Unlocked MODEL A2172 Blue color"/>
    <x v="4"/>
    <n v="12"/>
    <b v="0"/>
    <s v="128GB"/>
    <x v="0"/>
    <x v="2"/>
    <n v="231.99"/>
    <m/>
    <m/>
    <n v="1"/>
    <n v="0"/>
    <s v="Seller 019"/>
    <s v="Granada Hills, California, United States"/>
    <s v="Granada Hills"/>
    <x v="0"/>
    <x v="0"/>
    <m/>
    <x v="0"/>
  </r>
  <r>
    <x v="0"/>
    <s v="open box Apple iPhone 17 pro max 512GB Unlocked Deep Blue"/>
    <x v="5"/>
    <n v="17"/>
    <b v="1"/>
    <s v="512GB"/>
    <x v="1"/>
    <x v="2"/>
    <n v="1441.99"/>
    <m/>
    <m/>
    <n v="1"/>
    <n v="0"/>
    <s v="Seller 019"/>
    <s v="Granada Hills, California, United States"/>
    <s v="Granada Hills"/>
    <x v="0"/>
    <x v="0"/>
    <d v="2026-03-25T00:00:00"/>
    <x v="0"/>
  </r>
  <r>
    <x v="0"/>
    <s v="open box Apple iPhone 13 128GB Blue Unlocked 1 year ex warranty"/>
    <x v="3"/>
    <n v="13"/>
    <b v="0"/>
    <s v="128GB"/>
    <x v="0"/>
    <x v="2"/>
    <n v="329.99"/>
    <m/>
    <m/>
    <n v="0"/>
    <n v="1"/>
    <s v="Seller 019"/>
    <s v="Granada Hills, California, United States"/>
    <s v="Granada Hills"/>
    <x v="0"/>
    <x v="0"/>
    <m/>
    <x v="7"/>
  </r>
  <r>
    <x v="0"/>
    <s v="NEW open box Apple iPhone 17 pro max 512GB Unlocked all colors"/>
    <x v="5"/>
    <n v="17"/>
    <b v="1"/>
    <s v="512GB"/>
    <x v="1"/>
    <x v="2"/>
    <n v="1444.99"/>
    <m/>
    <m/>
    <n v="0"/>
    <n v="1"/>
    <s v="Seller 019"/>
    <s v="Granada Hills, California, United States"/>
    <s v="Granada Hills"/>
    <x v="0"/>
    <x v="0"/>
    <d v="2026-03-26T00:00:00"/>
    <x v="8"/>
  </r>
  <r>
    <x v="0"/>
    <s v="Apple iPhone 12 64GB 128GB 256GB - Unlocked - All Colors - GOOD CONDITION"/>
    <x v="4"/>
    <n v="12"/>
    <b v="0"/>
    <s v="64GB|128GB|256GB"/>
    <x v="4"/>
    <x v="4"/>
    <n v="135.99"/>
    <m/>
    <m/>
    <n v="2"/>
    <n v="481"/>
    <s v="Seller 109"/>
    <s v="Bolton, United Kingdom"/>
    <s v=""/>
    <x v="3"/>
    <x v="1"/>
    <d v="2026-03-25T00:00:00"/>
    <x v="9"/>
  </r>
  <r>
    <x v="0"/>
    <s v="Apple iPhone 14 Pro Max 256GB/512GB/1TB -Deep Purple UNLOCKED"/>
    <x v="0"/>
    <n v="14"/>
    <b v="1"/>
    <s v="256GB|512GB|1024GB"/>
    <x v="3"/>
    <x v="2"/>
    <n v="1119.2"/>
    <n v="1399"/>
    <n v="20"/>
    <n v="0"/>
    <n v="85"/>
    <s v="Seller 082"/>
    <s v="Washington, District Of Columbia, United States"/>
    <s v="Washington"/>
    <x v="4"/>
    <x v="0"/>
    <d v="2026-01-20T00:00:00"/>
    <x v="10"/>
  </r>
  <r>
    <x v="0"/>
    <s v="Brand new factory sealed Apple iPhone 14 Pro Max - 256GB - Gold (Unlocked)"/>
    <x v="0"/>
    <n v="14"/>
    <b v="1"/>
    <s v="256GB"/>
    <x v="3"/>
    <x v="5"/>
    <n v="1406.5"/>
    <m/>
    <m/>
    <n v="0"/>
    <n v="2"/>
    <s v="Seller 638"/>
    <s v="Atlanta, Georgia, United States"/>
    <s v="Atlanta"/>
    <x v="5"/>
    <x v="0"/>
    <d v="2023-04-19T00:00:00"/>
    <x v="11"/>
  </r>
  <r>
    <x v="0"/>
    <s v="Lot of 10 Apple iPhone 12 Unlocked 64gb Mixed Colors"/>
    <x v="4"/>
    <n v="12"/>
    <b v="0"/>
    <s v="64GB"/>
    <x v="4"/>
    <x v="0"/>
    <n v="2110"/>
    <m/>
    <m/>
    <n v="0"/>
    <n v="2"/>
    <s v="Seller 332"/>
    <s v="Winter Garden, Florida, United States"/>
    <s v="Winter Garden"/>
    <x v="6"/>
    <x v="0"/>
    <d v="2026-03-01T00:00:00"/>
    <x v="12"/>
  </r>
  <r>
    <x v="0"/>
    <s v="Apple iPhone 14 Pro MAX 256GB FULLY Unlocked"/>
    <x v="0"/>
    <n v="14"/>
    <b v="1"/>
    <s v="256GB"/>
    <x v="3"/>
    <x v="0"/>
    <n v="669.99"/>
    <m/>
    <m/>
    <n v="0"/>
    <n v="3"/>
    <s v="Seller 019"/>
    <s v="Granada Hills, California, United States"/>
    <s v="Granada Hills"/>
    <x v="0"/>
    <x v="0"/>
    <d v="2025-12-12T00:00:00"/>
    <x v="13"/>
  </r>
  <r>
    <x v="0"/>
    <s v="Apple iPhone 12 Pro MAX 128gb Factory Unlocked 1 year ex warranty Graphite color"/>
    <x v="6"/>
    <n v="12"/>
    <b v="1"/>
    <s v="128GB"/>
    <x v="0"/>
    <x v="0"/>
    <n v="436.99"/>
    <m/>
    <m/>
    <n v="2"/>
    <n v="0"/>
    <s v="Seller 019"/>
    <s v="Granada Hills, California, United States"/>
    <s v="Granada Hills"/>
    <x v="0"/>
    <x v="0"/>
    <d v="2025-12-12T00:00:00"/>
    <x v="0"/>
  </r>
  <r>
    <x v="0"/>
    <s v="Apple iPhone 14 Pro MAX 512gb black color (Factory Unlocked)"/>
    <x v="0"/>
    <n v="14"/>
    <b v="1"/>
    <s v="512GB"/>
    <x v="1"/>
    <x v="0"/>
    <n v="659.99"/>
    <m/>
    <m/>
    <n v="2"/>
    <n v="0"/>
    <s v="Seller 019"/>
    <s v="Granada Hills, California, United States"/>
    <s v="Granada Hills"/>
    <x v="0"/>
    <x v="0"/>
    <d v="2026-03-10T00:00:00"/>
    <x v="0"/>
  </r>
  <r>
    <x v="0"/>
    <s v="open box Apple iPhone 14 Pro MAX 128gb Deep purple Factory Unlocked"/>
    <x v="0"/>
    <n v="14"/>
    <b v="1"/>
    <s v="128GB"/>
    <x v="0"/>
    <x v="2"/>
    <n v="734.99"/>
    <m/>
    <m/>
    <n v="2"/>
    <n v="0"/>
    <s v="Seller 019"/>
    <s v="Granada Hills, California, United States"/>
    <s v="Granada Hills"/>
    <x v="0"/>
    <x v="0"/>
    <d v="2025-12-12T00:00:00"/>
    <x v="0"/>
  </r>
  <r>
    <x v="0"/>
    <s v="Apple iPhone 14 128gb white color Factory Unlocked"/>
    <x v="1"/>
    <n v="14"/>
    <b v="0"/>
    <s v="128GB"/>
    <x v="0"/>
    <x v="0"/>
    <n v="329.99"/>
    <m/>
    <m/>
    <n v="2"/>
    <n v="1"/>
    <s v="Seller 019"/>
    <s v="Granada Hills, California, United States"/>
    <s v="Granada Hills"/>
    <x v="0"/>
    <x v="0"/>
    <d v="2026-01-02T00:00:00"/>
    <x v="7"/>
  </r>
  <r>
    <x v="0"/>
    <s v="Apple iPhone 14 - 128GB fully Unlocked open box"/>
    <x v="1"/>
    <n v="14"/>
    <b v="0"/>
    <s v="128GB"/>
    <x v="0"/>
    <x v="2"/>
    <n v="338.99"/>
    <m/>
    <m/>
    <n v="4"/>
    <n v="0"/>
    <s v="Seller 019"/>
    <s v="Granada Hills, California, United States"/>
    <s v="Granada Hills"/>
    <x v="0"/>
    <x v="0"/>
    <d v="2026-02-14T00:00:00"/>
    <x v="0"/>
  </r>
  <r>
    <x v="0"/>
    <s v="Apple iPhone 14 A2649 iOS Smartphone 128GB/ 256GB-UNLOCKED/AT&amp;T/T-Mobile/Verizon"/>
    <x v="1"/>
    <n v="14"/>
    <b v="0"/>
    <s v="128GB|256GB"/>
    <x v="0"/>
    <x v="3"/>
    <n v="349.99"/>
    <m/>
    <m/>
    <n v="0"/>
    <n v="7"/>
    <s v="Seller 186"/>
    <s v="Chicago, Illinois, United States"/>
    <s v="Chicago"/>
    <x v="7"/>
    <x v="0"/>
    <d v="2025-11-28T00:00:00"/>
    <x v="14"/>
  </r>
  <r>
    <x v="0"/>
    <s v="New Sealed Apple iPhone 14 Pro Max/13 ProMax/SE 3rd/14/13/13 Mini/12 Mini 5G LOT"/>
    <x v="0"/>
    <n v="14"/>
    <b v="1"/>
    <m/>
    <x v="5"/>
    <x v="5"/>
    <n v="314.11"/>
    <m/>
    <m/>
    <n v="0"/>
    <n v="1"/>
    <s v="Seller 291"/>
    <s v="Whippany, New Jersey, United States"/>
    <s v="Whippany"/>
    <x v="8"/>
    <x v="0"/>
    <d v="2026-03-28T00:00:00"/>
    <x v="15"/>
  </r>
  <r>
    <x v="0"/>
    <s v="Apple iPhone 15 256GB Factory Unlocked CDMA + GSM - Excellent"/>
    <x v="7"/>
    <n v="15"/>
    <b v="0"/>
    <s v="256GB"/>
    <x v="3"/>
    <x v="3"/>
    <n v="419.48"/>
    <m/>
    <m/>
    <n v="5"/>
    <n v="85"/>
    <s v="Seller 064"/>
    <s v="Southfield, Michigan, United States"/>
    <s v="Southfield"/>
    <x v="2"/>
    <x v="0"/>
    <d v="2026-03-28T00:00:00"/>
    <x v="16"/>
  </r>
  <r>
    <x v="0"/>
    <s v="💯New Sealed Apple iPhone 13 MINI A2481 128GB /256GB Factory Unlocked Smartphone"/>
    <x v="8"/>
    <n v="13"/>
    <b v="0"/>
    <s v="128GB|256GB"/>
    <x v="0"/>
    <x v="5"/>
    <n v="321.88"/>
    <m/>
    <m/>
    <n v="2"/>
    <n v="5"/>
    <s v="Seller 291"/>
    <s v="Whippany, New Jersey, United States"/>
    <s v="Whippany"/>
    <x v="8"/>
    <x v="0"/>
    <d v="2026-03-28T00:00:00"/>
    <x v="17"/>
  </r>
  <r>
    <x v="0"/>
    <s v="Apple iPhone 15 128GB Factory Unlocked CDMA + GSM - OPEN BOX"/>
    <x v="7"/>
    <n v="15"/>
    <b v="0"/>
    <s v="128GB"/>
    <x v="0"/>
    <x v="2"/>
    <n v="389.48"/>
    <m/>
    <m/>
    <n v="7"/>
    <n v="189"/>
    <s v="Seller 064"/>
    <s v="Southfield, Michigan, United States"/>
    <s v="Southfield"/>
    <x v="2"/>
    <x v="0"/>
    <d v="2026-03-26T00:00:00"/>
    <x v="18"/>
  </r>
  <r>
    <x v="0"/>
    <s v="New Apple iPhone 13/14/12 Mini/13 Mini /14 Pro Max/SE 3rd Unlocked 2yr-wty LOT"/>
    <x v="3"/>
    <n v="13"/>
    <b v="0"/>
    <m/>
    <x v="5"/>
    <x v="5"/>
    <n v="314.11"/>
    <m/>
    <m/>
    <n v="0"/>
    <n v="2"/>
    <s v="Seller 291"/>
    <s v="Brooklyn, New York, United States"/>
    <s v="Brooklyn"/>
    <x v="9"/>
    <x v="0"/>
    <d v="2026-03-28T00:00:00"/>
    <x v="19"/>
  </r>
  <r>
    <x v="0"/>
    <s v="New Sealed Unlocked Apple iPhone 17 Pro Max 6.9-inch A3257 Deep Blue 2TB"/>
    <x v="5"/>
    <n v="17"/>
    <b v="1"/>
    <s v="2048GB"/>
    <x v="6"/>
    <x v="5"/>
    <n v="2559.96"/>
    <n v="3199.95"/>
    <n v="20"/>
    <n v="0"/>
    <n v="1"/>
    <s v="Seller 082"/>
    <s v="Fairfax, Virginia, United States"/>
    <s v="Fairfax"/>
    <x v="10"/>
    <x v="0"/>
    <d v="2026-02-11T00:00:00"/>
    <x v="20"/>
  </r>
  <r>
    <x v="0"/>
    <s v="Apple iPhone 14+ plus 128GB A2632 Unlocked open box"/>
    <x v="1"/>
    <n v="14"/>
    <b v="0"/>
    <s v="128GB"/>
    <x v="0"/>
    <x v="2"/>
    <n v="394.99"/>
    <m/>
    <m/>
    <n v="1"/>
    <n v="0"/>
    <s v="Seller 019"/>
    <s v="Granada Hills, California, United States"/>
    <s v="Granada Hills"/>
    <x v="0"/>
    <x v="0"/>
    <d v="2026-02-14T00:00:00"/>
    <x v="0"/>
  </r>
  <r>
    <x v="0"/>
    <s v="Apple iPhone 14 Pro Max, 128/256GB - Grade B - All Colors"/>
    <x v="0"/>
    <n v="14"/>
    <b v="1"/>
    <s v="256GB"/>
    <x v="3"/>
    <x v="0"/>
    <n v="379.87"/>
    <m/>
    <m/>
    <n v="1"/>
    <n v="0"/>
    <s v="Seller 099"/>
    <s v="Scottsdale, Arizona, United States"/>
    <s v="Scottsdale"/>
    <x v="11"/>
    <x v="0"/>
    <d v="2026-01-23T00:00:00"/>
    <x v="0"/>
  </r>
  <r>
    <x v="0"/>
    <s v="Apple iPhone 14 Pro Max, 128/256GB - Grade B+ All Colors ✅ Ships Today!"/>
    <x v="0"/>
    <n v="14"/>
    <b v="1"/>
    <s v="256GB"/>
    <x v="3"/>
    <x v="0"/>
    <n v="589.99"/>
    <m/>
    <m/>
    <n v="1"/>
    <n v="0"/>
    <s v="Seller 099"/>
    <s v="Scottsdale, Arizona, United States"/>
    <s v="Scottsdale"/>
    <x v="11"/>
    <x v="0"/>
    <d v="2026-01-23T00:00:00"/>
    <x v="0"/>
  </r>
  <r>
    <x v="0"/>
    <s v="Apple iPhone 14 Pro Max, 128/256GB - Grade A- All Colors ✅ Ships Today!"/>
    <x v="0"/>
    <n v="14"/>
    <b v="1"/>
    <s v="256GB"/>
    <x v="3"/>
    <x v="0"/>
    <n v="649.99"/>
    <m/>
    <m/>
    <n v="1"/>
    <n v="0"/>
    <s v="Seller 099"/>
    <s v="Scottsdale, Arizona, United States"/>
    <s v="Scottsdale"/>
    <x v="11"/>
    <x v="0"/>
    <d v="2026-01-23T00:00:00"/>
    <x v="0"/>
  </r>
  <r>
    <x v="0"/>
    <s v="Apple iPhone 14, iPhone 14 Plus, 128GB/256GB, Grade A, All Colors, Ships Today!"/>
    <x v="9"/>
    <n v="14"/>
    <b v="0"/>
    <s v="128GB|256GB"/>
    <x v="0"/>
    <x v="0"/>
    <n v="409.87"/>
    <m/>
    <m/>
    <n v="1"/>
    <n v="0"/>
    <s v="Seller 099"/>
    <s v="Scottsdale, Arizona, United States"/>
    <s v="Scottsdale"/>
    <x v="11"/>
    <x v="0"/>
    <d v="2026-01-23T00:00:00"/>
    <x v="0"/>
  </r>
  <r>
    <x v="0"/>
    <s v="open box Apple iPhone 13 128GB Unlocked 1 year ex warranty RED color"/>
    <x v="3"/>
    <n v="13"/>
    <b v="0"/>
    <s v="128GB"/>
    <x v="0"/>
    <x v="2"/>
    <n v="321.99"/>
    <m/>
    <m/>
    <n v="2"/>
    <n v="0"/>
    <s v="Seller 019"/>
    <s v="Granada Hills, California, United States"/>
    <s v="Granada Hills"/>
    <x v="0"/>
    <x v="0"/>
    <d v="2026-02-19T00:00:00"/>
    <x v="0"/>
  </r>
  <r>
    <x v="0"/>
    <s v="New Unlocked Apple iPhone 17 Pro Max 6.9-inch A3257 Cosmic Orange 256GB"/>
    <x v="5"/>
    <n v="17"/>
    <b v="1"/>
    <s v="256GB"/>
    <x v="3"/>
    <x v="5"/>
    <n v="1699"/>
    <m/>
    <m/>
    <n v="0"/>
    <n v="7"/>
    <s v="Seller 082"/>
    <s v="Fairfax, Virginia, United States"/>
    <s v="Fairfax"/>
    <x v="10"/>
    <x v="0"/>
    <d v="2026-03-16T00:00:00"/>
    <x v="21"/>
  </r>
  <r>
    <x v="0"/>
    <s v="Apple iPhone 15 128/256/512GB Unlocked Very Good All Colors"/>
    <x v="7"/>
    <n v="15"/>
    <b v="0"/>
    <s v="512GB"/>
    <x v="1"/>
    <x v="1"/>
    <n v="384.03"/>
    <n v="799.99"/>
    <n v="52"/>
    <n v="0"/>
    <n v="930"/>
    <s v="Seller 195"/>
    <s v="Fort Worth, Texas, United States"/>
    <s v="Fort Worth"/>
    <x v="1"/>
    <x v="0"/>
    <d v="2026-03-29T00:00:00"/>
    <x v="22"/>
  </r>
  <r>
    <x v="0"/>
    <s v="Apple iPhone 15 128/256/512GB Unlocked Excellent All Colors"/>
    <x v="7"/>
    <n v="15"/>
    <b v="0"/>
    <s v="512GB"/>
    <x v="1"/>
    <x v="3"/>
    <n v="412.86"/>
    <n v="799.99"/>
    <n v="48.39"/>
    <n v="0"/>
    <n v="222"/>
    <s v="Seller 195"/>
    <s v="Fort Worth, Texas, United States"/>
    <s v="Fort Worth"/>
    <x v="1"/>
    <x v="0"/>
    <d v="2026-03-29T00:00:00"/>
    <x v="23"/>
  </r>
  <r>
    <x v="0"/>
    <s v="Apple iPhone 12 64GB Unlocked all colors MODEL A2172 used good"/>
    <x v="4"/>
    <n v="12"/>
    <b v="0"/>
    <s v="64GB"/>
    <x v="4"/>
    <x v="0"/>
    <n v="199.99"/>
    <m/>
    <m/>
    <n v="5"/>
    <n v="0"/>
    <s v="Seller 019"/>
    <s v="Granada Hills, California, United States"/>
    <s v="Granada Hills"/>
    <x v="0"/>
    <x v="0"/>
    <d v="2026-02-06T00:00:00"/>
    <x v="0"/>
  </r>
  <r>
    <x v="0"/>
    <s v="Apple iPhone 14 128gb BLUE Factory Unlocked open box battery health"/>
    <x v="1"/>
    <n v="14"/>
    <b v="0"/>
    <s v="128GB"/>
    <x v="0"/>
    <x v="2"/>
    <n v="314.99"/>
    <m/>
    <m/>
    <n v="0"/>
    <n v="2"/>
    <s v="Seller 019"/>
    <s v="Granada Hills, California, United States"/>
    <s v="Granada Hills"/>
    <x v="0"/>
    <x v="0"/>
    <d v="2026-02-14T00:00:00"/>
    <x v="24"/>
  </r>
  <r>
    <x v="0"/>
    <s v="New Apple iPhone 13 Mini 256GB/128GB 5G Fully Factory Unlocked for All Carrier！"/>
    <x v="8"/>
    <n v="13"/>
    <b v="0"/>
    <s v="128GB|256GB"/>
    <x v="0"/>
    <x v="5"/>
    <n v="321.88"/>
    <m/>
    <m/>
    <n v="2"/>
    <n v="1"/>
    <s v="Seller 291"/>
    <s v="Brooklyn, New York, United States"/>
    <s v="Brooklyn"/>
    <x v="9"/>
    <x v="0"/>
    <d v="2026-03-28T00:00:00"/>
    <x v="25"/>
  </r>
  <r>
    <x v="0"/>
    <s v="Factory New Apple iPhone 14 Pro Max/13 Pro /SE 3rd/14/12 Pro/12 Mini/13 Mini LOT"/>
    <x v="0"/>
    <n v="14"/>
    <b v="1"/>
    <m/>
    <x v="5"/>
    <x v="5"/>
    <n v="314.11"/>
    <m/>
    <m/>
    <n v="0"/>
    <n v="2"/>
    <s v="Seller 291"/>
    <s v="Whippany, New Jersey, United States"/>
    <s v="Whippany"/>
    <x v="8"/>
    <x v="0"/>
    <d v="2026-03-28T00:00:00"/>
    <x v="19"/>
  </r>
  <r>
    <x v="0"/>
    <s v="Factory New Apple iPhone 13 Mini /12 Mini /14 Pro Max /14/13/SE 3rd Unlocked LOT"/>
    <x v="8"/>
    <n v="13"/>
    <b v="0"/>
    <m/>
    <x v="5"/>
    <x v="5"/>
    <n v="314.11"/>
    <m/>
    <m/>
    <n v="0"/>
    <n v="3"/>
    <s v="Seller 291"/>
    <s v="Brooklyn, New York, United States"/>
    <s v="Brooklyn"/>
    <x v="9"/>
    <x v="0"/>
    <d v="2026-03-28T00:00:00"/>
    <x v="26"/>
  </r>
  <r>
    <x v="0"/>
    <s v="open box Apple iPhone 13 128GB pink color Unlocked"/>
    <x v="3"/>
    <n v="13"/>
    <b v="0"/>
    <s v="128GB"/>
    <x v="0"/>
    <x v="2"/>
    <n v="326.99"/>
    <m/>
    <m/>
    <n v="0"/>
    <n v="1"/>
    <s v="Seller 019"/>
    <s v="Granada Hills, California, United States"/>
    <s v="Granada Hills"/>
    <x v="0"/>
    <x v="0"/>
    <d v="2026-01-26T00:00:00"/>
    <x v="27"/>
  </r>
  <r>
    <x v="0"/>
    <s v="open box Apple iPhone 12 64GB Unlocked MODEL A2172 all colors"/>
    <x v="4"/>
    <n v="12"/>
    <b v="0"/>
    <s v="64GB"/>
    <x v="4"/>
    <x v="2"/>
    <n v="234.99"/>
    <m/>
    <m/>
    <n v="1"/>
    <n v="0"/>
    <s v="Seller 019"/>
    <s v="Granada Hills, California, United States"/>
    <s v="Granada Hills"/>
    <x v="0"/>
    <x v="0"/>
    <d v="2026-02-27T00:00:00"/>
    <x v="0"/>
  </r>
  <r>
    <x v="0"/>
    <s v="open box Apple iPhone 12 256GB Unlocked MODEL A2172 RED color"/>
    <x v="4"/>
    <n v="12"/>
    <b v="0"/>
    <s v="256GB"/>
    <x v="3"/>
    <x v="2"/>
    <n v="241.99"/>
    <m/>
    <m/>
    <n v="1"/>
    <n v="0"/>
    <s v="Seller 019"/>
    <s v="Granada Hills, California, United States"/>
    <s v="Granada Hills"/>
    <x v="0"/>
    <x v="0"/>
    <d v="2026-02-19T00:00:00"/>
    <x v="0"/>
  </r>
  <r>
    <x v="0"/>
    <s v="Apple iPhone 12 Pro Max - 256 GB - Pacific Blue - Unlocked - Good Refurbished"/>
    <x v="6"/>
    <n v="12"/>
    <b v="1"/>
    <s v="256GB"/>
    <x v="3"/>
    <x v="4"/>
    <n v="304.99"/>
    <m/>
    <m/>
    <n v="3"/>
    <n v="6"/>
    <s v="Seller 545"/>
    <s v="Dallas, Texas, United States"/>
    <s v="Dallas"/>
    <x v="1"/>
    <x v="0"/>
    <d v="2026-03-24T00:00:00"/>
    <x v="28"/>
  </r>
  <r>
    <x v="0"/>
    <s v="Apple iPhone 12 64GB Unlocked MODEL A2172 Blue color open box"/>
    <x v="4"/>
    <n v="12"/>
    <b v="0"/>
    <s v="64GB"/>
    <x v="4"/>
    <x v="2"/>
    <n v="228.99"/>
    <m/>
    <m/>
    <n v="1"/>
    <n v="0"/>
    <s v="Seller 019"/>
    <s v="Granada Hills, California, United States"/>
    <s v="Granada Hills"/>
    <x v="0"/>
    <x v="0"/>
    <d v="2026-03-13T00:00:00"/>
    <x v="0"/>
  </r>
  <r>
    <x v="0"/>
    <s v="Apple iPhone 14 - 128GB fully Unlocked"/>
    <x v="1"/>
    <n v="14"/>
    <b v="0"/>
    <s v="128GB"/>
    <x v="0"/>
    <x v="0"/>
    <n v="314.99"/>
    <m/>
    <m/>
    <n v="2"/>
    <n v="0"/>
    <s v="Seller 019"/>
    <s v="Granada Hills, California, United States"/>
    <s v="Granada Hills"/>
    <x v="0"/>
    <x v="0"/>
    <m/>
    <x v="0"/>
  </r>
  <r>
    <x v="0"/>
    <s v="Apple iPhone 14 Plus - 128GB 256GB 512GB - Unlocked AT&amp;T Verizon T-Mobile"/>
    <x v="9"/>
    <n v="14"/>
    <b v="0"/>
    <s v="128GB|256GB|512GB"/>
    <x v="0"/>
    <x v="0"/>
    <n v="272.99"/>
    <m/>
    <m/>
    <n v="8"/>
    <n v="0"/>
    <s v="Seller 152"/>
    <s v="Baltimore, Maryland, United States"/>
    <s v="Baltimore"/>
    <x v="12"/>
    <x v="0"/>
    <d v="2026-03-20T00:00:00"/>
    <x v="0"/>
  </r>
  <r>
    <x v="0"/>
    <s v="Apple iPhone 14 128GB 256GB - Unlocked AT&amp;T Verizon T-Mobile - All Colors"/>
    <x v="1"/>
    <n v="14"/>
    <b v="0"/>
    <s v="128GB|256GB"/>
    <x v="0"/>
    <x v="0"/>
    <n v="229.99"/>
    <m/>
    <m/>
    <n v="10"/>
    <n v="1"/>
    <s v="Seller 152"/>
    <s v="Baltimore, Maryland, United States"/>
    <s v="Baltimore"/>
    <x v="12"/>
    <x v="0"/>
    <d v="2026-03-16T00:00:00"/>
    <x v="29"/>
  </r>
  <r>
    <x v="0"/>
    <s v="Apple iPhone 17 256GB Unlocked Excellent All Colors"/>
    <x v="2"/>
    <n v="17"/>
    <b v="0"/>
    <s v="256GB"/>
    <x v="3"/>
    <x v="3"/>
    <n v="743.81"/>
    <n v="799"/>
    <n v="6.91"/>
    <n v="10"/>
    <n v="60"/>
    <s v="Seller 195"/>
    <s v="Fort Worth, Texas, United States"/>
    <s v="Fort Worth"/>
    <x v="1"/>
    <x v="0"/>
    <d v="2026-03-29T00:00:00"/>
    <x v="30"/>
  </r>
  <r>
    <x v="0"/>
    <s v="Apple iPhone 17 256GB Unlocked Very Good All Colors"/>
    <x v="2"/>
    <n v="17"/>
    <b v="0"/>
    <s v="256GB"/>
    <x v="3"/>
    <x v="1"/>
    <n v="669.86"/>
    <m/>
    <m/>
    <n v="10"/>
    <n v="218"/>
    <s v="Seller 195"/>
    <s v="Fort Worth, Texas, United States"/>
    <s v="Fort Worth"/>
    <x v="1"/>
    <x v="0"/>
    <d v="2026-03-29T00:00:00"/>
    <x v="31"/>
  </r>
  <r>
    <x v="0"/>
    <s v="Apple iPhone 17 256GB Unlocked Good All Colors"/>
    <x v="2"/>
    <n v="17"/>
    <b v="0"/>
    <s v="256GB"/>
    <x v="3"/>
    <x v="4"/>
    <n v="661.03"/>
    <n v="799"/>
    <n v="17.27"/>
    <n v="10"/>
    <n v="175"/>
    <s v="Seller 195"/>
    <s v="Fort Worth, Texas, United States"/>
    <s v="Fort Worth"/>
    <x v="1"/>
    <x v="0"/>
    <d v="2026-03-29T00:00:00"/>
    <x v="32"/>
  </r>
  <r>
    <x v="0"/>
    <s v="Apple iPhone 17 512GB Unlocked Very Good All Colors"/>
    <x v="2"/>
    <n v="17"/>
    <b v="0"/>
    <s v="512GB"/>
    <x v="1"/>
    <x v="1"/>
    <n v="931.96"/>
    <m/>
    <m/>
    <n v="10"/>
    <n v="1"/>
    <s v="Seller 195"/>
    <s v="Fort Worth, Texas, United States"/>
    <s v="Fort Worth"/>
    <x v="1"/>
    <x v="0"/>
    <d v="2026-03-29T00:00:00"/>
    <x v="33"/>
  </r>
  <r>
    <x v="0"/>
    <s v="Apple iPhone 17 512GB Unlocked Good All Colors"/>
    <x v="2"/>
    <n v="17"/>
    <b v="0"/>
    <s v="512GB"/>
    <x v="1"/>
    <x v="4"/>
    <n v="999.03"/>
    <m/>
    <m/>
    <n v="7"/>
    <n v="0"/>
    <s v="Seller 195"/>
    <s v="Fort Worth, Texas, United States"/>
    <s v="Fort Worth"/>
    <x v="1"/>
    <x v="0"/>
    <d v="2026-03-29T00:00:00"/>
    <x v="0"/>
  </r>
  <r>
    <x v="0"/>
    <s v="Apple iPhone 17 Pro Max 512GB Unlocked Very Good All Colors"/>
    <x v="5"/>
    <n v="17"/>
    <b v="1"/>
    <s v="512GB"/>
    <x v="1"/>
    <x v="1"/>
    <n v="1275.8800000000001"/>
    <m/>
    <m/>
    <n v="10"/>
    <n v="299"/>
    <s v="Seller 195"/>
    <s v="Fort Worth, Texas, United States"/>
    <s v="Fort Worth"/>
    <x v="1"/>
    <x v="0"/>
    <d v="2026-03-29T00:00:00"/>
    <x v="34"/>
  </r>
  <r>
    <x v="0"/>
    <s v="Apple iPhone 17 Pro Max 512GB Unlocked Good All Colors"/>
    <x v="5"/>
    <n v="17"/>
    <b v="1"/>
    <s v="512GB"/>
    <x v="1"/>
    <x v="4"/>
    <n v="1364.8"/>
    <n v="1399"/>
    <n v="2.44"/>
    <n v="9"/>
    <n v="58"/>
    <s v="Seller 195"/>
    <s v="Fort Worth, Texas, United States"/>
    <s v="Fort Worth"/>
    <x v="1"/>
    <x v="0"/>
    <d v="2026-03-29T00:00:00"/>
    <x v="35"/>
  </r>
  <r>
    <x v="0"/>
    <s v="Apple iPhone 17 Pro Max 256GB Unlocked Very Good All Colors"/>
    <x v="5"/>
    <n v="17"/>
    <b v="1"/>
    <s v="256GB"/>
    <x v="3"/>
    <x v="1"/>
    <n v="1148.8800000000001"/>
    <m/>
    <m/>
    <n v="0"/>
    <n v="1752"/>
    <s v="Seller 195"/>
    <s v="Fort Worth, Texas, United States"/>
    <s v="Fort Worth"/>
    <x v="1"/>
    <x v="0"/>
    <d v="2026-03-29T00:00:00"/>
    <x v="36"/>
  </r>
  <r>
    <x v="0"/>
    <s v="Factory New Apple iPhone 13 MINI (5G) 128GB/256GB Unlocked Smartphone 2-YRS-WTY"/>
    <x v="8"/>
    <n v="13"/>
    <b v="0"/>
    <s v="128GB|256GB"/>
    <x v="0"/>
    <x v="5"/>
    <n v="321.88"/>
    <m/>
    <m/>
    <n v="2"/>
    <n v="1"/>
    <s v="Seller 291"/>
    <s v="Whippany, New Jersey, United States"/>
    <s v="Whippany"/>
    <x v="8"/>
    <x v="0"/>
    <d v="2026-03-28T00:00:00"/>
    <x v="25"/>
  </r>
  <r>
    <x v="0"/>
    <s v="New Sealed Apple iPhone 13 MINI 5G A2481 128GB 256GB Factory Unlocked Smartphone"/>
    <x v="8"/>
    <n v="13"/>
    <b v="0"/>
    <s v="128GB|256GB"/>
    <x v="0"/>
    <x v="5"/>
    <n v="321.99"/>
    <m/>
    <m/>
    <n v="2"/>
    <n v="0"/>
    <s v="Seller 291"/>
    <s v="Brooklyn, New York, United States"/>
    <s v="Brooklyn"/>
    <x v="9"/>
    <x v="0"/>
    <d v="2026-03-28T00:00:00"/>
    <x v="0"/>
  </r>
  <r>
    <x v="0"/>
    <s v="Brand New Apple iPhone 13 MINI 128GB/256GB A2481 Factory Unlocked Smartphone USA"/>
    <x v="8"/>
    <n v="13"/>
    <b v="0"/>
    <s v="128GB|256GB"/>
    <x v="0"/>
    <x v="5"/>
    <n v="321.99"/>
    <m/>
    <m/>
    <n v="2"/>
    <n v="0"/>
    <s v="Seller 291"/>
    <s v="Brooklyn, New York, United States"/>
    <s v="Brooklyn"/>
    <x v="9"/>
    <x v="0"/>
    <d v="2026-03-28T00:00:00"/>
    <x v="0"/>
  </r>
  <r>
    <x v="0"/>
    <s v="New Apple iPhone 13 MINI 128/256/512GB A2481 Factory Unlocked Smartphone US SHIP"/>
    <x v="8"/>
    <n v="13"/>
    <b v="0"/>
    <s v="512GB"/>
    <x v="1"/>
    <x v="5"/>
    <n v="321.99"/>
    <m/>
    <m/>
    <n v="2"/>
    <n v="0"/>
    <s v="Seller 291"/>
    <s v="Whippany, New Jersey, United States"/>
    <s v="Whippany"/>
    <x v="8"/>
    <x v="0"/>
    <d v="2026-03-28T00:00:00"/>
    <x v="0"/>
  </r>
  <r>
    <x v="0"/>
    <s v="New Apple iPhone 13 MINI A2481 128GB 256GB 512GB 5.4&quot; Unlocked Smartphone US LOT"/>
    <x v="8"/>
    <n v="13"/>
    <b v="0"/>
    <s v="128GB|256GB|512GB"/>
    <x v="0"/>
    <x v="5"/>
    <n v="321.99"/>
    <m/>
    <m/>
    <n v="2"/>
    <n v="0"/>
    <s v="Seller 291"/>
    <s v="Brooklyn, New York, United States"/>
    <s v="Brooklyn"/>
    <x v="9"/>
    <x v="0"/>
    <d v="2026-03-28T00:00:00"/>
    <x v="0"/>
  </r>
  <r>
    <x v="0"/>
    <s v="Apple iPhone 12 128GB Unlocked MODEL A2172 Green color"/>
    <x v="4"/>
    <n v="12"/>
    <b v="0"/>
    <s v="128GB"/>
    <x v="0"/>
    <x v="2"/>
    <n v="231.99"/>
    <m/>
    <m/>
    <n v="1"/>
    <n v="0"/>
    <s v="Seller 019"/>
    <s v="Granada Hills, California, United States"/>
    <s v="Granada Hills"/>
    <x v="0"/>
    <x v="0"/>
    <m/>
    <x v="0"/>
  </r>
  <r>
    <x v="0"/>
    <s v="Apple iPhone 13 128GB SIM Unlocked Midnight - Excellent Condition ✅ Ships Today!"/>
    <x v="3"/>
    <n v="13"/>
    <b v="0"/>
    <s v="128GB"/>
    <x v="0"/>
    <x v="2"/>
    <n v="268.87"/>
    <m/>
    <m/>
    <n v="10"/>
    <n v="0"/>
    <s v="Seller 099"/>
    <s v="Scottsdale, Arizona, United States"/>
    <s v="Scottsdale"/>
    <x v="11"/>
    <x v="0"/>
    <d v="2026-03-27T00:00:00"/>
    <x v="0"/>
  </r>
  <r>
    <x v="0"/>
    <s v="Factory New Sealed Apple iPhone 13 MINI A2481 128/256GB Unlocked 2-Year Warranty"/>
    <x v="8"/>
    <n v="13"/>
    <b v="0"/>
    <s v="256GB"/>
    <x v="3"/>
    <x v="5"/>
    <n v="321.99"/>
    <m/>
    <m/>
    <n v="2"/>
    <n v="0"/>
    <s v="Seller 291"/>
    <s v="Brooklyn, New York, United States"/>
    <s v="Brooklyn"/>
    <x v="9"/>
    <x v="0"/>
    <d v="2026-03-28T00:00:00"/>
    <x v="0"/>
  </r>
  <r>
    <x v="0"/>
    <s v="New Sealed Apple iPhone 13 MINI A2481 128GB 256GB 512GB 5.4&quot; Unlocked Smartphone"/>
    <x v="8"/>
    <n v="13"/>
    <b v="0"/>
    <s v="128GB|256GB|512GB"/>
    <x v="0"/>
    <x v="5"/>
    <n v="321.99"/>
    <m/>
    <m/>
    <n v="2"/>
    <n v="0"/>
    <s v="Seller 291"/>
    <s v="Whippany, New Jersey, United States"/>
    <s v="Whippany"/>
    <x v="8"/>
    <x v="0"/>
    <d v="2026-03-29T00:00:00"/>
    <x v="0"/>
  </r>
  <r>
    <x v="0"/>
    <s v="Apple iPhone 16 - 128GB - Black (Unlocked) - NEW &amp; SEALED"/>
    <x v="10"/>
    <n v="16"/>
    <b v="0"/>
    <s v="128GB"/>
    <x v="0"/>
    <x v="5"/>
    <n v="639.95000000000005"/>
    <m/>
    <m/>
    <n v="2"/>
    <n v="1"/>
    <s v="Seller 166"/>
    <s v="Harrisville, Pennsylvania, United States"/>
    <s v="Harrisville"/>
    <x v="13"/>
    <x v="0"/>
    <m/>
    <x v="37"/>
  </r>
  <r>
    <x v="0"/>
    <s v="Apple iPhone 17e 256GB Factory Unlocked Physical SIM Card A3634 - New"/>
    <x v="2"/>
    <n v="17"/>
    <b v="0"/>
    <s v="256GB"/>
    <x v="3"/>
    <x v="5"/>
    <n v="779.95"/>
    <m/>
    <m/>
    <n v="2"/>
    <n v="3"/>
    <s v="Seller 660"/>
    <s v="Miami, Florida, United States"/>
    <s v="Miami"/>
    <x v="6"/>
    <x v="0"/>
    <d v="2026-03-26T00:00:00"/>
    <x v="38"/>
  </r>
  <r>
    <x v="0"/>
    <s v="New Sealed Apple iPhone 13 Mini/12 Mini/14 Pro max/14/13/SE 3rd 5G Unlocked LOT"/>
    <x v="8"/>
    <n v="13"/>
    <b v="0"/>
    <m/>
    <x v="5"/>
    <x v="5"/>
    <n v="314.11"/>
    <m/>
    <m/>
    <n v="1"/>
    <n v="0"/>
    <s v="Seller 291"/>
    <s v="Whippany, New Jersey, United States"/>
    <s v="Whippany"/>
    <x v="8"/>
    <x v="0"/>
    <d v="2026-03-28T00:00:00"/>
    <x v="0"/>
  </r>
  <r>
    <x v="0"/>
    <s v="NEW Sealed Apple iPhone 14/14Pro max/13/SE/12 Mini/13 Mini Factory Unlocked LOT"/>
    <x v="1"/>
    <n v="14"/>
    <b v="0"/>
    <m/>
    <x v="5"/>
    <x v="5"/>
    <n v="314.11"/>
    <m/>
    <m/>
    <n v="1"/>
    <n v="0"/>
    <s v="Seller 291"/>
    <s v="Brooklyn, New York, United States"/>
    <s v="Brooklyn"/>
    <x v="9"/>
    <x v="0"/>
    <d v="2026-03-28T00:00:00"/>
    <x v="0"/>
  </r>
  <r>
    <x v="0"/>
    <s v="NEW Sealed Apple iPhone 14/13/12 Mini/13 Mini 5G Factory Unlocked SmartPhone LOT"/>
    <x v="1"/>
    <n v="14"/>
    <b v="0"/>
    <m/>
    <x v="5"/>
    <x v="5"/>
    <n v="314.11"/>
    <m/>
    <m/>
    <n v="1"/>
    <n v="0"/>
    <s v="Seller 291"/>
    <s v="Brooklyn, New York, United States"/>
    <s v="Brooklyn"/>
    <x v="9"/>
    <x v="0"/>
    <d v="2026-03-28T00:00:00"/>
    <x v="0"/>
  </r>
  <r>
    <x v="0"/>
    <s v="New Apple iPhone 13 Mini/12 Mini/14 Pro max/14/13/SE 3rd Unlocked in Sealed Box"/>
    <x v="8"/>
    <n v="13"/>
    <b v="0"/>
    <m/>
    <x v="5"/>
    <x v="5"/>
    <n v="314.11"/>
    <m/>
    <m/>
    <n v="1"/>
    <n v="0"/>
    <s v="Seller 291"/>
    <s v="Whippany, New Jersey, United States"/>
    <s v="Whippany"/>
    <x v="8"/>
    <x v="0"/>
    <d v="2026-03-28T00:00:00"/>
    <x v="0"/>
  </r>
  <r>
    <x v="0"/>
    <s v="Apple iPhone 13 Mini - Fully Unlocked - 5.4&quot; - 128GB - Excellent"/>
    <x v="8"/>
    <n v="13"/>
    <b v="0"/>
    <s v="128GB"/>
    <x v="0"/>
    <x v="1"/>
    <n v="319"/>
    <n v="599"/>
    <n v="46.74"/>
    <n v="0"/>
    <n v="235"/>
    <s v="Seller 387"/>
    <s v="Linden, New Jersey, United States"/>
    <s v="Linden"/>
    <x v="8"/>
    <x v="0"/>
    <d v="2026-03-29T00:00:00"/>
    <x v="39"/>
  </r>
  <r>
    <x v="0"/>
    <s v="Apple iPhone 12, Unlocked Smartphone, 64GB, 128GB, 256GB - SYDNEY STOCK"/>
    <x v="4"/>
    <n v="12"/>
    <b v="0"/>
    <s v="64GB|128GB|256GB"/>
    <x v="4"/>
    <x v="5"/>
    <n v="541.9"/>
    <m/>
    <m/>
    <n v="10"/>
    <n v="61"/>
    <s v="Seller 548"/>
    <s v="Sydney, NSW, Australia"/>
    <s v="Sydney"/>
    <x v="3"/>
    <x v="2"/>
    <d v="2026-02-26T00:00:00"/>
    <x v="40"/>
  </r>
  <r>
    <x v="0"/>
    <s v="Apple iPhone 13 Mini - Fully Unlocked - 5.4&quot; - 128GB - Good"/>
    <x v="8"/>
    <n v="13"/>
    <b v="0"/>
    <s v="128GB"/>
    <x v="0"/>
    <x v="4"/>
    <n v="299"/>
    <n v="569"/>
    <n v="47.45"/>
    <n v="0"/>
    <n v="73"/>
    <s v="Seller 387"/>
    <s v="Linden, New Jersey, United States"/>
    <s v="Linden"/>
    <x v="8"/>
    <x v="0"/>
    <d v="2026-03-29T00:00:00"/>
    <x v="41"/>
  </r>
  <r>
    <x v="0"/>
    <s v="Apple iPhone 13 Unlocked Smartphone, 128GB, 256GB, SYDNEY STOCK"/>
    <x v="3"/>
    <n v="13"/>
    <b v="0"/>
    <s v="128GB|256GB"/>
    <x v="0"/>
    <x v="5"/>
    <n v="691.9"/>
    <m/>
    <m/>
    <n v="10"/>
    <n v="7"/>
    <s v="Seller 548"/>
    <s v="Sydney, NSW, Australia"/>
    <s v="Sydney"/>
    <x v="3"/>
    <x v="2"/>
    <d v="2026-02-26T00:00:00"/>
    <x v="42"/>
  </r>
  <r>
    <x v="0"/>
    <s v="Apple iPhone 12 - 128gb - Blue fully unlocked works over seas only - Excellent"/>
    <x v="4"/>
    <n v="12"/>
    <b v="0"/>
    <s v="128GB"/>
    <x v="0"/>
    <x v="3"/>
    <n v="419.88"/>
    <m/>
    <m/>
    <n v="2"/>
    <n v="3"/>
    <s v="Seller 064"/>
    <s v="Southfield, Michigan, United States"/>
    <s v="Southfield"/>
    <x v="2"/>
    <x v="0"/>
    <d v="2026-03-05T00:00:00"/>
    <x v="43"/>
  </r>
  <r>
    <x v="0"/>
    <s v="Apple iPhone 14 Physical SIM Tray 128GB 256GB 512GB Fast Shipping✈️"/>
    <x v="1"/>
    <n v="14"/>
    <b v="0"/>
    <s v="128GB|256GB|512GB"/>
    <x v="0"/>
    <x v="5"/>
    <n v="1394.99"/>
    <m/>
    <m/>
    <n v="1"/>
    <n v="0"/>
    <s v="Seller 079"/>
    <s v="Calgary, Alberta, Canada"/>
    <s v="Calgary"/>
    <x v="3"/>
    <x v="3"/>
    <d v="2026-01-03T00:00:00"/>
    <x v="0"/>
  </r>
  <r>
    <x v="0"/>
    <s v="Apple iPhone 14 Plus Physical SIM Tray 128GB 256GB 512GB - Fast Shipping✈️"/>
    <x v="9"/>
    <n v="14"/>
    <b v="0"/>
    <s v="128GB|256GB|512GB"/>
    <x v="0"/>
    <x v="5"/>
    <n v="1594.99"/>
    <m/>
    <m/>
    <n v="1"/>
    <n v="0"/>
    <s v="Seller 079"/>
    <s v="Sanborn, NY, United States"/>
    <s v="Sanborn"/>
    <x v="9"/>
    <x v="0"/>
    <d v="2026-01-03T00:00:00"/>
    <x v="0"/>
  </r>
  <r>
    <x v="0"/>
    <s v="Apple iPhone 12 Pro Max 5G 256GB Factory Unlocked / TMOBILE / XFINITY / METRO"/>
    <x v="6"/>
    <n v="12"/>
    <b v="1"/>
    <s v="256GB"/>
    <x v="3"/>
    <x v="3"/>
    <n v="369.48"/>
    <m/>
    <m/>
    <n v="0"/>
    <n v="23"/>
    <s v="Seller 064"/>
    <s v="Southfield, Michigan, United States"/>
    <s v="Southfield"/>
    <x v="2"/>
    <x v="0"/>
    <d v="2026-03-05T00:00:00"/>
    <x v="44"/>
  </r>
  <r>
    <x v="0"/>
    <s v="iPhone 12 Pro Max, Unlocked Smartphone, 128GB, 256GB, 512GB - SYDNEY STOCK"/>
    <x v="6"/>
    <n v="12"/>
    <b v="1"/>
    <s v="128GB|256GB|512GB"/>
    <x v="0"/>
    <x v="5"/>
    <n v="751.9"/>
    <m/>
    <m/>
    <n v="10"/>
    <n v="20"/>
    <s v="Seller 548"/>
    <s v="Sydney, NSW, Australia"/>
    <s v="Sydney"/>
    <x v="3"/>
    <x v="2"/>
    <d v="2026-02-26T00:00:00"/>
    <x v="45"/>
  </r>
  <r>
    <x v="0"/>
    <s v="New Sealed Apple iPhone 13 MINI A2481 128GB/256GB Unlocked GSM CDMA Smartphone"/>
    <x v="8"/>
    <n v="13"/>
    <b v="0"/>
    <s v="128GB|256GB"/>
    <x v="0"/>
    <x v="5"/>
    <n v="321.99"/>
    <m/>
    <m/>
    <n v="2"/>
    <n v="9"/>
    <s v="Seller 574"/>
    <s v="Whippany, New Jersey, United States"/>
    <s v="Whippany"/>
    <x v="8"/>
    <x v="0"/>
    <d v="2026-03-28T00:00:00"/>
    <x v="46"/>
  </r>
  <r>
    <x v="0"/>
    <s v="Apple iPhone 13 Mini, Unlocked Smartphone, 128GB, 256GB, 512GB, SYDNEY STOCK"/>
    <x v="8"/>
    <n v="13"/>
    <b v="0"/>
    <s v="128GB|256GB|512GB"/>
    <x v="0"/>
    <x v="5"/>
    <n v="621.9"/>
    <m/>
    <m/>
    <n v="10"/>
    <n v="24"/>
    <s v="Seller 548"/>
    <s v="Sydney, NSW, Australia"/>
    <s v="Sydney"/>
    <x v="3"/>
    <x v="2"/>
    <d v="2026-02-26T00:00:00"/>
    <x v="47"/>
  </r>
  <r>
    <x v="0"/>
    <s v="New Apple iPhone 13 MINI/13 PRO MAX 512GB 256GB 128GB A2176 A2484 USA Unlocked"/>
    <x v="8"/>
    <n v="13"/>
    <b v="0"/>
    <s v="128GB|256GB|512GB"/>
    <x v="0"/>
    <x v="5"/>
    <n v="321.99"/>
    <m/>
    <m/>
    <n v="2"/>
    <n v="5"/>
    <s v="Seller 574"/>
    <s v="Whippany, New Jersey, United States"/>
    <s v="Whippany"/>
    <x v="8"/>
    <x v="0"/>
    <d v="2026-03-28T00:00:00"/>
    <x v="48"/>
  </r>
  <r>
    <x v="0"/>
    <s v="NEW SEALED iPhone 13 mini (5G) 128GB/256GB Factory Unlocked Smartphone US A2481"/>
    <x v="8"/>
    <n v="13"/>
    <b v="0"/>
    <s v="128GB|256GB"/>
    <x v="0"/>
    <x v="5"/>
    <n v="321.99"/>
    <m/>
    <m/>
    <n v="2"/>
    <n v="1"/>
    <s v="Seller 574"/>
    <s v="Whippany, New Jersey, United States"/>
    <s v="Whippany"/>
    <x v="8"/>
    <x v="0"/>
    <d v="2026-03-28T00:00:00"/>
    <x v="49"/>
  </r>
  <r>
    <x v="0"/>
    <s v="New Sealed Apple iPhone 13 MINI 5G 128GB 256GB A2481 Factory Unlocked US Stock"/>
    <x v="8"/>
    <n v="13"/>
    <b v="0"/>
    <s v="128GB|256GB"/>
    <x v="0"/>
    <x v="5"/>
    <n v="321.99"/>
    <m/>
    <m/>
    <n v="2"/>
    <n v="1"/>
    <s v="Seller 574"/>
    <s v="Whippany, New Jersey, United States"/>
    <s v="Whippany"/>
    <x v="8"/>
    <x v="0"/>
    <d v="2026-03-28T00:00:00"/>
    <x v="49"/>
  </r>
  <r>
    <x v="0"/>
    <s v="Lot Of 5 Apple iPhone 14 Plus 128GB (Unlocked)"/>
    <x v="9"/>
    <n v="14"/>
    <b v="0"/>
    <s v="128GB"/>
    <x v="0"/>
    <x v="0"/>
    <n v="2049.9499999999998"/>
    <m/>
    <m/>
    <n v="2"/>
    <n v="2"/>
    <s v="Seller 017"/>
    <s v="North Miami Beach, Florida, United States"/>
    <s v="North Miami Beach"/>
    <x v="6"/>
    <x v="0"/>
    <d v="2025-10-25T00:00:00"/>
    <x v="50"/>
  </r>
  <r>
    <x v="0"/>
    <s v="Factory New Sealed Apple iPhone 14/iPhone 14 Pro Max 128G 256 512GB Unlocked LOT"/>
    <x v="0"/>
    <n v="14"/>
    <b v="1"/>
    <s v="512GB"/>
    <x v="1"/>
    <x v="5"/>
    <n v="314.11"/>
    <m/>
    <m/>
    <n v="0"/>
    <n v="44"/>
    <s v="Seller 574"/>
    <s v="Whippany, New Jersey, United States"/>
    <s v="Whippany"/>
    <x v="8"/>
    <x v="0"/>
    <d v="2026-03-28T00:00:00"/>
    <x v="51"/>
  </r>
  <r>
    <x v="0"/>
    <s v="NEW SEALED APPLE IPHONE 14 5G 128GB~512GB FACTORY UNLOCKED ALL CARRIERS &amp; COLORS"/>
    <x v="1"/>
    <n v="14"/>
    <b v="0"/>
    <s v="128GB|512GB"/>
    <x v="0"/>
    <x v="5"/>
    <n v="389.01"/>
    <m/>
    <m/>
    <n v="2"/>
    <n v="1"/>
    <s v="Seller 574"/>
    <s v="Whippany, New Jersey, United States"/>
    <s v="Whippany"/>
    <x v="8"/>
    <x v="0"/>
    <d v="2026-03-28T00:00:00"/>
    <x v="52"/>
  </r>
  <r>
    <x v="0"/>
    <s v="Apple iPhone 15 128GB Factory Unlocked CDMA + GSM - EXCELLENT"/>
    <x v="7"/>
    <n v="15"/>
    <b v="0"/>
    <s v="128GB"/>
    <x v="0"/>
    <x v="3"/>
    <n v="369.48"/>
    <m/>
    <m/>
    <n v="0"/>
    <n v="417"/>
    <s v="Seller 064"/>
    <s v="Southfield, Michigan, United States"/>
    <s v="Southfield"/>
    <x v="2"/>
    <x v="0"/>
    <d v="2026-03-26T00:00:00"/>
    <x v="53"/>
  </r>
  <r>
    <x v="0"/>
    <s v="Apple iPhone 13 Mini - Fully Unlocked - 128GB - 5.4&quot; - Good"/>
    <x v="8"/>
    <n v="13"/>
    <b v="0"/>
    <s v="128GB"/>
    <x v="0"/>
    <x v="4"/>
    <n v="249"/>
    <n v="647.99"/>
    <n v="61.57"/>
    <n v="2"/>
    <n v="4"/>
    <s v="Seller 387"/>
    <s v="Linden, New Jersey, United States"/>
    <s v="Linden"/>
    <x v="8"/>
    <x v="0"/>
    <d v="2026-03-29T00:00:00"/>
    <x v="54"/>
  </r>
  <r>
    <x v="0"/>
    <s v="Apple iPhone 14, Unlocked Smartphone, 128GB, 256GB, 512GB - SYDNEY STOCK"/>
    <x v="1"/>
    <n v="14"/>
    <b v="0"/>
    <s v="128GB|256GB|512GB"/>
    <x v="0"/>
    <x v="5"/>
    <n v="801.9"/>
    <m/>
    <m/>
    <n v="5"/>
    <n v="1"/>
    <s v="Seller 548"/>
    <s v="Sydney, NSW, Australia"/>
    <s v="Sydney"/>
    <x v="3"/>
    <x v="2"/>
    <d v="2026-02-26T00:00:00"/>
    <x v="55"/>
  </r>
  <r>
    <x v="0"/>
    <s v="New Apple iPhone 14 Pro Max 5G 128GB/256GB/512GB Factory Unlocked 2 YRS WARRANTY"/>
    <x v="0"/>
    <n v="14"/>
    <b v="1"/>
    <s v="128GB|256GB|512GB"/>
    <x v="0"/>
    <x v="5"/>
    <n v="675.95"/>
    <m/>
    <m/>
    <n v="2"/>
    <n v="2"/>
    <s v="Seller 574"/>
    <s v="Whippany, New Jersey, United States"/>
    <s v="Whippany"/>
    <x v="8"/>
    <x v="0"/>
    <d v="2026-03-28T00:00:00"/>
    <x v="56"/>
  </r>
  <r>
    <x v="0"/>
    <s v="Apple iPhone 17 (6.3-in) Smartphone (A3258) Unlocked - 256GB / Mist Blue"/>
    <x v="2"/>
    <n v="17"/>
    <b v="0"/>
    <s v="256GB"/>
    <x v="3"/>
    <x v="1"/>
    <n v="849.95"/>
    <m/>
    <m/>
    <n v="0"/>
    <n v="2"/>
    <s v="Seller 150"/>
    <s v="Sykesville, Maryland, United States"/>
    <s v="Sykesville"/>
    <x v="12"/>
    <x v="0"/>
    <d v="2026-03-22T00:00:00"/>
    <x v="57"/>
  </r>
  <r>
    <x v="0"/>
    <s v="Apple iPhone 14 Pro Max, Unlocked Smartphone, 128GB, 256GB - SYDNEY STOCK"/>
    <x v="0"/>
    <n v="14"/>
    <b v="1"/>
    <s v="128GB|256GB"/>
    <x v="0"/>
    <x v="5"/>
    <n v="1091.9000000000001"/>
    <m/>
    <m/>
    <n v="5"/>
    <n v="7"/>
    <s v="Seller 548"/>
    <s v="Sydney, NSW, Australia"/>
    <s v="Sydney"/>
    <x v="3"/>
    <x v="2"/>
    <d v="2026-02-26T00:00:00"/>
    <x v="58"/>
  </r>
  <r>
    <x v="0"/>
    <s v="NEW SEALED BOX APPLE IPHONE 14 PRO MAX 128G/256G/512GB FACTORY UNLOCKED GSM+CDMA"/>
    <x v="0"/>
    <n v="14"/>
    <b v="1"/>
    <s v="512GB"/>
    <x v="1"/>
    <x v="5"/>
    <n v="675.95"/>
    <m/>
    <m/>
    <n v="2"/>
    <n v="1"/>
    <s v="Seller 574"/>
    <s v="Whippany, New Jersey, United States"/>
    <s v="Whippany"/>
    <x v="8"/>
    <x v="0"/>
    <d v="2026-03-28T00:00:00"/>
    <x v="59"/>
  </r>
  <r>
    <x v="0"/>
    <s v="New in Sealed Box Apple iPhone 13 MINI 5G A2481 128GB 256GB Unlocked Smartphone"/>
    <x v="8"/>
    <n v="13"/>
    <b v="0"/>
    <s v="128GB|256GB"/>
    <x v="0"/>
    <x v="5"/>
    <n v="321.88"/>
    <m/>
    <m/>
    <n v="2"/>
    <n v="2"/>
    <s v="Seller 574"/>
    <s v="Whippany, New Jersey, United States"/>
    <s v="Whippany"/>
    <x v="8"/>
    <x v="0"/>
    <d v="2026-03-28T00:00:00"/>
    <x v="60"/>
  </r>
  <r>
    <x v="0"/>
    <s v="New Sealed Apple iPhone 13 A2482 128/256/512GB 6.1&quot; FACTORY UNLOCKED 2 YR WARNTY"/>
    <x v="3"/>
    <n v="13"/>
    <b v="0"/>
    <s v="512GB"/>
    <x v="1"/>
    <x v="5"/>
    <n v="432.13"/>
    <m/>
    <m/>
    <n v="1"/>
    <n v="0"/>
    <s v="Seller 574"/>
    <s v="Whippany, New Jersey, United States"/>
    <s v="Whippany"/>
    <x v="8"/>
    <x v="0"/>
    <d v="2026-03-28T00:00:00"/>
    <x v="0"/>
  </r>
  <r>
    <x v="0"/>
    <s v="Apple iPhone 13 128GB Unlocked FACTORY UNLOCKED - OPEN BOX"/>
    <x v="3"/>
    <n v="13"/>
    <b v="0"/>
    <s v="128GB"/>
    <x v="0"/>
    <x v="2"/>
    <n v="249.48"/>
    <m/>
    <m/>
    <n v="5"/>
    <n v="93"/>
    <s v="Seller 064"/>
    <s v="Southfield, Michigan, United States"/>
    <s v="Southfield"/>
    <x v="2"/>
    <x v="0"/>
    <d v="2026-03-22T00:00:00"/>
    <x v="61"/>
  </r>
  <r>
    <x v="0"/>
    <s v="Apple iPhone 13 Mini Fully Unlocked Green 128GB - Very Good"/>
    <x v="8"/>
    <n v="13"/>
    <b v="0"/>
    <s v="128GB"/>
    <x v="0"/>
    <x v="1"/>
    <n v="269"/>
    <m/>
    <m/>
    <n v="2"/>
    <n v="0"/>
    <s v="Seller 387"/>
    <s v="Linden, New Jersey, United States"/>
    <s v="Linden"/>
    <x v="8"/>
    <x v="0"/>
    <d v="2026-03-23T00:00:00"/>
    <x v="0"/>
  </r>
  <r>
    <x v="0"/>
    <s v="New Apple iPhone 14 Pro Max 5G 128GB/256GB/512GB Factory Unlocked All Carrier US"/>
    <x v="0"/>
    <n v="14"/>
    <b v="1"/>
    <s v="128GB|256GB|512GB"/>
    <x v="0"/>
    <x v="5"/>
    <n v="675.95"/>
    <m/>
    <m/>
    <n v="2"/>
    <n v="0"/>
    <s v="Seller 574"/>
    <s v="Whippany, New Jersey, United States"/>
    <s v="Whippany"/>
    <x v="8"/>
    <x v="0"/>
    <d v="2026-03-28T00:00:00"/>
    <x v="0"/>
  </r>
  <r>
    <x v="0"/>
    <s v="New Apple iPhone 13 MINI A2481 128/256 Factory Unlocked Smartphone in Sealed Box"/>
    <x v="8"/>
    <n v="13"/>
    <b v="0"/>
    <s v="128GB|256GB"/>
    <x v="0"/>
    <x v="5"/>
    <n v="321.99"/>
    <m/>
    <m/>
    <n v="2"/>
    <n v="0"/>
    <s v="Seller 574"/>
    <s v="Whippany, New Jersey, United States"/>
    <s v="Whippany"/>
    <x v="8"/>
    <x v="0"/>
    <d v="2026-03-28T00:00:00"/>
    <x v="0"/>
  </r>
  <r>
    <x v="0"/>
    <s v="NEW SEALED APPLE IPHONE 14 5G 128/256/512GB FACTORY UNLOCKED GSM+CDMA SMARTPHONE"/>
    <x v="1"/>
    <n v="14"/>
    <b v="0"/>
    <s v="512GB"/>
    <x v="1"/>
    <x v="5"/>
    <n v="389.01"/>
    <m/>
    <m/>
    <n v="2"/>
    <n v="0"/>
    <s v="Seller 574"/>
    <s v="Whippany, New Jersey, United States"/>
    <s v="Whippany"/>
    <x v="8"/>
    <x v="0"/>
    <d v="2026-03-28T00:00:00"/>
    <x v="0"/>
  </r>
  <r>
    <x v="0"/>
    <s v="NEW SEALED APPLE IPHONE 14 5G 128GB 256GB 512GB FACTORY UNLOCKED 2 YRS WARRANTY"/>
    <x v="1"/>
    <n v="14"/>
    <b v="0"/>
    <s v="128GB|256GB|512GB"/>
    <x v="0"/>
    <x v="5"/>
    <n v="389.01"/>
    <m/>
    <m/>
    <n v="2"/>
    <n v="0"/>
    <s v="Seller 574"/>
    <s v="Whippany, New Jersey, United States"/>
    <s v="Whippany"/>
    <x v="8"/>
    <x v="0"/>
    <d v="2026-03-28T00:00:00"/>
    <x v="0"/>
  </r>
  <r>
    <x v="0"/>
    <s v="NEW SEALED BOX APPLE IPHONE 14 128GB/256GB FACTORY UNLOCKED GSM+CDMA ALL COLORS"/>
    <x v="1"/>
    <n v="14"/>
    <b v="0"/>
    <s v="128GB|256GB"/>
    <x v="0"/>
    <x v="5"/>
    <n v="389.01"/>
    <m/>
    <m/>
    <n v="2"/>
    <n v="0"/>
    <s v="Seller 574"/>
    <s v="Whippany, New Jersey, United States"/>
    <s v="Whippany"/>
    <x v="8"/>
    <x v="0"/>
    <d v="2026-03-28T00:00:00"/>
    <x v="0"/>
  </r>
  <r>
    <x v="0"/>
    <s v="Factory New Apple iPhone 13 MINI A2481 128G/256GB Unlocked 2 YR WARRANTY US SHIP"/>
    <x v="8"/>
    <n v="13"/>
    <b v="0"/>
    <s v="256GB"/>
    <x v="3"/>
    <x v="5"/>
    <n v="321.99"/>
    <m/>
    <m/>
    <n v="2"/>
    <n v="0"/>
    <s v="Seller 574"/>
    <s v="Brooklyn, New York, United States"/>
    <s v="Brooklyn"/>
    <x v="9"/>
    <x v="0"/>
    <d v="2026-03-28T00:00:00"/>
    <x v="0"/>
  </r>
  <r>
    <x v="0"/>
    <s v="NEW SEALED APPLE IPHONE 14 PRO MAX 128GB 256GB 512GB FACTORY UNLOCKED ALL COLORS"/>
    <x v="0"/>
    <n v="14"/>
    <b v="1"/>
    <s v="128GB|256GB|512GB"/>
    <x v="0"/>
    <x v="5"/>
    <n v="675.95"/>
    <m/>
    <m/>
    <n v="2"/>
    <n v="0"/>
    <s v="Seller 574"/>
    <s v="Whippany, New Jersey, United States"/>
    <s v="Whippany"/>
    <x v="8"/>
    <x v="0"/>
    <d v="2026-03-28T00:00:00"/>
    <x v="0"/>
  </r>
  <r>
    <x v="0"/>
    <s v="Apple iPhone 14 Plus A2632 (Unlocked) - 128GB All Colors - OPEN BOX"/>
    <x v="9"/>
    <n v="14"/>
    <b v="0"/>
    <s v="128GB"/>
    <x v="0"/>
    <x v="2"/>
    <n v="363.99"/>
    <m/>
    <m/>
    <n v="3"/>
    <n v="14"/>
    <s v="Seller 178"/>
    <s v="La Puente, California, United States"/>
    <s v="La Puente"/>
    <x v="0"/>
    <x v="0"/>
    <d v="2026-03-29T00:00:00"/>
    <x v="62"/>
  </r>
  <r>
    <x v="0"/>
    <s v="Apple iPhone 12 /12 Mini/12 Pro/12 Pro Max 64GB 128GB 256GB 512GB - 90% N ew"/>
    <x v="4"/>
    <n v="12"/>
    <b v="0"/>
    <s v="64GB|128GB|256GB|512GB"/>
    <x v="4"/>
    <x v="0"/>
    <n v="160"/>
    <m/>
    <m/>
    <n v="2"/>
    <n v="0"/>
    <s v="Seller 639"/>
    <s v="Shenzhen, China"/>
    <s v="Shenzhen"/>
    <x v="3"/>
    <x v="4"/>
    <d v="2026-01-02T00:00:00"/>
    <x v="0"/>
  </r>
  <r>
    <x v="0"/>
    <s v="Apple iPhone 17 Pro Max 6.9&quot; 256GB 512GB 1TB 2TB Unlocked - Brand New (Sealed)"/>
    <x v="5"/>
    <n v="17"/>
    <b v="1"/>
    <s v="256GB|512GB|1024GB|2048GB"/>
    <x v="3"/>
    <x v="5"/>
    <n v="1440"/>
    <m/>
    <m/>
    <n v="0"/>
    <n v="45"/>
    <s v="Seller 185"/>
    <s v="Seattle, Washington, United States"/>
    <s v="Seattle"/>
    <x v="14"/>
    <x v="0"/>
    <d v="2026-03-29T00:00:00"/>
    <x v="63"/>
  </r>
  <r>
    <x v="0"/>
    <s v="Apple iPhone 14 Pro Max A2651 - 256GB Factory Unlocked - All Colors - A GRADE"/>
    <x v="0"/>
    <n v="14"/>
    <b v="1"/>
    <s v="256GB"/>
    <x v="3"/>
    <x v="0"/>
    <n v="613.99"/>
    <m/>
    <m/>
    <n v="1"/>
    <n v="0"/>
    <s v="Seller 178"/>
    <s v="La Puente, California, United States"/>
    <s v="La Puente"/>
    <x v="0"/>
    <x v="0"/>
    <d v="2026-03-29T00:00:00"/>
    <x v="0"/>
  </r>
  <r>
    <x v="0"/>
    <s v="FACTORY UNLOCKED - Apple iPhone 14 Plus 128GB - Black Purple Blue Red - A GRADE"/>
    <x v="9"/>
    <n v="14"/>
    <b v="0"/>
    <s v="128GB"/>
    <x v="0"/>
    <x v="0"/>
    <n v="332.99"/>
    <m/>
    <m/>
    <n v="2"/>
    <n v="0"/>
    <s v="Seller 178"/>
    <s v="La Puente, California, United States"/>
    <s v="La Puente"/>
    <x v="0"/>
    <x v="0"/>
    <d v="2026-03-29T00:00:00"/>
    <x v="0"/>
  </r>
  <r>
    <x v="0"/>
    <s v="Apple iPhone 14 Pro Max A2651 - Factory Unlocked - 1TB - Space Black - A GRADE"/>
    <x v="0"/>
    <n v="14"/>
    <b v="1"/>
    <s v="1024GB"/>
    <x v="2"/>
    <x v="0"/>
    <n v="638.99"/>
    <m/>
    <m/>
    <n v="2"/>
    <n v="0"/>
    <s v="Seller 178"/>
    <s v="La Puente, California, United States"/>
    <s v="La Puente"/>
    <x v="0"/>
    <x v="0"/>
    <d v="2026-03-29T00:00:00"/>
    <x v="0"/>
  </r>
  <r>
    <x v="0"/>
    <s v="Apple iPhone 14 Pro Max Fully Unlocked - 128GB - 6.7in"/>
    <x v="0"/>
    <n v="14"/>
    <b v="1"/>
    <s v="128GB"/>
    <x v="0"/>
    <x v="4"/>
    <n v="569"/>
    <n v="599"/>
    <n v="5.01"/>
    <n v="1"/>
    <n v="0"/>
    <s v="Seller 387"/>
    <s v="Linden, New Jersey, United States"/>
    <s v="Linden"/>
    <x v="8"/>
    <x v="0"/>
    <d v="2026-03-29T00:00:00"/>
    <x v="0"/>
  </r>
  <r>
    <x v="0"/>
    <s v="iPhone 14 Pro Max - 128 GB Unlocked Good Condition - Aftermarket Screen Message"/>
    <x v="0"/>
    <n v="14"/>
    <b v="1"/>
    <s v="128GB"/>
    <x v="0"/>
    <x v="0"/>
    <n v="370"/>
    <m/>
    <m/>
    <n v="8"/>
    <n v="5"/>
    <s v="Seller 557"/>
    <s v="Inglewood, California, United States"/>
    <s v="Inglewood"/>
    <x v="0"/>
    <x v="0"/>
    <d v="2026-03-28T00:00:00"/>
    <x v="64"/>
  </r>
  <r>
    <x v="0"/>
    <s v="Factory Unlocked - Apple iPhone 14 Plus A2632 Midnight Black 128GB - A GRADE"/>
    <x v="9"/>
    <n v="14"/>
    <b v="0"/>
    <s v="128GB"/>
    <x v="0"/>
    <x v="0"/>
    <n v="359.99"/>
    <m/>
    <m/>
    <n v="2"/>
    <n v="0"/>
    <s v="Seller 178"/>
    <s v="La Puente, California, United States"/>
    <s v="La Puente"/>
    <x v="0"/>
    <x v="0"/>
    <d v="2026-03-29T00:00:00"/>
    <x v="0"/>
  </r>
  <r>
    <x v="0"/>
    <s v="Apple iPhone 14 - 128 GB - Midnight (CA)"/>
    <x v="1"/>
    <n v="14"/>
    <b v="0"/>
    <s v="128GB"/>
    <x v="0"/>
    <x v="1"/>
    <n v="409.99"/>
    <m/>
    <m/>
    <n v="10"/>
    <n v="0"/>
    <s v="Seller 142"/>
    <s v="Toronto, Ontario, Canada"/>
    <s v="Toronto"/>
    <x v="3"/>
    <x v="3"/>
    <m/>
    <x v="0"/>
  </r>
  <r>
    <x v="0"/>
    <s v="UNLOCKED - Apple iPhone 14 Pro Max A2651 512GB Space Black - Good Condition"/>
    <x v="0"/>
    <n v="14"/>
    <b v="1"/>
    <s v="512GB"/>
    <x v="1"/>
    <x v="0"/>
    <n v="559.99"/>
    <m/>
    <m/>
    <n v="3"/>
    <n v="0"/>
    <s v="Seller 178"/>
    <s v="La Puente, California, United States"/>
    <s v="La Puente"/>
    <x v="0"/>
    <x v="0"/>
    <d v="2026-03-27T00:00:00"/>
    <x v="0"/>
  </r>
  <r>
    <x v="0"/>
    <s v="Apple iPhone 14 Plus A2632 - Factory Unlocked - 128GB - Yellow - OPEN BOX"/>
    <x v="9"/>
    <n v="14"/>
    <b v="0"/>
    <s v="128GB"/>
    <x v="0"/>
    <x v="2"/>
    <n v="389.99"/>
    <m/>
    <m/>
    <n v="3"/>
    <n v="1"/>
    <s v="Seller 178"/>
    <s v="La Puente, California, United States"/>
    <s v="La Puente"/>
    <x v="0"/>
    <x v="0"/>
    <d v="2026-03-27T00:00:00"/>
    <x v="65"/>
  </r>
  <r>
    <x v="0"/>
    <s v="Apple iPhone 14 Pro Max - Factory Unlocked - 1TB - Space Black - Good Condition"/>
    <x v="0"/>
    <n v="14"/>
    <b v="1"/>
    <s v="1024GB"/>
    <x v="2"/>
    <x v="0"/>
    <n v="597.99"/>
    <m/>
    <m/>
    <n v="2"/>
    <n v="0"/>
    <s v="Seller 178"/>
    <s v="La Puente, California, United States"/>
    <s v="La Puente"/>
    <x v="0"/>
    <x v="0"/>
    <d v="2026-03-29T00:00:00"/>
    <x v="0"/>
  </r>
  <r>
    <x v="0"/>
    <s v="New in box Apple iPhone 13 Mini/12 Mini/12 Pro 5G Factory Unlocked All Carriers"/>
    <x v="8"/>
    <n v="13"/>
    <b v="0"/>
    <m/>
    <x v="5"/>
    <x v="5"/>
    <n v="327.55"/>
    <m/>
    <m/>
    <n v="3"/>
    <n v="32"/>
    <s v="Seller 024"/>
    <s v="Whippany, New Jersey, United States"/>
    <s v="Whippany"/>
    <x v="8"/>
    <x v="0"/>
    <d v="2026-03-28T00:00:00"/>
    <x v="66"/>
  </r>
  <r>
    <x v="0"/>
    <s v="Apple iPhone 12 64 GB Factory Unlocked | Excellent Condition"/>
    <x v="4"/>
    <n v="12"/>
    <b v="0"/>
    <s v="64GB"/>
    <x v="4"/>
    <x v="0"/>
    <n v="299"/>
    <m/>
    <m/>
    <n v="3"/>
    <n v="0"/>
    <s v="Seller 631"/>
    <s v="Euless, Texas, United States"/>
    <s v="Euless"/>
    <x v="1"/>
    <x v="0"/>
    <d v="2024-07-17T00:00:00"/>
    <x v="0"/>
  </r>
  <r>
    <x v="0"/>
    <s v="NEW IN BOX Apple Iphone 13 Mini A2481 128GB 256GB Unlocked GSM CDMA All Carrier"/>
    <x v="8"/>
    <n v="13"/>
    <b v="0"/>
    <s v="128GB|256GB"/>
    <x v="0"/>
    <x v="5"/>
    <n v="323.99"/>
    <m/>
    <m/>
    <n v="2"/>
    <n v="1"/>
    <s v="Seller 024"/>
    <s v="Whippany, New Jersey, United States"/>
    <s v="Whippany"/>
    <x v="8"/>
    <x v="0"/>
    <d v="2026-03-28T00:00:00"/>
    <x v="67"/>
  </r>
  <r>
    <x v="0"/>
    <s v="NEW Apple Iphone 13 Mini A2481 128GB 256GB Unlocked AT&amp;T T-MOBILE VERIZON"/>
    <x v="8"/>
    <n v="13"/>
    <b v="0"/>
    <s v="128GB|256GB"/>
    <x v="0"/>
    <x v="5"/>
    <n v="323.99"/>
    <m/>
    <m/>
    <n v="2"/>
    <n v="1"/>
    <s v="Seller 024"/>
    <s v="Whippany, New Jersey, United States"/>
    <s v="Whippany"/>
    <x v="8"/>
    <x v="0"/>
    <d v="2026-03-28T00:00:00"/>
    <x v="67"/>
  </r>
  <r>
    <x v="0"/>
    <s v="New Sealed Apple iPhone 13 MINI A2481 128GB/256GB US Factory Unlocked GSM CDMA"/>
    <x v="8"/>
    <n v="13"/>
    <b v="0"/>
    <s v="128GB|256GB"/>
    <x v="0"/>
    <x v="5"/>
    <n v="323.99"/>
    <m/>
    <m/>
    <n v="2"/>
    <n v="1"/>
    <s v="Seller 024"/>
    <s v="Whippany, New Jersey, United States"/>
    <s v="Whippany"/>
    <x v="8"/>
    <x v="0"/>
    <d v="2026-03-28T00:00:00"/>
    <x v="67"/>
  </r>
  <r>
    <x v="0"/>
    <s v="Brand New Apple iPhone 13 Mini 64GB/128GB/256GB Unlocked for All Carriers Colors"/>
    <x v="8"/>
    <n v="13"/>
    <b v="0"/>
    <s v="64GB|128GB|256GB"/>
    <x v="4"/>
    <x v="5"/>
    <n v="323.99"/>
    <m/>
    <m/>
    <n v="2"/>
    <n v="0"/>
    <s v="Seller 024"/>
    <s v="Whippany, New Jersey, United States"/>
    <s v="Whippany"/>
    <x v="8"/>
    <x v="0"/>
    <d v="2026-03-28T00:00:00"/>
    <x v="0"/>
  </r>
  <r>
    <x v="0"/>
    <s v="New sealed Apple iPhone 13 MINI A2481 128/256/512GB 5.4&quot; US Unlocked Smartphone"/>
    <x v="8"/>
    <n v="13"/>
    <b v="0"/>
    <s v="512GB"/>
    <x v="1"/>
    <x v="5"/>
    <n v="323.99"/>
    <m/>
    <m/>
    <n v="2"/>
    <n v="0"/>
    <s v="Seller 024"/>
    <s v="Whippany, New Jersey, United States"/>
    <s v="Whippany"/>
    <x v="8"/>
    <x v="0"/>
    <d v="2026-03-28T00:00:00"/>
    <x v="0"/>
  </r>
  <r>
    <x v="0"/>
    <s v="Apple iPhone 12 Pro Max 128GB 256GB 512GB Unlocked Smartphone - All Colors"/>
    <x v="6"/>
    <n v="12"/>
    <b v="1"/>
    <s v="128GB|256GB|512GB"/>
    <x v="0"/>
    <x v="4"/>
    <n v="309.99"/>
    <m/>
    <m/>
    <n v="0"/>
    <n v="204"/>
    <s v="Seller 089"/>
    <s v="Moonachie, New Jersey, United States"/>
    <s v="Moonachie"/>
    <x v="8"/>
    <x v="0"/>
    <d v="2026-03-29T00:00:00"/>
    <x v="68"/>
  </r>
  <r>
    <x v="0"/>
    <s v="Apple iPhone 14 128GB 256GB 512GB Unlocked Smartphone - Very Good"/>
    <x v="1"/>
    <n v="14"/>
    <b v="0"/>
    <s v="128GB|256GB|512GB"/>
    <x v="0"/>
    <x v="1"/>
    <n v="334.99"/>
    <m/>
    <m/>
    <n v="0"/>
    <n v="189"/>
    <s v="Seller 089"/>
    <s v="Moonachie, New Jersey, United States"/>
    <s v="Moonachie"/>
    <x v="8"/>
    <x v="0"/>
    <d v="2026-03-27T00:00:00"/>
    <x v="69"/>
  </r>
  <r>
    <x v="0"/>
    <s v="New Apple iPhone 13 MINI A2481 128GB/256GB/512GB Fully Unlocked US Version"/>
    <x v="8"/>
    <n v="13"/>
    <b v="0"/>
    <s v="128GB|256GB|512GB"/>
    <x v="0"/>
    <x v="5"/>
    <n v="323.99"/>
    <m/>
    <m/>
    <n v="2"/>
    <n v="1"/>
    <s v="Seller 024"/>
    <s v="Whippany, New Jersey, United States"/>
    <s v="Whippany"/>
    <x v="8"/>
    <x v="0"/>
    <d v="2026-03-28T00:00:00"/>
    <x v="67"/>
  </r>
  <r>
    <x v="0"/>
    <s v="Apple iPhone 14 128GB 256GB 512GB Unlocked Smartphone - Heavy Scratch"/>
    <x v="1"/>
    <n v="14"/>
    <b v="0"/>
    <s v="128GB|256GB|512GB"/>
    <x v="0"/>
    <x v="0"/>
    <n v="239.99"/>
    <m/>
    <m/>
    <n v="10"/>
    <n v="118"/>
    <s v="Seller 089"/>
    <s v="Moonachie, New Jersey, United States"/>
    <s v="Moonachie"/>
    <x v="8"/>
    <x v="0"/>
    <d v="2026-03-27T00:00:00"/>
    <x v="70"/>
  </r>
  <r>
    <x v="0"/>
    <s v="Apple iPhone 14 Plus A2632 128GB 256GB 512GB Unlocked Smartphone - Heavy Scratch"/>
    <x v="9"/>
    <n v="14"/>
    <b v="0"/>
    <s v="128GB|256GB|512GB"/>
    <x v="0"/>
    <x v="0"/>
    <n v="319.99"/>
    <m/>
    <m/>
    <n v="0"/>
    <n v="22"/>
    <s v="Seller 089"/>
    <s v="Moonachie, New Jersey, United States"/>
    <s v="Moonachie"/>
    <x v="8"/>
    <x v="0"/>
    <d v="2026-03-27T00:00:00"/>
    <x v="71"/>
  </r>
  <r>
    <x v="0"/>
    <s v="Apple Iphone 13 Mini A2481 128GB 256 512GB Factory Unlocked GSM CDMA Smartphones"/>
    <x v="8"/>
    <n v="13"/>
    <b v="0"/>
    <s v="128GB|512GB"/>
    <x v="0"/>
    <x v="5"/>
    <n v="323.99"/>
    <m/>
    <m/>
    <n v="2"/>
    <n v="0"/>
    <s v="Seller 024"/>
    <s v="Whippany, New Jersey, United States"/>
    <s v="Whippany"/>
    <x v="8"/>
    <x v="0"/>
    <d v="2026-03-28T00:00:00"/>
    <x v="0"/>
  </r>
  <r>
    <x v="0"/>
    <s v="Apple Iphone 13 Mini 5G A2481 128GB 512GB Factory Unlocked GSM CDMA Smartphones"/>
    <x v="8"/>
    <n v="13"/>
    <b v="0"/>
    <s v="128GB|512GB"/>
    <x v="0"/>
    <x v="5"/>
    <n v="323.99"/>
    <m/>
    <m/>
    <n v="2"/>
    <n v="0"/>
    <s v="Seller 024"/>
    <s v="Whippany, New Jersey, United States"/>
    <s v="Whippany"/>
    <x v="8"/>
    <x v="0"/>
    <d v="2026-03-28T00:00:00"/>
    <x v="0"/>
  </r>
  <r>
    <x v="0"/>
    <s v="Apple Iphone 13 Mini 5G 512GB 256GB 128GB Factory Unlocked GSM CDMA Smartphones"/>
    <x v="8"/>
    <n v="13"/>
    <b v="0"/>
    <s v="128GB|256GB|512GB"/>
    <x v="0"/>
    <x v="5"/>
    <n v="323.99"/>
    <m/>
    <m/>
    <n v="2"/>
    <n v="0"/>
    <s v="Seller 024"/>
    <s v="Whippany, New Jersey, United States"/>
    <s v="Whippany"/>
    <x v="8"/>
    <x v="0"/>
    <d v="2026-03-28T00:00:00"/>
    <x v="0"/>
  </r>
  <r>
    <x v="0"/>
    <s v="Apple iPhone 13 -128GB- Black – Unlocked – Premium Condition 100% Battery Health"/>
    <x v="3"/>
    <n v="13"/>
    <b v="0"/>
    <s v="128GB"/>
    <x v="0"/>
    <x v="3"/>
    <n v="355"/>
    <m/>
    <m/>
    <n v="10"/>
    <n v="0"/>
    <s v="Seller 112"/>
    <s v="Eatontown, New Jersey, United States"/>
    <s v="Eatontown"/>
    <x v="8"/>
    <x v="0"/>
    <d v="2026-03-26T00:00:00"/>
    <x v="0"/>
  </r>
  <r>
    <x v="0"/>
    <s v="FACTORY NEW SEALED APPLE IPHONE 14 128GB 256G/512 FULLY UNLOCKED ALL GSM CDMA"/>
    <x v="1"/>
    <n v="14"/>
    <b v="0"/>
    <s v="128GB"/>
    <x v="0"/>
    <x v="5"/>
    <n v="389.99"/>
    <m/>
    <m/>
    <n v="5"/>
    <n v="1"/>
    <s v="Seller 509"/>
    <s v="Whippany, New Jersey, United States"/>
    <s v="Whippany"/>
    <x v="8"/>
    <x v="0"/>
    <d v="2026-03-28T00:00:00"/>
    <x v="65"/>
  </r>
  <r>
    <x v="0"/>
    <s v="Apple iPhone 14 – Unlocked – 128GB – Blue – Excellent Condition"/>
    <x v="1"/>
    <n v="14"/>
    <b v="0"/>
    <s v="128GB"/>
    <x v="0"/>
    <x v="3"/>
    <n v="350"/>
    <m/>
    <m/>
    <n v="10"/>
    <n v="0"/>
    <s v="Seller 112"/>
    <s v="Eatontown, New Jersey, United States"/>
    <s v="Eatontown"/>
    <x v="8"/>
    <x v="0"/>
    <d v="2026-03-26T00:00:00"/>
    <x v="0"/>
  </r>
  <r>
    <x v="0"/>
    <s v="NEW SEALED APPLE IPHONE 14 PRO MAX 128GB 256G 512G FACTORY UNLOCKED 2 YEAR WARR"/>
    <x v="0"/>
    <n v="14"/>
    <b v="1"/>
    <s v="128GB"/>
    <x v="0"/>
    <x v="5"/>
    <n v="745.12"/>
    <m/>
    <m/>
    <n v="2"/>
    <n v="10"/>
    <s v="Seller 509"/>
    <s v="Whippany, New Jersey, United States"/>
    <s v="Whippany"/>
    <x v="8"/>
    <x v="0"/>
    <d v="2026-03-28T00:00:00"/>
    <x v="72"/>
  </r>
  <r>
    <x v="0"/>
    <s v="NEW APPLE IPHONE 14 PRO MAX 128GB-512G AT&amp;T T-Mobile Verizon Factory Unlocked"/>
    <x v="0"/>
    <n v="14"/>
    <b v="1"/>
    <s v="128GB"/>
    <x v="0"/>
    <x v="5"/>
    <n v="745.12"/>
    <m/>
    <m/>
    <n v="2"/>
    <n v="3"/>
    <s v="Seller 509"/>
    <s v="Whippany, New Jersey, United States"/>
    <s v="Whippany"/>
    <x v="8"/>
    <x v="0"/>
    <d v="2026-03-28T00:00:00"/>
    <x v="73"/>
  </r>
  <r>
    <x v="0"/>
    <s v="New Apple iPhone 13 Mini 128GB/256/512B A2626 Factory Unlocked for All Carriers"/>
    <x v="8"/>
    <n v="13"/>
    <b v="0"/>
    <s v="128GB"/>
    <x v="0"/>
    <x v="5"/>
    <n v="322.01"/>
    <m/>
    <m/>
    <n v="2"/>
    <n v="58"/>
    <s v="Seller 509"/>
    <s v="Whippany, New Jersey, United States"/>
    <s v="Whippany"/>
    <x v="8"/>
    <x v="0"/>
    <d v="2026-03-28T00:00:00"/>
    <x v="74"/>
  </r>
  <r>
    <x v="0"/>
    <s v="NEW SEALEDAPPLE IPHONE 14 PRO MAX 128GB 256G 512G 1TB FACTORY UNLOCKED COLORS"/>
    <x v="0"/>
    <n v="14"/>
    <b v="1"/>
    <s v="128GB|1024GB"/>
    <x v="0"/>
    <x v="5"/>
    <n v="745.12"/>
    <m/>
    <m/>
    <n v="2"/>
    <n v="0"/>
    <s v="Seller 509"/>
    <s v="Whippany, New Jersey, United States"/>
    <s v="Whippany"/>
    <x v="8"/>
    <x v="0"/>
    <d v="2026-03-28T00:00:00"/>
    <x v="0"/>
  </r>
  <r>
    <x v="0"/>
    <s v="FACTORY NEW SEALED APPLE IPHONE 14 PRO MAX 128G/256G/512 UNLOCKED 2 YRS WARRANTY"/>
    <x v="0"/>
    <n v="14"/>
    <b v="1"/>
    <s v="128GB|256GB|512GB"/>
    <x v="0"/>
    <x v="5"/>
    <n v="745.12"/>
    <m/>
    <m/>
    <n v="2"/>
    <n v="0"/>
    <s v="Seller 509"/>
    <s v="Whippany, New Jersey, United States"/>
    <s v="Whippany"/>
    <x v="8"/>
    <x v="0"/>
    <d v="2026-03-28T00:00:00"/>
    <x v="0"/>
  </r>
  <r>
    <x v="0"/>
    <s v="New Apple iPhone 14/14 Pro Max /13/13 MINI/12 MINI 5G Factory Unlocked GSM CDMA"/>
    <x v="1"/>
    <n v="14"/>
    <b v="0"/>
    <m/>
    <x v="5"/>
    <x v="5"/>
    <n v="335.99"/>
    <m/>
    <m/>
    <n v="3"/>
    <n v="2"/>
    <s v="Seller 024"/>
    <s v="Whippany, New Jersey, United States"/>
    <s v="Whippany"/>
    <x v="8"/>
    <x v="0"/>
    <d v="2026-03-28T00:00:00"/>
    <x v="75"/>
  </r>
  <r>
    <x v="0"/>
    <s v="Apple iPhone 17 - 256gb - Unlocked - New/Sealed - Factory Warranty - All Colors"/>
    <x v="2"/>
    <n v="17"/>
    <b v="0"/>
    <s v="256GB"/>
    <x v="3"/>
    <x v="5"/>
    <n v="879"/>
    <m/>
    <m/>
    <n v="9"/>
    <n v="39"/>
    <s v="Seller 011"/>
    <s v="Plaistow, New Hampshire, United States"/>
    <s v="Plaistow"/>
    <x v="15"/>
    <x v="0"/>
    <d v="2026-03-23T00:00:00"/>
    <x v="76"/>
  </r>
  <r>
    <x v="0"/>
    <s v="Apple iPhone 16 128GB 256GB Unlocked Smartphone - All Colors - Good"/>
    <x v="10"/>
    <n v="16"/>
    <b v="0"/>
    <s v="128GB|256GB"/>
    <x v="0"/>
    <x v="4"/>
    <n v="549.99"/>
    <m/>
    <m/>
    <n v="10"/>
    <n v="23"/>
    <s v="Seller 089"/>
    <s v="Moonachie, New Jersey, United States"/>
    <s v="Moonachie"/>
    <x v="8"/>
    <x v="0"/>
    <d v="2026-03-29T00:00:00"/>
    <x v="77"/>
  </r>
  <r>
    <x v="0"/>
    <s v="Apple iPhone 14 Pro Max 128GB 256GB 512GB Unlocked Smartphone - Heavy Scratch"/>
    <x v="0"/>
    <n v="14"/>
    <b v="1"/>
    <s v="128GB|256GB|512GB"/>
    <x v="0"/>
    <x v="0"/>
    <n v="399.99"/>
    <m/>
    <m/>
    <n v="0"/>
    <n v="29"/>
    <s v="Seller 089"/>
    <s v="Moonachie, New Jersey, United States"/>
    <s v="Moonachie"/>
    <x v="8"/>
    <x v="0"/>
    <d v="2026-03-27T00:00:00"/>
    <x v="78"/>
  </r>
  <r>
    <x v="0"/>
    <s v="Apple iPhone 14 128GB Black Unlocked Smartphone - Heavy Scratch"/>
    <x v="1"/>
    <n v="14"/>
    <b v="0"/>
    <s v="128GB"/>
    <x v="0"/>
    <x v="0"/>
    <n v="229.99"/>
    <m/>
    <m/>
    <n v="10"/>
    <n v="8"/>
    <s v="Seller 089"/>
    <s v="Moonachie, New Jersey, United States"/>
    <s v="Moonachie"/>
    <x v="8"/>
    <x v="0"/>
    <d v="2026-03-27T00:00:00"/>
    <x v="79"/>
  </r>
  <r>
    <x v="0"/>
    <s v="Apple iPhone 17 US Version 256GB Black - Unlocked - Excellent"/>
    <x v="2"/>
    <n v="17"/>
    <b v="0"/>
    <s v="256GB"/>
    <x v="3"/>
    <x v="3"/>
    <n v="799.99"/>
    <m/>
    <m/>
    <n v="10"/>
    <n v="2"/>
    <s v="Seller 018"/>
    <s v="Addison, Texas, United States"/>
    <s v="Addison"/>
    <x v="1"/>
    <x v="0"/>
    <d v="2026-03-27T00:00:00"/>
    <x v="80"/>
  </r>
  <r>
    <x v="0"/>
    <s v="New Sealed Box Apple iPhone 13 Mini Factory Unlocked Fully ALL carrier FAST SHIP"/>
    <x v="8"/>
    <n v="13"/>
    <b v="0"/>
    <m/>
    <x v="5"/>
    <x v="5"/>
    <n v="322.01"/>
    <m/>
    <m/>
    <n v="2"/>
    <n v="0"/>
    <s v="Seller 509"/>
    <s v="Brooklyn, New York, United States"/>
    <s v="Brooklyn"/>
    <x v="9"/>
    <x v="0"/>
    <d v="2026-03-28T00:00:00"/>
    <x v="0"/>
  </r>
  <r>
    <x v="0"/>
    <s v="Apple iPhone 17 256GB E -SIM US Version - Unlocked - Very Good"/>
    <x v="2"/>
    <n v="17"/>
    <b v="0"/>
    <s v="256GB"/>
    <x v="3"/>
    <x v="1"/>
    <n v="764.99"/>
    <m/>
    <m/>
    <n v="4"/>
    <n v="2"/>
    <s v="Seller 018"/>
    <s v="Addison, Texas, United States"/>
    <s v="Addison"/>
    <x v="1"/>
    <x v="0"/>
    <d v="2026-03-26T00:00:00"/>
    <x v="81"/>
  </r>
  <r>
    <x v="0"/>
    <s v="New Apple Iphone 13 Mini 5G Midnight 512GB/4GB Single Sim Unlocked Sim Free IOS"/>
    <x v="8"/>
    <n v="13"/>
    <b v="0"/>
    <s v="512GB"/>
    <x v="1"/>
    <x v="5"/>
    <n v="430.67"/>
    <m/>
    <m/>
    <n v="0"/>
    <n v="4"/>
    <s v="Seller 143"/>
    <s v="GB, United Kingdom"/>
    <m/>
    <x v="3"/>
    <x v="1"/>
    <d v="2026-03-23T00:00:00"/>
    <x v="82"/>
  </r>
  <r>
    <x v="0"/>
    <s v="Apple iPhone 14 128 GB Midnight (Unlocked) NEW OTHER RESEALED OPEN BOX"/>
    <x v="1"/>
    <n v="14"/>
    <b v="0"/>
    <s v="128GB"/>
    <x v="0"/>
    <x v="2"/>
    <n v="317.55"/>
    <m/>
    <m/>
    <n v="2"/>
    <n v="0"/>
    <s v="Seller 432"/>
    <s v="Burbank, California, United States"/>
    <s v="Burbank"/>
    <x v="0"/>
    <x v="0"/>
    <m/>
    <x v="0"/>
  </r>
  <r>
    <x v="0"/>
    <s v="Apple iPhone 12 Smartphone Verizon AT&amp;T T-Mobile GSM Factory Unlocked Phone"/>
    <x v="4"/>
    <n v="12"/>
    <b v="0"/>
    <m/>
    <x v="5"/>
    <x v="0"/>
    <n v="179.95"/>
    <m/>
    <m/>
    <n v="21"/>
    <n v="357"/>
    <s v="Seller 045"/>
    <s v="Harriman, New York, United States"/>
    <s v="Harriman"/>
    <x v="9"/>
    <x v="0"/>
    <d v="2026-03-27T00:00:00"/>
    <x v="83"/>
  </r>
  <r>
    <x v="0"/>
    <s v="Apple iPhone 13 Verizon AT&amp;T T-Mobile GSM Factory Fully Unlocked Phone 5G Good"/>
    <x v="3"/>
    <n v="13"/>
    <b v="0"/>
    <m/>
    <x v="5"/>
    <x v="0"/>
    <n v="279.95"/>
    <m/>
    <m/>
    <n v="12"/>
    <n v="65"/>
    <s v="Seller 045"/>
    <s v="Harriman, New York, United States"/>
    <s v="Harriman"/>
    <x v="9"/>
    <x v="0"/>
    <d v="2026-03-08T00:00:00"/>
    <x v="84"/>
  </r>
  <r>
    <x v="0"/>
    <s v="apple iPhone 13 Mini - Verizon AT&amp;T T-Mobile GSM Factory Unlocked Phone - parts"/>
    <x v="8"/>
    <n v="13"/>
    <b v="0"/>
    <m/>
    <x v="5"/>
    <x v="6"/>
    <n v="169.99"/>
    <m/>
    <m/>
    <n v="0"/>
    <n v="24"/>
    <s v="Seller 045"/>
    <s v="Harriman, New York, United States"/>
    <s v="Harriman"/>
    <x v="9"/>
    <x v="0"/>
    <d v="2026-03-04T00:00:00"/>
    <x v="85"/>
  </r>
  <r>
    <x v="0"/>
    <s v="apple iPhone 12 Verizon AT&amp;T T-Mobile 256GB BLK Unlock Cell Phone -SHTRD/BSTD BT"/>
    <x v="4"/>
    <n v="12"/>
    <b v="0"/>
    <s v="256GB"/>
    <x v="3"/>
    <x v="0"/>
    <n v="159.99"/>
    <m/>
    <m/>
    <n v="1"/>
    <n v="0"/>
    <s v="Seller 045"/>
    <s v="Harriman, New York, United States"/>
    <s v="Harriman"/>
    <x v="9"/>
    <x v="0"/>
    <d v="2026-03-04T00:00:00"/>
    <x v="0"/>
  </r>
  <r>
    <x v="0"/>
    <s v="Apple iPhone 13 Fully Unlocked - All Colors - 128GB - 6.1&quot;"/>
    <x v="3"/>
    <n v="13"/>
    <b v="0"/>
    <s v="128GB"/>
    <x v="0"/>
    <x v="0"/>
    <n v="264"/>
    <n v="379.99"/>
    <n v="30.52"/>
    <n v="0"/>
    <n v="20"/>
    <s v="Seller 387"/>
    <s v="Linden, New Jersey, United States"/>
    <s v="Linden"/>
    <x v="8"/>
    <x v="0"/>
    <d v="2026-03-29T00:00:00"/>
    <x v="86"/>
  </r>
  <r>
    <x v="0"/>
    <s v="Apple iPhone 13 - At&amp;t - 128GB - 6.1&quot; -Very Good"/>
    <x v="3"/>
    <n v="13"/>
    <b v="0"/>
    <s v="128GB"/>
    <x v="0"/>
    <x v="1"/>
    <n v="320"/>
    <n v="615"/>
    <n v="47.97"/>
    <n v="0"/>
    <n v="3"/>
    <s v="Seller 387"/>
    <s v="Linden, New Jersey, United States"/>
    <s v="Linden"/>
    <x v="8"/>
    <x v="0"/>
    <d v="2026-03-29T00:00:00"/>
    <x v="87"/>
  </r>
  <r>
    <x v="0"/>
    <s v="Apple iPhone 13 - T-Mobile - 6.1in - 128GB - Very Good"/>
    <x v="3"/>
    <n v="13"/>
    <b v="0"/>
    <s v="128GB"/>
    <x v="0"/>
    <x v="1"/>
    <n v="595"/>
    <m/>
    <m/>
    <n v="1"/>
    <n v="0"/>
    <s v="Seller 387"/>
    <s v="Linden, New Jersey, United States"/>
    <s v="Linden"/>
    <x v="8"/>
    <x v="0"/>
    <d v="2026-03-29T00:00:00"/>
    <x v="0"/>
  </r>
  <r>
    <x v="0"/>
    <s v="apple iPhone 14 Pro MAX 6.7&quot; Verizon AT&amp;T T-Mobile GSM Unlocked Phone 5G crck"/>
    <x v="0"/>
    <n v="14"/>
    <b v="1"/>
    <m/>
    <x v="5"/>
    <x v="0"/>
    <n v="389.99"/>
    <m/>
    <m/>
    <n v="1"/>
    <n v="0"/>
    <s v="Seller 045"/>
    <s v="Harriman, New York, United States"/>
    <s v="Harriman"/>
    <x v="9"/>
    <x v="0"/>
    <d v="2026-03-04T00:00:00"/>
    <x v="0"/>
  </r>
  <r>
    <x v="0"/>
    <s v="apple iPhone 14 Pro MAX 6.7&quot; Verizon AT&amp;T T-Mobile GSM Unlocked Phone 5G crak"/>
    <x v="0"/>
    <n v="14"/>
    <b v="1"/>
    <m/>
    <x v="5"/>
    <x v="6"/>
    <n v="354.99"/>
    <m/>
    <m/>
    <n v="0"/>
    <n v="2"/>
    <s v="Seller 045"/>
    <s v="Harriman, New York, United States"/>
    <s v="Harriman"/>
    <x v="9"/>
    <x v="0"/>
    <d v="2026-03-04T00:00:00"/>
    <x v="88"/>
  </r>
  <r>
    <x v="0"/>
    <s v="apple iPhone 14 Pro MAX 6.7&quot; Verizon AT&amp;T T-Mobile GSM Unlocked Phone 5G lcd"/>
    <x v="0"/>
    <n v="14"/>
    <b v="1"/>
    <m/>
    <x v="5"/>
    <x v="0"/>
    <n v="429.99"/>
    <m/>
    <m/>
    <n v="1"/>
    <n v="0"/>
    <s v="Seller 045"/>
    <s v="Harriman, New York, United States"/>
    <s v="Harriman"/>
    <x v="9"/>
    <x v="0"/>
    <d v="2026-03-04T00:00:00"/>
    <x v="0"/>
  </r>
  <r>
    <x v="0"/>
    <s v="apple iPhone 14 Pro MAX 6.7&quot; Verizon AT&amp;T T-Mobile GSM Factory Unlocked READ! ck"/>
    <x v="0"/>
    <n v="14"/>
    <b v="1"/>
    <m/>
    <x v="5"/>
    <x v="0"/>
    <n v="384.99"/>
    <m/>
    <m/>
    <n v="1"/>
    <n v="0"/>
    <s v="Seller 045"/>
    <s v="Harriman, New York, United States"/>
    <s v="Harriman"/>
    <x v="9"/>
    <x v="0"/>
    <d v="2026-03-04T00:00:00"/>
    <x v="0"/>
  </r>
  <r>
    <x v="0"/>
    <s v="New in Sealed Apple iPhone 13 MINI A2481 128/256GB Fully Unlocked Fast shipping⚡"/>
    <x v="8"/>
    <n v="13"/>
    <b v="0"/>
    <s v="256GB"/>
    <x v="3"/>
    <x v="5"/>
    <n v="323.99"/>
    <m/>
    <m/>
    <n v="2"/>
    <n v="1"/>
    <s v="Seller 538"/>
    <s v="Whippany, New Jersey, United States"/>
    <s v="Whippany"/>
    <x v="8"/>
    <x v="0"/>
    <d v="2026-03-28T00:00:00"/>
    <x v="67"/>
  </r>
  <r>
    <x v="0"/>
    <s v="apple iPhone 14 Pro MAX 6.7&quot; Verizon AT&amp;T T-Mobile GSM Factory Unlocked READ cam"/>
    <x v="0"/>
    <n v="14"/>
    <b v="1"/>
    <m/>
    <x v="5"/>
    <x v="0"/>
    <n v="409.99"/>
    <m/>
    <m/>
    <n v="1"/>
    <n v="0"/>
    <s v="Seller 045"/>
    <s v="Harriman, New York, United States"/>
    <s v="Harriman"/>
    <x v="9"/>
    <x v="0"/>
    <d v="2026-03-04T00:00:00"/>
    <x v="0"/>
  </r>
  <r>
    <x v="0"/>
    <s v="New Sealed Apple iPhone 13 MINI A2481 128/256/512GB Fully Unlocked 2 YR WARRANTY"/>
    <x v="8"/>
    <n v="13"/>
    <b v="0"/>
    <s v="512GB"/>
    <x v="1"/>
    <x v="5"/>
    <n v="321.01"/>
    <n v="402.51"/>
    <n v="20.25"/>
    <n v="2"/>
    <n v="47"/>
    <s v="Seller 135"/>
    <s v="Whippany, New Jersey, United States"/>
    <s v="Whippany"/>
    <x v="8"/>
    <x v="0"/>
    <d v="2026-03-29T00:00:00"/>
    <x v="89"/>
  </r>
  <r>
    <x v="0"/>
    <s v="✅New in box Apple iPhone 13 MINI A2481 128/256/512GB Unlocked 5.4''Free Shipping"/>
    <x v="8"/>
    <n v="13"/>
    <b v="0"/>
    <s v="512GB"/>
    <x v="1"/>
    <x v="5"/>
    <n v="321.01"/>
    <m/>
    <m/>
    <n v="2"/>
    <n v="3"/>
    <s v="Seller 135"/>
    <s v="Whippany, New Jersey, United States"/>
    <s v="Whippany"/>
    <x v="8"/>
    <x v="0"/>
    <d v="2026-03-29T00:00:00"/>
    <x v="90"/>
  </r>
  <r>
    <x v="0"/>
    <s v="New sealed Apple iPhone 13 MINI A2481 128/256/512GB Unlocked 5.4''12MPAll colors"/>
    <x v="8"/>
    <n v="13"/>
    <b v="0"/>
    <s v="512GB"/>
    <x v="1"/>
    <x v="5"/>
    <n v="321.01"/>
    <m/>
    <m/>
    <n v="2"/>
    <n v="3"/>
    <s v="Seller 135"/>
    <s v="Whippany, New Jersey, United States"/>
    <s v="Whippany"/>
    <x v="8"/>
    <x v="0"/>
    <d v="2026-03-29T00:00:00"/>
    <x v="90"/>
  </r>
  <r>
    <x v="0"/>
    <s v="New sealed Apple iPhone 13 MINI A2481 128/256GB Unlocked 5.4'' All colors+memory"/>
    <x v="8"/>
    <n v="13"/>
    <b v="0"/>
    <s v="256GB"/>
    <x v="3"/>
    <x v="5"/>
    <n v="321.01"/>
    <m/>
    <m/>
    <n v="2"/>
    <n v="2"/>
    <s v="Seller 135"/>
    <s v="Whippany, New Jersey, United States"/>
    <s v="Whippany"/>
    <x v="8"/>
    <x v="0"/>
    <d v="2026-03-29T00:00:00"/>
    <x v="91"/>
  </r>
  <r>
    <x v="0"/>
    <s v="New Sealed Apple iPhone 13 MINI 5G A2481 128GB/256GB Factory Unlocked GSM CDMA"/>
    <x v="8"/>
    <n v="13"/>
    <b v="0"/>
    <s v="128GB|256GB"/>
    <x v="0"/>
    <x v="5"/>
    <n v="323.99"/>
    <m/>
    <m/>
    <n v="2"/>
    <n v="11"/>
    <s v="Seller 538"/>
    <s v="Whippany, New Jersey, United States"/>
    <s v="Whippany"/>
    <x v="8"/>
    <x v="0"/>
    <d v="2026-03-28T00:00:00"/>
    <x v="92"/>
  </r>
  <r>
    <x v="0"/>
    <s v="New Apple iPhone 13 Mini / iphone 12Mini 256GB 128GB Unlocked All Carriers Lot"/>
    <x v="8"/>
    <n v="13"/>
    <b v="0"/>
    <s v="128GB|256GB"/>
    <x v="0"/>
    <x v="5"/>
    <n v="335.99"/>
    <m/>
    <m/>
    <n v="5"/>
    <n v="32"/>
    <s v="Seller 538"/>
    <s v="Whippany, New Jersey, United States"/>
    <s v="Whippany"/>
    <x v="8"/>
    <x v="0"/>
    <d v="2026-03-28T00:00:00"/>
    <x v="93"/>
  </r>
  <r>
    <x v="0"/>
    <s v="New 2026 Apple - iPhone 17e A3575 USA eSIM Unlocked"/>
    <x v="2"/>
    <n v="17"/>
    <b v="0"/>
    <m/>
    <x v="5"/>
    <x v="5"/>
    <n v="699.99"/>
    <m/>
    <m/>
    <n v="0"/>
    <n v="14"/>
    <s v="Seller 618"/>
    <s v="Richardson, Texas, United States"/>
    <s v="Richardson"/>
    <x v="1"/>
    <x v="0"/>
    <d v="2026-03-28T00:00:00"/>
    <x v="94"/>
  </r>
  <r>
    <x v="0"/>
    <s v="New-Sealed Apple iPhone 13 MINI A2481 128 256GB 5.4''Unlocked ALL COLOR MEMORY"/>
    <x v="8"/>
    <n v="13"/>
    <b v="0"/>
    <s v="256GB"/>
    <x v="3"/>
    <x v="5"/>
    <n v="323.99"/>
    <m/>
    <m/>
    <n v="2"/>
    <n v="0"/>
    <s v="Seller 538"/>
    <s v="Whippany, New Jersey, United States"/>
    <s v="Whippany"/>
    <x v="8"/>
    <x v="0"/>
    <d v="2026-03-28T00:00:00"/>
    <x v="0"/>
  </r>
  <r>
    <x v="0"/>
    <s v="New Sealed Box Apple iPhone 13 MINI A2481 128GB/256GB US Unlocked Smartphones"/>
    <x v="8"/>
    <n v="13"/>
    <b v="0"/>
    <s v="128GB|256GB"/>
    <x v="0"/>
    <x v="5"/>
    <n v="323.99"/>
    <m/>
    <m/>
    <n v="2"/>
    <n v="0"/>
    <s v="Seller 538"/>
    <s v="Whippany, New Jersey, United States"/>
    <s v="Whippany"/>
    <x v="8"/>
    <x v="0"/>
    <d v="2026-03-28T00:00:00"/>
    <x v="0"/>
  </r>
  <r>
    <x v="0"/>
    <s v="New in Box Apple iPhone 13 MINI A2481 128/256GB USA Unlocked Smartphone"/>
    <x v="8"/>
    <n v="13"/>
    <b v="0"/>
    <s v="256GB"/>
    <x v="3"/>
    <x v="5"/>
    <n v="323.99"/>
    <m/>
    <m/>
    <n v="2"/>
    <n v="0"/>
    <s v="Seller 538"/>
    <s v="Whippany, New Jersey, United States"/>
    <s v="Whippany"/>
    <x v="8"/>
    <x v="0"/>
    <d v="2026-03-28T00:00:00"/>
    <x v="0"/>
  </r>
  <r>
    <x v="0"/>
    <s v="New Apple iPhone 13 PRO MAX/13 MINI 128GB 256GB A2176 A2484 US Factory Unlocked"/>
    <x v="11"/>
    <n v="13"/>
    <b v="1"/>
    <s v="128GB|256GB"/>
    <x v="0"/>
    <x v="5"/>
    <n v="322.99"/>
    <m/>
    <m/>
    <n v="3"/>
    <n v="7"/>
    <s v="Seller 538"/>
    <s v="Whippany, New Jersey, United States"/>
    <s v="Whippany"/>
    <x v="8"/>
    <x v="0"/>
    <d v="2026-03-28T00:00:00"/>
    <x v="95"/>
  </r>
  <r>
    <x v="0"/>
    <s v="apple iPhone 14 Pro MAX 6.7 Verizon AT&amp;T T-Mobile GSM Factory Unlocked touch"/>
    <x v="0"/>
    <n v="14"/>
    <b v="1"/>
    <m/>
    <x v="5"/>
    <x v="0"/>
    <n v="449.99"/>
    <m/>
    <m/>
    <n v="0"/>
    <n v="1"/>
    <s v="Seller 045"/>
    <s v="Harriman, New York, United States"/>
    <s v="Harriman"/>
    <x v="9"/>
    <x v="0"/>
    <d v="2026-03-04T00:00:00"/>
    <x v="96"/>
  </r>
  <r>
    <x v="0"/>
    <s v="Factory New Sealed Apple iPhone 13 MINI A2481 128/256GB Fully Unlocked GSM+CDMA"/>
    <x v="8"/>
    <n v="13"/>
    <b v="0"/>
    <s v="256GB"/>
    <x v="3"/>
    <x v="5"/>
    <n v="321.01"/>
    <m/>
    <m/>
    <n v="2"/>
    <n v="3"/>
    <s v="Seller 135"/>
    <s v="Whippany, New Jersey, United States"/>
    <s v="Whippany"/>
    <x v="8"/>
    <x v="0"/>
    <d v="2026-03-29T00:00:00"/>
    <x v="90"/>
  </r>
  <r>
    <x v="0"/>
    <s v="Apple iPhone 13 MINI A2481 128/256/512GB Factory Unlocked T-Mobile AT&amp;T Verizon"/>
    <x v="8"/>
    <n v="13"/>
    <b v="0"/>
    <s v="512GB"/>
    <x v="1"/>
    <x v="2"/>
    <n v="327.55"/>
    <m/>
    <m/>
    <n v="2"/>
    <n v="2"/>
    <s v="Seller 538"/>
    <s v="Whippany, New Jersey, United States"/>
    <s v="Whippany"/>
    <x v="8"/>
    <x v="0"/>
    <d v="2026-03-28T00:00:00"/>
    <x v="97"/>
  </r>
  <r>
    <x v="0"/>
    <s v="apple iPhone 14 Pro MAX 6.7&quot; Verizon AT&amp;T T-Mobile GSM Unlocked Phone 5G pop"/>
    <x v="0"/>
    <n v="14"/>
    <b v="1"/>
    <m/>
    <x v="5"/>
    <x v="0"/>
    <n v="424.99"/>
    <m/>
    <m/>
    <n v="1"/>
    <n v="0"/>
    <s v="Seller 045"/>
    <s v="Harriman, New York, United States"/>
    <s v="Harriman"/>
    <x v="9"/>
    <x v="0"/>
    <d v="2026-03-04T00:00:00"/>
    <x v="0"/>
  </r>
  <r>
    <x v="0"/>
    <s v="New in Sealed Box Apple iPhone 14 PRO MAX A2651 128/256GB Unlocked Smartphone US"/>
    <x v="0"/>
    <n v="14"/>
    <b v="1"/>
    <s v="256GB"/>
    <x v="3"/>
    <x v="5"/>
    <n v="699.99"/>
    <m/>
    <m/>
    <n v="2"/>
    <n v="3"/>
    <s v="Seller 135"/>
    <s v="Whippany, New Jersey, United States"/>
    <s v="Whippany"/>
    <x v="8"/>
    <x v="0"/>
    <d v="2026-03-28T00:00:00"/>
    <x v="98"/>
  </r>
  <r>
    <x v="0"/>
    <s v="New Apple iPhone 13/iPhone 14/14 Pro Max Factory Unlocked GSM CDMA Smartphones"/>
    <x v="3"/>
    <n v="13"/>
    <b v="0"/>
    <m/>
    <x v="5"/>
    <x v="5"/>
    <n v="409.95"/>
    <m/>
    <m/>
    <n v="10"/>
    <n v="10"/>
    <s v="Seller 135"/>
    <s v="Whippany, New Jersey, United States"/>
    <s v="Whippany"/>
    <x v="8"/>
    <x v="0"/>
    <d v="2026-03-28T00:00:00"/>
    <x v="99"/>
  </r>
  <r>
    <x v="0"/>
    <s v="NEW SEALED APPLE IPHONE 14 PRO MAX 128-512GB FACTORY UNLOCKED GSM+CDMA US SHIP"/>
    <x v="0"/>
    <n v="14"/>
    <b v="1"/>
    <s v="512GB"/>
    <x v="1"/>
    <x v="5"/>
    <n v="699.99"/>
    <m/>
    <m/>
    <n v="2"/>
    <n v="5"/>
    <s v="Seller 135"/>
    <s v="Whippany, New Jersey, United States"/>
    <s v="Whippany"/>
    <x v="8"/>
    <x v="0"/>
    <d v="2026-03-28T00:00:00"/>
    <x v="100"/>
  </r>
  <r>
    <x v="0"/>
    <s v="Apple iPhone 12 Pro Max, 128/256/512GB - Unlocked - Good"/>
    <x v="6"/>
    <n v="12"/>
    <b v="1"/>
    <s v="512GB"/>
    <x v="1"/>
    <x v="4"/>
    <n v="609"/>
    <m/>
    <m/>
    <n v="4"/>
    <n v="0"/>
    <s v="Seller 162"/>
    <s v="Encino, California, United States"/>
    <s v="Encino"/>
    <x v="0"/>
    <x v="0"/>
    <d v="2026-03-27T00:00:00"/>
    <x v="0"/>
  </r>
  <r>
    <x v="0"/>
    <s v="Apple iPhone 12 Pro Max 512GB – Unlocked – Good Condition – Fast Shipping"/>
    <x v="6"/>
    <n v="12"/>
    <b v="1"/>
    <s v="512GB"/>
    <x v="1"/>
    <x v="4"/>
    <n v="609"/>
    <m/>
    <m/>
    <n v="4"/>
    <n v="0"/>
    <s v="Seller 162"/>
    <s v="Encino, California, United States"/>
    <s v="Encino"/>
    <x v="0"/>
    <x v="0"/>
    <d v="2026-03-27T00:00:00"/>
    <x v="0"/>
  </r>
  <r>
    <x v="0"/>
    <s v="New Sealed Apple iPhone 13 Mini (128/256GB) 5G ,Factory Unlocked (USA Model)"/>
    <x v="8"/>
    <n v="13"/>
    <b v="0"/>
    <s v="256GB"/>
    <x v="3"/>
    <x v="5"/>
    <n v="323.99"/>
    <m/>
    <m/>
    <n v="2"/>
    <n v="1"/>
    <s v="Seller 538"/>
    <s v="Whippany, New Jersey, United States"/>
    <s v="Whippany"/>
    <x v="8"/>
    <x v="0"/>
    <d v="2026-03-28T00:00:00"/>
    <x v="67"/>
  </r>
  <r>
    <x v="0"/>
    <s v="Factory New Sealed Apple iPhone 14 5G 128/256GB Unlocked AT&amp;T Verizon T-Mobile"/>
    <x v="1"/>
    <n v="14"/>
    <b v="0"/>
    <s v="256GB"/>
    <x v="3"/>
    <x v="5"/>
    <n v="403.95"/>
    <m/>
    <m/>
    <n v="5"/>
    <n v="0"/>
    <s v="Seller 135"/>
    <s v="Whippany, New Jersey, United States"/>
    <s v="Whippany"/>
    <x v="8"/>
    <x v="0"/>
    <d v="2026-03-28T00:00:00"/>
    <x v="0"/>
  </r>
  <r>
    <x v="0"/>
    <s v="apple iPhone 14 Verizon AT&amp;T T-Mobile GSM Factory Fully Unlocked Phone scrn jump"/>
    <x v="1"/>
    <n v="14"/>
    <b v="0"/>
    <m/>
    <x v="5"/>
    <x v="0"/>
    <n v="254.99"/>
    <m/>
    <m/>
    <n v="0"/>
    <n v="1"/>
    <s v="Seller 045"/>
    <s v="Harriman, New York, United States"/>
    <s v="Harriman"/>
    <x v="9"/>
    <x v="0"/>
    <d v="2026-03-04T00:00:00"/>
    <x v="101"/>
  </r>
  <r>
    <x v="0"/>
    <s v="New 2025 Apple - iPhone 17 6.3-inch A3258 USA eSIM Unlocked"/>
    <x v="2"/>
    <n v="17"/>
    <b v="0"/>
    <m/>
    <x v="5"/>
    <x v="5"/>
    <n v="994.99"/>
    <m/>
    <m/>
    <n v="0"/>
    <n v="27"/>
    <s v="Seller 618"/>
    <s v="Richardson, Texas, United States"/>
    <s v="Richardson"/>
    <x v="1"/>
    <x v="0"/>
    <d v="2025-12-17T00:00:00"/>
    <x v="102"/>
  </r>
  <r>
    <x v="0"/>
    <s v="New 2025 Apple - iPhone 17 Air 6.5-inch A3260 USA eSIM Unlocked"/>
    <x v="2"/>
    <n v="17"/>
    <b v="0"/>
    <m/>
    <x v="5"/>
    <x v="5"/>
    <n v="1199.99"/>
    <m/>
    <m/>
    <n v="0"/>
    <n v="27"/>
    <s v="Seller 618"/>
    <s v="Richardson, Texas, United States"/>
    <s v="Richardson"/>
    <x v="1"/>
    <x v="0"/>
    <d v="2026-02-21T00:00:00"/>
    <x v="103"/>
  </r>
  <r>
    <x v="0"/>
    <s v="NEW SEALED SEALEDAPPLE IPHONE 14 PRO MAX 128-512GB FACTORY UNLOCKED GSM CDMA USA"/>
    <x v="0"/>
    <n v="14"/>
    <b v="1"/>
    <s v="512GB"/>
    <x v="1"/>
    <x v="5"/>
    <n v="699.88"/>
    <m/>
    <m/>
    <n v="2"/>
    <n v="0"/>
    <s v="Seller 135"/>
    <s v="Whippany, New Jersey, United States"/>
    <s v="Whippany"/>
    <x v="8"/>
    <x v="0"/>
    <d v="2026-03-28T00:00:00"/>
    <x v="0"/>
  </r>
  <r>
    <x v="0"/>
    <s v="New Sealed in Box Apple iPhone 13/13 Pro Max 5G Factory Unlocked 2 YEAR WARRANTY"/>
    <x v="3"/>
    <n v="13"/>
    <b v="0"/>
    <m/>
    <x v="5"/>
    <x v="5"/>
    <n v="432.12"/>
    <m/>
    <m/>
    <n v="2"/>
    <n v="13"/>
    <s v="Seller 135"/>
    <s v="Whippany, New Jersey, United States"/>
    <s v="Whippany"/>
    <x v="8"/>
    <x v="0"/>
    <d v="2026-03-28T00:00:00"/>
    <x v="104"/>
  </r>
  <r>
    <x v="0"/>
    <s v="New 2025 Apple - iPhone 17 Pro Max 6.9-inch A3257 USA eSIM Unlocked"/>
    <x v="5"/>
    <n v="17"/>
    <b v="1"/>
    <m/>
    <x v="5"/>
    <x v="5"/>
    <n v="1474.99"/>
    <m/>
    <m/>
    <n v="0"/>
    <n v="79"/>
    <s v="Seller 618"/>
    <s v="Richardson, Texas, United States"/>
    <s v="Richardson"/>
    <x v="1"/>
    <x v="0"/>
    <d v="2026-02-25T00:00:00"/>
    <x v="105"/>
  </r>
  <r>
    <x v="0"/>
    <s v="New Apple iPhone 13 128GB 256GB Unlocked, Verizon, AT&amp;T, T-Mobile -Free Shipping"/>
    <x v="3"/>
    <n v="13"/>
    <b v="0"/>
    <s v="128GB|256GB"/>
    <x v="0"/>
    <x v="5"/>
    <n v="432.12"/>
    <m/>
    <m/>
    <n v="2"/>
    <n v="2"/>
    <s v="Seller 135"/>
    <s v="Whippany, New Jersey, United States"/>
    <s v="Whippany"/>
    <x v="8"/>
    <x v="0"/>
    <d v="2026-03-28T00:00:00"/>
    <x v="106"/>
  </r>
  <r>
    <x v="0"/>
    <s v="Factory New Sealed Apple iPhone 14 PRO MAX 128/256/512GB UNLOCKED 2 YEAR WARRANT"/>
    <x v="0"/>
    <n v="14"/>
    <b v="1"/>
    <s v="512GB"/>
    <x v="1"/>
    <x v="5"/>
    <n v="699.88"/>
    <m/>
    <m/>
    <n v="2"/>
    <n v="20"/>
    <s v="Seller 135"/>
    <s v="Los Angeles, California, United States"/>
    <s v="Los Angeles"/>
    <x v="0"/>
    <x v="0"/>
    <d v="2026-03-28T00:00:00"/>
    <x v="107"/>
  </r>
  <r>
    <x v="0"/>
    <s v="New Sealed Apple iPhone 13 Mini Factory Unlocked 256G/128 ALL Carrier Fast Ship"/>
    <x v="8"/>
    <n v="13"/>
    <b v="0"/>
    <m/>
    <x v="5"/>
    <x v="5"/>
    <n v="321.01"/>
    <n v="402.51"/>
    <n v="20.25"/>
    <n v="2"/>
    <n v="6"/>
    <s v="Seller 135"/>
    <s v="Los Angeles, California, United States"/>
    <s v="Los Angeles"/>
    <x v="0"/>
    <x v="0"/>
    <d v="2026-03-29T00:00:00"/>
    <x v="108"/>
  </r>
  <r>
    <x v="0"/>
    <s v="Genuine Apple iPhone 17 Pro Max 6.9&quot; DUAL NANO SIM China Model A3527 Unlocked"/>
    <x v="5"/>
    <n v="17"/>
    <b v="1"/>
    <m/>
    <x v="5"/>
    <x v="5"/>
    <n v="1999"/>
    <m/>
    <m/>
    <n v="49"/>
    <n v="4"/>
    <s v="Seller 115"/>
    <s v="Scottsdale, Arizona, United States"/>
    <s v="Scottsdale"/>
    <x v="11"/>
    <x v="0"/>
    <d v="2026-02-27T00:00:00"/>
    <x v="109"/>
  </r>
  <r>
    <x v="0"/>
    <s v="Genuine Apple iPhone 17 Pro Max 6.9&quot; One NANO SIM + eSIM China A3526 Unlocked"/>
    <x v="5"/>
    <n v="17"/>
    <b v="1"/>
    <m/>
    <x v="5"/>
    <x v="5"/>
    <n v="1789"/>
    <m/>
    <m/>
    <n v="49"/>
    <n v="8"/>
    <s v="Seller 115"/>
    <s v="Scottsdale, Arizona, United States"/>
    <s v="Scottsdale"/>
    <x v="11"/>
    <x v="0"/>
    <d v="2026-03-20T00:00:00"/>
    <x v="110"/>
  </r>
  <r>
    <x v="0"/>
    <s v="Brand New in Sealed Box Apple iPhone 13 MINI A2481 128GB USA Unlocked Smartphone"/>
    <x v="8"/>
    <n v="13"/>
    <b v="0"/>
    <s v="128GB"/>
    <x v="0"/>
    <x v="5"/>
    <n v="321.01"/>
    <m/>
    <m/>
    <n v="2"/>
    <n v="14"/>
    <s v="Seller 135"/>
    <s v="Los Angeles, California, United States"/>
    <s v="Los Angeles"/>
    <x v="0"/>
    <x v="0"/>
    <d v="2026-03-29T00:00:00"/>
    <x v="111"/>
  </r>
  <r>
    <x v="0"/>
    <s v="Factory New Sealed Apple iPhone 13 A2482 128GB 256GB 512GB Unlocked US SHIPPING"/>
    <x v="3"/>
    <n v="13"/>
    <b v="0"/>
    <s v="128GB|256GB|512GB"/>
    <x v="0"/>
    <x v="5"/>
    <n v="432.12"/>
    <m/>
    <m/>
    <n v="2"/>
    <n v="16"/>
    <s v="Seller 135"/>
    <s v="Austin, Texas, United States"/>
    <s v="Austin"/>
    <x v="1"/>
    <x v="0"/>
    <d v="2026-03-28T00:00:00"/>
    <x v="112"/>
  </r>
  <r>
    <x v="0"/>
    <s v="Apple iPhone 14 Pro Max 1TB Unlocked Fair - All Colors- Used Excellent"/>
    <x v="0"/>
    <n v="14"/>
    <b v="1"/>
    <s v="1024GB"/>
    <x v="2"/>
    <x v="0"/>
    <n v="539.99"/>
    <m/>
    <m/>
    <n v="2"/>
    <n v="1"/>
    <s v="Seller 207"/>
    <s v="Taoyuan , Taiwan"/>
    <s v="Taoyuan"/>
    <x v="3"/>
    <x v="5"/>
    <d v="2026-03-11T00:00:00"/>
    <x v="113"/>
  </r>
  <r>
    <x v="0"/>
    <s v="Apple iPhone 17 256GB E -SIM US Version - Unlocked - Good"/>
    <x v="2"/>
    <n v="17"/>
    <b v="0"/>
    <s v="256GB"/>
    <x v="3"/>
    <x v="4"/>
    <n v="799.99"/>
    <m/>
    <m/>
    <n v="4"/>
    <n v="1"/>
    <s v="Seller 018"/>
    <s v="Addison, Texas, United States"/>
    <s v="Addison"/>
    <x v="1"/>
    <x v="0"/>
    <d v="2026-03-12T00:00:00"/>
    <x v="114"/>
  </r>
  <r>
    <x v="0"/>
    <s v="Apple iPhone 17 256GB E -SIM US Version - Unlocked - Excellent"/>
    <x v="2"/>
    <n v="17"/>
    <b v="0"/>
    <s v="256GB"/>
    <x v="3"/>
    <x v="3"/>
    <n v="789.99"/>
    <m/>
    <m/>
    <n v="10"/>
    <n v="101"/>
    <s v="Seller 018"/>
    <s v="Addison, Texas, United States"/>
    <s v="Addison"/>
    <x v="1"/>
    <x v="0"/>
    <d v="2026-03-28T00:00:00"/>
    <x v="115"/>
  </r>
  <r>
    <x v="0"/>
    <s v="GENUINE Apple iPhone 17 6.3&quot; Physical NANO SIM + eSIM A3520 Unlocked 256GB/512GB"/>
    <x v="2"/>
    <n v="17"/>
    <b v="0"/>
    <s v="256GB|512GB"/>
    <x v="3"/>
    <x v="5"/>
    <n v="1089"/>
    <m/>
    <m/>
    <n v="46"/>
    <n v="10"/>
    <s v="Seller 115"/>
    <s v="Scottsdale, Arizona, United States"/>
    <s v="Scottsdale"/>
    <x v="11"/>
    <x v="0"/>
    <d v="2026-02-27T00:00:00"/>
    <x v="116"/>
  </r>
  <r>
    <x v="0"/>
    <s v="New Sealed Box Apple iPhone 13 MINI 128G/256GB Factory Unlocked GSM+CDMA US SHIP"/>
    <x v="8"/>
    <n v="13"/>
    <b v="0"/>
    <s v="256GB"/>
    <x v="3"/>
    <x v="5"/>
    <n v="321.88"/>
    <m/>
    <m/>
    <n v="2"/>
    <n v="0"/>
    <s v="Seller 651"/>
    <s v="Whippany, New Jersey, United States"/>
    <s v="Whippany"/>
    <x v="8"/>
    <x v="0"/>
    <d v="2026-03-28T00:00:00"/>
    <x v="0"/>
  </r>
  <r>
    <x v="0"/>
    <s v="Apple iPhone 17 256GB Lavender Open Box A3258 Unlocked (100% Battery) OPEN BOX"/>
    <x v="2"/>
    <n v="17"/>
    <b v="0"/>
    <s v="256GB"/>
    <x v="3"/>
    <x v="2"/>
    <n v="784.13"/>
    <m/>
    <m/>
    <n v="2"/>
    <n v="0"/>
    <s v="Seller 027"/>
    <s v="Kapolei, Hawaii, United States"/>
    <s v="Kapolei"/>
    <x v="16"/>
    <x v="0"/>
    <d v="2026-03-02T00:00:00"/>
    <x v="0"/>
  </r>
  <r>
    <x v="0"/>
    <s v="New &amp;Sealed Apple iPhone 13 MINI 128/256GB Factory Unlocked ALL GSM CDMA US SHIP"/>
    <x v="8"/>
    <n v="13"/>
    <b v="0"/>
    <s v="256GB"/>
    <x v="3"/>
    <x v="5"/>
    <n v="321.88"/>
    <m/>
    <m/>
    <n v="2"/>
    <n v="0"/>
    <s v="Seller 651"/>
    <s v="Whippany, New Jersey, United States"/>
    <s v="Whippany"/>
    <x v="8"/>
    <x v="0"/>
    <d v="2026-03-28T00:00:00"/>
    <x v="0"/>
  </r>
  <r>
    <x v="0"/>
    <s v="New Sealed Apple iPhone 13 A2482 128-512GB Factory Unlocked All Mobile Carriers"/>
    <x v="3"/>
    <n v="13"/>
    <b v="0"/>
    <s v="512GB"/>
    <x v="1"/>
    <x v="5"/>
    <n v="432.12"/>
    <m/>
    <m/>
    <n v="2"/>
    <n v="0"/>
    <s v="Seller 135"/>
    <s v="Whippany, New Jersey, United States"/>
    <s v="Whippany"/>
    <x v="8"/>
    <x v="0"/>
    <d v="2026-03-28T00:00:00"/>
    <x v="0"/>
  </r>
  <r>
    <x v="0"/>
    <s v="New Sealed Apple iPhone 13 MINI 128GB/256GB 5G Factory Unlocked GSM CDMA US SHIP"/>
    <x v="8"/>
    <n v="13"/>
    <b v="0"/>
    <s v="128GB|256GB"/>
    <x v="0"/>
    <x v="5"/>
    <n v="321.99"/>
    <m/>
    <m/>
    <n v="2"/>
    <n v="0"/>
    <s v="Seller 651"/>
    <s v="Whippany, New Jersey, United States"/>
    <s v="Whippany"/>
    <x v="8"/>
    <x v="0"/>
    <d v="2026-03-28T00:00:00"/>
    <x v="0"/>
  </r>
  <r>
    <x v="0"/>
    <s v="New &amp; Sealed | Apple iPhone 17 Pro Max - 256 GB - Silver (Unlocked)"/>
    <x v="5"/>
    <n v="17"/>
    <b v="1"/>
    <s v="256GB"/>
    <x v="3"/>
    <x v="5"/>
    <n v="1397"/>
    <m/>
    <m/>
    <n v="2"/>
    <n v="0"/>
    <s v="Seller 524"/>
    <s v="Silver Spring, Maryland, United States"/>
    <s v="Silver Spring"/>
    <x v="12"/>
    <x v="0"/>
    <m/>
    <x v="0"/>
  </r>
  <r>
    <x v="0"/>
    <s v="NEW Apple iPhone 13 Mini 128GB 256GB 5.4&quot; Unlocked in SEALED BOX US Fast Ship 5G"/>
    <x v="8"/>
    <n v="13"/>
    <b v="0"/>
    <s v="128GB|256GB"/>
    <x v="0"/>
    <x v="5"/>
    <n v="321.01"/>
    <m/>
    <m/>
    <n v="2"/>
    <n v="0"/>
    <s v="Seller 135"/>
    <s v="Austin, Texas, United States"/>
    <s v="Austin"/>
    <x v="1"/>
    <x v="0"/>
    <d v="2026-03-29T00:00:00"/>
    <x v="0"/>
  </r>
  <r>
    <x v="0"/>
    <s v="Apple iPhone 15 Plus 128GB Blue (Unlocked) SmartPhone - Excellent"/>
    <x v="12"/>
    <n v="15"/>
    <b v="0"/>
    <s v="128GB"/>
    <x v="0"/>
    <x v="3"/>
    <n v="457.99"/>
    <m/>
    <m/>
    <n v="10"/>
    <n v="0"/>
    <s v="Seller 182"/>
    <s v="Prospect Heights, Illinois, United States"/>
    <s v="Prospect Heights"/>
    <x v="7"/>
    <x v="0"/>
    <d v="2026-03-29T00:00:00"/>
    <x v="0"/>
  </r>
  <r>
    <x v="0"/>
    <s v="New &amp; Sealed Apple iPhone 14 (128GB/256GB) Factory Unlocked, All Mobile Carriers"/>
    <x v="1"/>
    <n v="14"/>
    <b v="0"/>
    <s v="128GB|256GB"/>
    <x v="0"/>
    <x v="5"/>
    <n v="403.95"/>
    <m/>
    <m/>
    <n v="5"/>
    <n v="1"/>
    <s v="Seller 135"/>
    <s v="Austin, Texas, United States"/>
    <s v="Austin"/>
    <x v="1"/>
    <x v="0"/>
    <d v="2026-03-28T00:00:00"/>
    <x v="117"/>
  </r>
  <r>
    <x v="0"/>
    <s v="Factory New Sealed Apple iPhone 14 A2649 128GB 256GB 512GB Unlocked US SHIPPING"/>
    <x v="1"/>
    <n v="14"/>
    <b v="0"/>
    <s v="128GB|256GB|512GB"/>
    <x v="0"/>
    <x v="5"/>
    <n v="403.95"/>
    <m/>
    <m/>
    <n v="5"/>
    <n v="0"/>
    <s v="Seller 135"/>
    <s v="Austin, Texas, United States"/>
    <s v="Austin"/>
    <x v="1"/>
    <x v="0"/>
    <d v="2026-03-28T00:00:00"/>
    <x v="0"/>
  </r>
  <r>
    <x v="0"/>
    <s v="NEW SEALED APPLE IPHONE 14 PRO MAX 128GB/256/512GB 1TB UNLOCKED GSM CDMA US SHIP"/>
    <x v="0"/>
    <n v="14"/>
    <b v="1"/>
    <s v="128GB|512GB|1024GB"/>
    <x v="0"/>
    <x v="5"/>
    <n v="675.99"/>
    <m/>
    <m/>
    <n v="2"/>
    <n v="0"/>
    <s v="Seller 135"/>
    <s v="Austin, Texas, United States"/>
    <s v="Austin"/>
    <x v="1"/>
    <x v="0"/>
    <d v="2026-03-28T00:00:00"/>
    <x v="0"/>
  </r>
  <r>
    <x v="0"/>
    <s v="Apple iPhone 16 A3081 Unlocked 256GB Pink Good"/>
    <x v="10"/>
    <n v="16"/>
    <b v="0"/>
    <s v="256GB"/>
    <x v="3"/>
    <x v="4"/>
    <n v="570.01"/>
    <m/>
    <m/>
    <n v="0"/>
    <n v="1"/>
    <s v="Seller 208"/>
    <s v="Clive, Iowa, United States"/>
    <s v="Clive"/>
    <x v="17"/>
    <x v="0"/>
    <d v="2026-03-25T00:00:00"/>
    <x v="118"/>
  </r>
  <r>
    <x v="0"/>
    <s v="Apple iPhone 13 mini 128GB Factory Unlocked Red Very Good Condition"/>
    <x v="8"/>
    <n v="13"/>
    <b v="0"/>
    <s v="128GB"/>
    <x v="0"/>
    <x v="1"/>
    <n v="305.67"/>
    <m/>
    <m/>
    <n v="18"/>
    <n v="2"/>
    <s v="Seller 081"/>
    <s v="Owings Mills, Maryland, United States"/>
    <s v="Owings Mills"/>
    <x v="12"/>
    <x v="0"/>
    <d v="2026-03-29T00:00:00"/>
    <x v="119"/>
  </r>
  <r>
    <x v="0"/>
    <s v="Apple iPhone 14 Plus 128GB l 256GB l 512GB Unlocked Dual eSIM) -Refurbished-GOOD"/>
    <x v="9"/>
    <n v="14"/>
    <b v="0"/>
    <s v="128GB|256GB|512GB"/>
    <x v="0"/>
    <x v="4"/>
    <n v="399.99"/>
    <m/>
    <m/>
    <n v="1"/>
    <n v="0"/>
    <s v="Seller 031"/>
    <s v="Hauppauge, New York, United States"/>
    <s v="Hauppauge"/>
    <x v="9"/>
    <x v="0"/>
    <d v="2025-07-03T00:00:00"/>
    <x v="0"/>
  </r>
  <r>
    <x v="0"/>
    <s v="Apple IPhone 17 Pro Max 5G (Unlocked) 512GB Dual SIM 6.9in 48MP OLED Display"/>
    <x v="5"/>
    <n v="17"/>
    <b v="1"/>
    <s v="512GB"/>
    <x v="1"/>
    <x v="5"/>
    <n v="2199"/>
    <m/>
    <m/>
    <n v="0"/>
    <n v="30"/>
    <s v="Seller 187"/>
    <s v="Taiwan, Taiwan"/>
    <s v=""/>
    <x v="3"/>
    <x v="5"/>
    <d v="2026-03-29T00:00:00"/>
    <x v="120"/>
  </r>
  <r>
    <x v="0"/>
    <s v="Apple iPhone 14 - 128 GB - Midnight (Unlocked)"/>
    <x v="1"/>
    <n v="14"/>
    <b v="0"/>
    <s v="128GB"/>
    <x v="0"/>
    <x v="0"/>
    <n v="429.99"/>
    <m/>
    <m/>
    <n v="10"/>
    <n v="0"/>
    <s v="Seller 330"/>
    <s v="Paramount, California, United States"/>
    <s v="Paramount"/>
    <x v="0"/>
    <x v="0"/>
    <m/>
    <x v="0"/>
  </r>
  <r>
    <x v="0"/>
    <s v="Apple iPhone 17 A3258 Unlocked 256GB Mist Blue Good"/>
    <x v="2"/>
    <n v="17"/>
    <b v="0"/>
    <s v="256GB"/>
    <x v="3"/>
    <x v="4"/>
    <n v="759.98"/>
    <m/>
    <m/>
    <n v="2"/>
    <n v="0"/>
    <s v="Seller 208"/>
    <s v="Clive, Iowa, United States"/>
    <s v="Clive"/>
    <x v="17"/>
    <x v="0"/>
    <d v="2026-03-26T00:00:00"/>
    <x v="0"/>
  </r>
  <r>
    <x v="0"/>
    <s v="Apple iPhone 17 A3258 Unlocked 256GB Sage Excellent"/>
    <x v="2"/>
    <n v="17"/>
    <b v="0"/>
    <s v="256GB"/>
    <x v="3"/>
    <x v="3"/>
    <n v="839.98"/>
    <m/>
    <m/>
    <n v="4"/>
    <n v="0"/>
    <s v="Seller 208"/>
    <s v="Clive, Iowa, United States"/>
    <s v="Clive"/>
    <x v="17"/>
    <x v="0"/>
    <d v="2026-03-29T00:00:00"/>
    <x v="0"/>
  </r>
  <r>
    <x v="0"/>
    <s v="Apple iPhone 17 A3258 Unlocked 256GB Lavender Good"/>
    <x v="2"/>
    <n v="17"/>
    <b v="0"/>
    <s v="256GB"/>
    <x v="3"/>
    <x v="4"/>
    <n v="759.98"/>
    <m/>
    <m/>
    <n v="2"/>
    <n v="0"/>
    <s v="Seller 208"/>
    <s v="Clive, Iowa, United States"/>
    <s v="Clive"/>
    <x v="17"/>
    <x v="0"/>
    <d v="2026-03-27T00:00:00"/>
    <x v="0"/>
  </r>
  <r>
    <x v="0"/>
    <s v="Apple iPhone 12 - 64GB | 128GB - A2172 (Unlocked) Smartphone - Very Good"/>
    <x v="4"/>
    <n v="12"/>
    <b v="0"/>
    <s v="64GB|128GB"/>
    <x v="4"/>
    <x v="1"/>
    <n v="194.7"/>
    <n v="204.95"/>
    <n v="5"/>
    <n v="10"/>
    <n v="25"/>
    <s v="Seller 083"/>
    <s v="Spartanburg, South Carolina, United States"/>
    <s v="Spartanburg"/>
    <x v="18"/>
    <x v="0"/>
    <d v="2026-03-27T00:00:00"/>
    <x v="121"/>
  </r>
  <r>
    <x v="0"/>
    <s v="Apple iPhone 15 A2846 Unlocked 128GB Black Good"/>
    <x v="7"/>
    <n v="15"/>
    <b v="0"/>
    <s v="128GB"/>
    <x v="0"/>
    <x v="4"/>
    <n v="357.38"/>
    <m/>
    <m/>
    <n v="0"/>
    <n v="110"/>
    <s v="Seller 208"/>
    <s v="Clive, Iowa, United States"/>
    <s v="Clive"/>
    <x v="17"/>
    <x v="0"/>
    <d v="2026-03-29T00:00:00"/>
    <x v="122"/>
  </r>
  <r>
    <x v="0"/>
    <s v="Apple iPhone 13 - 128GB | 256GB - (Unlocked) AT&amp;T Verizon T-Mobile Metro Cricket"/>
    <x v="3"/>
    <n v="13"/>
    <b v="0"/>
    <s v="128GB|256GB"/>
    <x v="0"/>
    <x v="2"/>
    <n v="256.45"/>
    <n v="269.95"/>
    <n v="5"/>
    <n v="7"/>
    <n v="52"/>
    <s v="Seller 083"/>
    <s v="Spartanburg, South Carolina, United States"/>
    <s v="Spartanburg"/>
    <x v="18"/>
    <x v="0"/>
    <d v="2026-03-28T00:00:00"/>
    <x v="123"/>
  </r>
  <r>
    <x v="0"/>
    <s v="Apple iPhone 13 - 128GB | 256GB - (Unlocked) AT&amp;T Verizon T-Mobile Cricket Metro"/>
    <x v="3"/>
    <n v="13"/>
    <b v="0"/>
    <s v="128GB|256GB"/>
    <x v="0"/>
    <x v="1"/>
    <n v="275.45"/>
    <n v="289.95"/>
    <n v="5"/>
    <n v="10"/>
    <n v="89"/>
    <s v="Seller 083"/>
    <s v="Spartanburg, South Carolina, United States"/>
    <s v="Spartanburg"/>
    <x v="18"/>
    <x v="0"/>
    <d v="2026-03-20T00:00:00"/>
    <x v="124"/>
  </r>
  <r>
    <x v="0"/>
    <s v="Apple iPhone 14 | 14 Plus 128GB | 256GB | 512GB - Unlocked AT&amp;T Verizon T-Mobile"/>
    <x v="1"/>
    <n v="14"/>
    <b v="0"/>
    <s v="128GB|256GB|512GB"/>
    <x v="0"/>
    <x v="2"/>
    <n v="289.7"/>
    <n v="304.95"/>
    <n v="5"/>
    <n v="0"/>
    <n v="25"/>
    <s v="Seller 083"/>
    <s v="Spartanburg, South Carolina, United States"/>
    <s v="Spartanburg"/>
    <x v="18"/>
    <x v="0"/>
    <d v="2026-03-25T00:00:00"/>
    <x v="125"/>
  </r>
  <r>
    <x v="0"/>
    <s v="Apple iPhone 14 | 14 Plus - 128GB | 256GB | 512GB Unlocked AT&amp;T Metro T-mobile"/>
    <x v="1"/>
    <n v="14"/>
    <b v="0"/>
    <s v="128GB|256GB|512GB"/>
    <x v="0"/>
    <x v="1"/>
    <n v="270.7"/>
    <n v="284.95"/>
    <n v="5"/>
    <n v="0"/>
    <n v="33"/>
    <s v="Seller 083"/>
    <s v="Spartanburg, South Carolina, United States"/>
    <s v="Spartanburg"/>
    <x v="18"/>
    <x v="0"/>
    <d v="2026-03-29T00:00:00"/>
    <x v="126"/>
  </r>
  <r>
    <x v="0"/>
    <s v="Apple iPhone 12 Pro Max Unlocked | 128GB | Pacific Blue | A2342 - USED"/>
    <x v="6"/>
    <n v="12"/>
    <b v="1"/>
    <s v="128GB"/>
    <x v="0"/>
    <x v="0"/>
    <n v="349"/>
    <m/>
    <m/>
    <n v="2"/>
    <n v="0"/>
    <s v="Seller 154"/>
    <s v="Brooklyn, New York, United States"/>
    <s v="Brooklyn"/>
    <x v="9"/>
    <x v="0"/>
    <d v="2025-11-30T00:00:00"/>
    <x v="0"/>
  </r>
  <r>
    <x v="0"/>
    <s v="Apple iPhone 16 A3081 Unlocked 256GB Black Good"/>
    <x v="10"/>
    <n v="16"/>
    <b v="0"/>
    <s v="256GB"/>
    <x v="3"/>
    <x v="4"/>
    <n v="570.01"/>
    <m/>
    <m/>
    <n v="2"/>
    <n v="2"/>
    <s v="Seller 208"/>
    <s v="Clive, Iowa, United States"/>
    <s v="Clive"/>
    <x v="17"/>
    <x v="0"/>
    <d v="2026-03-27T00:00:00"/>
    <x v="127"/>
  </r>
  <r>
    <x v="0"/>
    <s v="Apple iPhone 12 | 12 mini - 64GB 128GB 256GB - Unlocked T-Mobile AT&amp;T Verizon"/>
    <x v="4"/>
    <n v="12"/>
    <b v="0"/>
    <s v="64GB|128GB|256GB"/>
    <x v="4"/>
    <x v="1"/>
    <n v="156.69999999999999"/>
    <n v="164.95"/>
    <n v="5"/>
    <n v="10"/>
    <n v="62"/>
    <s v="Seller 083"/>
    <s v="Spartanburg, South Carolina, United States"/>
    <s v="Spartanburg"/>
    <x v="18"/>
    <x v="0"/>
    <d v="2026-03-29T00:00:00"/>
    <x v="128"/>
  </r>
  <r>
    <x v="0"/>
    <s v="Apple iPhone 12 64GB / 128GB / 256GB –Unlocked - VERY GOOD CONDITION #3"/>
    <x v="4"/>
    <n v="12"/>
    <b v="0"/>
    <s v="64GB|128GB|256GB"/>
    <x v="4"/>
    <x v="0"/>
    <n v="195.99"/>
    <m/>
    <m/>
    <n v="0"/>
    <n v="3"/>
    <s v="Seller 465"/>
    <s v="Kissimmee, Florida, United States"/>
    <s v="Kissimmee"/>
    <x v="6"/>
    <x v="0"/>
    <d v="2026-02-11T00:00:00"/>
    <x v="129"/>
  </r>
  <r>
    <x v="0"/>
    <s v="Apple iPhone 17 Pro Max A3526 Unlocked New Sealed Physical SIM Card Tray -FedEX"/>
    <x v="5"/>
    <n v="17"/>
    <b v="1"/>
    <m/>
    <x v="5"/>
    <x v="5"/>
    <n v="2124.1999999999998"/>
    <m/>
    <m/>
    <n v="0"/>
    <n v="29"/>
    <s v="Seller 144"/>
    <s v="Seoul, South Korea"/>
    <s v="Seoul"/>
    <x v="3"/>
    <x v="6"/>
    <d v="2026-03-24T00:00:00"/>
    <x v="130"/>
  </r>
  <r>
    <x v="0"/>
    <s v="Apple iPhone 13 mini 128GB A2628 Fully Unlocked All colors C stock Cosmetic Wear"/>
    <x v="8"/>
    <n v="13"/>
    <b v="0"/>
    <s v="128GB"/>
    <x v="0"/>
    <x v="0"/>
    <n v="179.85"/>
    <m/>
    <m/>
    <n v="1"/>
    <n v="0"/>
    <s v="Seller 649"/>
    <s v="Brooklyn, New York, United States"/>
    <s v="Brooklyn"/>
    <x v="9"/>
    <x v="0"/>
    <d v="2026-02-19T00:00:00"/>
    <x v="0"/>
  </r>
  <r>
    <x v="0"/>
    <s v="Apple iPhone 13 mini 512 GB All colors Unlocked AT&amp;T T-Mobile Verizon Good"/>
    <x v="8"/>
    <n v="13"/>
    <b v="0"/>
    <s v="512GB"/>
    <x v="1"/>
    <x v="4"/>
    <n v="357.77"/>
    <m/>
    <m/>
    <n v="0"/>
    <n v="1"/>
    <s v="Seller 649"/>
    <s v="Brooklyn, New York, United States"/>
    <s v="Brooklyn"/>
    <x v="9"/>
    <x v="0"/>
    <d v="2026-02-19T00:00:00"/>
    <x v="131"/>
  </r>
  <r>
    <x v="0"/>
    <s v="Apple iPhone 17 A3258 Unlocked 256GB Mist Blue Very Good"/>
    <x v="2"/>
    <n v="17"/>
    <b v="0"/>
    <s v="256GB"/>
    <x v="3"/>
    <x v="1"/>
    <n v="799.98"/>
    <m/>
    <m/>
    <n v="10"/>
    <n v="0"/>
    <s v="Seller 208"/>
    <s v="Clive, Iowa, United States"/>
    <s v="Clive"/>
    <x v="17"/>
    <x v="0"/>
    <d v="2026-03-26T00:00:00"/>
    <x v="0"/>
  </r>
  <r>
    <x v="0"/>
    <s v="Apple iPhone 17 A3258 Unlocked 256GB Mist Blue Excellent"/>
    <x v="2"/>
    <n v="17"/>
    <b v="0"/>
    <s v="256GB"/>
    <x v="3"/>
    <x v="3"/>
    <n v="839.98"/>
    <m/>
    <m/>
    <n v="10"/>
    <n v="0"/>
    <s v="Seller 208"/>
    <s v="Clive, Iowa, United States"/>
    <s v="Clive"/>
    <x v="17"/>
    <x v="0"/>
    <d v="2026-03-29T00:00:00"/>
    <x v="0"/>
  </r>
  <r>
    <x v="0"/>
    <s v="Apple iPhone 12 Pro Max - 512 GB - All colors (Unlocked) used with cosmetic wear"/>
    <x v="6"/>
    <n v="12"/>
    <b v="1"/>
    <s v="512GB"/>
    <x v="1"/>
    <x v="0"/>
    <n v="299.99"/>
    <m/>
    <m/>
    <n v="1"/>
    <n v="0"/>
    <s v="Seller 649"/>
    <s v="Brooklyn, New York, United States"/>
    <s v="Brooklyn"/>
    <x v="9"/>
    <x v="0"/>
    <m/>
    <x v="0"/>
  </r>
  <r>
    <x v="0"/>
    <s v="Apple iPhone 17e A3634 Unlocked New Sealed Physical SIM Card Tray - FedEX"/>
    <x v="2"/>
    <n v="17"/>
    <b v="0"/>
    <m/>
    <x v="5"/>
    <x v="5"/>
    <n v="874.2"/>
    <m/>
    <m/>
    <n v="1"/>
    <n v="0"/>
    <s v="Seller 144"/>
    <s v="Seoul, South Korea"/>
    <s v="Seoul"/>
    <x v="3"/>
    <x v="6"/>
    <d v="2026-03-18T00:00:00"/>
    <x v="0"/>
  </r>
  <r>
    <x v="0"/>
    <s v="Apple iPhone 14 Plus 128 GB unlocked all colors fully working with cosmetic wear"/>
    <x v="9"/>
    <n v="14"/>
    <b v="0"/>
    <s v="128GB"/>
    <x v="0"/>
    <x v="0"/>
    <n v="249.99"/>
    <m/>
    <m/>
    <n v="2"/>
    <n v="3"/>
    <s v="Seller 649"/>
    <s v="Brooklyn, New York, United States"/>
    <s v="Brooklyn"/>
    <x v="9"/>
    <x v="0"/>
    <m/>
    <x v="132"/>
  </r>
  <r>
    <x v="0"/>
    <s v="Apple iPhone 14 Plus - 512 GB - All colors (Unlocked) used tested cosmetic wear"/>
    <x v="9"/>
    <n v="14"/>
    <b v="0"/>
    <s v="512GB"/>
    <x v="1"/>
    <x v="0"/>
    <n v="309.99"/>
    <m/>
    <m/>
    <n v="2"/>
    <n v="1"/>
    <s v="Seller 649"/>
    <s v="Brooklyn, New York, United States"/>
    <s v="Brooklyn"/>
    <x v="9"/>
    <x v="0"/>
    <m/>
    <x v="133"/>
  </r>
  <r>
    <x v="0"/>
    <s v="Apple iPhone 14 Pro Max 1tb unlocked all colors fully working with cosmetic wear"/>
    <x v="0"/>
    <n v="14"/>
    <b v="1"/>
    <s v="1024GB"/>
    <x v="2"/>
    <x v="0"/>
    <n v="469.99"/>
    <m/>
    <m/>
    <n v="2"/>
    <n v="0"/>
    <s v="Seller 649"/>
    <s v="Brooklyn, New York, United States"/>
    <s v="Brooklyn"/>
    <x v="9"/>
    <x v="0"/>
    <m/>
    <x v="0"/>
  </r>
  <r>
    <x v="0"/>
    <s v="Apple iPhone 17 - 256 GB - Mist Blue (Unlocked) - Brand New &amp; Sealed"/>
    <x v="2"/>
    <n v="17"/>
    <b v="0"/>
    <s v="256GB"/>
    <x v="3"/>
    <x v="5"/>
    <n v="869.95"/>
    <m/>
    <m/>
    <n v="2"/>
    <n v="0"/>
    <s v="Seller 111"/>
    <s v="Portland, Oregon, United States"/>
    <s v="Portland"/>
    <x v="19"/>
    <x v="0"/>
    <d v="2026-03-29T00:00:00"/>
    <x v="0"/>
  </r>
  <r>
    <x v="0"/>
    <s v="Apple IPhone 17 Pro Max Orange 1TB"/>
    <x v="5"/>
    <n v="17"/>
    <b v="1"/>
    <s v="1024GB"/>
    <x v="2"/>
    <x v="5"/>
    <n v="1050"/>
    <m/>
    <m/>
    <n v="0"/>
    <n v="2"/>
    <s v="Seller 653"/>
    <s v="Bridge City, Texas, United States"/>
    <s v="Bridge City"/>
    <x v="1"/>
    <x v="0"/>
    <d v="2026-03-29T00:00:00"/>
    <x v="134"/>
  </r>
  <r>
    <x v="0"/>
    <s v="Apple iPhone 12 128GB Unlocked Smartphone"/>
    <x v="4"/>
    <n v="12"/>
    <b v="0"/>
    <s v="128GB"/>
    <x v="0"/>
    <x v="0"/>
    <n v="189.99"/>
    <m/>
    <m/>
    <n v="10"/>
    <n v="66"/>
    <s v="Seller 407"/>
    <s v="Brooklyn, New York, United States"/>
    <s v="Brooklyn"/>
    <x v="9"/>
    <x v="0"/>
    <d v="2026-03-11T00:00:00"/>
    <x v="135"/>
  </r>
  <r>
    <x v="0"/>
    <s v="Apple iPhone 15 Plus A2847 Unlocked 128GB Black Good"/>
    <x v="12"/>
    <n v="15"/>
    <b v="0"/>
    <s v="128GB"/>
    <x v="0"/>
    <x v="4"/>
    <n v="369.99"/>
    <m/>
    <m/>
    <n v="0"/>
    <n v="170"/>
    <s v="Seller 208"/>
    <s v="Clive, Iowa, United States"/>
    <s v="Clive"/>
    <x v="17"/>
    <x v="0"/>
    <d v="2026-03-29T00:00:00"/>
    <x v="136"/>
  </r>
  <r>
    <x v="0"/>
    <s v="95%Ne w Apple iPhone 12 - 64 GB/128GB/256GB 4GB RAM-Multicolor Factory Unlocked"/>
    <x v="4"/>
    <n v="12"/>
    <b v="0"/>
    <s v="64GB|128GB|256GB"/>
    <x v="4"/>
    <x v="0"/>
    <n v="244.21"/>
    <m/>
    <m/>
    <n v="5"/>
    <n v="2"/>
    <s v="Seller 065"/>
    <s v="hongkong, China"/>
    <s v=""/>
    <x v="3"/>
    <x v="4"/>
    <d v="2026-03-20T00:00:00"/>
    <x v="137"/>
  </r>
  <r>
    <x v="0"/>
    <s v="Full working Apple iPhone 14 Plus-128 GB -(Unlocked) With Face ID 4323mAh 90%+BH"/>
    <x v="9"/>
    <n v="14"/>
    <b v="0"/>
    <s v="128GB"/>
    <x v="0"/>
    <x v="0"/>
    <n v="488.64"/>
    <m/>
    <m/>
    <n v="4"/>
    <n v="1"/>
    <s v="Seller 065"/>
    <s v="hongkong, China"/>
    <s v=""/>
    <x v="3"/>
    <x v="4"/>
    <d v="2026-03-20T00:00:00"/>
    <x v="138"/>
  </r>
  <r>
    <x v="0"/>
    <s v="Good Apple iPhone 13 mini-128GB/256GB - all colors (Unlocked) IOS Worth buying"/>
    <x v="8"/>
    <n v="13"/>
    <b v="0"/>
    <s v="128GB|256GB"/>
    <x v="0"/>
    <x v="0"/>
    <n v="303.77"/>
    <m/>
    <m/>
    <n v="5"/>
    <n v="6"/>
    <s v="Seller 065"/>
    <s v="hongkong, China"/>
    <s v=""/>
    <x v="3"/>
    <x v="4"/>
    <d v="2026-03-20T00:00:00"/>
    <x v="139"/>
  </r>
  <r>
    <x v="0"/>
    <s v="Excellent condition Apple iPhone 14 - 128GB/256GB-6.1&quot; Multicolor (Unlocked)"/>
    <x v="1"/>
    <n v="14"/>
    <b v="0"/>
    <s v="128GB|256GB"/>
    <x v="0"/>
    <x v="0"/>
    <n v="426.65"/>
    <m/>
    <m/>
    <n v="3"/>
    <n v="11"/>
    <s v="Seller 065"/>
    <s v="hongkong, China"/>
    <s v=""/>
    <x v="3"/>
    <x v="4"/>
    <d v="2026-03-20T00:00:00"/>
    <x v="140"/>
  </r>
  <r>
    <x v="0"/>
    <s v="Apple iPhone 12 Pro Max - 128/256/512GB- Unlocked IOS GOOD CONDITION SMARTOHONE"/>
    <x v="6"/>
    <n v="12"/>
    <b v="1"/>
    <s v="512GB"/>
    <x v="1"/>
    <x v="0"/>
    <n v="334.27"/>
    <m/>
    <m/>
    <n v="2"/>
    <n v="11"/>
    <s v="Seller 065"/>
    <s v="hongkong, China"/>
    <s v=""/>
    <x v="3"/>
    <x v="4"/>
    <d v="2026-03-20T00:00:00"/>
    <x v="141"/>
  </r>
  <r>
    <x v="0"/>
    <s v="Good Condition Apple iPhone 14 Pro Max - 128GB /256GB/1TB- (Unlocked)"/>
    <x v="0"/>
    <n v="14"/>
    <b v="1"/>
    <s v="128GB|256GB|1024GB"/>
    <x v="0"/>
    <x v="0"/>
    <n v="578.47"/>
    <m/>
    <m/>
    <n v="4"/>
    <n v="13"/>
    <s v="Seller 065"/>
    <s v="hongkong, China"/>
    <s v=""/>
    <x v="3"/>
    <x v="4"/>
    <d v="2026-03-20T00:00:00"/>
    <x v="142"/>
  </r>
  <r>
    <x v="0"/>
    <s v="Apple iPhone 12ProMax/13ProMax/14ProMax-128GB/256GB-NO FACE ID(Unlocked) SO GOOD"/>
    <x v="6"/>
    <n v="12"/>
    <b v="1"/>
    <s v="128GB|256GB"/>
    <x v="0"/>
    <x v="0"/>
    <n v="328.07"/>
    <m/>
    <m/>
    <n v="9"/>
    <n v="6"/>
    <s v="Seller 065"/>
    <s v="hongkong, China"/>
    <s v=""/>
    <x v="3"/>
    <x v="4"/>
    <d v="2026-03-20T00:00:00"/>
    <x v="143"/>
  </r>
  <r>
    <x v="0"/>
    <s v="EXCELLENT Apple iPhone 12 Pro Max - 128/256/512GB- Unlocked IOS SMARTOHONE"/>
    <x v="6"/>
    <n v="12"/>
    <b v="1"/>
    <s v="512GB"/>
    <x v="1"/>
    <x v="0"/>
    <n v="312.39"/>
    <m/>
    <m/>
    <n v="10"/>
    <n v="62"/>
    <s v="Seller 065"/>
    <s v="hongkong, China"/>
    <s v=""/>
    <x v="3"/>
    <x v="4"/>
    <d v="2026-03-20T00:00:00"/>
    <x v="144"/>
  </r>
  <r>
    <x v="0"/>
    <s v="Good Apple iPhone 13 -128GB/256GB -Multicolor Unlocked IOS Smartphone"/>
    <x v="3"/>
    <n v="13"/>
    <b v="0"/>
    <s v="128GB|256GB"/>
    <x v="0"/>
    <x v="0"/>
    <n v="318.35000000000002"/>
    <m/>
    <m/>
    <n v="5"/>
    <n v="6"/>
    <s v="Seller 065"/>
    <s v="hongkong, China"/>
    <s v=""/>
    <x v="3"/>
    <x v="4"/>
    <d v="2026-03-20T00:00:00"/>
    <x v="145"/>
  </r>
  <r>
    <x v="0"/>
    <s v="Optional Colors Apple iPhone 12 Pro Max - 128/256/512GB- Unlocked With face ID"/>
    <x v="6"/>
    <n v="12"/>
    <b v="1"/>
    <s v="512GB"/>
    <x v="1"/>
    <x v="0"/>
    <n v="341.55"/>
    <m/>
    <m/>
    <n v="10"/>
    <n v="1"/>
    <s v="Seller 065"/>
    <s v="hongkong, China"/>
    <s v=""/>
    <x v="3"/>
    <x v="4"/>
    <d v="2026-03-20T00:00:00"/>
    <x v="146"/>
  </r>
  <r>
    <x v="0"/>
    <s v="Apple iPhone 15 A2846 MTLV3LL/A 128GB Unlocked Clean ESN Good (DSM)"/>
    <x v="7"/>
    <n v="15"/>
    <b v="0"/>
    <s v="128GB"/>
    <x v="0"/>
    <x v="4"/>
    <n v="359.95"/>
    <m/>
    <m/>
    <n v="8"/>
    <n v="9"/>
    <s v="Seller 020"/>
    <s v="Jacksonville, Florida, United States"/>
    <s v="Jacksonville"/>
    <x v="6"/>
    <x v="0"/>
    <d v="2026-03-27T00:00:00"/>
    <x v="147"/>
  </r>
  <r>
    <x v="0"/>
    <s v="APPLE IPHONE 13 MINI 128/256GB FACTORY UNLOCKED GSM+CDMA RE-SEALED - EXCELLENT"/>
    <x v="8"/>
    <n v="13"/>
    <b v="0"/>
    <s v="256GB"/>
    <x v="3"/>
    <x v="2"/>
    <n v="321.01"/>
    <m/>
    <m/>
    <n v="2"/>
    <n v="0"/>
    <s v="Seller 193"/>
    <s v="Whippany, New Jersey, United States"/>
    <s v="Whippany"/>
    <x v="8"/>
    <x v="0"/>
    <d v="2026-03-29T00:00:00"/>
    <x v="0"/>
  </r>
  <r>
    <x v="0"/>
    <s v="Apple iPhone 12 256GB Factory Unlocked AT&amp;T T-Mobile Verizon Very Good Refurbish"/>
    <x v="4"/>
    <n v="12"/>
    <b v="0"/>
    <s v="256GB"/>
    <x v="3"/>
    <x v="1"/>
    <n v="269.95"/>
    <m/>
    <m/>
    <n v="4"/>
    <n v="14"/>
    <s v="Seller 037"/>
    <s v="Vernon Hills, Illinois, United States"/>
    <s v="Vernon Hills"/>
    <x v="7"/>
    <x v="0"/>
    <d v="2026-03-20T00:00:00"/>
    <x v="148"/>
  </r>
  <r>
    <x v="0"/>
    <s v="NEW SEALED Apple iPhone 13 MINI A2481 128/256GB Unlocked GSM CDMA All Colors"/>
    <x v="8"/>
    <n v="13"/>
    <b v="0"/>
    <s v="256GB"/>
    <x v="3"/>
    <x v="5"/>
    <n v="321.43"/>
    <m/>
    <m/>
    <n v="0"/>
    <n v="1"/>
    <s v="Seller 666"/>
    <s v="Whippany, New Jersey, United States"/>
    <s v="Whippany"/>
    <x v="8"/>
    <x v="0"/>
    <d v="2026-03-28T00:00:00"/>
    <x v="149"/>
  </r>
  <r>
    <x v="0"/>
    <s v="New Sealed Apple iPhone 13 MINI 5G 128/256/512GB A2481 Unlocked 2 year warranty⚡"/>
    <x v="8"/>
    <n v="13"/>
    <b v="0"/>
    <s v="512GB"/>
    <x v="1"/>
    <x v="5"/>
    <n v="321.43"/>
    <m/>
    <m/>
    <n v="0"/>
    <n v="2"/>
    <s v="Seller 666"/>
    <s v="Whippany, New Jersey, United States"/>
    <s v="Whippany"/>
    <x v="8"/>
    <x v="0"/>
    <d v="2026-03-28T00:00:00"/>
    <x v="150"/>
  </r>
  <r>
    <x v="0"/>
    <s v="Apple iPhone 12 - 128GB - Fully Unlocked - ALL CARRIERS - VERY GOOD Condition"/>
    <x v="4"/>
    <n v="12"/>
    <b v="0"/>
    <s v="128GB"/>
    <x v="0"/>
    <x v="1"/>
    <n v="224.99"/>
    <m/>
    <m/>
    <n v="10"/>
    <n v="14"/>
    <s v="Seller 170"/>
    <s v="Brooklyn, New York, United States"/>
    <s v="Brooklyn"/>
    <x v="9"/>
    <x v="0"/>
    <d v="2026-03-20T00:00:00"/>
    <x v="151"/>
  </r>
  <r>
    <x v="0"/>
    <s v="Apple iPhone 12 64GB - Fully Unlocked - GOOD Condition"/>
    <x v="4"/>
    <n v="12"/>
    <b v="0"/>
    <s v="64GB"/>
    <x v="4"/>
    <x v="4"/>
    <n v="187.99"/>
    <m/>
    <m/>
    <n v="5"/>
    <n v="6"/>
    <s v="Seller 170"/>
    <s v="Brooklyn, New York, United States"/>
    <s v="Brooklyn"/>
    <x v="9"/>
    <x v="0"/>
    <d v="2026-02-18T00:00:00"/>
    <x v="152"/>
  </r>
  <r>
    <x v="0"/>
    <s v="Apple iPhone 12 Pro Max A2342 256GB Pacific Blue Unlocked Fair"/>
    <x v="6"/>
    <n v="12"/>
    <b v="1"/>
    <s v="256GB"/>
    <x v="3"/>
    <x v="0"/>
    <n v="250.99"/>
    <n v="361.7"/>
    <n v="30.61"/>
    <n v="0"/>
    <n v="2"/>
    <s v="Seller 047"/>
    <s v="Addison, Texas, United States"/>
    <s v="Addison"/>
    <x v="1"/>
    <x v="0"/>
    <d v="2026-03-25T00:00:00"/>
    <x v="153"/>
  </r>
  <r>
    <x v="0"/>
    <s v="Apple iPhone 13 mini - (Unlocked) - 128GB 256GB 512GB - A2481 - Excellent"/>
    <x v="8"/>
    <n v="13"/>
    <b v="0"/>
    <s v="128GB|256GB|512GB"/>
    <x v="0"/>
    <x v="2"/>
    <n v="321.01"/>
    <m/>
    <m/>
    <n v="2"/>
    <n v="2"/>
    <s v="Seller 193"/>
    <s v="Whippany, New Jersey, United States"/>
    <s v="Whippany"/>
    <x v="8"/>
    <x v="0"/>
    <d v="2026-03-29T00:00:00"/>
    <x v="91"/>
  </r>
  <r>
    <x v="0"/>
    <s v="Apple iPhone 14 Plus 128GB Fully Unlocked - ALL CARRIERS - VERY GOOD Condition"/>
    <x v="9"/>
    <n v="14"/>
    <b v="0"/>
    <s v="128GB"/>
    <x v="0"/>
    <x v="1"/>
    <n v="304.99"/>
    <m/>
    <m/>
    <n v="5"/>
    <n v="9"/>
    <s v="Seller 170"/>
    <s v="Brooklyn, New York, United States"/>
    <s v="Brooklyn"/>
    <x v="9"/>
    <x v="0"/>
    <d v="2026-03-20T00:00:00"/>
    <x v="154"/>
  </r>
  <r>
    <x v="0"/>
    <s v="Apple iPhone 12 Pro Max 128GB - Fully Unlocked - VERY GOOD Condition"/>
    <x v="6"/>
    <n v="12"/>
    <b v="1"/>
    <s v="128GB"/>
    <x v="0"/>
    <x v="1"/>
    <n v="324.99"/>
    <m/>
    <m/>
    <n v="0"/>
    <n v="8"/>
    <s v="Seller 170"/>
    <s v="Brooklyn, New York, United States"/>
    <s v="Brooklyn"/>
    <x v="9"/>
    <x v="0"/>
    <d v="2026-02-18T00:00:00"/>
    <x v="155"/>
  </r>
  <r>
    <x v="0"/>
    <s v="FACTORY NEW SEALED APPLE IPHONE 14 512-128GB FULLY UNLOCKED CDMA+GSM SMARTPHONES"/>
    <x v="1"/>
    <n v="14"/>
    <b v="0"/>
    <s v="128GB"/>
    <x v="0"/>
    <x v="5"/>
    <n v="403.95"/>
    <m/>
    <m/>
    <n v="5"/>
    <n v="0"/>
    <s v="Seller 193"/>
    <s v="Whippany, New Jersey, United States"/>
    <s v="Whippany"/>
    <x v="8"/>
    <x v="0"/>
    <d v="2026-03-28T00:00:00"/>
    <x v="0"/>
  </r>
  <r>
    <x v="0"/>
    <s v="New Sealed Apple iPhone 14 PRO MAX A2651 128/256GB Factory Unlocked Smartphone"/>
    <x v="0"/>
    <n v="14"/>
    <b v="1"/>
    <s v="256GB"/>
    <x v="3"/>
    <x v="5"/>
    <n v="699.99"/>
    <m/>
    <m/>
    <n v="3"/>
    <n v="0"/>
    <s v="Seller 193"/>
    <s v="Whippany, New Jersey, United States"/>
    <s v="Whippany"/>
    <x v="8"/>
    <x v="0"/>
    <d v="2026-03-28T00:00:00"/>
    <x v="0"/>
  </r>
  <r>
    <x v="0"/>
    <s v="New in Box Apple iPhone 14 PRO MAX 5G 128/256/512GB 1TB Unlocked Smartphone USA"/>
    <x v="0"/>
    <n v="14"/>
    <b v="1"/>
    <s v="512GB|1024GB"/>
    <x v="1"/>
    <x v="5"/>
    <n v="629.51"/>
    <m/>
    <m/>
    <n v="0"/>
    <n v="2"/>
    <s v="Seller 666"/>
    <s v="Whippany, New Jersey, United States"/>
    <s v="Whippany"/>
    <x v="8"/>
    <x v="0"/>
    <d v="2026-03-28T00:00:00"/>
    <x v="156"/>
  </r>
  <r>
    <x v="0"/>
    <s v="NEW SEALED APPLE IPHONE 13/IPHONE 14/14 PRO MAX 128GB 256G 512G FACTORY UNLOCKED"/>
    <x v="3"/>
    <n v="13"/>
    <b v="0"/>
    <s v="128GB"/>
    <x v="0"/>
    <x v="5"/>
    <n v="409.95"/>
    <m/>
    <m/>
    <n v="10"/>
    <n v="0"/>
    <s v="Seller 193"/>
    <s v="Whippany, New Jersey, United States"/>
    <s v="Whippany"/>
    <x v="8"/>
    <x v="0"/>
    <d v="2026-03-28T00:00:00"/>
    <x v="0"/>
  </r>
  <r>
    <x v="0"/>
    <s v="NEW SEALED APPLE IPHONE 14 PRO MAX 128GB 256G 512G FACTORY UNLOCKED ALL CARRIERS"/>
    <x v="0"/>
    <n v="14"/>
    <b v="1"/>
    <s v="128GB"/>
    <x v="0"/>
    <x v="5"/>
    <n v="699.99"/>
    <m/>
    <m/>
    <n v="3"/>
    <n v="1"/>
    <s v="Seller 193"/>
    <s v="Whippany, New Jersey, United States"/>
    <s v="Whippany"/>
    <x v="8"/>
    <x v="0"/>
    <d v="2026-03-28T00:00:00"/>
    <x v="157"/>
  </r>
  <r>
    <x v="0"/>
    <s v="NEW APPLE IPHONE 14 5G 128GB 256GB FACTORY UNLOCKED ✅2 YEAR WARANTY✅⚫⚪✤SEALED✤"/>
    <x v="1"/>
    <n v="14"/>
    <b v="0"/>
    <s v="128GB|256GB"/>
    <x v="0"/>
    <x v="5"/>
    <n v="403.95"/>
    <m/>
    <m/>
    <n v="5"/>
    <n v="0"/>
    <s v="Seller 193"/>
    <s v="Whippany, New Jersey, United States"/>
    <s v="Whippany"/>
    <x v="8"/>
    <x v="0"/>
    <d v="2026-03-28T00:00:00"/>
    <x v="0"/>
  </r>
  <r>
    <x v="0"/>
    <s v="NEW IN Apple iPhone 14/14 Pro max 5G GSM CDMA FACTORY UNLOCKED 2 YEAR WARRANTY"/>
    <x v="1"/>
    <n v="14"/>
    <b v="0"/>
    <m/>
    <x v="5"/>
    <x v="5"/>
    <n v="408.03"/>
    <m/>
    <m/>
    <n v="10"/>
    <n v="0"/>
    <s v="Seller 666"/>
    <s v="Whippany, New Jersey, United States"/>
    <s v="Whippany"/>
    <x v="8"/>
    <x v="0"/>
    <d v="2026-03-28T00:00:00"/>
    <x v="0"/>
  </r>
  <r>
    <x v="0"/>
    <s v="New Sealed Apple iPhone 13 MINI 5G 128/256/512GB A2481 Unlocked for All Carrier⚡"/>
    <x v="8"/>
    <n v="13"/>
    <b v="0"/>
    <s v="512GB"/>
    <x v="1"/>
    <x v="5"/>
    <n v="321.43"/>
    <m/>
    <m/>
    <n v="0"/>
    <n v="3"/>
    <s v="Seller 666"/>
    <s v="Los Angeles, California, United States"/>
    <s v="Los Angeles"/>
    <x v="0"/>
    <x v="0"/>
    <d v="2026-03-28T00:00:00"/>
    <x v="158"/>
  </r>
  <r>
    <x v="0"/>
    <s v="NewApple iPhone 17 Pro Max UNLOCKED 256GB Deep Blue 📱 Sealed ✅ FREE SHIPPING"/>
    <x v="5"/>
    <n v="17"/>
    <b v="1"/>
    <s v="256GB"/>
    <x v="3"/>
    <x v="5"/>
    <n v="1498"/>
    <m/>
    <m/>
    <n v="2"/>
    <n v="1"/>
    <s v="Seller 002"/>
    <s v="Kent, Washington, United States"/>
    <s v="Kent"/>
    <x v="14"/>
    <x v="0"/>
    <d v="2026-01-06T00:00:00"/>
    <x v="159"/>
  </r>
  <r>
    <x v="0"/>
    <s v="NEW SEALED Apple iPhone 13 MINI A2481 128~256G Unlocked GSM CDMA Free shipping"/>
    <x v="8"/>
    <n v="13"/>
    <b v="0"/>
    <m/>
    <x v="5"/>
    <x v="5"/>
    <n v="321.41000000000003"/>
    <m/>
    <m/>
    <n v="0"/>
    <n v="1"/>
    <s v="Seller 666"/>
    <s v="Los Angeles, California, United States"/>
    <s v="Los Angeles"/>
    <x v="0"/>
    <x v="0"/>
    <d v="2026-03-28T00:00:00"/>
    <x v="160"/>
  </r>
  <r>
    <x v="0"/>
    <s v="New Sealed Apple iPhone 12 Pro/12 Mini/13 Mini/13 Pro max Unlocked ALL Carrier"/>
    <x v="13"/>
    <n v="12"/>
    <b v="1"/>
    <m/>
    <x v="5"/>
    <x v="5"/>
    <n v="332.08"/>
    <m/>
    <m/>
    <n v="5"/>
    <n v="0"/>
    <s v="Seller 666"/>
    <s v="Whippany, New Jersey, United States"/>
    <s v="Whippany"/>
    <x v="8"/>
    <x v="0"/>
    <d v="2026-03-28T00:00:00"/>
    <x v="0"/>
  </r>
  <r>
    <x v="0"/>
    <s v="New in Box Apple iPhone 14 PRO MAX 5G 128/256/512G 1TB Fully Unlocked All Colors"/>
    <x v="0"/>
    <n v="14"/>
    <b v="1"/>
    <s v="1024GB"/>
    <x v="2"/>
    <x v="5"/>
    <n v="629.51"/>
    <m/>
    <m/>
    <n v="1"/>
    <n v="0"/>
    <s v="Seller 666"/>
    <s v="Whippany, New Jersey, United States"/>
    <s v="Whippany"/>
    <x v="8"/>
    <x v="0"/>
    <d v="2026-03-28T00:00:00"/>
    <x v="0"/>
  </r>
  <r>
    <x v="0"/>
    <s v="New in Box Apple iPhone 14 PRO MAX 5G 128/256/512G 1TB Unlocked Fast Delivery"/>
    <x v="0"/>
    <n v="14"/>
    <b v="1"/>
    <s v="1024GB"/>
    <x v="2"/>
    <x v="5"/>
    <n v="629.51"/>
    <m/>
    <m/>
    <n v="1"/>
    <n v="0"/>
    <s v="Seller 666"/>
    <s v="Whippany, New Jersey, United States"/>
    <s v="Whippany"/>
    <x v="8"/>
    <x v="0"/>
    <d v="2026-03-28T00:00:00"/>
    <x v="0"/>
  </r>
  <r>
    <x v="0"/>
    <s v="New SEALD Apple iPhone 13 Mini/12 Mini Factory Unlocked All Carriers Smartphone"/>
    <x v="8"/>
    <n v="13"/>
    <b v="0"/>
    <m/>
    <x v="5"/>
    <x v="5"/>
    <n v="332.08"/>
    <m/>
    <m/>
    <n v="5"/>
    <n v="0"/>
    <s v="Seller 666"/>
    <s v="Los Angeles, California, United States"/>
    <s v="Los Angeles"/>
    <x v="0"/>
    <x v="0"/>
    <d v="2026-03-28T00:00:00"/>
    <x v="0"/>
  </r>
  <r>
    <x v="0"/>
    <s v="New in Sealed Apple iPhone 13 MINI 5G 128/256GB Factory Unlocked for All Carrier"/>
    <x v="8"/>
    <n v="13"/>
    <b v="0"/>
    <s v="256GB"/>
    <x v="3"/>
    <x v="5"/>
    <n v="321.43"/>
    <m/>
    <m/>
    <n v="1"/>
    <n v="0"/>
    <s v="Seller 666"/>
    <s v="Los Angeles, California, United States"/>
    <s v="Los Angeles"/>
    <x v="0"/>
    <x v="0"/>
    <d v="2026-03-28T00:00:00"/>
    <x v="0"/>
  </r>
  <r>
    <x v="0"/>
    <s v="NEW Sealed IPhone 13 mini 5G 128GB/256GB Unlocked Smartphone All Colors US Stock"/>
    <x v="8"/>
    <n v="13"/>
    <b v="0"/>
    <s v="128GB|256GB"/>
    <x v="0"/>
    <x v="5"/>
    <n v="345.29"/>
    <m/>
    <m/>
    <n v="4"/>
    <n v="0"/>
    <s v="Seller 360"/>
    <s v="Edison, New Jersey, United States"/>
    <s v="Edison"/>
    <x v="8"/>
    <x v="0"/>
    <d v="2026-03-17T00:00:00"/>
    <x v="0"/>
  </r>
  <r>
    <x v="0"/>
    <s v="New Apple iPhone 14 128GB 256GB 512GB USA Unlocked Verizon AT&amp;T T-Mobile A2649"/>
    <x v="1"/>
    <n v="14"/>
    <b v="0"/>
    <s v="128GB|256GB|512GB"/>
    <x v="0"/>
    <x v="5"/>
    <n v="403.95"/>
    <m/>
    <m/>
    <n v="5"/>
    <n v="0"/>
    <s v="Seller 193"/>
    <s v="Austin, Texas, United States"/>
    <s v="Austin"/>
    <x v="1"/>
    <x v="0"/>
    <d v="2026-03-28T00:00:00"/>
    <x v="0"/>
  </r>
  <r>
    <x v="0"/>
    <s v="New Sealed Apple iPhone 14 128/256/512GB 6.1&quot; USA Factory Unlocked SmartPhone"/>
    <x v="1"/>
    <n v="14"/>
    <b v="0"/>
    <s v="512GB"/>
    <x v="1"/>
    <x v="5"/>
    <n v="403.95"/>
    <m/>
    <m/>
    <n v="5"/>
    <n v="0"/>
    <s v="Seller 193"/>
    <s v="Austin, Texas, United States"/>
    <s v="Austin"/>
    <x v="1"/>
    <x v="0"/>
    <d v="2026-03-28T00:00:00"/>
    <x v="0"/>
  </r>
  <r>
    <x v="0"/>
    <s v="Factory New Apple iPhone 14 5G 128-512GB Unlocked Us stock Att T-Mobile Verizon"/>
    <x v="1"/>
    <n v="14"/>
    <b v="0"/>
    <s v="512GB"/>
    <x v="1"/>
    <x v="5"/>
    <n v="389.01"/>
    <m/>
    <m/>
    <n v="1"/>
    <n v="0"/>
    <s v="Seller 666"/>
    <s v="Whippany, New Jersey, United States"/>
    <s v="Whippany"/>
    <x v="8"/>
    <x v="0"/>
    <d v="2026-03-28T00:00:00"/>
    <x v="0"/>
  </r>
  <r>
    <x v="0"/>
    <s v="New in Sealed BoxSealed Apple iPhone 13 MINI 5G Factory Unlocked for All Carrier"/>
    <x v="8"/>
    <n v="13"/>
    <b v="0"/>
    <m/>
    <x v="5"/>
    <x v="5"/>
    <n v="321.43"/>
    <m/>
    <m/>
    <n v="1"/>
    <n v="0"/>
    <s v="Seller 666"/>
    <s v="Los Angeles, California, United States"/>
    <s v="Los Angeles"/>
    <x v="0"/>
    <x v="0"/>
    <d v="2026-03-28T00:00:00"/>
    <x v="0"/>
  </r>
  <r>
    <x v="0"/>
    <s v="New in Sealed Apple iPhone 13 MINI 5G Factory Unlocked for All Carrier USA SHIP"/>
    <x v="8"/>
    <n v="13"/>
    <b v="0"/>
    <m/>
    <x v="5"/>
    <x v="5"/>
    <n v="321.43"/>
    <m/>
    <m/>
    <n v="1"/>
    <n v="0"/>
    <s v="Seller 666"/>
    <s v="Los Angeles, California, United States"/>
    <s v="Los Angeles"/>
    <x v="0"/>
    <x v="0"/>
    <d v="2026-03-28T00:00:00"/>
    <x v="0"/>
  </r>
  <r>
    <x v="0"/>
    <s v="Apple iPhone 12 PRO MAX 128GB │256GB│512GB (UNLOCKED) 🔋100% BATTERY🔋 ✤SEALED✤"/>
    <x v="6"/>
    <n v="12"/>
    <b v="1"/>
    <s v="128GB|256GB|512GB"/>
    <x v="0"/>
    <x v="5"/>
    <n v="429.99"/>
    <m/>
    <m/>
    <n v="8"/>
    <n v="789"/>
    <s v="Seller 146"/>
    <s v="Los Angeles, California, United States"/>
    <s v="Los Angeles"/>
    <x v="0"/>
    <x v="0"/>
    <d v="2026-02-19T00:00:00"/>
    <x v="161"/>
  </r>
  <r>
    <x v="0"/>
    <s v="Apple iPhone 13 - 128GB 256GB 512GB (UNLOCKED) ✅1 YEAR WARRANTY ✅ ⚫⚪🔴🔵 ✤O/B✤"/>
    <x v="3"/>
    <n v="13"/>
    <b v="0"/>
    <s v="128GB|256GB|512GB"/>
    <x v="0"/>
    <x v="2"/>
    <n v="429.95"/>
    <m/>
    <m/>
    <n v="0"/>
    <n v="287"/>
    <s v="Seller 146"/>
    <s v="Los Angeles, California, United States"/>
    <s v="Los Angeles"/>
    <x v="0"/>
    <x v="0"/>
    <d v="2026-01-31T00:00:00"/>
    <x v="162"/>
  </r>
  <r>
    <x v="0"/>
    <s v="Apple iPhone 13 - 128GB (FACTORY UNLOCKED) ✅ 1 YEAR WARRANTY ✅ BLUE ❖SEALED❖"/>
    <x v="3"/>
    <n v="13"/>
    <b v="0"/>
    <s v="128GB"/>
    <x v="0"/>
    <x v="5"/>
    <n v="366.95"/>
    <m/>
    <m/>
    <n v="10"/>
    <n v="42"/>
    <s v="Seller 146"/>
    <s v="Los Angeles, California, United States"/>
    <s v="Los Angeles"/>
    <x v="0"/>
    <x v="0"/>
    <d v="2026-03-25T00:00:00"/>
    <x v="163"/>
  </r>
  <r>
    <x v="0"/>
    <s v="APPLE IPHONE 14 - 128GB 256GB (FACTORY UNLOCKED) 100% BATTERY ⚫⚪🔴🔵 ✤SEALED✤"/>
    <x v="1"/>
    <n v="14"/>
    <b v="0"/>
    <s v="128GB|256GB"/>
    <x v="0"/>
    <x v="5"/>
    <n v="422.95"/>
    <m/>
    <m/>
    <n v="10"/>
    <n v="1127"/>
    <s v="Seller 146"/>
    <s v="Los Angeles, California, United States"/>
    <s v="Los Angeles"/>
    <x v="0"/>
    <x v="0"/>
    <d v="2026-03-06T00:00:00"/>
    <x v="164"/>
  </r>
  <r>
    <x v="0"/>
    <s v="APPLE IPHONE 14 - 128GB (FACTORY UNLOCKED) MIDNIGHT ⚫️ ✅1 YEAR WARANTY✅ ✤SEALED✤"/>
    <x v="1"/>
    <n v="14"/>
    <b v="0"/>
    <s v="128GB"/>
    <x v="0"/>
    <x v="5"/>
    <n v="419.95"/>
    <m/>
    <m/>
    <n v="10"/>
    <n v="91"/>
    <s v="Seller 146"/>
    <s v="Los Angeles, California, United States"/>
    <s v="Los Angeles"/>
    <x v="0"/>
    <x v="0"/>
    <d v="2026-03-18T00:00:00"/>
    <x v="165"/>
  </r>
  <r>
    <x v="0"/>
    <s v="Apple iPhone 12 - 64GB-256GB - Fully Unlocked - VERY Good Condition"/>
    <x v="4"/>
    <n v="12"/>
    <b v="0"/>
    <s v="64GB|256GB"/>
    <x v="4"/>
    <x v="1"/>
    <n v="188.99"/>
    <m/>
    <m/>
    <n v="22"/>
    <n v="93"/>
    <s v="Seller 114"/>
    <s v="Brooklyn, New York, United States"/>
    <s v="Brooklyn"/>
    <x v="9"/>
    <x v="0"/>
    <d v="2026-03-29T00:00:00"/>
    <x v="166"/>
  </r>
  <r>
    <x v="0"/>
    <s v="Apple iPhone 12 64GB-256GB - Fully Unlocked - EXCELLENT Condition"/>
    <x v="4"/>
    <n v="12"/>
    <b v="0"/>
    <s v="64GB|256GB"/>
    <x v="4"/>
    <x v="3"/>
    <n v="202.99"/>
    <m/>
    <m/>
    <n v="0"/>
    <n v="261"/>
    <s v="Seller 114"/>
    <s v="Brooklyn, New York, United States"/>
    <s v="Brooklyn"/>
    <x v="9"/>
    <x v="0"/>
    <d v="2026-03-29T00:00:00"/>
    <x v="167"/>
  </r>
  <r>
    <x v="0"/>
    <s v="Apple iPhone 12 Pro Max 128GB - Fully Unlocked - VERY GOOD Condition"/>
    <x v="6"/>
    <n v="12"/>
    <b v="1"/>
    <s v="128GB"/>
    <x v="0"/>
    <x v="1"/>
    <n v="314.99"/>
    <m/>
    <m/>
    <n v="4"/>
    <n v="1906"/>
    <s v="Seller 114"/>
    <s v="Brooklyn, New York, United States"/>
    <s v="Brooklyn"/>
    <x v="9"/>
    <x v="0"/>
    <d v="2026-03-29T00:00:00"/>
    <x v="168"/>
  </r>
  <r>
    <x v="0"/>
    <s v="Apple iPhone 12 Pro Max A2411 GSM Unlocked Excellent A Condition."/>
    <x v="6"/>
    <n v="12"/>
    <b v="1"/>
    <m/>
    <x v="5"/>
    <x v="0"/>
    <n v="490"/>
    <m/>
    <m/>
    <n v="0"/>
    <n v="3"/>
    <s v="Seller 145"/>
    <s v="Seoul, South Korea"/>
    <s v="Seoul"/>
    <x v="3"/>
    <x v="6"/>
    <d v="2026-03-26T00:00:00"/>
    <x v="169"/>
  </r>
  <r>
    <x v="0"/>
    <s v="Apple iPhone 12 Pro Max 128GB Fully Unlocked - EXCELLENT Condition"/>
    <x v="6"/>
    <n v="12"/>
    <b v="1"/>
    <s v="128GB"/>
    <x v="0"/>
    <x v="3"/>
    <n v="324.99"/>
    <m/>
    <m/>
    <n v="3"/>
    <n v="638"/>
    <s v="Seller 114"/>
    <s v="Brooklyn, New York, United States"/>
    <s v="Brooklyn"/>
    <x v="9"/>
    <x v="0"/>
    <d v="2026-03-29T00:00:00"/>
    <x v="170"/>
  </r>
  <r>
    <x v="0"/>
    <s v="Apple iPhone 12, 64/128/256GB - Unlocked - Used Very Good - All colors"/>
    <x v="4"/>
    <n v="12"/>
    <b v="0"/>
    <s v="256GB"/>
    <x v="3"/>
    <x v="0"/>
    <n v="204.99"/>
    <m/>
    <m/>
    <n v="10"/>
    <n v="2782"/>
    <s v="Seller 061"/>
    <s v="Brooklyn, New York, United States"/>
    <s v="Brooklyn"/>
    <x v="9"/>
    <x v="0"/>
    <d v="2026-03-29T00:00:00"/>
    <x v="171"/>
  </r>
  <r>
    <x v="0"/>
    <s v="APPLE IPHONE 14 PLUS 128GB 256GB (FACTORY UNLOCKED) ✅1 YEAR WARANTY✅⚫⚪🔴✤SEALED✤"/>
    <x v="9"/>
    <n v="14"/>
    <b v="0"/>
    <s v="128GB|256GB"/>
    <x v="0"/>
    <x v="5"/>
    <n v="416.95"/>
    <m/>
    <m/>
    <n v="10"/>
    <n v="434"/>
    <s v="Seller 146"/>
    <s v="Los Angeles, California, United States"/>
    <s v="Los Angeles"/>
    <x v="0"/>
    <x v="0"/>
    <d v="2026-03-21T00:00:00"/>
    <x v="172"/>
  </r>
  <r>
    <x v="0"/>
    <s v="APPLE IPHONE 15 128GB 256GB 512GB (FACTORY UNLOCKED) 🔋 100% BATTERY 🔋 ❖SEALED❖"/>
    <x v="7"/>
    <n v="15"/>
    <b v="0"/>
    <s v="128GB|256GB|512GB"/>
    <x v="0"/>
    <x v="5"/>
    <n v="526.95000000000005"/>
    <m/>
    <m/>
    <n v="10"/>
    <n v="664"/>
    <s v="Seller 146"/>
    <s v="Los Angeles, California, United States"/>
    <s v="Los Angeles"/>
    <x v="0"/>
    <x v="0"/>
    <d v="2026-03-27T00:00:00"/>
    <x v="173"/>
  </r>
  <r>
    <x v="0"/>
    <s v="Apple iPhone 14 Plus, 128- 256-512GB - Unlocked All Colors -Used Excellent"/>
    <x v="9"/>
    <n v="14"/>
    <b v="0"/>
    <s v="512GB"/>
    <x v="1"/>
    <x v="0"/>
    <n v="344.99"/>
    <m/>
    <m/>
    <n v="8"/>
    <n v="147"/>
    <s v="Seller 061"/>
    <s v="Brooklyn, New York, United States"/>
    <s v="Brooklyn"/>
    <x v="9"/>
    <x v="0"/>
    <d v="2026-03-29T00:00:00"/>
    <x v="174"/>
  </r>
  <r>
    <x v="0"/>
    <s v="Apple iPhone 14 Plus, 128- 256-512GB - Unlocked All Colors -Used Good"/>
    <x v="9"/>
    <n v="14"/>
    <b v="0"/>
    <s v="512GB"/>
    <x v="1"/>
    <x v="0"/>
    <n v="319.99"/>
    <m/>
    <m/>
    <n v="0"/>
    <n v="30"/>
    <s v="Seller 061"/>
    <s v="Brooklyn, New York, United States"/>
    <s v="Brooklyn"/>
    <x v="9"/>
    <x v="0"/>
    <d v="2026-03-25T00:00:00"/>
    <x v="175"/>
  </r>
  <r>
    <x v="0"/>
    <s v="Apple iPhone 13, 128/256/512GB - Unlocked - Used Good - All colors"/>
    <x v="3"/>
    <n v="13"/>
    <b v="0"/>
    <s v="512GB"/>
    <x v="1"/>
    <x v="0"/>
    <n v="244.99"/>
    <m/>
    <m/>
    <n v="10"/>
    <n v="3150"/>
    <s v="Seller 061"/>
    <s v="Brooklyn, New York, United States"/>
    <s v="Brooklyn"/>
    <x v="9"/>
    <x v="0"/>
    <d v="2026-03-29T00:00:00"/>
    <x v="176"/>
  </r>
  <r>
    <x v="0"/>
    <s v="Apple iPhone 14 128GB - Fully Unlocked - VERY GOOD Condition"/>
    <x v="1"/>
    <n v="14"/>
    <b v="0"/>
    <s v="128GB"/>
    <x v="0"/>
    <x v="1"/>
    <n v="299.99"/>
    <m/>
    <m/>
    <n v="8"/>
    <n v="4325"/>
    <s v="Seller 114"/>
    <s v="Brooklyn, New York, United States"/>
    <s v="Brooklyn"/>
    <x v="9"/>
    <x v="0"/>
    <d v="2026-03-29T00:00:00"/>
    <x v="177"/>
  </r>
  <r>
    <x v="0"/>
    <s v="New Apple iPhone 13 MINI A2481 128/256/512GB 5.4&quot; FullyUnlocked ALL COLOR&amp;MEMORY"/>
    <x v="8"/>
    <n v="13"/>
    <b v="0"/>
    <s v="512GB"/>
    <x v="1"/>
    <x v="5"/>
    <n v="322.01"/>
    <m/>
    <m/>
    <n v="2"/>
    <n v="1"/>
    <s v="Seller 151"/>
    <s v="Whippany, New Jersey, United States"/>
    <s v="Whippany"/>
    <x v="8"/>
    <x v="0"/>
    <d v="2026-03-28T00:00:00"/>
    <x v="178"/>
  </r>
  <r>
    <x v="0"/>
    <s v="New Apple iPhone 13 MINI 5G A2481 128/256/512GB Unlocked AT&amp;T T-Mobile Verizon"/>
    <x v="8"/>
    <n v="13"/>
    <b v="0"/>
    <s v="512GB"/>
    <x v="1"/>
    <x v="5"/>
    <n v="322.01"/>
    <m/>
    <m/>
    <n v="2"/>
    <n v="0"/>
    <s v="Seller 151"/>
    <s v="Whippany, New Jersey, United States"/>
    <s v="Whippany"/>
    <x v="8"/>
    <x v="0"/>
    <d v="2026-03-28T00:00:00"/>
    <x v="0"/>
  </r>
  <r>
    <x v="0"/>
    <s v="Apple iPhone 14 Plus 128GB - Fully Unlocked - FAIR Condition"/>
    <x v="9"/>
    <n v="14"/>
    <b v="0"/>
    <s v="128GB"/>
    <x v="0"/>
    <x v="0"/>
    <n v="274.99"/>
    <m/>
    <m/>
    <n v="5"/>
    <n v="18"/>
    <s v="Seller 114"/>
    <s v="Brooklyn, New York, United States"/>
    <s v="Brooklyn"/>
    <x v="9"/>
    <x v="0"/>
    <d v="2026-03-29T00:00:00"/>
    <x v="179"/>
  </r>
  <r>
    <x v="0"/>
    <s v="APPLE IPHONE 16 - 128GB 256GB 512GB (FACTORY UNLOCKED) ✅APPLE WARRANTY✅ ❖SEALED❖"/>
    <x v="10"/>
    <n v="16"/>
    <b v="0"/>
    <s v="128GB|256GB|512GB"/>
    <x v="0"/>
    <x v="5"/>
    <n v="649.95000000000005"/>
    <m/>
    <m/>
    <n v="10"/>
    <n v="194"/>
    <s v="Seller 146"/>
    <s v="Los Angeles, California, United States"/>
    <s v="Los Angeles"/>
    <x v="0"/>
    <x v="0"/>
    <d v="2026-03-21T00:00:00"/>
    <x v="180"/>
  </r>
  <r>
    <x v="0"/>
    <s v="Apple iPhone 15 128GB - Fully Unlocked- VERY GOOD Condition"/>
    <x v="7"/>
    <n v="15"/>
    <b v="0"/>
    <s v="128GB"/>
    <x v="0"/>
    <x v="1"/>
    <n v="389.99"/>
    <m/>
    <m/>
    <n v="0"/>
    <n v="1228"/>
    <s v="Seller 114"/>
    <s v="Brooklyn, New York, United States"/>
    <s v="Brooklyn"/>
    <x v="9"/>
    <x v="0"/>
    <d v="2026-03-29T00:00:00"/>
    <x v="181"/>
  </r>
  <r>
    <x v="0"/>
    <s v="Apple iPhone 14 Plus Fully Unlocked (Any Carrier) SmartPhone 128GB/256GB"/>
    <x v="9"/>
    <n v="14"/>
    <b v="0"/>
    <s v="128GB|256GB"/>
    <x v="0"/>
    <x v="0"/>
    <n v="279.99"/>
    <m/>
    <m/>
    <n v="5"/>
    <n v="37"/>
    <s v="Seller 625"/>
    <s v="Brooklyn, New York, United States"/>
    <s v="Brooklyn"/>
    <x v="9"/>
    <x v="0"/>
    <d v="2026-02-27T00:00:00"/>
    <x v="182"/>
  </r>
  <r>
    <x v="0"/>
    <s v="NEW SEALED Apple iPhone 13 MINI 128/256G Fully Unlocked GSM CDMA 2 YEAR WARRANTY"/>
    <x v="8"/>
    <n v="13"/>
    <b v="0"/>
    <m/>
    <x v="5"/>
    <x v="5"/>
    <n v="321.01"/>
    <m/>
    <m/>
    <n v="2"/>
    <n v="1"/>
    <s v="Seller 560"/>
    <s v="Whippany, New Jersey, United States"/>
    <s v="Whippany"/>
    <x v="8"/>
    <x v="0"/>
    <d v="2026-03-29T00:00:00"/>
    <x v="183"/>
  </r>
  <r>
    <x v="0"/>
    <s v="New Sealed Apple iPhone 13 Mini/13/12 Mini Factory Unlocked 256G/128 ALL Carrier"/>
    <x v="8"/>
    <n v="13"/>
    <b v="0"/>
    <m/>
    <x v="5"/>
    <x v="5"/>
    <n v="332.01"/>
    <m/>
    <m/>
    <n v="3"/>
    <n v="20"/>
    <s v="Seller 151"/>
    <s v="Whippany, New Jersey, United States"/>
    <s v="Whippany"/>
    <x v="8"/>
    <x v="0"/>
    <d v="2026-03-28T00:00:00"/>
    <x v="184"/>
  </r>
  <r>
    <x v="0"/>
    <s v="FACTORY NEW SEALED Apple iPhone 13 MINI 512GB-128G FULLY UNLOCKED 2Yr Warranty"/>
    <x v="8"/>
    <n v="13"/>
    <b v="0"/>
    <s v="512GB"/>
    <x v="1"/>
    <x v="5"/>
    <n v="322.01"/>
    <m/>
    <m/>
    <n v="2"/>
    <n v="17"/>
    <s v="Seller 151"/>
    <s v="Whippany, New Jersey, United States"/>
    <s v="Whippany"/>
    <x v="8"/>
    <x v="0"/>
    <d v="2026-03-28T00:00:00"/>
    <x v="185"/>
  </r>
  <r>
    <x v="0"/>
    <s v="New Sealed Apple iPhone 13 Mini/12 Mini Factory Unlocked Smartphones ALL Carrier"/>
    <x v="8"/>
    <n v="13"/>
    <b v="0"/>
    <m/>
    <x v="5"/>
    <x v="5"/>
    <n v="314.11"/>
    <m/>
    <m/>
    <n v="0"/>
    <n v="1"/>
    <s v="Seller 560"/>
    <s v="Whippany, New Jersey, United States"/>
    <s v="Whippany"/>
    <x v="8"/>
    <x v="0"/>
    <d v="2026-03-29T00:00:00"/>
    <x v="15"/>
  </r>
  <r>
    <x v="0"/>
    <s v="NEW SEALEDAPPLE IPHONE 14 PRO MAX 128GB 256G 512G 1TB FACTORY UNLOCKED COLORS"/>
    <x v="0"/>
    <n v="14"/>
    <b v="1"/>
    <s v="128GB|1024GB"/>
    <x v="0"/>
    <x v="5"/>
    <n v="745.12"/>
    <m/>
    <m/>
    <n v="2"/>
    <n v="64"/>
    <s v="Seller 151"/>
    <s v="Whippany, New Jersey, United States"/>
    <s v="Whippany"/>
    <x v="8"/>
    <x v="0"/>
    <d v="2026-03-28T00:00:00"/>
    <x v="186"/>
  </r>
  <r>
    <x v="0"/>
    <s v="New Sealed Apple iPhone 14 Pro Max 5G 128GB/256GB/512G Factory Unlocked GSM+CDMA"/>
    <x v="0"/>
    <n v="14"/>
    <b v="1"/>
    <s v="128GB|256GB"/>
    <x v="0"/>
    <x v="5"/>
    <n v="699.99"/>
    <m/>
    <m/>
    <n v="2"/>
    <n v="0"/>
    <s v="Seller 560"/>
    <s v="Whippany, New Jersey, United States"/>
    <s v="Whippany"/>
    <x v="8"/>
    <x v="0"/>
    <d v="2026-03-28T00:00:00"/>
    <x v="0"/>
  </r>
  <r>
    <x v="0"/>
    <s v="NEW Apple iPhone 14 PRO MAX A2651 128/256/512GB Factory Unlocked 2 YEAR WARRANTY"/>
    <x v="0"/>
    <n v="14"/>
    <b v="1"/>
    <s v="512GB"/>
    <x v="1"/>
    <x v="5"/>
    <n v="699.99"/>
    <m/>
    <m/>
    <n v="2"/>
    <n v="1"/>
    <s v="Seller 560"/>
    <s v="Whippany, New Jersey, United States"/>
    <s v="Whippany"/>
    <x v="8"/>
    <x v="0"/>
    <d v="2026-03-28T00:00:00"/>
    <x v="157"/>
  </r>
  <r>
    <x v="0"/>
    <s v="Apple iPhone 13 Mini, 128/256/512GB - Unlocked - Refurbished Excellent"/>
    <x v="8"/>
    <n v="13"/>
    <b v="0"/>
    <s v="512GB"/>
    <x v="1"/>
    <x v="3"/>
    <n v="254.99"/>
    <m/>
    <m/>
    <n v="0"/>
    <n v="871"/>
    <s v="Seller 061"/>
    <s v="Brooklyn, New York, United States"/>
    <s v="Brooklyn"/>
    <x v="9"/>
    <x v="0"/>
    <d v="2026-03-29T00:00:00"/>
    <x v="187"/>
  </r>
  <r>
    <x v="0"/>
    <s v="Apple iPhone 12, 64/128/256GB - Unlocked - Refurbished Excellent"/>
    <x v="4"/>
    <n v="12"/>
    <b v="0"/>
    <s v="256GB"/>
    <x v="3"/>
    <x v="3"/>
    <n v="229.99"/>
    <m/>
    <m/>
    <n v="0"/>
    <n v="532"/>
    <s v="Seller 061"/>
    <s v="Brooklyn, New York, United States"/>
    <s v="Brooklyn"/>
    <x v="9"/>
    <x v="0"/>
    <d v="2026-03-29T00:00:00"/>
    <x v="188"/>
  </r>
  <r>
    <x v="0"/>
    <s v="Factory New Sealed Box Apple iPhone 14 Pro Max 128GB 256G 512G Unlocked GSM+CDMA"/>
    <x v="0"/>
    <n v="14"/>
    <b v="1"/>
    <s v="128GB"/>
    <x v="0"/>
    <x v="5"/>
    <n v="699.99"/>
    <m/>
    <m/>
    <n v="2"/>
    <n v="25"/>
    <s v="Seller 560"/>
    <s v="Whippany, New Jersey, United States"/>
    <s v="Whippany"/>
    <x v="8"/>
    <x v="0"/>
    <d v="2026-03-28T00:00:00"/>
    <x v="189"/>
  </r>
  <r>
    <x v="0"/>
    <s v="New Sealed Apple iPhone 14/14 Pro Max 128GB 256GB Factory Unlocked GSM+CDMA USA"/>
    <x v="1"/>
    <n v="14"/>
    <b v="0"/>
    <s v="128GB|256GB"/>
    <x v="0"/>
    <x v="5"/>
    <n v="403.95"/>
    <m/>
    <m/>
    <n v="5"/>
    <n v="3"/>
    <s v="Seller 560"/>
    <s v="Whippany, New Jersey, United States"/>
    <s v="Whippany"/>
    <x v="8"/>
    <x v="0"/>
    <d v="2026-03-28T00:00:00"/>
    <x v="190"/>
  </r>
  <r>
    <x v="0"/>
    <s v="New Apple iPhone 14 Pro Max 128/256GB/512 Unlocked T-Mobile AT&amp;T Verizon phone"/>
    <x v="0"/>
    <n v="14"/>
    <b v="1"/>
    <s v="256GB"/>
    <x v="3"/>
    <x v="5"/>
    <n v="745.12"/>
    <m/>
    <m/>
    <n v="2"/>
    <n v="0"/>
    <s v="Seller 151"/>
    <s v="Whippany, New Jersey, United States"/>
    <s v="Whippany"/>
    <x v="8"/>
    <x v="0"/>
    <d v="2026-03-28T00:00:00"/>
    <x v="0"/>
  </r>
  <r>
    <x v="0"/>
    <s v="New Apple iPhone 14 5G Unlocked - 128GB, 256GB, 512GB Factory Sealed in Box, US"/>
    <x v="1"/>
    <n v="14"/>
    <b v="0"/>
    <s v="128GB|256GB|512GB"/>
    <x v="0"/>
    <x v="5"/>
    <n v="403.95"/>
    <m/>
    <m/>
    <n v="5"/>
    <n v="1"/>
    <s v="Seller 560"/>
    <s v="Whippany, New Jersey, United States"/>
    <s v="Whippany"/>
    <x v="8"/>
    <x v="0"/>
    <d v="2026-03-28T00:00:00"/>
    <x v="117"/>
  </r>
  <r>
    <x v="0"/>
    <s v="New In Sealed Box Apple iPhone 14 128-512GB Factory Unlocked GSM+CDMA Smartphone"/>
    <x v="1"/>
    <n v="14"/>
    <b v="0"/>
    <s v="512GB"/>
    <x v="1"/>
    <x v="5"/>
    <n v="403.95"/>
    <m/>
    <m/>
    <n v="5"/>
    <n v="0"/>
    <s v="Seller 560"/>
    <s v="Whippany, New Jersey, United States"/>
    <s v="Whippany"/>
    <x v="8"/>
    <x v="0"/>
    <d v="2026-03-28T00:00:00"/>
    <x v="0"/>
  </r>
  <r>
    <x v="0"/>
    <s v="New Apple iPhone 13 Pro Max/14 Pro Max 128/256 Factory Unlocked GSM+CDMA 2-YR-WT"/>
    <x v="11"/>
    <n v="13"/>
    <b v="1"/>
    <m/>
    <x v="5"/>
    <x v="5"/>
    <n v="409.95"/>
    <m/>
    <m/>
    <n v="10"/>
    <n v="1"/>
    <s v="Seller 560"/>
    <s v="Whippany, New Jersey, United States"/>
    <s v="Whippany"/>
    <x v="8"/>
    <x v="0"/>
    <d v="2026-03-28T00:00:00"/>
    <x v="191"/>
  </r>
  <r>
    <x v="0"/>
    <s v="New Apple iPhone 13 MINI A2481 128/256GB Factory Unlocked Sealed Box Smartphone"/>
    <x v="8"/>
    <n v="13"/>
    <b v="0"/>
    <s v="256GB"/>
    <x v="3"/>
    <x v="5"/>
    <n v="321.01"/>
    <m/>
    <m/>
    <n v="2"/>
    <n v="3"/>
    <s v="Seller 560"/>
    <s v="Whippany, New Jersey, United States"/>
    <s v="Whippany"/>
    <x v="8"/>
    <x v="0"/>
    <d v="2026-03-29T00:00:00"/>
    <x v="90"/>
  </r>
  <r>
    <x v="0"/>
    <s v="🔥 New Sealed Apple iPhone 13 (128/256GB) 5G, Factory Unlocked for All Carriers"/>
    <x v="3"/>
    <n v="13"/>
    <b v="0"/>
    <s v="256GB"/>
    <x v="3"/>
    <x v="5"/>
    <n v="432.12"/>
    <m/>
    <m/>
    <n v="2"/>
    <n v="12"/>
    <s v="Seller 560"/>
    <s v="Whippany, New Jersey, United States"/>
    <s v="Whippany"/>
    <x v="8"/>
    <x v="0"/>
    <d v="2026-03-28T00:00:00"/>
    <x v="192"/>
  </r>
  <r>
    <x v="0"/>
    <s v="Apple iPhone 16 128GB Unlocked Excellent Condition"/>
    <x v="10"/>
    <n v="16"/>
    <b v="0"/>
    <s v="128GB"/>
    <x v="0"/>
    <x v="3"/>
    <n v="545"/>
    <m/>
    <m/>
    <n v="0"/>
    <n v="269"/>
    <s v="Seller 472"/>
    <s v="Bloomington, Indiana, United States"/>
    <s v="Bloomington"/>
    <x v="20"/>
    <x v="0"/>
    <d v="2026-03-29T00:00:00"/>
    <x v="193"/>
  </r>
  <r>
    <x v="0"/>
    <s v="APPLE IPHONE 13 128GB 256GB 512GB (UNLOCKED) ✅ 1 YEAR ALLSTATE WARRANTY ✅❖GOOD❖"/>
    <x v="3"/>
    <n v="13"/>
    <b v="0"/>
    <s v="128GB|256GB|512GB"/>
    <x v="0"/>
    <x v="3"/>
    <n v="298.95"/>
    <m/>
    <m/>
    <n v="0"/>
    <n v="3"/>
    <s v="Seller 146"/>
    <s v="Los Angeles, California, United States"/>
    <s v="Los Angeles"/>
    <x v="0"/>
    <x v="0"/>
    <d v="2025-12-17T00:00:00"/>
    <x v="194"/>
  </r>
  <r>
    <x v="0"/>
    <s v="Apple iPhone 16 128GB Unlocked Smartphone A3081 Good Condition"/>
    <x v="10"/>
    <n v="16"/>
    <b v="0"/>
    <s v="128GB"/>
    <x v="0"/>
    <x v="4"/>
    <n v="518"/>
    <m/>
    <m/>
    <n v="3"/>
    <n v="108"/>
    <s v="Seller 472"/>
    <s v="Bloomington, Indiana, United States"/>
    <s v="Bloomington"/>
    <x v="20"/>
    <x v="0"/>
    <d v="2026-03-22T00:00:00"/>
    <x v="195"/>
  </r>
  <r>
    <x v="0"/>
    <s v="Apple iPhone 17 Pro Max Model A3526.A19. 256GB/512GB/1TB/2TB - 3 colors="/>
    <x v="5"/>
    <n v="17"/>
    <b v="1"/>
    <s v="256GB|512GB|1024GB|2048GB"/>
    <x v="3"/>
    <x v="5"/>
    <n v="1703.11"/>
    <m/>
    <m/>
    <n v="2"/>
    <n v="18"/>
    <s v="Seller 197"/>
    <s v="Seoul, South Korea"/>
    <s v="Seoul"/>
    <x v="3"/>
    <x v="6"/>
    <d v="2026-03-20T00:00:00"/>
    <x v="196"/>
  </r>
  <r>
    <x v="0"/>
    <s v="New in Sealed Box Apple iPhone 13 Mini/12 Mini 128/256GB USA Unlocked Smartphone"/>
    <x v="8"/>
    <n v="13"/>
    <b v="0"/>
    <s v="256GB"/>
    <x v="3"/>
    <x v="5"/>
    <n v="331.99"/>
    <m/>
    <m/>
    <n v="5"/>
    <n v="6"/>
    <s v="Seller 560"/>
    <s v="Los Angeles, California, United States"/>
    <s v="Los Angeles"/>
    <x v="0"/>
    <x v="0"/>
    <d v="2026-03-29T00:00:00"/>
    <x v="197"/>
  </r>
  <r>
    <x v="0"/>
    <s v="NEW SEALED APPLE IPHONE 14 PRO MAX 128GB 256G 512G FACTORY UNLOCKED USA STOCK"/>
    <x v="0"/>
    <n v="14"/>
    <b v="1"/>
    <s v="128GB"/>
    <x v="0"/>
    <x v="5"/>
    <n v="745.12"/>
    <m/>
    <m/>
    <n v="2"/>
    <n v="0"/>
    <s v="Seller 151"/>
    <s v="Whippany, New Jersey, United States"/>
    <s v="Whippany"/>
    <x v="8"/>
    <x v="0"/>
    <d v="2026-03-28T00:00:00"/>
    <x v="0"/>
  </r>
  <r>
    <x v="0"/>
    <s v="Apple iPhone 14 Pro Max 1TB Unlocked ✨6GB RAM 4 Colors A2651 6.7'' - Excellent"/>
    <x v="0"/>
    <n v="14"/>
    <b v="1"/>
    <s v="1024GB"/>
    <x v="2"/>
    <x v="0"/>
    <n v="638.99"/>
    <m/>
    <m/>
    <n v="2"/>
    <n v="0"/>
    <s v="Seller 467"/>
    <s v="Alhambra, California, United States"/>
    <s v="Alhambra"/>
    <x v="0"/>
    <x v="0"/>
    <d v="2026-03-29T00:00:00"/>
    <x v="0"/>
  </r>
  <r>
    <x v="0"/>
    <s v="Factory Unlocked ✨ Apple iPhone 14 Pro Max 1TB 6GB RAM 4 Colors 6.7'' - FLAWLESS"/>
    <x v="0"/>
    <n v="14"/>
    <b v="1"/>
    <s v="1024GB"/>
    <x v="2"/>
    <x v="0"/>
    <n v="634.99"/>
    <m/>
    <m/>
    <n v="1"/>
    <n v="0"/>
    <s v="Seller 467"/>
    <s v="Alhambra, California, United States"/>
    <s v="Alhambra"/>
    <x v="0"/>
    <x v="0"/>
    <d v="2026-03-28T00:00:00"/>
    <x v="0"/>
  </r>
  <r>
    <x v="0"/>
    <s v="APPLE IPHONE 17 PRO MAX 256GB DEEP BLUE (UNLOCKED) ✅PHYSICAL SIM CARD ✅❖SEALED❖"/>
    <x v="5"/>
    <n v="17"/>
    <b v="1"/>
    <s v="256GB"/>
    <x v="3"/>
    <x v="5"/>
    <n v="1738.95"/>
    <m/>
    <m/>
    <n v="2"/>
    <n v="6"/>
    <s v="Seller 146"/>
    <s v="Los Angeles, California, United States"/>
    <s v="Los Angeles"/>
    <x v="0"/>
    <x v="0"/>
    <d v="2026-03-24T00:00:00"/>
    <x v="198"/>
  </r>
  <r>
    <x v="0"/>
    <s v="APPLE IPHONE 17 256GB (FACTORY UNLOCKED) ✅DUAL PHYSICAL SIM CARD✅ A3521 ❖SEALED❖"/>
    <x v="2"/>
    <n v="17"/>
    <b v="0"/>
    <s v="256GB"/>
    <x v="3"/>
    <x v="5"/>
    <n v="989.95"/>
    <m/>
    <m/>
    <n v="10"/>
    <n v="40"/>
    <s v="Seller 146"/>
    <s v="Los Angeles, California, United States"/>
    <s v="Los Angeles"/>
    <x v="0"/>
    <x v="0"/>
    <d v="2026-03-24T00:00:00"/>
    <x v="199"/>
  </r>
  <r>
    <x v="0"/>
    <s v="APPLE IPHONE 14 128GB 256GB 512GB (FACTORY UNLOCKED) ✅PHYSICAL SIM TRAY✅ ✤GOOD✤"/>
    <x v="1"/>
    <n v="14"/>
    <b v="0"/>
    <s v="128GB|256GB|512GB"/>
    <x v="0"/>
    <x v="4"/>
    <n v="349.95"/>
    <m/>
    <m/>
    <n v="0"/>
    <n v="15"/>
    <s v="Seller 146"/>
    <s v="Los Angeles, California, United States"/>
    <s v="Los Angeles"/>
    <x v="0"/>
    <x v="0"/>
    <d v="2026-02-13T00:00:00"/>
    <x v="200"/>
  </r>
  <r>
    <x v="0"/>
    <s v="Apple iPhone 13, 256 GB - Unlocked - Excellent"/>
    <x v="3"/>
    <n v="13"/>
    <b v="0"/>
    <s v="256GB"/>
    <x v="3"/>
    <x v="0"/>
    <n v="305"/>
    <m/>
    <m/>
    <n v="2"/>
    <n v="0"/>
    <s v="Seller 599"/>
    <s v="Farmingdale, New York, United States"/>
    <s v="Farmingdale"/>
    <x v="9"/>
    <x v="0"/>
    <d v="2025-12-29T00:00:00"/>
    <x v="0"/>
  </r>
  <r>
    <x v="0"/>
    <s v="New Apple iPhone 13 MINI 128/256GB Factory Unlocked US IN STOCK 🚚 Fast Delivery"/>
    <x v="8"/>
    <n v="13"/>
    <b v="0"/>
    <s v="256GB"/>
    <x v="3"/>
    <x v="5"/>
    <n v="321.01"/>
    <m/>
    <m/>
    <n v="2"/>
    <n v="0"/>
    <s v="Seller 560"/>
    <s v="Los Angeles, California, United States"/>
    <s v="Los Angeles"/>
    <x v="0"/>
    <x v="0"/>
    <d v="2026-03-29T00:00:00"/>
    <x v="0"/>
  </r>
  <r>
    <x v="0"/>
    <s v="Apple iPhone 12 PRO MAX 128GB BLUE (UNLOCKED) 🔋 100% BATTERY🔋 ✤SEALED✤"/>
    <x v="6"/>
    <n v="12"/>
    <b v="1"/>
    <s v="128GB"/>
    <x v="0"/>
    <x v="5"/>
    <n v="432.95"/>
    <m/>
    <m/>
    <n v="10"/>
    <n v="8"/>
    <s v="Seller 146"/>
    <s v="Los Angeles, California, United States"/>
    <s v="Los Angeles"/>
    <x v="0"/>
    <x v="0"/>
    <d v="2026-03-05T00:00:00"/>
    <x v="201"/>
  </r>
  <r>
    <x v="0"/>
    <s v="Apple iPhone 16 - T-Mobile - 128GB - 95%+ Battery - Pink - Excellent"/>
    <x v="10"/>
    <n v="16"/>
    <b v="0"/>
    <s v="128GB"/>
    <x v="0"/>
    <x v="3"/>
    <n v="487.99"/>
    <n v="799.99"/>
    <n v="39"/>
    <n v="10"/>
    <n v="0"/>
    <s v="Seller 098"/>
    <s v="Lutherville-Timonium, Maryland, United States"/>
    <s v="Lutherville-Timonium"/>
    <x v="12"/>
    <x v="0"/>
    <d v="2026-03-24T00:00:00"/>
    <x v="0"/>
  </r>
  <r>
    <x v="0"/>
    <s v="New Sealed Apple iPhone 13 Mini 5G 128GB/256/512GB UNLOCKED GSM CDMA All Carrier"/>
    <x v="8"/>
    <n v="13"/>
    <b v="0"/>
    <s v="128GB|512GB"/>
    <x v="0"/>
    <x v="5"/>
    <n v="322.01"/>
    <m/>
    <m/>
    <n v="2"/>
    <n v="1"/>
    <s v="Seller 151"/>
    <s v="Los Angeles, California, United States"/>
    <s v="Los Angeles"/>
    <x v="0"/>
    <x v="0"/>
    <d v="2026-03-28T00:00:00"/>
    <x v="178"/>
  </r>
  <r>
    <x v="0"/>
    <s v="New Sealed Apple iPhone 13 Mini/12 Mini Factory Unlocked 512-128GB ALL Carrier"/>
    <x v="8"/>
    <n v="13"/>
    <b v="0"/>
    <s v="128GB"/>
    <x v="0"/>
    <x v="5"/>
    <n v="332.01"/>
    <m/>
    <m/>
    <n v="3"/>
    <n v="2"/>
    <s v="Seller 151"/>
    <s v="Los Angeles, California, United States"/>
    <s v="Los Angeles"/>
    <x v="0"/>
    <x v="0"/>
    <d v="2026-03-28T00:00:00"/>
    <x v="202"/>
  </r>
  <r>
    <x v="0"/>
    <s v="Apple iPhone 17 Pro Max 12GB+256GB ORANGE Dual SIM Unlocked iOS Cell Phone"/>
    <x v="5"/>
    <n v="17"/>
    <b v="1"/>
    <s v="256GB"/>
    <x v="3"/>
    <x v="5"/>
    <n v="1900"/>
    <m/>
    <m/>
    <n v="10"/>
    <n v="0"/>
    <s v="Seller 578"/>
    <s v="Selangor, Malaysia"/>
    <s v=""/>
    <x v="3"/>
    <x v="7"/>
    <d v="2026-03-29T00:00:00"/>
    <x v="0"/>
  </r>
  <r>
    <x v="0"/>
    <s v="(New) Apple iPhone 17 5G 8GB+256GB BLACK Dual SIM Unlocked iOS Cell Phone"/>
    <x v="2"/>
    <n v="17"/>
    <b v="0"/>
    <s v="256GB"/>
    <x v="3"/>
    <x v="5"/>
    <n v="1300"/>
    <m/>
    <m/>
    <n v="10"/>
    <n v="0"/>
    <s v="Seller 578"/>
    <s v="Selangor, Malaysia"/>
    <s v=""/>
    <x v="3"/>
    <x v="7"/>
    <d v="2026-03-29T00:00:00"/>
    <x v="0"/>
  </r>
  <r>
    <x v="0"/>
    <s v="(New) Apple iPhone 17 5G 8GB+256GB SAGE Dual SIM Unlocked iOS Cell Phone"/>
    <x v="2"/>
    <n v="17"/>
    <b v="0"/>
    <s v="256GB"/>
    <x v="3"/>
    <x v="5"/>
    <n v="1300"/>
    <m/>
    <m/>
    <n v="10"/>
    <n v="0"/>
    <s v="Seller 578"/>
    <s v="Selangor, Malaysia"/>
    <s v=""/>
    <x v="3"/>
    <x v="7"/>
    <d v="2026-03-29T00:00:00"/>
    <x v="0"/>
  </r>
  <r>
    <x v="0"/>
    <s v="Apple iPhone 12 - 128GB WHITE (FACTORY UNLOCKED) 🔋 100% BATTERY🔋 ✤SEALED✤"/>
    <x v="4"/>
    <n v="12"/>
    <b v="0"/>
    <s v="128GB"/>
    <x v="0"/>
    <x v="5"/>
    <n v="334.99"/>
    <m/>
    <m/>
    <n v="2"/>
    <n v="0"/>
    <s v="Seller 146"/>
    <s v="Los Angeles, California, United States"/>
    <s v="Los Angeles"/>
    <x v="0"/>
    <x v="0"/>
    <d v="2026-03-25T00:00:00"/>
    <x v="0"/>
  </r>
  <r>
    <x v="0"/>
    <s v="Apple iPhone 12 - 128GB BLUE (FACTORY UNLOCKED) 🔋 100% BATTERY🔋 ✤SEALED✤"/>
    <x v="4"/>
    <n v="12"/>
    <b v="0"/>
    <s v="128GB"/>
    <x v="0"/>
    <x v="5"/>
    <n v="329.99"/>
    <m/>
    <m/>
    <n v="10"/>
    <n v="1"/>
    <s v="Seller 146"/>
    <s v="Los Angeles, California, United States"/>
    <s v="Los Angeles"/>
    <x v="0"/>
    <x v="0"/>
    <d v="2026-03-25T00:00:00"/>
    <x v="7"/>
  </r>
  <r>
    <x v="0"/>
    <s v="Apple iPhone 16 256GB Unlocked Good Condition"/>
    <x v="10"/>
    <n v="16"/>
    <b v="0"/>
    <s v="256GB"/>
    <x v="3"/>
    <x v="4"/>
    <n v="599"/>
    <m/>
    <m/>
    <n v="5"/>
    <n v="4"/>
    <s v="Seller 472"/>
    <s v="Bloomington, Indiana, United States"/>
    <s v="Bloomington"/>
    <x v="20"/>
    <x v="0"/>
    <d v="2026-03-26T00:00:00"/>
    <x v="203"/>
  </r>
  <r>
    <x v="0"/>
    <s v="APPLE IPHONE 16 - 128GB BLACK (FACTORY UNLOCKED) ✅APPLE WARRANTY✅ ❖SEALED❖"/>
    <x v="10"/>
    <n v="16"/>
    <b v="0"/>
    <s v="128GB"/>
    <x v="0"/>
    <x v="5"/>
    <n v="648.95000000000005"/>
    <m/>
    <m/>
    <n v="10"/>
    <n v="7"/>
    <s v="Seller 146"/>
    <s v="Los Angeles, California, United States"/>
    <s v="Los Angeles"/>
    <x v="0"/>
    <x v="0"/>
    <d v="2026-03-18T00:00:00"/>
    <x v="204"/>
  </r>
  <r>
    <x v="0"/>
    <s v="Apple iPhone 17 256 GB Lavender Factory Unlocked Brand New Sealed Box"/>
    <x v="2"/>
    <n v="17"/>
    <b v="0"/>
    <s v="256GB"/>
    <x v="3"/>
    <x v="5"/>
    <n v="869"/>
    <m/>
    <m/>
    <n v="0"/>
    <n v="3"/>
    <s v="Seller 199"/>
    <s v="Greenlawn, New York, United States"/>
    <s v="Greenlawn"/>
    <x v="9"/>
    <x v="0"/>
    <d v="2026-03-27T00:00:00"/>
    <x v="205"/>
  </r>
  <r>
    <x v="0"/>
    <s v="iPhone 17 256GB Verizon Only Clean IMEI - Brand New Sealed In Box + Warranty"/>
    <x v="2"/>
    <n v="17"/>
    <b v="0"/>
    <s v="256GB"/>
    <x v="3"/>
    <x v="5"/>
    <n v="739"/>
    <m/>
    <m/>
    <n v="4"/>
    <n v="0"/>
    <s v="Seller 479"/>
    <s v="Mason, Ohio, United States"/>
    <s v="Mason"/>
    <x v="21"/>
    <x v="0"/>
    <d v="2026-03-25T00:00:00"/>
    <x v="0"/>
  </r>
  <r>
    <x v="0"/>
    <s v="New Sealed Box Factory Unlocked Apple iPhone 16 128GB Pink"/>
    <x v="10"/>
    <n v="16"/>
    <b v="0"/>
    <s v="128GB"/>
    <x v="0"/>
    <x v="5"/>
    <n v="628"/>
    <m/>
    <m/>
    <n v="2"/>
    <n v="2"/>
    <s v="Seller 199"/>
    <s v="Greenlawn, New York, United States"/>
    <s v="Greenlawn"/>
    <x v="9"/>
    <x v="0"/>
    <d v="2026-03-24T00:00:00"/>
    <x v="206"/>
  </r>
  <r>
    <x v="0"/>
    <s v="NEW SEALED BOX Factory Unlocked Apple iPhone 17 256GB Black MG464LL/A"/>
    <x v="2"/>
    <n v="17"/>
    <b v="0"/>
    <s v="256GB"/>
    <x v="3"/>
    <x v="5"/>
    <n v="829.95"/>
    <m/>
    <m/>
    <n v="3"/>
    <n v="1"/>
    <s v="Seller 199"/>
    <s v="Greenlawn, New York, United States"/>
    <s v="Greenlawn"/>
    <x v="9"/>
    <x v="0"/>
    <d v="2026-03-24T00:00:00"/>
    <x v="207"/>
  </r>
  <r>
    <x v="0"/>
    <s v="Factory Unlocked ✨Apple iPhone 14 Plus A2632 128GB 6GB RAM Red 6.7'' - FLAWLESS"/>
    <x v="9"/>
    <n v="14"/>
    <b v="0"/>
    <s v="128GB"/>
    <x v="0"/>
    <x v="2"/>
    <n v="364.99"/>
    <m/>
    <m/>
    <n v="3"/>
    <n v="0"/>
    <s v="Seller 467"/>
    <s v="Alhambra, California, United States"/>
    <s v="Alhambra"/>
    <x v="0"/>
    <x v="0"/>
    <d v="2026-03-29T00:00:00"/>
    <x v="0"/>
  </r>
  <r>
    <x v="0"/>
    <s v="New Sealed Box Apple iPhone 14 5G 128GB 256GB Factory Unlocked 2 YEAR WARRANTY"/>
    <x v="1"/>
    <n v="14"/>
    <b v="0"/>
    <s v="128GB|256GB"/>
    <x v="0"/>
    <x v="5"/>
    <n v="403.95"/>
    <m/>
    <m/>
    <n v="5"/>
    <n v="0"/>
    <s v="Seller 560"/>
    <s v="Austin, Texas, United States"/>
    <s v="Austin"/>
    <x v="1"/>
    <x v="0"/>
    <d v="2026-03-28T00:00:00"/>
    <x v="0"/>
  </r>
  <r>
    <x v="0"/>
    <s v="New Sealed Box Apple iPhone 14 5G A2649 512GB-128GB Factory Unlocked All Carrier"/>
    <x v="1"/>
    <n v="14"/>
    <b v="0"/>
    <s v="128GB|512GB"/>
    <x v="0"/>
    <x v="5"/>
    <n v="403.95"/>
    <m/>
    <m/>
    <n v="5"/>
    <n v="0"/>
    <s v="Seller 560"/>
    <s v="Austin, Texas, United States"/>
    <s v="Austin"/>
    <x v="1"/>
    <x v="0"/>
    <d v="2026-03-28T00:00:00"/>
    <x v="0"/>
  </r>
  <r>
    <x v="0"/>
    <s v="Factory Unlocked - Apple iPhone 14 Plus A2632 128GB Red 6.7'' 12MP - Excellent"/>
    <x v="9"/>
    <n v="14"/>
    <b v="0"/>
    <s v="128GB"/>
    <x v="0"/>
    <x v="2"/>
    <n v="362.99"/>
    <m/>
    <m/>
    <n v="2"/>
    <n v="0"/>
    <s v="Seller 032"/>
    <s v="La Puente, California, United States"/>
    <s v="La Puente"/>
    <x v="0"/>
    <x v="0"/>
    <d v="2026-03-29T00:00:00"/>
    <x v="0"/>
  </r>
  <r>
    <x v="0"/>
    <s v="FACTORY NEW SEALED APPLE IPHONE 14 PRO MAX 128/256/512GB 1TB UNLOCKED GSM CDMA"/>
    <x v="0"/>
    <n v="14"/>
    <b v="1"/>
    <s v="512GB|1024GB"/>
    <x v="1"/>
    <x v="5"/>
    <n v="675.99"/>
    <m/>
    <m/>
    <n v="2"/>
    <n v="0"/>
    <s v="Seller 560"/>
    <s v="Brooklyn, New York, United States"/>
    <s v="Brooklyn"/>
    <x v="9"/>
    <x v="0"/>
    <m/>
    <x v="0"/>
  </r>
  <r>
    <x v="0"/>
    <s v="NEW SEALED APPLE IPHONE 14 PRO MAX 128/256/512GB 1TB FACTORY UNLOCKED SMARTPHONE"/>
    <x v="0"/>
    <n v="14"/>
    <b v="1"/>
    <s v="512GB|1024GB"/>
    <x v="1"/>
    <x v="5"/>
    <n v="675.99"/>
    <m/>
    <m/>
    <n v="2"/>
    <n v="0"/>
    <s v="Seller 560"/>
    <s v="Brooklyn, New York, United States"/>
    <s v="Brooklyn"/>
    <x v="9"/>
    <x v="0"/>
    <m/>
    <x v="0"/>
  </r>
  <r>
    <x v="0"/>
    <s v="Apple iPhone 12 Pro Max, 128/256/512GB - Unlocked - Used Good (NO FACE ID)"/>
    <x v="6"/>
    <n v="12"/>
    <b v="1"/>
    <s v="512GB"/>
    <x v="1"/>
    <x v="0"/>
    <n v="269.99"/>
    <m/>
    <m/>
    <n v="0"/>
    <n v="83"/>
    <s v="Seller 061"/>
    <s v="Brooklyn, New York, United States"/>
    <s v="Brooklyn"/>
    <x v="9"/>
    <x v="0"/>
    <d v="2026-03-22T00:00:00"/>
    <x v="208"/>
  </r>
  <r>
    <x v="0"/>
    <s v="Apple iPhone 12 64/128/256GB Unlocked -All colors - Used Good (NO FACE ID)"/>
    <x v="4"/>
    <n v="12"/>
    <b v="0"/>
    <s v="256GB"/>
    <x v="3"/>
    <x v="0"/>
    <n v="154.99"/>
    <m/>
    <m/>
    <n v="0"/>
    <n v="513"/>
    <s v="Seller 061"/>
    <s v="Brooklyn, New York, United States"/>
    <s v="Brooklyn"/>
    <x v="9"/>
    <x v="0"/>
    <d v="2026-03-28T00:00:00"/>
    <x v="209"/>
  </r>
  <r>
    <x v="0"/>
    <s v="Apple iPhone 12 Pro Max, 128/256/512GB - Unlocked - Used Condition - All colors"/>
    <x v="6"/>
    <n v="12"/>
    <b v="1"/>
    <s v="512GB"/>
    <x v="1"/>
    <x v="0"/>
    <n v="264.99"/>
    <m/>
    <m/>
    <n v="0"/>
    <n v="20"/>
    <s v="Seller 061"/>
    <s v="Brooklyn, New York, United States"/>
    <s v="Brooklyn"/>
    <x v="9"/>
    <x v="0"/>
    <d v="2026-03-13T00:00:00"/>
    <x v="210"/>
  </r>
  <r>
    <x v="0"/>
    <s v="Apple iPhone 12, 64/128/256GB - Unlocked - Used Good - All colors"/>
    <x v="4"/>
    <n v="12"/>
    <b v="0"/>
    <s v="256GB"/>
    <x v="3"/>
    <x v="0"/>
    <n v="179.99"/>
    <m/>
    <m/>
    <n v="2"/>
    <n v="990"/>
    <s v="Seller 061"/>
    <s v="Brooklyn, New York, United States"/>
    <s v="Brooklyn"/>
    <x v="9"/>
    <x v="0"/>
    <d v="2026-03-29T00:00:00"/>
    <x v="211"/>
  </r>
  <r>
    <x v="0"/>
    <s v="Apple iPhone 14 Plus, 256/512GB - Unlocked All Colors - Used Condition"/>
    <x v="9"/>
    <n v="14"/>
    <b v="0"/>
    <s v="512GB"/>
    <x v="1"/>
    <x v="0"/>
    <n v="304.99"/>
    <m/>
    <m/>
    <n v="0"/>
    <n v="19"/>
    <s v="Seller 061"/>
    <s v="Brooklyn, New York, United States"/>
    <s v="Brooklyn"/>
    <x v="9"/>
    <x v="0"/>
    <d v="2026-03-26T00:00:00"/>
    <x v="212"/>
  </r>
  <r>
    <x v="0"/>
    <s v="Apple iPhone 13, 128/256/512GB - Unlocked - Used Excellent - All colors"/>
    <x v="3"/>
    <n v="13"/>
    <b v="0"/>
    <s v="512GB"/>
    <x v="1"/>
    <x v="0"/>
    <n v="294.99"/>
    <m/>
    <m/>
    <n v="10"/>
    <n v="601"/>
    <s v="Seller 061"/>
    <s v="Brooklyn, New York, United States"/>
    <s v="Brooklyn"/>
    <x v="9"/>
    <x v="0"/>
    <d v="2026-03-29T00:00:00"/>
    <x v="213"/>
  </r>
  <r>
    <x v="0"/>
    <s v="Apple iPhone 12 Pro Max, 128/256/512GB - Unlocked - Used Excellent"/>
    <x v="6"/>
    <n v="12"/>
    <b v="1"/>
    <s v="512GB"/>
    <x v="1"/>
    <x v="0"/>
    <n v="339.99"/>
    <m/>
    <m/>
    <n v="10"/>
    <n v="647"/>
    <s v="Seller 061"/>
    <s v="Brooklyn, New York, United States"/>
    <s v="Brooklyn"/>
    <x v="9"/>
    <x v="0"/>
    <d v="2026-03-29T00:00:00"/>
    <x v="214"/>
  </r>
  <r>
    <x v="0"/>
    <s v="Apple iPhone 13, 128/256/512GB - Unlocked - Used Very Good - All colors"/>
    <x v="3"/>
    <n v="13"/>
    <b v="0"/>
    <s v="512GB"/>
    <x v="1"/>
    <x v="0"/>
    <n v="264.99"/>
    <m/>
    <m/>
    <n v="10"/>
    <n v="2046"/>
    <s v="Seller 061"/>
    <s v="Brooklyn, New York, United States"/>
    <s v="Brooklyn"/>
    <x v="9"/>
    <x v="0"/>
    <d v="2026-03-29T00:00:00"/>
    <x v="215"/>
  </r>
  <r>
    <x v="0"/>
    <s v="Apple iPhone 14, 128/256/512GB, Unlocked - Refurbished Excellent"/>
    <x v="1"/>
    <n v="14"/>
    <b v="0"/>
    <s v="512GB"/>
    <x v="1"/>
    <x v="3"/>
    <n v="359.99"/>
    <m/>
    <m/>
    <n v="6"/>
    <n v="495"/>
    <s v="Seller 061"/>
    <s v="Brooklyn, New York, United States"/>
    <s v="Brooklyn"/>
    <x v="9"/>
    <x v="0"/>
    <d v="2026-03-29T00:00:00"/>
    <x v="216"/>
  </r>
  <r>
    <x v="0"/>
    <s v="Apple iPhone 14 Plus, 128- 256-512GB - Unlocked - Refurbished B Grade"/>
    <x v="9"/>
    <n v="14"/>
    <b v="0"/>
    <s v="512GB"/>
    <x v="1"/>
    <x v="1"/>
    <n v="309.99"/>
    <m/>
    <m/>
    <n v="0"/>
    <n v="33"/>
    <s v="Seller 061"/>
    <s v="Brooklyn, New York, United States"/>
    <s v="Brooklyn"/>
    <x v="9"/>
    <x v="0"/>
    <d v="2026-03-29T00:00:00"/>
    <x v="217"/>
  </r>
  <r>
    <x v="0"/>
    <s v="Apple iPhone 14, 128GB-256GB-512GB, Unlocked - Refurbished B Grade"/>
    <x v="1"/>
    <n v="14"/>
    <b v="0"/>
    <s v="128GB|256GB|512GB"/>
    <x v="0"/>
    <x v="1"/>
    <n v="289.99"/>
    <m/>
    <m/>
    <n v="0"/>
    <n v="24"/>
    <s v="Seller 061"/>
    <s v="Brooklyn, New York, United States"/>
    <s v="Brooklyn"/>
    <x v="9"/>
    <x v="0"/>
    <d v="2026-03-27T00:00:00"/>
    <x v="218"/>
  </r>
  <r>
    <x v="0"/>
    <s v="Apple iPhone 13 Mini, 128/256/512GB - Unlocked - Refurbished B Grade"/>
    <x v="8"/>
    <n v="13"/>
    <b v="0"/>
    <s v="512GB"/>
    <x v="1"/>
    <x v="1"/>
    <n v="229.99"/>
    <m/>
    <m/>
    <n v="10"/>
    <n v="38"/>
    <s v="Seller 061"/>
    <s v="Brooklyn, New York, United States"/>
    <s v="Brooklyn"/>
    <x v="9"/>
    <x v="0"/>
    <d v="2026-03-29T00:00:00"/>
    <x v="219"/>
  </r>
  <r>
    <x v="0"/>
    <s v="Apple iPhone 12 Pro Max, 128/256/512GB - Unlocked - Refurbished B Grade"/>
    <x v="6"/>
    <n v="12"/>
    <b v="1"/>
    <s v="512GB"/>
    <x v="1"/>
    <x v="1"/>
    <n v="349.99"/>
    <m/>
    <m/>
    <n v="0"/>
    <n v="95"/>
    <s v="Seller 061"/>
    <s v="Brooklyn, New York, United States"/>
    <s v="Brooklyn"/>
    <x v="9"/>
    <x v="0"/>
    <d v="2026-03-28T00:00:00"/>
    <x v="220"/>
  </r>
  <r>
    <x v="0"/>
    <s v="Apple iPhone 14 Pro Max - 1 TB - (Unlocked) - A2651 - Black - Excellent"/>
    <x v="0"/>
    <n v="14"/>
    <b v="1"/>
    <s v="1024GB"/>
    <x v="2"/>
    <x v="0"/>
    <n v="649.99"/>
    <m/>
    <m/>
    <n v="10"/>
    <n v="1"/>
    <s v="Seller 450"/>
    <s v="New Hyde Park, New York, United States"/>
    <s v="New Hyde Park"/>
    <x v="9"/>
    <x v="0"/>
    <d v="2025-12-08T00:00:00"/>
    <x v="221"/>
  </r>
  <r>
    <x v="0"/>
    <s v="Apple iPhone 13 mini - 128 GB/256GB - All colors(Unlocked)✅1 YEAR WARRANTY"/>
    <x v="8"/>
    <n v="13"/>
    <b v="0"/>
    <s v="128GB|256GB"/>
    <x v="0"/>
    <x v="0"/>
    <n v="288.45"/>
    <m/>
    <m/>
    <n v="3"/>
    <n v="0"/>
    <s v="Seller 511"/>
    <s v="hongkong, China"/>
    <s v=""/>
    <x v="3"/>
    <x v="4"/>
    <d v="2026-03-20T00:00:00"/>
    <x v="0"/>
  </r>
  <r>
    <x v="0"/>
    <s v="Sealed in Box Apple iPhone 13 Unlocked 128GB 256GB All colors Good Condition"/>
    <x v="3"/>
    <n v="13"/>
    <b v="0"/>
    <s v="128GB|256GB"/>
    <x v="0"/>
    <x v="0"/>
    <n v="325.45999999999998"/>
    <m/>
    <m/>
    <n v="5"/>
    <n v="9"/>
    <s v="Seller 511"/>
    <s v="hongkong, China"/>
    <s v=""/>
    <x v="3"/>
    <x v="4"/>
    <d v="2026-03-20T00:00:00"/>
    <x v="222"/>
  </r>
  <r>
    <x v="0"/>
    <s v="Apple iPhone 13 - 128GB 256GB Network Unlocked All colors Very Good Condition"/>
    <x v="3"/>
    <n v="13"/>
    <b v="0"/>
    <s v="128GB|256GB"/>
    <x v="0"/>
    <x v="0"/>
    <n v="325.45999999999998"/>
    <m/>
    <m/>
    <n v="10"/>
    <n v="6"/>
    <s v="Seller 511"/>
    <s v="hongkong, China"/>
    <s v=""/>
    <x v="3"/>
    <x v="4"/>
    <d v="2026-03-20T00:00:00"/>
    <x v="223"/>
  </r>
  <r>
    <x v="0"/>
    <s v="Apple iPhone 12 Pro Max - 128GB * 3 - (Unlocked) with FACE ID"/>
    <x v="6"/>
    <n v="12"/>
    <b v="1"/>
    <s v="128GB"/>
    <x v="0"/>
    <x v="0"/>
    <n v="980.19"/>
    <m/>
    <m/>
    <n v="3"/>
    <n v="0"/>
    <s v="Seller 511"/>
    <s v="hongkong, China"/>
    <s v=""/>
    <x v="3"/>
    <x v="4"/>
    <d v="2026-03-20T00:00:00"/>
    <x v="0"/>
  </r>
  <r>
    <x v="0"/>
    <s v="Apple iPhone 14 Pro Max ( Unlocked ) 5G - 1TB - 6.7&quot; Smartphone - Boxed"/>
    <x v="0"/>
    <n v="14"/>
    <b v="1"/>
    <s v="1024GB"/>
    <x v="2"/>
    <x v="0"/>
    <n v="788.29"/>
    <m/>
    <m/>
    <n v="6"/>
    <n v="0"/>
    <s v="Seller 511"/>
    <s v="hongkong, China"/>
    <s v=""/>
    <x v="3"/>
    <x v="4"/>
    <d v="2026-03-20T00:00:00"/>
    <x v="0"/>
  </r>
  <r>
    <x v="0"/>
    <s v="Boxed - Apple iPhone 12 Pro Max 512GB (Unlocked) 5G withFACE ID"/>
    <x v="6"/>
    <n v="12"/>
    <b v="1"/>
    <s v="512GB"/>
    <x v="1"/>
    <x v="0"/>
    <n v="424.46"/>
    <m/>
    <m/>
    <n v="4"/>
    <n v="1"/>
    <s v="Seller 511"/>
    <s v="hongkong, China"/>
    <s v=""/>
    <x v="3"/>
    <x v="4"/>
    <d v="2026-03-20T00:00:00"/>
    <x v="224"/>
  </r>
  <r>
    <x v="0"/>
    <s v="Apple iPhone 13 mini - 128 GB (Unlocked) Smartphone"/>
    <x v="8"/>
    <n v="13"/>
    <b v="0"/>
    <s v="128GB"/>
    <x v="0"/>
    <x v="0"/>
    <n v="287.14999999999998"/>
    <m/>
    <m/>
    <n v="3"/>
    <n v="2"/>
    <s v="Seller 511"/>
    <s v="hongkong, China"/>
    <s v=""/>
    <x v="3"/>
    <x v="4"/>
    <d v="2026-03-20T00:00:00"/>
    <x v="225"/>
  </r>
  <r>
    <x v="0"/>
    <s v="BOXED - Apple iPhone 14 Plus - 128GB 256GB 512GB - Unlocked Good Working"/>
    <x v="9"/>
    <n v="14"/>
    <b v="0"/>
    <s v="128GB|256GB|512GB"/>
    <x v="0"/>
    <x v="0"/>
    <n v="468.39"/>
    <m/>
    <m/>
    <n v="5"/>
    <n v="0"/>
    <s v="Seller 511"/>
    <s v="hongkong, China"/>
    <s v=""/>
    <x v="3"/>
    <x v="4"/>
    <d v="2026-03-20T00:00:00"/>
    <x v="0"/>
  </r>
  <r>
    <x v="0"/>
    <s v="Apple iPhone 12 Pro Max 256GB (Unlocked) with FACE ID Sealed in box"/>
    <x v="6"/>
    <n v="12"/>
    <b v="1"/>
    <s v="256GB"/>
    <x v="3"/>
    <x v="0"/>
    <n v="363.83"/>
    <m/>
    <m/>
    <n v="8"/>
    <n v="0"/>
    <s v="Seller 511"/>
    <s v="hongkong, China"/>
    <s v=""/>
    <x v="3"/>
    <x v="4"/>
    <d v="2026-03-20T00:00:00"/>
    <x v="0"/>
  </r>
  <r>
    <x v="0"/>
    <s v="Apple iPhone 14 Plus - 128GB 256GB 512GB - Unlocked Good Working"/>
    <x v="9"/>
    <n v="14"/>
    <b v="0"/>
    <s v="128GB|256GB|512GB"/>
    <x v="0"/>
    <x v="0"/>
    <n v="468.39"/>
    <m/>
    <m/>
    <n v="8"/>
    <n v="0"/>
    <s v="Seller 511"/>
    <s v="hongkong, China"/>
    <s v=""/>
    <x v="3"/>
    <x v="4"/>
    <d v="2026-03-20T00:00:00"/>
    <x v="0"/>
  </r>
  <r>
    <x v="0"/>
    <s v="Sealed in Box Apple iPhone 13 *10 unit - Unlocked 128GB Smartphone Good Gift"/>
    <x v="3"/>
    <n v="13"/>
    <b v="0"/>
    <s v="128GB"/>
    <x v="0"/>
    <x v="0"/>
    <n v="3063.08"/>
    <m/>
    <m/>
    <n v="1"/>
    <n v="0"/>
    <s v="Seller 511"/>
    <s v="hongkong, China"/>
    <s v=""/>
    <x v="3"/>
    <x v="4"/>
    <d v="2026-03-20T00:00:00"/>
    <x v="0"/>
  </r>
  <r>
    <x v="0"/>
    <s v="Apple iPhone 12 - (Unlocked) 64GB/128GB/256GB 6.1&quot; - All colors - Free Shipping"/>
    <x v="4"/>
    <n v="12"/>
    <b v="0"/>
    <s v="64GB|128GB|256GB"/>
    <x v="4"/>
    <x v="0"/>
    <n v="242.5"/>
    <m/>
    <m/>
    <n v="5"/>
    <n v="0"/>
    <s v="Seller 511"/>
    <s v="hongkong, China"/>
    <s v=""/>
    <x v="3"/>
    <x v="4"/>
    <d v="2026-03-20T00:00:00"/>
    <x v="0"/>
  </r>
  <r>
    <x v="0"/>
    <s v="95%N ew Apple iPhone 14 Pro Max - 128GB 256 GB (Unlocked) Smartphone"/>
    <x v="0"/>
    <n v="14"/>
    <b v="1"/>
    <s v="128GB|256GB"/>
    <x v="0"/>
    <x v="0"/>
    <n v="587.1"/>
    <m/>
    <m/>
    <n v="1"/>
    <n v="0"/>
    <s v="Seller 511"/>
    <s v="hongkong, China"/>
    <s v=""/>
    <x v="3"/>
    <x v="4"/>
    <d v="2026-03-20T00:00:00"/>
    <x v="0"/>
  </r>
  <r>
    <x v="0"/>
    <s v="Apple iPhone 12 - (Unlocked) 64GB/128GB/256GB 6.1&quot; - All colors - Smartphone"/>
    <x v="4"/>
    <n v="12"/>
    <b v="0"/>
    <s v="64GB|128GB|256GB"/>
    <x v="4"/>
    <x v="0"/>
    <n v="253.58"/>
    <m/>
    <m/>
    <n v="5"/>
    <n v="0"/>
    <s v="Seller 511"/>
    <s v="hongkong, China"/>
    <s v=""/>
    <x v="3"/>
    <x v="4"/>
    <d v="2026-03-20T00:00:00"/>
    <x v="0"/>
  </r>
  <r>
    <x v="0"/>
    <s v="Apple iPhone 12 Pro Max 128GB/256GB/512GB (Unlocked) with FACE ID Sealed in box"/>
    <x v="6"/>
    <n v="12"/>
    <b v="1"/>
    <s v="128GB|256GB|512GB"/>
    <x v="0"/>
    <x v="0"/>
    <n v="330.75"/>
    <m/>
    <m/>
    <n v="5"/>
    <n v="3"/>
    <s v="Seller 511"/>
    <s v="hongkong, China"/>
    <s v=""/>
    <x v="3"/>
    <x v="4"/>
    <d v="2026-03-20T00:00:00"/>
    <x v="226"/>
  </r>
  <r>
    <x v="0"/>
    <s v="Apple iPhone 17 - 512 GB - Lavender (Unlocked)"/>
    <x v="2"/>
    <n v="17"/>
    <b v="0"/>
    <s v="512GB"/>
    <x v="1"/>
    <x v="5"/>
    <n v="399"/>
    <m/>
    <m/>
    <n v="5"/>
    <n v="0"/>
    <s v="Seller 431"/>
    <s v="Fort Worth, Texas, United States"/>
    <s v="Fort Worth"/>
    <x v="1"/>
    <x v="0"/>
    <m/>
    <x v="0"/>
  </r>
  <r>
    <x v="0"/>
    <s v="Apple iPhone 17 Pro Max - 256 GB - Silver (Unlocked)"/>
    <x v="5"/>
    <n v="17"/>
    <b v="1"/>
    <s v="256GB"/>
    <x v="3"/>
    <x v="5"/>
    <n v="799.28"/>
    <m/>
    <m/>
    <n v="3"/>
    <n v="0"/>
    <s v="Seller 233"/>
    <s v="Sandy, Utah, United States"/>
    <s v="Sandy"/>
    <x v="22"/>
    <x v="0"/>
    <m/>
    <x v="0"/>
  </r>
  <r>
    <x v="0"/>
    <s v="Apple iPhone 14 Blue 128GB Unlocked 5G Prestige A+ 100% Battery1Yr Warranty"/>
    <x v="1"/>
    <n v="14"/>
    <b v="0"/>
    <s v="128GB"/>
    <x v="0"/>
    <x v="2"/>
    <n v="275.99"/>
    <m/>
    <m/>
    <n v="3"/>
    <n v="71"/>
    <s v="Seller 556"/>
    <s v="Reading, United Kingdom"/>
    <s v=""/>
    <x v="3"/>
    <x v="1"/>
    <d v="2026-03-29T00:00:00"/>
    <x v="227"/>
  </r>
  <r>
    <x v="0"/>
    <s v="Apple iPhone 13 Mini 128GB Blue - Factory Unlocked - Good Condition"/>
    <x v="8"/>
    <n v="13"/>
    <b v="0"/>
    <s v="128GB"/>
    <x v="0"/>
    <x v="0"/>
    <n v="219.94"/>
    <m/>
    <m/>
    <n v="4"/>
    <n v="85"/>
    <s v="Seller 167"/>
    <s v="Pompano Beach, Florida, United States"/>
    <s v="Pompano Beach"/>
    <x v="6"/>
    <x v="0"/>
    <d v="2026-03-25T00:00:00"/>
    <x v="228"/>
  </r>
  <r>
    <x v="0"/>
    <s v="Apple iPhone 13 - 128GB | 256GB - (Unlocked) AT&amp;T Verizon T-Mobile Cricket Metro"/>
    <x v="3"/>
    <n v="13"/>
    <b v="0"/>
    <s v="128GB|256GB"/>
    <x v="0"/>
    <x v="1"/>
    <n v="275.45"/>
    <n v="289.95"/>
    <n v="5"/>
    <n v="0"/>
    <n v="161"/>
    <s v="Seller 190"/>
    <s v="Spartanburg, South Carolina, United States"/>
    <s v="Spartanburg"/>
    <x v="18"/>
    <x v="0"/>
    <d v="2026-03-20T00:00:00"/>
    <x v="229"/>
  </r>
  <r>
    <x v="0"/>
    <s v="Apple iPhone 14 | 14 Plus - 128GB | 256GB | 512GB (Unlocked) Smartphone"/>
    <x v="1"/>
    <n v="14"/>
    <b v="0"/>
    <s v="128GB|256GB|512GB"/>
    <x v="0"/>
    <x v="1"/>
    <n v="270.7"/>
    <n v="284.95"/>
    <n v="5"/>
    <n v="0"/>
    <n v="157"/>
    <s v="Seller 190"/>
    <s v="Spartanburg, South Carolina, United States"/>
    <s v="Spartanburg"/>
    <x v="18"/>
    <x v="0"/>
    <d v="2026-03-29T00:00:00"/>
    <x v="230"/>
  </r>
  <r>
    <x v="0"/>
    <s v="Apple iPhone 14 | 14 Plus 128GB | 256GB | 512GB (Unlocked) Smartphone Excellent"/>
    <x v="1"/>
    <n v="14"/>
    <b v="0"/>
    <s v="128GB|256GB|512GB"/>
    <x v="0"/>
    <x v="3"/>
    <n v="299.2"/>
    <n v="314.95"/>
    <n v="5"/>
    <n v="2"/>
    <n v="27"/>
    <s v="Seller 190"/>
    <s v="Spartanburg, South Carolina, United States"/>
    <s v="Spartanburg"/>
    <x v="18"/>
    <x v="0"/>
    <d v="2026-03-25T00:00:00"/>
    <x v="231"/>
  </r>
  <r>
    <x v="0"/>
    <s v="Apple iPhone 12 | 12 mini 64GB | 128GB | 256GB (Unlocked AT&amp;T Verizon T-Mobile)"/>
    <x v="4"/>
    <n v="12"/>
    <b v="0"/>
    <s v="64GB|128GB|256GB"/>
    <x v="4"/>
    <x v="2"/>
    <n v="142.44999999999999"/>
    <n v="149.94999999999999"/>
    <n v="5"/>
    <n v="5"/>
    <n v="61"/>
    <s v="Seller 190"/>
    <s v="Spartanburg, South Carolina, United States"/>
    <s v="Spartanburg"/>
    <x v="18"/>
    <x v="0"/>
    <d v="2026-03-29T00:00:00"/>
    <x v="232"/>
  </r>
  <r>
    <x v="0"/>
    <s v="In-Box Apple iPhone 13 Mini A2481 512GB 256GB 128GB Factory Unlocked- Excellent"/>
    <x v="8"/>
    <n v="13"/>
    <b v="0"/>
    <s v="128GB|256GB|512GB"/>
    <x v="0"/>
    <x v="2"/>
    <n v="289.95"/>
    <m/>
    <m/>
    <n v="10"/>
    <n v="145"/>
    <s v="Seller 306"/>
    <s v="Allen, Texas, United States"/>
    <s v="Allen"/>
    <x v="1"/>
    <x v="0"/>
    <d v="2026-03-28T00:00:00"/>
    <x v="233"/>
  </r>
  <r>
    <x v="0"/>
    <s v="Apple iPhone 12 Pro Max 128GB Graphite Unlocked - Very Good Condition"/>
    <x v="6"/>
    <n v="12"/>
    <b v="1"/>
    <s v="128GB"/>
    <x v="0"/>
    <x v="0"/>
    <n v="309.94"/>
    <m/>
    <m/>
    <n v="10"/>
    <n v="15"/>
    <s v="Seller 167"/>
    <s v="Pompano Beach, Florida, United States"/>
    <s v="Pompano Beach"/>
    <x v="6"/>
    <x v="0"/>
    <d v="2026-02-16T00:00:00"/>
    <x v="234"/>
  </r>
  <r>
    <x v="0"/>
    <s v="Apple iPhone 13 Mini - 128GB - Midnight Factory Unlocked - Very Good Condition"/>
    <x v="8"/>
    <n v="13"/>
    <b v="0"/>
    <s v="128GB"/>
    <x v="0"/>
    <x v="0"/>
    <n v="209"/>
    <m/>
    <m/>
    <n v="9"/>
    <n v="33"/>
    <s v="Seller 167"/>
    <s v="Pompano Beach, Florida, United States"/>
    <s v="Pompano Beach"/>
    <x v="6"/>
    <x v="0"/>
    <d v="2026-03-25T00:00:00"/>
    <x v="235"/>
  </r>
  <r>
    <x v="0"/>
    <s v="Apple iPhone 14 Plus 6.7&quot; 5G Factory 🔓 Unlocked 128/256/512GB 1 Year Warranty"/>
    <x v="9"/>
    <n v="14"/>
    <b v="0"/>
    <s v="512GB"/>
    <x v="1"/>
    <x v="1"/>
    <n v="479"/>
    <m/>
    <m/>
    <n v="0"/>
    <n v="7"/>
    <s v="Seller 023"/>
    <s v="New York, United States"/>
    <s v=""/>
    <x v="23"/>
    <x v="8"/>
    <d v="2025-12-04T00:00:00"/>
    <x v="236"/>
  </r>
  <r>
    <x v="0"/>
    <s v="Apple iPhone 14 Plus (Product) Red 128GB - Unlocked - Very Good Condition"/>
    <x v="9"/>
    <n v="14"/>
    <b v="0"/>
    <s v="128GB"/>
    <x v="0"/>
    <x v="0"/>
    <n v="309"/>
    <m/>
    <m/>
    <n v="2"/>
    <n v="17"/>
    <s v="Seller 167"/>
    <s v="Pompano Beach, Florida, United States"/>
    <s v="Pompano Beach"/>
    <x v="6"/>
    <x v="0"/>
    <d v="2026-03-25T00:00:00"/>
    <x v="237"/>
  </r>
  <r>
    <x v="0"/>
    <s v="NEW Apple iPhone 14 5G Factory 🔓 Unlocked 100% 🔋 Battery 🛡️ 1 Year Warranty"/>
    <x v="1"/>
    <n v="14"/>
    <b v="0"/>
    <m/>
    <x v="5"/>
    <x v="2"/>
    <n v="379"/>
    <m/>
    <m/>
    <n v="10"/>
    <n v="595"/>
    <s v="Seller 023"/>
    <s v="New York, United States"/>
    <s v=""/>
    <x v="23"/>
    <x v="8"/>
    <d v="2026-03-09T00:00:00"/>
    <x v="238"/>
  </r>
  <r>
    <x v="0"/>
    <s v="Apple iPhone 14 Plus - Red - 128GB Unlocked - Good Condition"/>
    <x v="9"/>
    <n v="14"/>
    <b v="0"/>
    <s v="128GB"/>
    <x v="0"/>
    <x v="0"/>
    <n v="309.94"/>
    <m/>
    <m/>
    <n v="2"/>
    <n v="35"/>
    <s v="Seller 167"/>
    <s v="Pompano Beach, Florida, United States"/>
    <s v="Pompano Beach"/>
    <x v="6"/>
    <x v="0"/>
    <d v="2026-01-28T00:00:00"/>
    <x v="239"/>
  </r>
  <r>
    <x v="0"/>
    <s v="Apple iPhone 14 | 14 Plus - 128GB | 256GB | 512GB Unlocked T-Mobile AT&amp;T - Good"/>
    <x v="1"/>
    <n v="14"/>
    <b v="0"/>
    <s v="128GB|256GB|512GB"/>
    <x v="0"/>
    <x v="4"/>
    <n v="289.7"/>
    <n v="304.95"/>
    <n v="5"/>
    <n v="0"/>
    <n v="16"/>
    <s v="Seller 190"/>
    <s v="Spartanburg, South Carolina, United States"/>
    <s v="Spartanburg"/>
    <x v="18"/>
    <x v="0"/>
    <d v="2026-03-25T00:00:00"/>
    <x v="240"/>
  </r>
  <r>
    <x v="0"/>
    <s v="Apple iPhone 14 - Red 128GB - Fully Unlocked - Good Condition"/>
    <x v="1"/>
    <n v="14"/>
    <b v="0"/>
    <s v="128GB"/>
    <x v="0"/>
    <x v="0"/>
    <n v="299.93"/>
    <m/>
    <m/>
    <n v="2"/>
    <n v="21"/>
    <s v="Seller 167"/>
    <s v="Pompano Beach, Florida, United States"/>
    <s v="Pompano Beach"/>
    <x v="6"/>
    <x v="0"/>
    <d v="2026-01-04T00:00:00"/>
    <x v="241"/>
  </r>
  <r>
    <x v="0"/>
    <s v="Apple iPhone 12 Blue 64GB Fully Unlocked - Good Condition"/>
    <x v="4"/>
    <n v="12"/>
    <b v="0"/>
    <s v="64GB"/>
    <x v="4"/>
    <x v="0"/>
    <n v="189.94"/>
    <m/>
    <m/>
    <n v="4"/>
    <n v="7"/>
    <s v="Seller 167"/>
    <s v="Pompano Beach, Florida, United States"/>
    <s v="Pompano Beach"/>
    <x v="6"/>
    <x v="0"/>
    <d v="2026-02-07T00:00:00"/>
    <x v="242"/>
  </r>
  <r>
    <x v="0"/>
    <s v="Apple iPhone 14 Plus - 128GB - Blue (Fully Unlocked) - Very Good Condition"/>
    <x v="9"/>
    <n v="14"/>
    <b v="0"/>
    <s v="128GB"/>
    <x v="0"/>
    <x v="0"/>
    <n v="309.94"/>
    <m/>
    <m/>
    <n v="2"/>
    <n v="14"/>
    <s v="Seller 167"/>
    <s v="Pompano Beach, Florida, United States"/>
    <s v="Pompano Beach"/>
    <x v="6"/>
    <x v="0"/>
    <d v="2026-01-28T00:00:00"/>
    <x v="243"/>
  </r>
  <r>
    <x v="0"/>
    <s v="Apple iPhone 14 - 128 GB - Midnight (Unlocked)"/>
    <x v="1"/>
    <n v="14"/>
    <b v="0"/>
    <s v="128GB"/>
    <x v="0"/>
    <x v="4"/>
    <n v="299"/>
    <m/>
    <m/>
    <n v="4"/>
    <n v="1"/>
    <s v="Seller 685"/>
    <s v="Coppell, Texas, United States"/>
    <s v="Coppell"/>
    <x v="1"/>
    <x v="0"/>
    <d v="2026-01-23T00:00:00"/>
    <x v="244"/>
  </r>
  <r>
    <x v="0"/>
    <s v="Apple iPhone 13 Mini A2481 256GB Unlocked Excellent In-Box- 100% Battery Health"/>
    <x v="8"/>
    <n v="13"/>
    <b v="0"/>
    <s v="256GB"/>
    <x v="3"/>
    <x v="2"/>
    <n v="339.95"/>
    <m/>
    <m/>
    <n v="3"/>
    <n v="64"/>
    <s v="Seller 306"/>
    <s v="Allen, Texas, United States"/>
    <s v="Allen"/>
    <x v="1"/>
    <x v="0"/>
    <d v="2026-03-23T00:00:00"/>
    <x v="245"/>
  </r>
  <r>
    <x v="0"/>
    <s v="Apple iPhone 14 Plus 512GB Factory Unlocked Any Carrier GSM CDMA - Excellent"/>
    <x v="9"/>
    <n v="14"/>
    <b v="0"/>
    <s v="512GB"/>
    <x v="1"/>
    <x v="2"/>
    <n v="519.95000000000005"/>
    <m/>
    <m/>
    <n v="6"/>
    <n v="30"/>
    <s v="Seller 306"/>
    <s v="Allen, Texas, United States"/>
    <s v="Allen"/>
    <x v="1"/>
    <x v="0"/>
    <d v="2026-03-05T00:00:00"/>
    <x v="246"/>
  </r>
  <r>
    <x v="0"/>
    <s v="Apple iPhone 14 - 128GB - Black - Fully Unlocked 5G E-Sim - Visible Scratches"/>
    <x v="1"/>
    <n v="14"/>
    <b v="0"/>
    <s v="128GB"/>
    <x v="0"/>
    <x v="0"/>
    <n v="239.99"/>
    <m/>
    <m/>
    <n v="9"/>
    <n v="14"/>
    <s v="Seller 209"/>
    <s v="Brooklyn, New York, United States"/>
    <s v="Brooklyn"/>
    <x v="9"/>
    <x v="0"/>
    <d v="2026-03-28T00:00:00"/>
    <x v="247"/>
  </r>
  <r>
    <x v="0"/>
    <s v="Apple iPhone 14 - 128 GB - Blue - Fully Unlocked 5G Smartphone (Heavy Scratches)"/>
    <x v="1"/>
    <n v="14"/>
    <b v="0"/>
    <s v="128GB"/>
    <x v="0"/>
    <x v="0"/>
    <n v="234.99"/>
    <m/>
    <m/>
    <n v="5"/>
    <n v="2"/>
    <s v="Seller 209"/>
    <s v="Brooklyn, New York, United States"/>
    <s v="Brooklyn"/>
    <x v="9"/>
    <x v="0"/>
    <d v="2026-03-25T00:00:00"/>
    <x v="248"/>
  </r>
  <r>
    <x v="0"/>
    <s v="Apple iPhone 14 Plus - 128GB - Blue - Fully Unlocked 5G E-Sim (Heavy Scratches)"/>
    <x v="9"/>
    <n v="14"/>
    <b v="0"/>
    <s v="128GB"/>
    <x v="0"/>
    <x v="0"/>
    <n v="249.99"/>
    <m/>
    <m/>
    <n v="3"/>
    <n v="6"/>
    <s v="Seller 209"/>
    <s v="Brooklyn, New York, United States"/>
    <s v="Brooklyn"/>
    <x v="9"/>
    <x v="0"/>
    <d v="2026-03-06T00:00:00"/>
    <x v="249"/>
  </r>
  <r>
    <x v="0"/>
    <s v="Apple iPhone 14 Plus - 128 GB - Black - Fully Unlocked (Heavy Scratches)"/>
    <x v="9"/>
    <n v="14"/>
    <b v="0"/>
    <s v="128GB"/>
    <x v="0"/>
    <x v="0"/>
    <n v="249.99"/>
    <m/>
    <m/>
    <n v="10"/>
    <n v="1"/>
    <s v="Seller 209"/>
    <s v="Brooklyn, New York, United States"/>
    <s v="Brooklyn"/>
    <x v="9"/>
    <x v="0"/>
    <d v="2026-03-10T00:00:00"/>
    <x v="250"/>
  </r>
  <r>
    <x v="0"/>
    <s v="Apple iPhone 14 Pro Max - 128GB Deep Purple (Unlocked) - Very Good Condition"/>
    <x v="0"/>
    <n v="14"/>
    <b v="1"/>
    <s v="128GB"/>
    <x v="0"/>
    <x v="0"/>
    <n v="459.95"/>
    <m/>
    <m/>
    <n v="10"/>
    <n v="3"/>
    <s v="Seller 167"/>
    <s v="Pompano Beach, Florida, United States"/>
    <s v="Pompano Beach"/>
    <x v="6"/>
    <x v="0"/>
    <d v="2026-03-25T00:00:00"/>
    <x v="251"/>
  </r>
  <r>
    <x v="0"/>
    <s v="Apple iPhone 14 Pro Max - 128GB Deep Purple (Unlocked) - Good Condition"/>
    <x v="0"/>
    <n v="14"/>
    <b v="1"/>
    <s v="128GB"/>
    <x v="0"/>
    <x v="0"/>
    <n v="459"/>
    <m/>
    <m/>
    <n v="4"/>
    <n v="6"/>
    <s v="Seller 167"/>
    <s v="Pompano Beach, Florida, United States"/>
    <s v="Pompano Beach"/>
    <x v="6"/>
    <x v="0"/>
    <d v="2026-03-23T00:00:00"/>
    <x v="252"/>
  </r>
  <r>
    <x v="0"/>
    <s v="Apple iPhone 15 128GB Unlocked - Very Good"/>
    <x v="7"/>
    <n v="15"/>
    <b v="0"/>
    <s v="128GB"/>
    <x v="0"/>
    <x v="1"/>
    <n v="384.99"/>
    <n v="799"/>
    <n v="51.82"/>
    <n v="6"/>
    <n v="108"/>
    <s v="Seller 029"/>
    <s v="Astoria, New York, United States"/>
    <s v="Astoria"/>
    <x v="9"/>
    <x v="0"/>
    <d v="2026-03-29T00:00:00"/>
    <x v="253"/>
  </r>
  <r>
    <x v="0"/>
    <s v="Apple iPhone 15 128GB Unlocked - Good"/>
    <x v="7"/>
    <n v="15"/>
    <b v="0"/>
    <s v="128GB"/>
    <x v="0"/>
    <x v="4"/>
    <n v="369.99"/>
    <n v="799"/>
    <n v="53.69"/>
    <n v="0"/>
    <n v="116"/>
    <s v="Seller 029"/>
    <s v="Astoria, New York, United States"/>
    <s v="Astoria"/>
    <x v="9"/>
    <x v="0"/>
    <d v="2026-03-29T00:00:00"/>
    <x v="254"/>
  </r>
  <r>
    <x v="0"/>
    <s v="Apple iPhone 15 Pro 128GB Unlocked - Excellent"/>
    <x v="14"/>
    <n v="15"/>
    <b v="1"/>
    <s v="128GB"/>
    <x v="0"/>
    <x v="3"/>
    <n v="489.99"/>
    <n v="999"/>
    <n v="50.95"/>
    <n v="5"/>
    <n v="67"/>
    <s v="Seller 029"/>
    <s v="Astoria, New York, United States"/>
    <s v="Astoria"/>
    <x v="9"/>
    <x v="0"/>
    <d v="2026-03-29T00:00:00"/>
    <x v="255"/>
  </r>
  <r>
    <x v="0"/>
    <s v="Apple iPhone 13 Mini - 128GB - Pink (Factory Unlocked) - Good Condition"/>
    <x v="8"/>
    <n v="13"/>
    <b v="0"/>
    <s v="128GB"/>
    <x v="0"/>
    <x v="0"/>
    <n v="229"/>
    <m/>
    <m/>
    <n v="3"/>
    <n v="2"/>
    <s v="Seller 167"/>
    <s v="Pompano Beach, Florida, United States"/>
    <s v="Pompano Beach"/>
    <x v="6"/>
    <x v="0"/>
    <d v="2026-03-25T00:00:00"/>
    <x v="256"/>
  </r>
  <r>
    <x v="0"/>
    <s v="Apple iPhone 15 128GB Unlocked - Excellent"/>
    <x v="7"/>
    <n v="15"/>
    <b v="0"/>
    <s v="128GB"/>
    <x v="0"/>
    <x v="3"/>
    <n v="399.99"/>
    <n v="799"/>
    <n v="49.94"/>
    <n v="0"/>
    <n v="211"/>
    <s v="Seller 029"/>
    <s v="Astoria, New York, United States"/>
    <s v="Astoria"/>
    <x v="9"/>
    <x v="0"/>
    <d v="2026-03-29T00:00:00"/>
    <x v="257"/>
  </r>
  <r>
    <x v="0"/>
    <s v="Apple iPhone 14 512GB Factory Unlocked All A2649 All Colors In-Box Excellent"/>
    <x v="1"/>
    <n v="14"/>
    <b v="0"/>
    <s v="512GB"/>
    <x v="1"/>
    <x v="2"/>
    <n v="449.95"/>
    <m/>
    <m/>
    <n v="1"/>
    <n v="0"/>
    <s v="Seller 180"/>
    <s v="Allen, Texas, United States"/>
    <s v="Allen"/>
    <x v="1"/>
    <x v="0"/>
    <d v="2026-03-05T00:00:00"/>
    <x v="0"/>
  </r>
  <r>
    <x v="0"/>
    <s v="Apple iPhone 15 Plus 128GB Unlocked - Excellent"/>
    <x v="12"/>
    <n v="15"/>
    <b v="0"/>
    <s v="128GB"/>
    <x v="0"/>
    <x v="3"/>
    <n v="429.99"/>
    <n v="899"/>
    <n v="52.17"/>
    <n v="10"/>
    <n v="51"/>
    <s v="Seller 029"/>
    <s v="Astoria, New York, United States"/>
    <s v="Astoria"/>
    <x v="9"/>
    <x v="0"/>
    <d v="2026-03-29T00:00:00"/>
    <x v="258"/>
  </r>
  <r>
    <x v="0"/>
    <s v="Apple iPhone 14 256GB Factory Unlocked A2649 Open Box All Colors All Networks 5G"/>
    <x v="1"/>
    <n v="14"/>
    <b v="0"/>
    <s v="256GB"/>
    <x v="3"/>
    <x v="2"/>
    <n v="389.95"/>
    <m/>
    <m/>
    <n v="0"/>
    <n v="2"/>
    <s v="Seller 180"/>
    <s v="Allen, Texas, United States"/>
    <s v="Allen"/>
    <x v="1"/>
    <x v="0"/>
    <d v="2026-03-21T00:00:00"/>
    <x v="259"/>
  </r>
  <r>
    <x v="0"/>
    <s v="Apple iPhone 13 - 256GB - Blue - Factory Unlocked - Very Good Condition"/>
    <x v="3"/>
    <n v="13"/>
    <b v="0"/>
    <s v="256GB"/>
    <x v="3"/>
    <x v="0"/>
    <n v="289"/>
    <m/>
    <m/>
    <n v="2"/>
    <n v="2"/>
    <s v="Seller 167"/>
    <s v="Pompano Beach, Florida, United States"/>
    <s v="Pompano Beach"/>
    <x v="6"/>
    <x v="0"/>
    <d v="2026-03-07T00:00:00"/>
    <x v="260"/>
  </r>
  <r>
    <x v="0"/>
    <s v="Apple iPhone 13 Mini 128GB Blue - Factory Unlocked - Very Good Condition"/>
    <x v="8"/>
    <n v="13"/>
    <b v="0"/>
    <s v="128GB"/>
    <x v="0"/>
    <x v="0"/>
    <n v="224.94"/>
    <m/>
    <m/>
    <n v="3"/>
    <n v="6"/>
    <s v="Seller 167"/>
    <s v="Pompano Beach, Florida, United States"/>
    <s v="Pompano Beach"/>
    <x v="6"/>
    <x v="0"/>
    <d v="2026-03-25T00:00:00"/>
    <x v="261"/>
  </r>
  <r>
    <x v="0"/>
    <s v="Apple iPhone 15 128GB Unlocked - Open Box"/>
    <x v="7"/>
    <n v="15"/>
    <b v="0"/>
    <s v="128GB"/>
    <x v="0"/>
    <x v="2"/>
    <n v="434.99"/>
    <n v="799"/>
    <n v="45.56"/>
    <n v="10"/>
    <n v="4"/>
    <s v="Seller 029"/>
    <s v="Astoria, New York, United States"/>
    <s v="Astoria"/>
    <x v="9"/>
    <x v="0"/>
    <d v="2026-03-28T00:00:00"/>
    <x v="262"/>
  </r>
  <r>
    <x v="0"/>
    <s v="Apple iPhone 13 128GB Factory Unlocked GSM+CDMA Excellent (Read Desc) Blue"/>
    <x v="3"/>
    <n v="13"/>
    <b v="0"/>
    <s v="128GB"/>
    <x v="0"/>
    <x v="0"/>
    <n v="299.95"/>
    <m/>
    <m/>
    <n v="1"/>
    <n v="0"/>
    <s v="Seller 306"/>
    <s v="Allen, Texas, United States"/>
    <s v="Allen"/>
    <x v="1"/>
    <x v="0"/>
    <d v="2026-02-21T00:00:00"/>
    <x v="0"/>
  </r>
  <r>
    <x v="0"/>
    <s v="New Apple iPhone 17 256GB Black Unlocked *Never Used* 1-Yr Apple Warranty"/>
    <x v="2"/>
    <n v="17"/>
    <b v="0"/>
    <s v="256GB"/>
    <x v="3"/>
    <x v="2"/>
    <n v="799.99"/>
    <m/>
    <m/>
    <n v="0"/>
    <n v="1"/>
    <s v="Seller 348"/>
    <s v="Oakland Gardens, New York, United States"/>
    <s v="Oakland Gardens"/>
    <x v="9"/>
    <x v="0"/>
    <m/>
    <x v="114"/>
  </r>
  <r>
    <x v="0"/>
    <s v="Apple iPhone 13 A2482 256GB CDMA/GSM Unlocked 70%+ Battery - Excellent"/>
    <x v="3"/>
    <n v="13"/>
    <b v="0"/>
    <s v="256GB"/>
    <x v="3"/>
    <x v="0"/>
    <n v="213.89"/>
    <m/>
    <m/>
    <n v="1"/>
    <n v="0"/>
    <s v="Seller 048"/>
    <s v="Coppell, Texas, United States"/>
    <s v="Coppell"/>
    <x v="1"/>
    <x v="0"/>
    <d v="2026-03-28T00:00:00"/>
    <x v="0"/>
  </r>
  <r>
    <x v="0"/>
    <s v="Apple iPhone 13 - 256GB - Midnight Factory Unlocked - Good Condition"/>
    <x v="3"/>
    <n v="13"/>
    <b v="0"/>
    <s v="256GB"/>
    <x v="3"/>
    <x v="0"/>
    <n v="299"/>
    <m/>
    <m/>
    <n v="4"/>
    <n v="0"/>
    <s v="Seller 167"/>
    <s v="Pompano Beach, Florida, United States"/>
    <s v="Pompano Beach"/>
    <x v="6"/>
    <x v="0"/>
    <m/>
    <x v="0"/>
  </r>
  <r>
    <x v="0"/>
    <s v="New Open Box Apple iPhone 17 256GB Black Unlocked Apple Warranty *Never Used*"/>
    <x v="2"/>
    <n v="17"/>
    <b v="0"/>
    <s v="256GB"/>
    <x v="3"/>
    <x v="2"/>
    <n v="769.99"/>
    <m/>
    <m/>
    <n v="3"/>
    <n v="0"/>
    <s v="Seller 348"/>
    <s v="Oakland Gardens, New York, United States"/>
    <s v="Oakland Gardens"/>
    <x v="9"/>
    <x v="0"/>
    <d v="2026-03-26T00:00:00"/>
    <x v="0"/>
  </r>
  <r>
    <x v="0"/>
    <s v="New Apple iPhone 17 256GB Black Unlocked Apple Warranty *Never Used*"/>
    <x v="2"/>
    <n v="17"/>
    <b v="0"/>
    <s v="256GB"/>
    <x v="3"/>
    <x v="2"/>
    <n v="784.99"/>
    <m/>
    <m/>
    <n v="4"/>
    <n v="2"/>
    <s v="Seller 348"/>
    <s v="Oakland Gardens, New York, United States"/>
    <s v="Oakland Gardens"/>
    <x v="9"/>
    <x v="0"/>
    <d v="2026-03-25T00:00:00"/>
    <x v="263"/>
  </r>
  <r>
    <x v="0"/>
    <s v="Apple iPhone 13 A248 128GB - Unlocked -70%+ battery - Used Poor"/>
    <x v="3"/>
    <n v="13"/>
    <b v="0"/>
    <s v="128GB"/>
    <x v="0"/>
    <x v="0"/>
    <n v="175.29"/>
    <m/>
    <m/>
    <n v="1"/>
    <n v="0"/>
    <s v="Seller 048"/>
    <s v="Coppell, Texas, United States"/>
    <s v="Coppell"/>
    <x v="1"/>
    <x v="0"/>
    <d v="2026-03-28T00:00:00"/>
    <x v="0"/>
  </r>
  <r>
    <x v="0"/>
    <s v="Apple iPhone 13 Mini 128GB A2481 Unlocked 70%+ Battery Very Good, No Face ID"/>
    <x v="8"/>
    <n v="13"/>
    <b v="0"/>
    <s v="128GB"/>
    <x v="0"/>
    <x v="0"/>
    <n v="174.69"/>
    <m/>
    <m/>
    <n v="1"/>
    <n v="0"/>
    <s v="Seller 048"/>
    <s v="Coppell, Texas, United States"/>
    <s v="Coppell"/>
    <x v="1"/>
    <x v="0"/>
    <d v="2026-03-28T00:00:00"/>
    <x v="0"/>
  </r>
  <r>
    <x v="0"/>
    <s v="Apple iPhone 13 A2482 256GB CDMA/GSM Unlocked Smartphone - Heavy Scratch"/>
    <x v="3"/>
    <n v="13"/>
    <b v="0"/>
    <s v="256GB"/>
    <x v="3"/>
    <x v="0"/>
    <n v="197.69"/>
    <m/>
    <m/>
    <n v="1"/>
    <n v="0"/>
    <s v="Seller 048"/>
    <s v="Coppell, Texas, United States"/>
    <s v="Coppell"/>
    <x v="1"/>
    <x v="0"/>
    <d v="2026-03-28T00:00:00"/>
    <x v="0"/>
  </r>
  <r>
    <x v="0"/>
    <s v="New Apple iPhone 16 128GB Black (Verizon Only) 1-Year Apple Warranty"/>
    <x v="10"/>
    <n v="16"/>
    <b v="0"/>
    <s v="128GB"/>
    <x v="0"/>
    <x v="5"/>
    <n v="499.99"/>
    <m/>
    <m/>
    <n v="5"/>
    <n v="3"/>
    <s v="Seller 348"/>
    <s v="Flushing, New York, United States"/>
    <s v="Flushing"/>
    <x v="9"/>
    <x v="0"/>
    <d v="2026-03-29T00:00:00"/>
    <x v="264"/>
  </r>
  <r>
    <x v="0"/>
    <s v="New Apple iPhone 17 256GB White (Verizon ONLY) *Never Used* Battery cycle: 0"/>
    <x v="2"/>
    <n v="17"/>
    <b v="0"/>
    <s v="256GB"/>
    <x v="3"/>
    <x v="2"/>
    <n v="659.99"/>
    <m/>
    <m/>
    <n v="4"/>
    <n v="4"/>
    <s v="Seller 348"/>
    <s v="Oakland Gardens, New York, United States"/>
    <s v="Oakland Gardens"/>
    <x v="9"/>
    <x v="0"/>
    <d v="2026-03-29T00:00:00"/>
    <x v="265"/>
  </r>
  <r>
    <x v="0"/>
    <s v="Apple iPhone 14 - 128GB - Midnight (Unlocked) A2649 Brand New Sealed A15 5G"/>
    <x v="1"/>
    <n v="14"/>
    <b v="0"/>
    <s v="128GB"/>
    <x v="0"/>
    <x v="5"/>
    <n v="403"/>
    <m/>
    <m/>
    <n v="2"/>
    <n v="1"/>
    <s v="Seller 174"/>
    <s v="Broken Arrow, Oklahoma, United States"/>
    <s v="Broken Arrow"/>
    <x v="24"/>
    <x v="0"/>
    <d v="2026-03-28T00:00:00"/>
    <x v="266"/>
  </r>
  <r>
    <x v="0"/>
    <s v="New Sealed Apple iPhone 17 256GB Black Unlocked 1-Year Apple Warranty *Sealed*"/>
    <x v="2"/>
    <n v="17"/>
    <b v="0"/>
    <s v="256GB"/>
    <x v="3"/>
    <x v="5"/>
    <n v="848.99"/>
    <m/>
    <m/>
    <n v="0"/>
    <n v="1"/>
    <s v="Seller 348"/>
    <s v="Oakland Gardens, New York, United States"/>
    <s v="Oakland Gardens"/>
    <x v="9"/>
    <x v="0"/>
    <d v="2026-03-25T00:00:00"/>
    <x v="267"/>
  </r>
  <r>
    <x v="0"/>
    <s v="New Apple iPhone 17 256GB Black (Verizon ONLY) Never Used 1-Yr Apple Warranty"/>
    <x v="2"/>
    <n v="17"/>
    <b v="0"/>
    <s v="256GB"/>
    <x v="3"/>
    <x v="2"/>
    <n v="659.99"/>
    <m/>
    <m/>
    <n v="4"/>
    <n v="0"/>
    <s v="Seller 348"/>
    <s v="Oakland Gardens, New York, United States"/>
    <s v="Oakland Gardens"/>
    <x v="9"/>
    <x v="0"/>
    <d v="2026-03-29T00:00:00"/>
    <x v="0"/>
  </r>
  <r>
    <x v="0"/>
    <s v="New *Sealed* Apple iPhone 17 Pro Max 1TB Silver Unlocked 1-Year Apple Warranty"/>
    <x v="5"/>
    <n v="17"/>
    <b v="1"/>
    <s v="1024GB"/>
    <x v="2"/>
    <x v="5"/>
    <n v="1699.99"/>
    <m/>
    <m/>
    <n v="3"/>
    <n v="2"/>
    <s v="Seller 348"/>
    <s v="Oakland Gardens, New York, United States"/>
    <s v="Oakland Gardens"/>
    <x v="9"/>
    <x v="0"/>
    <m/>
    <x v="268"/>
  </r>
  <r>
    <x v="0"/>
    <s v="New Apple iPhone 16 128GB Black Unlocked (Never Used) 1-Year Apple Warranty"/>
    <x v="10"/>
    <n v="16"/>
    <b v="0"/>
    <s v="128GB"/>
    <x v="0"/>
    <x v="5"/>
    <n v="629.99"/>
    <m/>
    <m/>
    <n v="10"/>
    <n v="0"/>
    <s v="Seller 348"/>
    <s v="Flushing, New York, United States"/>
    <s v="Flushing"/>
    <x v="9"/>
    <x v="0"/>
    <m/>
    <x v="0"/>
  </r>
  <r>
    <x v="0"/>
    <s v="Apple iPhone 13 - 128GB | 256GB - (Unlocked) T-Mobile Verizon AT&amp;T - Excellent"/>
    <x v="3"/>
    <n v="13"/>
    <b v="0"/>
    <s v="128GB|256GB"/>
    <x v="0"/>
    <x v="3"/>
    <n v="294.45"/>
    <n v="309.95"/>
    <n v="5"/>
    <n v="2"/>
    <n v="27"/>
    <s v="Seller 190"/>
    <s v="Spartanburg, South Carolina, United States"/>
    <s v="Spartanburg"/>
    <x v="18"/>
    <x v="0"/>
    <d v="2026-03-28T00:00:00"/>
    <x v="269"/>
  </r>
  <r>
    <x v="0"/>
    <s v="Apple iPhone 14 256GB Factory Unlocked All A2649 All Colors In-Box Excellent"/>
    <x v="1"/>
    <n v="14"/>
    <b v="0"/>
    <s v="256GB"/>
    <x v="3"/>
    <x v="2"/>
    <n v="399.95"/>
    <m/>
    <m/>
    <n v="0"/>
    <n v="29"/>
    <s v="Seller 306"/>
    <s v="Allen, Texas, United States"/>
    <s v="Allen"/>
    <x v="1"/>
    <x v="0"/>
    <d v="2026-02-25T00:00:00"/>
    <x v="270"/>
  </r>
  <r>
    <x v="0"/>
    <s v="NEW Apple iPhone 14 PLUS 6.7&quot; Factory Unlocked 🔓 100% 🔋 Battery 256GB / 512GB"/>
    <x v="9"/>
    <n v="14"/>
    <b v="0"/>
    <s v="256GB|512GB"/>
    <x v="3"/>
    <x v="2"/>
    <n v="439"/>
    <m/>
    <m/>
    <n v="4"/>
    <n v="421"/>
    <s v="Seller 023"/>
    <s v="New York, United States"/>
    <s v=""/>
    <x v="23"/>
    <x v="8"/>
    <d v="2026-03-23T00:00:00"/>
    <x v="271"/>
  </r>
  <r>
    <x v="0"/>
    <s v="✅ Apple iPhone 14 PLUS 6.7&quot; 5G Factory 🔓 Unlocked with 1 Year Warranty 128/256"/>
    <x v="9"/>
    <n v="14"/>
    <b v="0"/>
    <m/>
    <x v="5"/>
    <x v="1"/>
    <n v="398"/>
    <m/>
    <m/>
    <n v="0"/>
    <n v="24"/>
    <s v="Seller 023"/>
    <s v="New York, United States"/>
    <s v=""/>
    <x v="23"/>
    <x v="8"/>
    <d v="2026-02-02T00:00:00"/>
    <x v="272"/>
  </r>
  <r>
    <x v="0"/>
    <s v="Apple iPhone 14 6.1&quot; Factory 🔓 Unlocked with 100% 🔋 Battery (1 Year Warranty)"/>
    <x v="1"/>
    <n v="14"/>
    <b v="0"/>
    <m/>
    <x v="5"/>
    <x v="1"/>
    <n v="349"/>
    <m/>
    <m/>
    <n v="4"/>
    <n v="32"/>
    <s v="Seller 023"/>
    <s v="New York, United States"/>
    <s v=""/>
    <x v="23"/>
    <x v="8"/>
    <d v="2026-02-02T00:00:00"/>
    <x v="273"/>
  </r>
  <r>
    <x v="0"/>
    <s v="Apple iPhone 14 Factory Unlocked 128GB A2649 New OPN Box 1Y Extended Warranty"/>
    <x v="1"/>
    <n v="14"/>
    <b v="0"/>
    <s v="128GB"/>
    <x v="0"/>
    <x v="2"/>
    <n v="349.99"/>
    <m/>
    <m/>
    <n v="2"/>
    <n v="0"/>
    <s v="Seller 058"/>
    <s v="Granada Hills, California, United States"/>
    <s v="Granada Hills"/>
    <x v="0"/>
    <x v="0"/>
    <d v="2026-02-14T00:00:00"/>
    <x v="0"/>
  </r>
  <r>
    <x v="0"/>
    <s v="Apple iPhone 14 PRO MAX A2651 Factory Unlocked 128GB purple Black colors"/>
    <x v="0"/>
    <n v="14"/>
    <b v="1"/>
    <s v="128GB"/>
    <x v="0"/>
    <x v="1"/>
    <n v="719.99"/>
    <m/>
    <m/>
    <n v="2"/>
    <n v="0"/>
    <s v="Seller 058"/>
    <s v="Granada Hills, California, United States"/>
    <s v="Granada Hills"/>
    <x v="0"/>
    <x v="0"/>
    <d v="2025-12-16T00:00:00"/>
    <x v="0"/>
  </r>
  <r>
    <x v="0"/>
    <s v="Apple iPhone 14 Plus Factory Unlocked 128GB A2632 1Y Extended Warranty OPEN Box"/>
    <x v="9"/>
    <n v="14"/>
    <b v="0"/>
    <s v="128GB"/>
    <x v="0"/>
    <x v="2"/>
    <n v="399.99"/>
    <m/>
    <m/>
    <n v="1"/>
    <n v="0"/>
    <s v="Seller 058"/>
    <s v="Granada Hills, California, United States"/>
    <s v="Granada Hills"/>
    <x v="0"/>
    <x v="0"/>
    <d v="2026-01-29T00:00:00"/>
    <x v="0"/>
  </r>
  <r>
    <x v="0"/>
    <s v="Apple iPhone 14 Plus 14+ Factory Unlocked 128GB A2632 1Y Extended W Great Used"/>
    <x v="9"/>
    <n v="14"/>
    <b v="0"/>
    <s v="128GB"/>
    <x v="0"/>
    <x v="3"/>
    <n v="369.99"/>
    <m/>
    <m/>
    <n v="0"/>
    <n v="1"/>
    <s v="Seller 058"/>
    <s v="Granada Hills, California, United States"/>
    <s v="Granada Hills"/>
    <x v="0"/>
    <x v="0"/>
    <d v="2026-01-05T00:00:00"/>
    <x v="274"/>
  </r>
  <r>
    <x v="0"/>
    <s v="Apple iPhone 14 PRO MAX A2651 Factory Unlocked 512GB GSM CDMA Phone Used Great"/>
    <x v="0"/>
    <n v="14"/>
    <b v="1"/>
    <s v="512GB"/>
    <x v="1"/>
    <x v="0"/>
    <n v="669.99"/>
    <m/>
    <m/>
    <n v="1"/>
    <n v="0"/>
    <s v="Seller 058"/>
    <s v="Granada Hills, California, United States"/>
    <s v="Granada Hills"/>
    <x v="0"/>
    <x v="0"/>
    <d v="2026-03-12T00:00:00"/>
    <x v="0"/>
  </r>
  <r>
    <x v="0"/>
    <s v="Apple iPhone 13 - 128GB | 256GB - Unlocked AT&amp;T Verizon T-Mobile Cricket - Good"/>
    <x v="3"/>
    <n v="13"/>
    <b v="0"/>
    <s v="128GB|256GB"/>
    <x v="0"/>
    <x v="4"/>
    <n v="256.45"/>
    <n v="269.95"/>
    <n v="5"/>
    <n v="7"/>
    <n v="66"/>
    <s v="Seller 190"/>
    <s v="Spartanburg, South Carolina, United States"/>
    <s v="Spartanburg"/>
    <x v="18"/>
    <x v="0"/>
    <d v="2026-02-10T00:00:00"/>
    <x v="275"/>
  </r>
  <r>
    <x v="0"/>
    <s v="Apple iPhone 13 Mini A2481 256GB 128GB Unlocked Excellent - 100% Battery Health"/>
    <x v="8"/>
    <n v="13"/>
    <b v="0"/>
    <s v="128GB|256GB"/>
    <x v="0"/>
    <x v="2"/>
    <n v="294.95"/>
    <m/>
    <m/>
    <n v="0"/>
    <n v="15"/>
    <s v="Seller 180"/>
    <s v="Allen, Texas, United States"/>
    <s v="Allen"/>
    <x v="1"/>
    <x v="0"/>
    <d v="2026-03-28T00:00:00"/>
    <x v="276"/>
  </r>
  <r>
    <x v="0"/>
    <s v="Apple iphone 14 PRO MAX A2651 Factory Unlocked 128GB gold color"/>
    <x v="0"/>
    <n v="14"/>
    <b v="1"/>
    <s v="128GB"/>
    <x v="0"/>
    <x v="3"/>
    <n v="719.99"/>
    <m/>
    <m/>
    <n v="1"/>
    <n v="0"/>
    <s v="Seller 058"/>
    <s v="Granada Hills, California, United States"/>
    <s v="Granada Hills"/>
    <x v="0"/>
    <x v="0"/>
    <d v="2025-12-20T00:00:00"/>
    <x v="0"/>
  </r>
  <r>
    <x v="0"/>
    <s v="Apple iPhone 14 Plus 14+ Factory Unlocked 128GB A2632 1Y Warranty Open Box 76%"/>
    <x v="9"/>
    <n v="14"/>
    <b v="0"/>
    <s v="128GB"/>
    <x v="0"/>
    <x v="2"/>
    <n v="384.99"/>
    <m/>
    <m/>
    <n v="2"/>
    <n v="0"/>
    <s v="Seller 058"/>
    <s v="Granada Hills, California, United States"/>
    <s v="Granada Hills"/>
    <x v="0"/>
    <x v="0"/>
    <d v="2026-02-16T00:00:00"/>
    <x v="0"/>
  </r>
  <r>
    <x v="0"/>
    <s v="Apple iPhone 14 PRO MAX A2651 Factory Unlocked 256GB GSM CDMA Phone Used Great"/>
    <x v="0"/>
    <n v="14"/>
    <b v="1"/>
    <s v="256GB"/>
    <x v="3"/>
    <x v="1"/>
    <n v="735.99"/>
    <m/>
    <m/>
    <n v="2"/>
    <n v="0"/>
    <s v="Seller 058"/>
    <s v="Granada Hills, California, United States"/>
    <s v="Granada Hills"/>
    <x v="0"/>
    <x v="0"/>
    <d v="2025-12-23T00:00:00"/>
    <x v="0"/>
  </r>
  <r>
    <x v="0"/>
    <s v="Apple iPhone 14 Factory Unlocked 128GB A2649 Blue Yellow Red OEM Box Very Good"/>
    <x v="1"/>
    <n v="14"/>
    <b v="0"/>
    <s v="128GB"/>
    <x v="0"/>
    <x v="1"/>
    <n v="349.99"/>
    <m/>
    <m/>
    <n v="3"/>
    <n v="0"/>
    <s v="Seller 058"/>
    <s v="Granada Hills, California, United States"/>
    <s v="Granada Hills"/>
    <x v="0"/>
    <x v="0"/>
    <d v="2026-02-05T00:00:00"/>
    <x v="0"/>
  </r>
  <r>
    <x v="0"/>
    <s v="Apple iPhone 14 Plus 14+ Factory Unlocked 128GB A2632 1Y Warranty Open Box"/>
    <x v="9"/>
    <n v="14"/>
    <b v="0"/>
    <s v="128GB"/>
    <x v="0"/>
    <x v="3"/>
    <n v="399.99"/>
    <m/>
    <m/>
    <n v="1"/>
    <n v="0"/>
    <s v="Seller 058"/>
    <s v="Granada Hills, California, United States"/>
    <s v="Granada Hills"/>
    <x v="0"/>
    <x v="0"/>
    <d v="2026-01-29T00:00:00"/>
    <x v="0"/>
  </r>
  <r>
    <x v="0"/>
    <s v="Apple iPhone 14 PRO MAX A2651 Factory Unlocked 1TB GSM CDMA Phone Great B+"/>
    <x v="0"/>
    <n v="14"/>
    <b v="1"/>
    <s v="1024GB"/>
    <x v="2"/>
    <x v="1"/>
    <n v="661.99"/>
    <m/>
    <m/>
    <n v="2"/>
    <n v="0"/>
    <s v="Seller 058"/>
    <s v="Granada Hills, California, United States"/>
    <s v="Granada Hills"/>
    <x v="0"/>
    <x v="0"/>
    <d v="2025-12-29T00:00:00"/>
    <x v="0"/>
  </r>
  <r>
    <x v="0"/>
    <s v="Apple iPhone 14 PRO MAX 512GB Factory Unlocked A2651 Open Box"/>
    <x v="0"/>
    <n v="14"/>
    <b v="1"/>
    <s v="512GB"/>
    <x v="1"/>
    <x v="2"/>
    <n v="699.99"/>
    <m/>
    <m/>
    <n v="1"/>
    <n v="0"/>
    <s v="Seller 058"/>
    <s v="Granada Hills, California, United States"/>
    <s v="Granada Hills"/>
    <x v="0"/>
    <x v="0"/>
    <d v="2026-03-16T00:00:00"/>
    <x v="0"/>
  </r>
  <r>
    <x v="0"/>
    <s v="Apple iPhone 14 Plus 512GB Factory Unlocked GSM CDMA Excellent In Box All Colors"/>
    <x v="9"/>
    <n v="14"/>
    <b v="0"/>
    <s v="512GB"/>
    <x v="1"/>
    <x v="2"/>
    <n v="489.9"/>
    <m/>
    <m/>
    <n v="6"/>
    <n v="5"/>
    <s v="Seller 180"/>
    <s v="Allen, Texas, United States"/>
    <s v="Allen"/>
    <x v="1"/>
    <x v="0"/>
    <d v="2026-03-12T00:00:00"/>
    <x v="277"/>
  </r>
  <r>
    <x v="0"/>
    <s v="Open Box Apple iPhone 13 128GB A2631 Factory Unlocked black White colors"/>
    <x v="3"/>
    <n v="13"/>
    <b v="0"/>
    <s v="128GB"/>
    <x v="0"/>
    <x v="2"/>
    <n v="314.99"/>
    <m/>
    <m/>
    <n v="8"/>
    <n v="1"/>
    <s v="Seller 058"/>
    <s v="Granada Hills, California, United States"/>
    <s v="Granada Hills"/>
    <x v="0"/>
    <x v="0"/>
    <d v="2026-01-22T00:00:00"/>
    <x v="278"/>
  </r>
  <r>
    <x v="0"/>
    <s v="Apple iPhone 12 128GB - Black - Fully Unlocked 5G Smartphone (Heavy Scratches)"/>
    <x v="4"/>
    <n v="12"/>
    <b v="0"/>
    <s v="128GB"/>
    <x v="0"/>
    <x v="0"/>
    <n v="154.94999999999999"/>
    <m/>
    <m/>
    <n v="10"/>
    <n v="28"/>
    <s v="Seller 209"/>
    <s v="Brooklyn, New York, United States"/>
    <s v="Brooklyn"/>
    <x v="9"/>
    <x v="0"/>
    <d v="2026-03-18T00:00:00"/>
    <x v="279"/>
  </r>
  <r>
    <x v="0"/>
    <s v="Apple iPhone 14 - 128GB - Midnight - Fully Unlocked (Heavy Scratches)"/>
    <x v="1"/>
    <n v="14"/>
    <b v="0"/>
    <s v="128GB"/>
    <x v="0"/>
    <x v="0"/>
    <n v="219.99"/>
    <m/>
    <m/>
    <n v="10"/>
    <n v="2"/>
    <s v="Seller 209"/>
    <s v="Brooklyn, New York, United States"/>
    <s v="Brooklyn"/>
    <x v="9"/>
    <x v="0"/>
    <d v="2026-03-25T00:00:00"/>
    <x v="280"/>
  </r>
  <r>
    <x v="0"/>
    <s v="Apple iPhone 13 Mini A2481 256GB Factory Unlocked 100% Battery -Open Box"/>
    <x v="8"/>
    <n v="13"/>
    <b v="0"/>
    <s v="256GB"/>
    <x v="3"/>
    <x v="2"/>
    <n v="344.95"/>
    <m/>
    <m/>
    <n v="0"/>
    <n v="5"/>
    <s v="Seller 180"/>
    <s v="Allen, Texas, United States"/>
    <s v="Allen"/>
    <x v="1"/>
    <x v="0"/>
    <d v="2026-03-05T00:00:00"/>
    <x v="281"/>
  </r>
  <r>
    <x v="0"/>
    <s v="Apple iPhone 13 Mini A2481 256GB Factory Unlocked In-Box Blue (Read Desc)"/>
    <x v="8"/>
    <n v="13"/>
    <b v="0"/>
    <s v="256GB"/>
    <x v="3"/>
    <x v="0"/>
    <n v="319.95"/>
    <m/>
    <m/>
    <n v="3"/>
    <n v="1"/>
    <s v="Seller 306"/>
    <s v="Allen, Texas, United States"/>
    <s v="Allen"/>
    <x v="1"/>
    <x v="0"/>
    <d v="2026-02-21T00:00:00"/>
    <x v="282"/>
  </r>
  <r>
    <x v="0"/>
    <s v="NEW OB Apple iPhone 16 128GB Black UNLOCKED w/Apple Warr thru Dec 2026!"/>
    <x v="10"/>
    <n v="16"/>
    <b v="0"/>
    <s v="128GB"/>
    <x v="0"/>
    <x v="5"/>
    <n v="645.15"/>
    <m/>
    <m/>
    <n v="0"/>
    <n v="2"/>
    <s v="Seller 136"/>
    <s v="Hackensack, New Jersey, United States"/>
    <s v="Hackensack"/>
    <x v="8"/>
    <x v="0"/>
    <d v="2026-02-27T00:00:00"/>
    <x v="283"/>
  </r>
  <r>
    <x v="0"/>
    <s v="Apple iPhone 14 256GB Factory Unlocked A2649 Excellent In-Box All Colors"/>
    <x v="1"/>
    <n v="14"/>
    <b v="0"/>
    <s v="256GB"/>
    <x v="3"/>
    <x v="2"/>
    <n v="379.95"/>
    <m/>
    <m/>
    <n v="9"/>
    <n v="0"/>
    <s v="Seller 180"/>
    <s v="Allen, Texas, United States"/>
    <s v="Allen"/>
    <x v="1"/>
    <x v="0"/>
    <d v="2026-03-21T00:00:00"/>
    <x v="0"/>
  </r>
  <r>
    <x v="0"/>
    <s v="Apple iPhone 14 128GB Factory Unlocked GSM + CDMA EXCELLENT 100% Battery"/>
    <x v="1"/>
    <n v="14"/>
    <b v="0"/>
    <s v="128GB"/>
    <x v="0"/>
    <x v="2"/>
    <n v="369.95"/>
    <m/>
    <m/>
    <n v="0"/>
    <n v="1"/>
    <s v="Seller 180"/>
    <s v="Allen, Texas, United States"/>
    <s v="Allen"/>
    <x v="1"/>
    <x v="0"/>
    <d v="2026-03-05T00:00:00"/>
    <x v="284"/>
  </r>
  <r>
    <x v="0"/>
    <s v="Apple iPhone 14 128GB Factory Unlocked All Networks A2649 Open Box, All Colors"/>
    <x v="1"/>
    <n v="14"/>
    <b v="0"/>
    <s v="128GB"/>
    <x v="0"/>
    <x v="2"/>
    <n v="359.95"/>
    <m/>
    <m/>
    <n v="0"/>
    <n v="3"/>
    <s v="Seller 306"/>
    <s v="Allen, Texas, United States"/>
    <s v="Allen"/>
    <x v="1"/>
    <x v="0"/>
    <d v="2026-02-25T00:00:00"/>
    <x v="285"/>
  </r>
  <r>
    <x v="0"/>
    <s v="Apple iPhone 14 256GB A2649 Unlocked Smartphone - Excellent"/>
    <x v="1"/>
    <n v="14"/>
    <b v="0"/>
    <s v="256GB"/>
    <x v="3"/>
    <x v="3"/>
    <n v="308.29000000000002"/>
    <m/>
    <m/>
    <n v="0"/>
    <n v="1"/>
    <s v="Seller 048"/>
    <s v="Coppell, Texas, United States"/>
    <s v="Coppell"/>
    <x v="1"/>
    <x v="0"/>
    <d v="2026-03-28T00:00:00"/>
    <x v="286"/>
  </r>
  <r>
    <x v="0"/>
    <s v="Apple iPhone 17 Model A3520.A19. 512GB- Mist Blue No Tariffs In US"/>
    <x v="2"/>
    <n v="17"/>
    <b v="0"/>
    <s v="512GB"/>
    <x v="1"/>
    <x v="2"/>
    <n v="1229"/>
    <m/>
    <m/>
    <n v="3"/>
    <n v="0"/>
    <s v="Seller 001"/>
    <s v="Seongnam, South Korea"/>
    <s v="Seongnam"/>
    <x v="3"/>
    <x v="6"/>
    <d v="2026-03-24T00:00:00"/>
    <x v="0"/>
  </r>
  <r>
    <x v="0"/>
    <s v="New Sealed Apple iPhone 17 256GB White Unlocked 1-Year Apple Warranty *Sealed*"/>
    <x v="2"/>
    <n v="17"/>
    <b v="0"/>
    <s v="256GB"/>
    <x v="3"/>
    <x v="5"/>
    <n v="849.99"/>
    <m/>
    <m/>
    <n v="0"/>
    <n v="1"/>
    <s v="Seller 348"/>
    <s v="Oakland Gardens, New York, United States"/>
    <s v="Oakland Gardens"/>
    <x v="9"/>
    <x v="0"/>
    <m/>
    <x v="287"/>
  </r>
  <r>
    <x v="0"/>
    <s v="Apple iPhone 13 A2482 128GB CDMA/GSM Unlocked Smartphone - Used Poor"/>
    <x v="3"/>
    <n v="13"/>
    <b v="0"/>
    <s v="128GB"/>
    <x v="0"/>
    <x v="0"/>
    <n v="190.89"/>
    <m/>
    <m/>
    <n v="1"/>
    <n v="0"/>
    <s v="Seller 048"/>
    <s v="Coppell, Texas, United States"/>
    <s v="Coppell"/>
    <x v="1"/>
    <x v="0"/>
    <d v="2026-03-28T00:00:00"/>
    <x v="0"/>
  </r>
  <r>
    <x v="0"/>
    <s v="New Open Box Apple iPhone 16 128GB Black Unlocked *Never Used* Battery cycle 0"/>
    <x v="10"/>
    <n v="16"/>
    <b v="0"/>
    <s v="128GB"/>
    <x v="0"/>
    <x v="2"/>
    <n v="594.99"/>
    <m/>
    <m/>
    <n v="2"/>
    <n v="1"/>
    <s v="Seller 348"/>
    <s v="Oakland Gardens, New York, United States"/>
    <s v="Oakland Gardens"/>
    <x v="9"/>
    <x v="0"/>
    <d v="2026-03-28T00:00:00"/>
    <x v="288"/>
  </r>
  <r>
    <x v="0"/>
    <s v="New Open Box Apple iPhone 17 256GB White Unlocked Never Used *Never Activated*"/>
    <x v="2"/>
    <n v="17"/>
    <b v="0"/>
    <s v="256GB"/>
    <x v="3"/>
    <x v="2"/>
    <n v="779.99"/>
    <m/>
    <m/>
    <n v="3"/>
    <n v="0"/>
    <s v="Seller 348"/>
    <s v="Oakland Gardens, New York, United States"/>
    <s v="Oakland Gardens"/>
    <x v="9"/>
    <x v="0"/>
    <m/>
    <x v="0"/>
  </r>
  <r>
    <x v="0"/>
    <s v="New Apple iPhone 17 Pro Max 256GB Silver Unlocked Direct From Apple *Sealed*"/>
    <x v="5"/>
    <n v="17"/>
    <b v="1"/>
    <s v="256GB"/>
    <x v="3"/>
    <x v="5"/>
    <n v="1439.99"/>
    <m/>
    <m/>
    <n v="2"/>
    <n v="2"/>
    <s v="Seller 348"/>
    <s v="Oakland Gardens, New York, United States"/>
    <s v="Oakland Gardens"/>
    <x v="9"/>
    <x v="0"/>
    <d v="2026-03-25T00:00:00"/>
    <x v="289"/>
  </r>
  <r>
    <x v="0"/>
    <s v="New Sealed Apple iPhone 17 Pro Max 256GB Blue Unlocked Worldwide *Sealed*"/>
    <x v="5"/>
    <n v="17"/>
    <b v="1"/>
    <s v="256GB"/>
    <x v="3"/>
    <x v="5"/>
    <n v="1399.99"/>
    <m/>
    <m/>
    <n v="2"/>
    <n v="0"/>
    <s v="Seller 348"/>
    <s v="Oakland Gardens, New York, United States"/>
    <s v="Oakland Gardens"/>
    <x v="9"/>
    <x v="0"/>
    <d v="2026-03-25T00:00:00"/>
    <x v="0"/>
  </r>
  <r>
    <x v="0"/>
    <s v="Apple iPhone 15 128GB Unlocked Excellent Condition - All Colors"/>
    <x v="7"/>
    <n v="15"/>
    <b v="0"/>
    <s v="128GB"/>
    <x v="0"/>
    <x v="3"/>
    <n v="409.99"/>
    <m/>
    <m/>
    <n v="3"/>
    <n v="112"/>
    <s v="Seller 084"/>
    <s v="Sanford, Florida, United States"/>
    <s v="Sanford"/>
    <x v="6"/>
    <x v="0"/>
    <d v="2026-03-28T00:00:00"/>
    <x v="290"/>
  </r>
  <r>
    <x v="0"/>
    <s v="Apple iPhone 13 - 128GB | 256GB - Unlocked AT&amp;T T-Mobile Verizon Metro Cricket"/>
    <x v="3"/>
    <n v="13"/>
    <b v="0"/>
    <s v="128GB|256GB"/>
    <x v="0"/>
    <x v="2"/>
    <n v="256.45"/>
    <n v="269.95"/>
    <n v="5"/>
    <n v="7"/>
    <n v="125"/>
    <s v="Seller 176"/>
    <s v="Spartanburg, South Carolina, United States"/>
    <s v="Spartanburg"/>
    <x v="18"/>
    <x v="0"/>
    <d v="2026-03-28T00:00:00"/>
    <x v="291"/>
  </r>
  <r>
    <x v="0"/>
    <s v="Apple iPhone 13 - 128GB | 256GB - Unlocked AT&amp;T Verizon T-Mobile Cricket Metro"/>
    <x v="3"/>
    <n v="13"/>
    <b v="0"/>
    <s v="128GB|256GB"/>
    <x v="0"/>
    <x v="1"/>
    <n v="275.45"/>
    <n v="289.95"/>
    <n v="5"/>
    <n v="0"/>
    <n v="118"/>
    <s v="Seller 176"/>
    <s v="Spartanburg, South Carolina, United States"/>
    <s v="Spartanburg"/>
    <x v="18"/>
    <x v="0"/>
    <d v="2026-03-20T00:00:00"/>
    <x v="292"/>
  </r>
  <r>
    <x v="0"/>
    <s v="Apple iPhone 14 | 14 Plus 128GB | 256GB | 512GB - Unlocked AT&amp;T Verizon T-Mobile"/>
    <x v="1"/>
    <n v="14"/>
    <b v="0"/>
    <s v="128GB|256GB|512GB"/>
    <x v="0"/>
    <x v="2"/>
    <n v="280.2"/>
    <n v="294.95"/>
    <n v="5"/>
    <n v="0"/>
    <n v="50"/>
    <s v="Seller 176"/>
    <s v="Spartanburg, South Carolina, United States"/>
    <s v="Spartanburg"/>
    <x v="18"/>
    <x v="0"/>
    <d v="2026-03-25T00:00:00"/>
    <x v="293"/>
  </r>
  <r>
    <x v="0"/>
    <s v="Apple iPhone 12 | 12 mini 64GB | 128GB | 256GB - Unlocked AT&amp;T Verizon T-Mobile"/>
    <x v="4"/>
    <n v="12"/>
    <b v="0"/>
    <s v="64GB|128GB|256GB"/>
    <x v="4"/>
    <x v="2"/>
    <n v="142.44999999999999"/>
    <n v="149.94999999999999"/>
    <n v="5"/>
    <n v="5"/>
    <n v="193"/>
    <s v="Seller 176"/>
    <s v="Spartanburg, South Carolina, United States"/>
    <s v="Spartanburg"/>
    <x v="18"/>
    <x v="0"/>
    <d v="2026-03-29T00:00:00"/>
    <x v="294"/>
  </r>
  <r>
    <x v="0"/>
    <s v="Apple iPhone 12 | 12 mini - 64GB 128GB 256GB - Unlocked AT&amp;T T-Mobile Verizon"/>
    <x v="4"/>
    <n v="12"/>
    <b v="0"/>
    <s v="64GB|128GB|256GB"/>
    <x v="4"/>
    <x v="1"/>
    <n v="156.69999999999999"/>
    <n v="164.95"/>
    <n v="5"/>
    <n v="0"/>
    <n v="1073"/>
    <s v="Seller 176"/>
    <s v="Spartanburg, South Carolina, United States"/>
    <s v="Spartanburg"/>
    <x v="18"/>
    <x v="0"/>
    <d v="2026-03-29T00:00:00"/>
    <x v="295"/>
  </r>
  <r>
    <x v="0"/>
    <s v="Apple iPhone 16 128GB Black Unlocked - NEW &amp; SEALED"/>
    <x v="10"/>
    <n v="16"/>
    <b v="0"/>
    <s v="128GB"/>
    <x v="0"/>
    <x v="5"/>
    <n v="649.99"/>
    <m/>
    <m/>
    <n v="4"/>
    <n v="34"/>
    <s v="Seller 084"/>
    <s v="Sanford, Florida, United States"/>
    <s v="Sanford"/>
    <x v="6"/>
    <x v="0"/>
    <d v="2026-03-25T00:00:00"/>
    <x v="296"/>
  </r>
  <r>
    <x v="0"/>
    <s v="Apple iPhone 16 - Unlocked - Ultramarine - 128GB - Excellent"/>
    <x v="10"/>
    <n v="16"/>
    <b v="0"/>
    <s v="128GB"/>
    <x v="0"/>
    <x v="3"/>
    <n v="569"/>
    <m/>
    <m/>
    <n v="0"/>
    <n v="6"/>
    <s v="Seller 028"/>
    <s v="Chandler, Arizona, United States"/>
    <s v="Chandler"/>
    <x v="11"/>
    <x v="0"/>
    <d v="2026-03-27T00:00:00"/>
    <x v="297"/>
  </r>
  <r>
    <x v="0"/>
    <s v="Apple iPhone 16 128GB Unlocked Excellent Condition - All Colors"/>
    <x v="10"/>
    <n v="16"/>
    <b v="0"/>
    <s v="128GB"/>
    <x v="0"/>
    <x v="3"/>
    <n v="569.99"/>
    <m/>
    <m/>
    <n v="2"/>
    <n v="48"/>
    <s v="Seller 084"/>
    <s v="Sanford, Florida, United States"/>
    <s v="Sanford"/>
    <x v="6"/>
    <x v="0"/>
    <d v="2026-03-29T00:00:00"/>
    <x v="298"/>
  </r>
  <r>
    <x v="0"/>
    <s v="Apple iPhone 16 128GB Unlocked Very Good Condition - All Colors"/>
    <x v="10"/>
    <n v="16"/>
    <b v="0"/>
    <s v="128GB"/>
    <x v="0"/>
    <x v="1"/>
    <n v="549.99"/>
    <m/>
    <m/>
    <n v="0"/>
    <n v="33"/>
    <s v="Seller 084"/>
    <s v="Sanford, Florida, United States"/>
    <s v="Sanford"/>
    <x v="6"/>
    <x v="0"/>
    <d v="2026-03-28T00:00:00"/>
    <x v="299"/>
  </r>
  <r>
    <x v="0"/>
    <s v="Apple iPhone 12 | 12 mini - 64GB 128GB 256GB - Unlocked AT&amp;T T-Mobile Verizon"/>
    <x v="4"/>
    <n v="12"/>
    <b v="0"/>
    <s v="64GB|128GB|256GB"/>
    <x v="4"/>
    <x v="4"/>
    <n v="142.44999999999999"/>
    <n v="149.94999999999999"/>
    <n v="5"/>
    <n v="5"/>
    <n v="203"/>
    <s v="Seller 176"/>
    <s v="Spartanburg, South Carolina, United States"/>
    <s v="Spartanburg"/>
    <x v="18"/>
    <x v="0"/>
    <d v="2026-03-28T00:00:00"/>
    <x v="300"/>
  </r>
  <r>
    <x v="0"/>
    <s v="Apple iPhone 14 | 14 Plus - 128GB 256GB 512GB - Unlocked Verizon T-Mobile AT&amp;T"/>
    <x v="1"/>
    <n v="14"/>
    <b v="0"/>
    <s v="128GB|256GB|512GB"/>
    <x v="0"/>
    <x v="4"/>
    <n v="289.7"/>
    <n v="304.95"/>
    <n v="5"/>
    <n v="0"/>
    <n v="38"/>
    <s v="Seller 176"/>
    <s v="Spartanburg, South Carolina, United States"/>
    <s v="Spartanburg"/>
    <x v="18"/>
    <x v="0"/>
    <d v="2026-03-25T00:00:00"/>
    <x v="301"/>
  </r>
  <r>
    <x v="0"/>
    <s v="Apple iPhone 14 | 14 Plus - 128GB 256GB 512GB - Unlocked Verizon T-Mobile AT&amp;T"/>
    <x v="1"/>
    <n v="14"/>
    <b v="0"/>
    <s v="128GB|256GB|512GB"/>
    <x v="0"/>
    <x v="0"/>
    <n v="242.2"/>
    <n v="254.95"/>
    <n v="5"/>
    <n v="0"/>
    <n v="18"/>
    <s v="Seller 176"/>
    <s v="Spartanburg, South Carolina, United States"/>
    <s v="Spartanburg"/>
    <x v="18"/>
    <x v="0"/>
    <d v="2026-03-25T00:00:00"/>
    <x v="302"/>
  </r>
  <r>
    <x v="0"/>
    <s v="Apple iPhone 13 Unlocked | AT&amp;T | T-Mobile Verizon 256 GB/ 512 GB Good Condition"/>
    <x v="3"/>
    <n v="13"/>
    <b v="0"/>
    <s v="256GB|512GB"/>
    <x v="3"/>
    <x v="0"/>
    <n v="315.97000000000003"/>
    <m/>
    <m/>
    <n v="0"/>
    <n v="3"/>
    <s v="Seller 033"/>
    <s v="Pompano Beach, Florida, United States"/>
    <s v="Pompano Beach"/>
    <x v="6"/>
    <x v="0"/>
    <d v="2026-01-29T00:00:00"/>
    <x v="303"/>
  </r>
  <r>
    <x v="0"/>
    <s v="Apple iPhone 12 | 12 Pro | 12 Pro Max | 12 mini - Unlocked AT&amp;T T-Mobile Verizon"/>
    <x v="4"/>
    <n v="12"/>
    <b v="0"/>
    <m/>
    <x v="5"/>
    <x v="1"/>
    <n v="156.69999999999999"/>
    <n v="164.95"/>
    <n v="5"/>
    <n v="10"/>
    <n v="34"/>
    <s v="Seller 176"/>
    <s v="Spartanburg, South Carolina, United States"/>
    <s v="Spartanburg"/>
    <x v="18"/>
    <x v="0"/>
    <d v="2026-03-29T00:00:00"/>
    <x v="304"/>
  </r>
  <r>
    <x v="0"/>
    <s v="Apple iPhone 12 | 12 Pro | 12 Pro Max | 12 mini - Unlocked AT&amp;T T-Mobile Verizon"/>
    <x v="4"/>
    <n v="12"/>
    <b v="0"/>
    <m/>
    <x v="5"/>
    <x v="4"/>
    <n v="142.44999999999999"/>
    <n v="149.94999999999999"/>
    <n v="5"/>
    <n v="5"/>
    <n v="43"/>
    <s v="Seller 176"/>
    <s v="Spartanburg, South Carolina, United States"/>
    <s v="Spartanburg"/>
    <x v="18"/>
    <x v="0"/>
    <d v="2026-03-28T00:00:00"/>
    <x v="305"/>
  </r>
  <r>
    <x v="0"/>
    <s v="Apple iPhone 16 128GB Pink Unlocked - NEW &amp; SEALED"/>
    <x v="10"/>
    <n v="16"/>
    <b v="0"/>
    <s v="128GB"/>
    <x v="0"/>
    <x v="5"/>
    <n v="669.99"/>
    <m/>
    <m/>
    <n v="3"/>
    <n v="1"/>
    <s v="Seller 084"/>
    <s v="Sanford, Florida, United States"/>
    <s v="Sanford"/>
    <x v="6"/>
    <x v="0"/>
    <d v="2026-03-26T00:00:00"/>
    <x v="306"/>
  </r>
  <r>
    <x v="0"/>
    <s v="Apple iPhone 16 - 128GB 256GB 512GB - All Colors - Good Condition"/>
    <x v="10"/>
    <n v="16"/>
    <b v="0"/>
    <s v="128GB|256GB|512GB"/>
    <x v="0"/>
    <x v="4"/>
    <n v="459"/>
    <m/>
    <m/>
    <n v="0"/>
    <n v="4"/>
    <s v="Seller 028"/>
    <s v="Tempe, Arizona, United States"/>
    <s v="Tempe"/>
    <x v="11"/>
    <x v="0"/>
    <d v="2026-03-29T00:00:00"/>
    <x v="307"/>
  </r>
  <r>
    <x v="0"/>
    <s v="Apple iPhone 13 mini A2481 - 128GB - Unlocked AT&amp;T Verizon T-Mobile Metro"/>
    <x v="8"/>
    <n v="13"/>
    <b v="0"/>
    <s v="128GB"/>
    <x v="0"/>
    <x v="4"/>
    <n v="213.7"/>
    <n v="224.95"/>
    <n v="5"/>
    <n v="3"/>
    <n v="26"/>
    <s v="Seller 176"/>
    <s v="Spartanburg, South Carolina, United States"/>
    <s v="Spartanburg"/>
    <x v="18"/>
    <x v="0"/>
    <d v="2026-03-23T00:00:00"/>
    <x v="308"/>
  </r>
  <r>
    <x v="0"/>
    <s v="Apple iPhone 13 mini A2481 - 128GB - Unlocked AT&amp;T Cricket T-Mobile Verizon"/>
    <x v="8"/>
    <n v="13"/>
    <b v="0"/>
    <s v="128GB"/>
    <x v="0"/>
    <x v="2"/>
    <n v="213.7"/>
    <n v="224.95"/>
    <n v="5"/>
    <n v="3"/>
    <n v="33"/>
    <s v="Seller 176"/>
    <s v="Spartanburg, South Carolina, United States"/>
    <s v="Spartanburg"/>
    <x v="18"/>
    <x v="0"/>
    <d v="2026-03-28T00:00:00"/>
    <x v="309"/>
  </r>
  <r>
    <x v="0"/>
    <s v="Apple iPhone 17 6.3&quot; Physical SIM + eSIM A3520 Unlocked 256GB/512GB FedEx/UPS"/>
    <x v="2"/>
    <n v="17"/>
    <b v="0"/>
    <s v="256GB|512GB"/>
    <x v="3"/>
    <x v="5"/>
    <n v="1098"/>
    <m/>
    <m/>
    <n v="2"/>
    <n v="5"/>
    <s v="Seller 153"/>
    <s v="Hong Kong, Hong Kong"/>
    <s v=""/>
    <x v="3"/>
    <x v="9"/>
    <d v="2026-03-05T00:00:00"/>
    <x v="310"/>
  </r>
  <r>
    <x v="0"/>
    <s v="Apple iPhone 17 - Unlocked - 256GB - Mist Blue - Excellent"/>
    <x v="2"/>
    <n v="17"/>
    <b v="0"/>
    <s v="256GB"/>
    <x v="3"/>
    <x v="3"/>
    <n v="789"/>
    <m/>
    <m/>
    <n v="4"/>
    <n v="3"/>
    <s v="Seller 028"/>
    <s v="Tempe, Arizona, United States"/>
    <s v="Tempe"/>
    <x v="11"/>
    <x v="0"/>
    <d v="2026-03-27T00:00:00"/>
    <x v="311"/>
  </r>
  <r>
    <x v="0"/>
    <s v="Apple iPhone 17 Pro Max 6.9&quot; Dual Physical SIM China A3527 Unlocked Free UPS"/>
    <x v="5"/>
    <n v="17"/>
    <b v="1"/>
    <m/>
    <x v="5"/>
    <x v="5"/>
    <n v="1878"/>
    <m/>
    <m/>
    <n v="2"/>
    <n v="2"/>
    <s v="Seller 153"/>
    <s v="Hong Kong, Hong Kong"/>
    <s v=""/>
    <x v="3"/>
    <x v="9"/>
    <d v="2026-03-16T00:00:00"/>
    <x v="312"/>
  </r>
  <r>
    <x v="0"/>
    <s v="Apple iPhone 17 Pro Max 6.9&quot; Physical SIM + eSIM A3526 Unlocked FedEx/UPS"/>
    <x v="5"/>
    <n v="17"/>
    <b v="1"/>
    <m/>
    <x v="5"/>
    <x v="5"/>
    <n v="1738"/>
    <m/>
    <m/>
    <n v="0"/>
    <n v="1"/>
    <s v="Seller 153"/>
    <s v="Hong Kong, Hong Kong"/>
    <s v=""/>
    <x v="3"/>
    <x v="9"/>
    <d v="2026-03-25T00:00:00"/>
    <x v="313"/>
  </r>
  <r>
    <x v="0"/>
    <s v="Apple iPhone 17 256GB Unlocked Excellent Condition - All Colors"/>
    <x v="2"/>
    <n v="17"/>
    <b v="0"/>
    <s v="256GB"/>
    <x v="3"/>
    <x v="3"/>
    <n v="799.99"/>
    <m/>
    <m/>
    <n v="4"/>
    <n v="0"/>
    <s v="Seller 084"/>
    <s v="Sanford, Florida, United States"/>
    <s v="Sanford"/>
    <x v="6"/>
    <x v="0"/>
    <d v="2026-03-29T00:00:00"/>
    <x v="0"/>
  </r>
  <r>
    <x v="0"/>
    <s v="Apple iPhone 17 Pro Max 256GB Unlocked Excellent Condition - All Colors"/>
    <x v="5"/>
    <n v="17"/>
    <b v="1"/>
    <s v="256GB"/>
    <x v="3"/>
    <x v="3"/>
    <n v="1349.99"/>
    <m/>
    <m/>
    <n v="8"/>
    <n v="0"/>
    <s v="Seller 084"/>
    <s v="Sanford, Florida, United States"/>
    <s v="Sanford"/>
    <x v="6"/>
    <x v="0"/>
    <d v="2026-03-29T00:00:00"/>
    <x v="0"/>
  </r>
  <r>
    <x v="0"/>
    <s v="Apple iPhone 17 Pro Max 1TB Deep Blue Unlocked - NEW &amp; SEALED"/>
    <x v="5"/>
    <n v="17"/>
    <b v="1"/>
    <s v="1024GB"/>
    <x v="2"/>
    <x v="5"/>
    <n v="2129.9899999999998"/>
    <m/>
    <m/>
    <n v="0"/>
    <n v="1"/>
    <s v="Seller 084"/>
    <s v="Sanford, Florida, United States"/>
    <s v="Sanford"/>
    <x v="6"/>
    <x v="0"/>
    <d v="2026-03-25T00:00:00"/>
    <x v="314"/>
  </r>
  <r>
    <x v="0"/>
    <s v="Apple iPhone 17 Pro Max 256GB Cosmic Orange Unlocked - NEW &amp; SEALED"/>
    <x v="5"/>
    <n v="17"/>
    <b v="1"/>
    <s v="256GB"/>
    <x v="3"/>
    <x v="5"/>
    <n v="1399.99"/>
    <m/>
    <m/>
    <n v="5"/>
    <n v="1"/>
    <s v="Seller 084"/>
    <s v="Sanford, Florida, United States"/>
    <s v="Sanford"/>
    <x v="6"/>
    <x v="0"/>
    <d v="2026-03-29T00:00:00"/>
    <x v="315"/>
  </r>
  <r>
    <x v="0"/>
    <s v="Apple iPhone 15 128/256/512GB Unlocked Excellent Condition"/>
    <x v="7"/>
    <n v="15"/>
    <b v="0"/>
    <s v="512GB"/>
    <x v="1"/>
    <x v="3"/>
    <n v="449"/>
    <m/>
    <m/>
    <n v="3"/>
    <n v="11"/>
    <s v="Seller 091"/>
    <s v="Rochester, New York, United States"/>
    <s v="Rochester"/>
    <x v="9"/>
    <x v="0"/>
    <d v="2026-03-26T00:00:00"/>
    <x v="316"/>
  </r>
  <r>
    <x v="0"/>
    <s v="Apple iPhone 17 - Unlocked 512GB Black - Excellent"/>
    <x v="2"/>
    <n v="17"/>
    <b v="0"/>
    <s v="512GB"/>
    <x v="1"/>
    <x v="3"/>
    <n v="929"/>
    <m/>
    <m/>
    <n v="4"/>
    <n v="0"/>
    <s v="Seller 028"/>
    <s v="Tempe, Arizona, United States"/>
    <s v="Tempe"/>
    <x v="11"/>
    <x v="0"/>
    <d v="2026-03-27T00:00:00"/>
    <x v="0"/>
  </r>
  <r>
    <x v="0"/>
    <s v="Apple iPhone 12 [A2172] 128GB - Fully Unlocked - 100% Battery - Blue - Fair"/>
    <x v="4"/>
    <n v="12"/>
    <b v="0"/>
    <s v="128GB"/>
    <x v="0"/>
    <x v="1"/>
    <n v="200.19"/>
    <n v="285.99"/>
    <n v="30"/>
    <n v="2"/>
    <n v="0"/>
    <s v="Seller 205"/>
    <s v="Mahwah, New Jersey, United States"/>
    <s v="Mahwah"/>
    <x v="8"/>
    <x v="0"/>
    <d v="2026-03-26T00:00:00"/>
    <x v="0"/>
  </r>
  <r>
    <x v="0"/>
    <s v="Apple iPhone 17 Pro Max 2TB Unlocked Very Good Condition - All Colors"/>
    <x v="5"/>
    <n v="17"/>
    <b v="1"/>
    <s v="2048GB"/>
    <x v="6"/>
    <x v="1"/>
    <n v="2349.9899999999998"/>
    <m/>
    <m/>
    <n v="1"/>
    <n v="0"/>
    <s v="Seller 084"/>
    <s v="Sanford, Florida, United States"/>
    <s v="Sanford"/>
    <x v="6"/>
    <x v="0"/>
    <m/>
    <x v="0"/>
  </r>
  <r>
    <x v="0"/>
    <s v="Apple iPhone 15 128GB Unlocked Very Good Condition - All Colors"/>
    <x v="7"/>
    <n v="15"/>
    <b v="0"/>
    <s v="128GB"/>
    <x v="0"/>
    <x v="1"/>
    <n v="369.99"/>
    <m/>
    <m/>
    <n v="0"/>
    <n v="60"/>
    <s v="Seller 084"/>
    <s v="Sanford, Florida, United States"/>
    <s v="Sanford"/>
    <x v="6"/>
    <x v="0"/>
    <d v="2026-03-27T00:00:00"/>
    <x v="317"/>
  </r>
  <r>
    <x v="0"/>
    <s v="Apple iPhone 12 Pro Max 256GB Unlocked Very Good Condition - All Colors"/>
    <x v="6"/>
    <n v="12"/>
    <b v="1"/>
    <s v="256GB"/>
    <x v="3"/>
    <x v="1"/>
    <n v="339.99"/>
    <m/>
    <m/>
    <n v="7"/>
    <n v="262"/>
    <s v="Seller 084"/>
    <s v="Sanford, Florida, United States"/>
    <s v="Sanford"/>
    <x v="6"/>
    <x v="0"/>
    <d v="2026-03-27T00:00:00"/>
    <x v="318"/>
  </r>
  <r>
    <x v="0"/>
    <s v="Apple iPhone 12 Pro Max 256GB Unlocked Excellent Condition - All Colors"/>
    <x v="6"/>
    <n v="12"/>
    <b v="1"/>
    <s v="256GB"/>
    <x v="3"/>
    <x v="3"/>
    <n v="409.99"/>
    <m/>
    <m/>
    <n v="0"/>
    <n v="77"/>
    <s v="Seller 084"/>
    <s v="Sanford, Florida, United States"/>
    <s v="Sanford"/>
    <x v="6"/>
    <x v="0"/>
    <d v="2026-03-23T00:00:00"/>
    <x v="319"/>
  </r>
  <r>
    <x v="0"/>
    <s v="Apple iPhone 13 (5G) GSM/CDMA Factory Unlocked 512GB | 256GB | 128GB"/>
    <x v="3"/>
    <n v="13"/>
    <b v="0"/>
    <s v="128GB|256GB|512GB"/>
    <x v="0"/>
    <x v="2"/>
    <n v="279.77"/>
    <m/>
    <m/>
    <n v="2"/>
    <n v="140"/>
    <s v="Seller 192"/>
    <s v="Brooklyn, New York, United States"/>
    <s v="Brooklyn"/>
    <x v="9"/>
    <x v="0"/>
    <d v="2026-03-26T00:00:00"/>
    <x v="320"/>
  </r>
  <r>
    <x v="0"/>
    <s v="⚫Sealed Apple iPhone 12 Pro/12 Mini/13 Mini USA Fully Unlocked Phone 1-yr-wty"/>
    <x v="13"/>
    <n v="12"/>
    <b v="1"/>
    <m/>
    <x v="5"/>
    <x v="5"/>
    <n v="314.11"/>
    <m/>
    <m/>
    <n v="0"/>
    <n v="7"/>
    <s v="Seller 559"/>
    <s v="Brooklyn, New York, United States"/>
    <s v="Brooklyn"/>
    <x v="9"/>
    <x v="0"/>
    <d v="2026-03-28T00:00:00"/>
    <x v="321"/>
  </r>
  <r>
    <x v="0"/>
    <s v="New in Sealed Box Apple iPhone 13 Mini /12 Mini /12 Pro 64/128/256GB UNLOCKED US"/>
    <x v="8"/>
    <n v="13"/>
    <b v="0"/>
    <s v="256GB"/>
    <x v="3"/>
    <x v="5"/>
    <n v="314.11"/>
    <m/>
    <m/>
    <n v="0"/>
    <n v="1"/>
    <s v="Seller 559"/>
    <s v="Brooklyn, New York, United States"/>
    <s v="Brooklyn"/>
    <x v="9"/>
    <x v="0"/>
    <d v="2026-03-28T00:00:00"/>
    <x v="15"/>
  </r>
  <r>
    <x v="0"/>
    <s v="New Unlocked Apple iPhone 12 Mini/13 Mini/12 Pro/13 Pro Max All Memory&amp; Color US"/>
    <x v="15"/>
    <n v="12"/>
    <b v="0"/>
    <m/>
    <x v="5"/>
    <x v="5"/>
    <n v="314.11"/>
    <m/>
    <m/>
    <n v="0"/>
    <n v="2"/>
    <s v="Seller 559"/>
    <s v="Brooklyn, New York, United States"/>
    <s v="Brooklyn"/>
    <x v="9"/>
    <x v="0"/>
    <d v="2026-03-28T00:00:00"/>
    <x v="19"/>
  </r>
  <r>
    <x v="0"/>
    <s v="Factory Sealed New Apple iPhone 13 Mini 256/128G Fully Unlocked for All Carrier"/>
    <x v="8"/>
    <n v="13"/>
    <b v="0"/>
    <m/>
    <x v="5"/>
    <x v="5"/>
    <n v="322.01"/>
    <m/>
    <m/>
    <n v="2"/>
    <n v="5"/>
    <s v="Seller 510"/>
    <s v="Whippany, New Jersey, United States"/>
    <s v="Whippany"/>
    <x v="8"/>
    <x v="0"/>
    <d v="2026-03-28T00:00:00"/>
    <x v="322"/>
  </r>
  <r>
    <x v="0"/>
    <s v="New Sealed Box Apple iPhone 13 MINI A2481 128/256GB Factory Unlocked Smartphone"/>
    <x v="8"/>
    <n v="13"/>
    <b v="0"/>
    <s v="256GB"/>
    <x v="3"/>
    <x v="5"/>
    <n v="321.88"/>
    <m/>
    <m/>
    <n v="2"/>
    <n v="17"/>
    <s v="Seller 559"/>
    <s v="Brooklyn, New York, United States"/>
    <s v="Brooklyn"/>
    <x v="9"/>
    <x v="0"/>
    <d v="2026-03-28T00:00:00"/>
    <x v="323"/>
  </r>
  <r>
    <x v="0"/>
    <s v="New Apple iPhone 13 Mini 128GB 256GB A2481 Factory Unlocked for All Carriers USA"/>
    <x v="8"/>
    <n v="13"/>
    <b v="0"/>
    <s v="128GB|256GB"/>
    <x v="0"/>
    <x v="5"/>
    <n v="321.99"/>
    <m/>
    <m/>
    <n v="2"/>
    <n v="5"/>
    <s v="Seller 559"/>
    <s v="Brooklyn, New York, United States"/>
    <s v="Brooklyn"/>
    <x v="9"/>
    <x v="0"/>
    <d v="2026-03-28T00:00:00"/>
    <x v="48"/>
  </r>
  <r>
    <x v="0"/>
    <s v="New Apple iPhone 13 Mini /12 Mini A2176 A2481 64GB/128GB/256GB Factory Unlocked"/>
    <x v="8"/>
    <n v="13"/>
    <b v="0"/>
    <s v="64GB|128GB|256GB"/>
    <x v="4"/>
    <x v="5"/>
    <n v="314.11"/>
    <m/>
    <m/>
    <n v="0"/>
    <n v="5"/>
    <s v="Seller 265"/>
    <s v="Whippany, New Jersey, United States"/>
    <s v="Whippany"/>
    <x v="8"/>
    <x v="0"/>
    <d v="2026-03-28T00:00:00"/>
    <x v="324"/>
  </r>
  <r>
    <x v="0"/>
    <s v="Apple iPhone 12 64GB - Black - Fully Unlocked- Excellent Condition"/>
    <x v="4"/>
    <n v="12"/>
    <b v="0"/>
    <s v="64GB"/>
    <x v="4"/>
    <x v="0"/>
    <n v="375.99"/>
    <m/>
    <m/>
    <n v="2"/>
    <n v="0"/>
    <s v="Seller 451"/>
    <s v="Pompano Beach, Florida, United States"/>
    <s v="Pompano Beach"/>
    <x v="6"/>
    <x v="0"/>
    <d v="2025-12-29T00:00:00"/>
    <x v="0"/>
  </r>
  <r>
    <x v="0"/>
    <s v="New Sealed Apple iPhone 13 MINI A2481 128GB/256GB Factory Unlocked Smartphone US"/>
    <x v="8"/>
    <n v="13"/>
    <b v="0"/>
    <s v="128GB|256GB"/>
    <x v="0"/>
    <x v="5"/>
    <n v="321.88"/>
    <m/>
    <m/>
    <n v="2"/>
    <n v="6"/>
    <s v="Seller 265"/>
    <s v="Whippany, New Jersey, United States"/>
    <s v="Whippany"/>
    <x v="8"/>
    <x v="0"/>
    <d v="2026-03-28T00:00:00"/>
    <x v="325"/>
  </r>
  <r>
    <x v="0"/>
    <s v="Apple iPhone 16 256GB Unlocked Very Good Condition - All Colors"/>
    <x v="10"/>
    <n v="16"/>
    <b v="0"/>
    <s v="256GB"/>
    <x v="3"/>
    <x v="1"/>
    <n v="679.99"/>
    <m/>
    <m/>
    <n v="0"/>
    <n v="5"/>
    <s v="Seller 084"/>
    <s v="Sanford, Florida, United States"/>
    <s v="Sanford"/>
    <x v="6"/>
    <x v="0"/>
    <d v="2026-03-28T00:00:00"/>
    <x v="326"/>
  </r>
  <r>
    <x v="0"/>
    <s v="New Sealed Apple iPhone 12 Mini13 Mini iPhone 13 Unlocked GSM+CDMA ALL Carri"/>
    <x v="15"/>
    <n v="12"/>
    <b v="0"/>
    <m/>
    <x v="5"/>
    <x v="5"/>
    <n v="332.01"/>
    <m/>
    <m/>
    <n v="3"/>
    <n v="1"/>
    <s v="Seller 510"/>
    <s v="Whippany, New Jersey, United States"/>
    <s v="Whippany"/>
    <x v="8"/>
    <x v="0"/>
    <d v="2026-03-28T00:00:00"/>
    <x v="327"/>
  </r>
  <r>
    <x v="0"/>
    <s v="New Sealed Apple iPhone 13 128GB/256GB/512GB FACTORY UNLOCKED GSM CDMA ✅2-YR-WAR"/>
    <x v="3"/>
    <n v="13"/>
    <b v="0"/>
    <s v="128GB|256GB|512GB"/>
    <x v="0"/>
    <x v="5"/>
    <n v="432.13"/>
    <m/>
    <m/>
    <n v="0"/>
    <n v="46"/>
    <s v="Seller 559"/>
    <s v="Brooklyn, New York, United States"/>
    <s v="Brooklyn"/>
    <x v="9"/>
    <x v="0"/>
    <d v="2026-03-28T00:00:00"/>
    <x v="328"/>
  </r>
  <r>
    <x v="0"/>
    <s v="New in Sealed Box Apple iPhone 13 128/256/512GB FACTORY UNLOCKED 2 YR WARNTY USA"/>
    <x v="3"/>
    <n v="13"/>
    <b v="0"/>
    <s v="512GB"/>
    <x v="1"/>
    <x v="5"/>
    <n v="432.13"/>
    <m/>
    <m/>
    <n v="0"/>
    <n v="19"/>
    <s v="Seller 265"/>
    <s v="Whippany, New Jersey, United States"/>
    <s v="Whippany"/>
    <x v="8"/>
    <x v="0"/>
    <d v="2026-03-28T00:00:00"/>
    <x v="329"/>
  </r>
  <r>
    <x v="0"/>
    <s v="Apple iPhone 13/13 Mini/12 Mini/13 Pro Max 64/128/256GB Unlocked RE-SEALED A+"/>
    <x v="3"/>
    <n v="13"/>
    <b v="0"/>
    <s v="256GB"/>
    <x v="3"/>
    <x v="2"/>
    <n v="294.98"/>
    <m/>
    <m/>
    <n v="0"/>
    <n v="3"/>
    <s v="Seller 559"/>
    <s v="Brooklyn, New York, United States"/>
    <s v="Brooklyn"/>
    <x v="9"/>
    <x v="0"/>
    <d v="2026-03-29T00:00:00"/>
    <x v="330"/>
  </r>
  <r>
    <x v="0"/>
    <s v="Apple iPhone 14 PRO MAX A2651 Factory Unlocked 1TB GSM CDMA Phone Used Great B+"/>
    <x v="0"/>
    <n v="14"/>
    <b v="1"/>
    <s v="1024GB"/>
    <x v="2"/>
    <x v="0"/>
    <n v="661.99"/>
    <m/>
    <m/>
    <n v="2"/>
    <n v="1"/>
    <s v="Seller 058"/>
    <s v="Granada Hills, California, United States"/>
    <s v="Granada Hills"/>
    <x v="0"/>
    <x v="0"/>
    <d v="2025-12-29T00:00:00"/>
    <x v="331"/>
  </r>
  <r>
    <x v="0"/>
    <s v="Apple iPhone 14 PRO MAX Factory Unlocked 128GB GSM CDMA A Condition New OPN Box"/>
    <x v="0"/>
    <n v="14"/>
    <b v="1"/>
    <s v="128GB"/>
    <x v="0"/>
    <x v="2"/>
    <n v="748.99"/>
    <m/>
    <m/>
    <n v="1"/>
    <n v="0"/>
    <s v="Seller 058"/>
    <s v="Granada Hills, California, United States"/>
    <s v="Granada Hills"/>
    <x v="0"/>
    <x v="0"/>
    <d v="2025-12-16T00:00:00"/>
    <x v="0"/>
  </r>
  <r>
    <x v="0"/>
    <s v="Apple iPhone 14 PRO MAX Factory Unlocked 256GB GSM CDMA All colors OPEN Box"/>
    <x v="0"/>
    <n v="14"/>
    <b v="1"/>
    <s v="256GB"/>
    <x v="3"/>
    <x v="2"/>
    <n v="779.99"/>
    <m/>
    <m/>
    <n v="1"/>
    <n v="0"/>
    <s v="Seller 058"/>
    <s v="Granada Hills, California, United States"/>
    <s v="Granada Hills"/>
    <x v="0"/>
    <x v="0"/>
    <d v="2025-12-16T00:00:00"/>
    <x v="0"/>
  </r>
  <r>
    <x v="0"/>
    <s v="Apple iPhone 16 128GB A3081 Teal Black Ultramarine Factory Unlocked New Open Box"/>
    <x v="10"/>
    <n v="16"/>
    <b v="0"/>
    <s v="128GB"/>
    <x v="0"/>
    <x v="2"/>
    <n v="749.99"/>
    <m/>
    <m/>
    <n v="0"/>
    <n v="1"/>
    <s v="Seller 058"/>
    <s v="Granada Hills, California, United States"/>
    <s v="Granada Hills"/>
    <x v="0"/>
    <x v="0"/>
    <d v="2025-12-27T00:00:00"/>
    <x v="332"/>
  </r>
  <r>
    <x v="0"/>
    <s v="Apple iPhone 14 PRO MAX A2651 Factory Unlocked 128GB GSM CDMA Phone Open Box"/>
    <x v="0"/>
    <n v="14"/>
    <b v="1"/>
    <s v="128GB"/>
    <x v="0"/>
    <x v="2"/>
    <n v="748.99"/>
    <m/>
    <m/>
    <n v="0"/>
    <n v="1"/>
    <s v="Seller 058"/>
    <s v="Granada Hills, California, United States"/>
    <s v="Granada Hills"/>
    <x v="0"/>
    <x v="0"/>
    <d v="2025-12-16T00:00:00"/>
    <x v="333"/>
  </r>
  <r>
    <x v="0"/>
    <s v="New Apple iPhone 13/12 Mini/13 Mini /SE 3rd (2022) Factory Unlocked All Carrier"/>
    <x v="3"/>
    <n v="13"/>
    <b v="0"/>
    <m/>
    <x v="5"/>
    <x v="5"/>
    <n v="314.11"/>
    <m/>
    <m/>
    <n v="0"/>
    <n v="5"/>
    <s v="Seller 265"/>
    <s v="Whippany, New Jersey, United States"/>
    <s v="Whippany"/>
    <x v="8"/>
    <x v="0"/>
    <d v="2026-03-28T00:00:00"/>
    <x v="324"/>
  </r>
  <r>
    <x v="0"/>
    <s v="New Sealed Apple iPhone 13 MINI 5G A2481 128GB 256GB Factory Unlocked Smartphone"/>
    <x v="8"/>
    <n v="13"/>
    <b v="0"/>
    <s v="128GB|256GB"/>
    <x v="0"/>
    <x v="5"/>
    <n v="321.99"/>
    <m/>
    <m/>
    <n v="2"/>
    <n v="3"/>
    <s v="Seller 265"/>
    <s v="Whippany, New Jersey, United States"/>
    <s v="Whippany"/>
    <x v="8"/>
    <x v="0"/>
    <d v="2026-03-28T00:00:00"/>
    <x v="334"/>
  </r>
  <r>
    <x v="0"/>
    <s v="New Sealed Apple iPhone 12 Mini/13 Mini/SE (2022)/13 Pro Max Factory Unlocked"/>
    <x v="15"/>
    <n v="12"/>
    <b v="0"/>
    <m/>
    <x v="5"/>
    <x v="5"/>
    <n v="314.11"/>
    <m/>
    <m/>
    <n v="0"/>
    <n v="2"/>
    <s v="Seller 559"/>
    <s v="Brooklyn, New York, United States"/>
    <s v="Brooklyn"/>
    <x v="9"/>
    <x v="0"/>
    <d v="2026-03-28T00:00:00"/>
    <x v="19"/>
  </r>
  <r>
    <x v="0"/>
    <s v="New in Sealed Apple iPhone 13 MINI A2481 128GB 256GB Factory Unlocked Smartphone"/>
    <x v="8"/>
    <n v="13"/>
    <b v="0"/>
    <s v="128GB|256GB"/>
    <x v="0"/>
    <x v="5"/>
    <n v="321.99"/>
    <m/>
    <m/>
    <n v="2"/>
    <n v="1"/>
    <s v="Seller 559"/>
    <s v="Brooklyn, New York, United States"/>
    <s v="Brooklyn"/>
    <x v="9"/>
    <x v="0"/>
    <d v="2026-03-28T00:00:00"/>
    <x v="49"/>
  </r>
  <r>
    <x v="0"/>
    <s v="New Apple iPhone 14 Pro Max 5G 128GB/256GB/512GB Unlocked All Carrier Sealed Box"/>
    <x v="0"/>
    <n v="14"/>
    <b v="1"/>
    <s v="128GB|256GB|512GB"/>
    <x v="0"/>
    <x v="5"/>
    <n v="675.95"/>
    <m/>
    <m/>
    <n v="2"/>
    <n v="1"/>
    <s v="Seller 265"/>
    <s v="Whippany, New Jersey, United States"/>
    <s v="Whippany"/>
    <x v="8"/>
    <x v="0"/>
    <d v="2026-03-28T00:00:00"/>
    <x v="59"/>
  </r>
  <r>
    <x v="0"/>
    <s v="Apple iPhone 13 128/256/512GB FACTORY UNLOCKED 2 YRS WARNTY RE-SEALED BOX A++ US"/>
    <x v="3"/>
    <n v="13"/>
    <b v="0"/>
    <s v="512GB"/>
    <x v="1"/>
    <x v="2"/>
    <n v="429.97"/>
    <m/>
    <m/>
    <n v="0"/>
    <n v="3"/>
    <s v="Seller 265"/>
    <s v="Whippany, New Jersey, United States"/>
    <s v="Whippany"/>
    <x v="8"/>
    <x v="0"/>
    <d v="2026-03-17T00:00:00"/>
    <x v="335"/>
  </r>
  <r>
    <x v="0"/>
    <s v="NEW SEALED APPLE IPHONE 14 PRO MAX 128GB 256G 512 1TB FACTORY UNLOCKED FAST SHIP"/>
    <x v="0"/>
    <n v="14"/>
    <b v="1"/>
    <s v="128GB|1024GB"/>
    <x v="0"/>
    <x v="5"/>
    <n v="745.12"/>
    <m/>
    <m/>
    <n v="2"/>
    <n v="2"/>
    <s v="Seller 510"/>
    <s v="Whippany, New Jersey, United States"/>
    <s v="Whippany"/>
    <x v="8"/>
    <x v="0"/>
    <d v="2026-03-28T00:00:00"/>
    <x v="336"/>
  </r>
  <r>
    <x v="0"/>
    <s v="Apple iPhone 16 - Unlocked - Black - 256GB - Good"/>
    <x v="10"/>
    <n v="16"/>
    <b v="0"/>
    <s v="256GB"/>
    <x v="3"/>
    <x v="4"/>
    <n v="579"/>
    <m/>
    <m/>
    <n v="2"/>
    <n v="0"/>
    <s v="Seller 028"/>
    <s v="Chandler, Arizona, United States"/>
    <s v="Chandler"/>
    <x v="11"/>
    <x v="0"/>
    <d v="2026-03-27T00:00:00"/>
    <x v="0"/>
  </r>
  <r>
    <x v="0"/>
    <s v="New Sealed Apple iPhone 13 Mini 5G - 128/256/512GB, Unlocked, 2-Year Warranty US"/>
    <x v="8"/>
    <n v="13"/>
    <b v="0"/>
    <s v="512GB"/>
    <x v="1"/>
    <x v="5"/>
    <n v="321.88"/>
    <m/>
    <m/>
    <n v="2"/>
    <n v="11"/>
    <s v="Seller 265"/>
    <s v="Whippany, New Jersey, United States"/>
    <s v="Whippany"/>
    <x v="8"/>
    <x v="0"/>
    <d v="2026-03-28T00:00:00"/>
    <x v="337"/>
  </r>
  <r>
    <x v="0"/>
    <s v="NEW IN SEALED APPLE IPHONE 14 128G/256/512 FACTORY UNLOCKED T-MOBILE ATT VERIZON"/>
    <x v="1"/>
    <n v="14"/>
    <b v="0"/>
    <m/>
    <x v="5"/>
    <x v="5"/>
    <n v="389.99"/>
    <m/>
    <m/>
    <n v="5"/>
    <n v="1"/>
    <s v="Seller 510"/>
    <s v="Whippany, New Jersey, United States"/>
    <s v="Whippany"/>
    <x v="8"/>
    <x v="0"/>
    <d v="2026-03-28T00:00:00"/>
    <x v="65"/>
  </r>
  <r>
    <x v="0"/>
    <s v="Factory New Sealed Apple iPhone 14 5G 128GB/256GB Unlocked 2-Yr Warranty US SHIP"/>
    <x v="1"/>
    <n v="14"/>
    <b v="0"/>
    <s v="128GB|256GB"/>
    <x v="0"/>
    <x v="5"/>
    <n v="389.01"/>
    <m/>
    <m/>
    <n v="2"/>
    <n v="1"/>
    <s v="Seller 265"/>
    <s v="Whippany, New Jersey, United States"/>
    <s v="Whippany"/>
    <x v="8"/>
    <x v="0"/>
    <d v="2026-03-28T00:00:00"/>
    <x v="52"/>
  </r>
  <r>
    <x v="0"/>
    <s v="Apple iPhone 14 PRO MAX A2651 Purple Factory Unlocked 1TB GSM CDMA Phone Refurb"/>
    <x v="0"/>
    <n v="14"/>
    <b v="1"/>
    <s v="1024GB"/>
    <x v="2"/>
    <x v="3"/>
    <n v="675.99"/>
    <m/>
    <m/>
    <n v="1"/>
    <n v="0"/>
    <s v="Seller 058"/>
    <s v="Granada Hills, California, United States"/>
    <s v="Granada Hills"/>
    <x v="0"/>
    <x v="0"/>
    <d v="2025-12-29T00:00:00"/>
    <x v="0"/>
  </r>
  <r>
    <x v="0"/>
    <s v="New Apple iPhone 14/14 Pro Max/13/13MINI/12MINI/SE Factory Unlocked GSM CDMA LOT"/>
    <x v="1"/>
    <n v="14"/>
    <b v="0"/>
    <m/>
    <x v="5"/>
    <x v="5"/>
    <n v="314.11"/>
    <m/>
    <m/>
    <n v="0"/>
    <n v="1"/>
    <s v="Seller 559"/>
    <s v="Brooklyn, New York, United States"/>
    <s v="Brooklyn"/>
    <x v="9"/>
    <x v="0"/>
    <d v="2026-03-28T00:00:00"/>
    <x v="15"/>
  </r>
  <r>
    <x v="0"/>
    <s v="NEW APPLE IPHONE 14 PRO MAX 6.7&quot; 512G/256/128G FACTORY UNLOCKED 2 YEAR WARRANT"/>
    <x v="0"/>
    <n v="14"/>
    <b v="1"/>
    <m/>
    <x v="5"/>
    <x v="5"/>
    <n v="745.12"/>
    <m/>
    <m/>
    <n v="2"/>
    <n v="2"/>
    <s v="Seller 510"/>
    <s v="Whippany, New Jersey, United States"/>
    <s v="Whippany"/>
    <x v="8"/>
    <x v="0"/>
    <d v="2026-03-28T00:00:00"/>
    <x v="336"/>
  </r>
  <r>
    <x v="0"/>
    <s v="New Apple iPhone 14/14 Pro Max /13 /13MINI /13 pro max /12 MINI Factory Unlocked"/>
    <x v="1"/>
    <n v="14"/>
    <b v="0"/>
    <m/>
    <x v="5"/>
    <x v="5"/>
    <n v="332.01"/>
    <m/>
    <m/>
    <n v="3"/>
    <n v="3"/>
    <s v="Seller 510"/>
    <s v="Whippany, New Jersey, United States"/>
    <s v="Whippany"/>
    <x v="8"/>
    <x v="0"/>
    <d v="2026-03-28T00:00:00"/>
    <x v="338"/>
  </r>
  <r>
    <x v="0"/>
    <s v="FACTORY NEW SEALED APPLE IPHONE 14 5G 128G/256/512GB UNLOCKED GSM+CDMA ALL COLOR"/>
    <x v="1"/>
    <n v="14"/>
    <b v="0"/>
    <s v="512GB"/>
    <x v="1"/>
    <x v="5"/>
    <n v="389.01"/>
    <m/>
    <m/>
    <n v="2"/>
    <n v="6"/>
    <s v="Seller 559"/>
    <s v="Brooklyn, New York, United States"/>
    <s v="Brooklyn"/>
    <x v="9"/>
    <x v="0"/>
    <d v="2026-03-28T00:00:00"/>
    <x v="339"/>
  </r>
  <r>
    <x v="0"/>
    <s v="Apple iPhone 12 - 128 GB - Blue (All Carriers) Fair Refurbished"/>
    <x v="4"/>
    <n v="12"/>
    <b v="0"/>
    <s v="128GB"/>
    <x v="0"/>
    <x v="4"/>
    <n v="183.99"/>
    <n v="879.99"/>
    <n v="79.09"/>
    <n v="5"/>
    <n v="5"/>
    <s v="Seller 108"/>
    <s v="Long Island City, New York, United States"/>
    <s v="Long Island City"/>
    <x v="9"/>
    <x v="0"/>
    <d v="2026-03-27T00:00:00"/>
    <x v="340"/>
  </r>
  <r>
    <x v="0"/>
    <s v="Apple iPhone 16 - 128GB 256GB 512GB - All Colors - Excellent Condition"/>
    <x v="10"/>
    <n v="16"/>
    <b v="0"/>
    <s v="128GB|256GB|512GB"/>
    <x v="0"/>
    <x v="3"/>
    <n v="525"/>
    <m/>
    <m/>
    <n v="0"/>
    <n v="13"/>
    <s v="Seller 028"/>
    <s v="Tempe, Arizona, United States"/>
    <s v="Tempe"/>
    <x v="11"/>
    <x v="0"/>
    <d v="2026-03-27T00:00:00"/>
    <x v="341"/>
  </r>
  <r>
    <x v="0"/>
    <s v="Apple iPhone 16 - 128GB 256GB 512GB - All Colors - Very Good Condition"/>
    <x v="10"/>
    <n v="16"/>
    <b v="0"/>
    <s v="128GB|256GB|512GB"/>
    <x v="0"/>
    <x v="1"/>
    <n v="490"/>
    <m/>
    <m/>
    <n v="0"/>
    <n v="3"/>
    <s v="Seller 028"/>
    <s v="Tempe, Arizona, United States"/>
    <s v="Tempe"/>
    <x v="11"/>
    <x v="0"/>
    <d v="2026-03-28T00:00:00"/>
    <x v="169"/>
  </r>
  <r>
    <x v="0"/>
    <s v="Apple iPhone 14 PRO MAX Factory Unlocked 128GB GSM CDMA A Condition Excellent"/>
    <x v="0"/>
    <n v="14"/>
    <b v="1"/>
    <s v="128GB"/>
    <x v="0"/>
    <x v="3"/>
    <n v="748.99"/>
    <m/>
    <m/>
    <n v="1"/>
    <n v="0"/>
    <s v="Seller 058"/>
    <s v="Granada Hills, California, United States"/>
    <s v="Granada Hills"/>
    <x v="0"/>
    <x v="0"/>
    <d v="2025-12-23T00:00:00"/>
    <x v="0"/>
  </r>
  <r>
    <x v="0"/>
    <s v="iPhone 15 128GB 256GB 512GB Verizon AT&amp;T T-Mobile Unlocked (Excellent)"/>
    <x v="7"/>
    <n v="15"/>
    <b v="0"/>
    <s v="128GB|256GB|512GB"/>
    <x v="0"/>
    <x v="3"/>
    <n v="400.49"/>
    <m/>
    <m/>
    <n v="10"/>
    <n v="32"/>
    <s v="Seller 203"/>
    <s v="Los Angeles, California, United States"/>
    <s v="Los Angeles"/>
    <x v="0"/>
    <x v="0"/>
    <d v="2026-03-29T00:00:00"/>
    <x v="342"/>
  </r>
  <r>
    <x v="0"/>
    <s v="iPhone 15 Pro 128GB 256GB 512GB 1TB Verizon AT&amp;T T-Mobile Unlocked (Excellent)"/>
    <x v="14"/>
    <n v="15"/>
    <b v="1"/>
    <s v="128GB|256GB|512GB|1024GB"/>
    <x v="0"/>
    <x v="3"/>
    <n v="570.59"/>
    <m/>
    <m/>
    <n v="3"/>
    <n v="34"/>
    <s v="Seller 203"/>
    <s v="Los Angeles, California, United States"/>
    <s v="Los Angeles"/>
    <x v="0"/>
    <x v="0"/>
    <d v="2026-03-29T00:00:00"/>
    <x v="343"/>
  </r>
  <r>
    <x v="0"/>
    <s v="iPhone 16 128GB 256GB 512GB Verizon AT&amp;T T-Mobile Unlocked (Excellent)"/>
    <x v="10"/>
    <n v="16"/>
    <b v="0"/>
    <s v="128GB|256GB|512GB"/>
    <x v="0"/>
    <x v="3"/>
    <n v="530.99"/>
    <m/>
    <m/>
    <n v="10"/>
    <n v="1"/>
    <s v="Seller 203"/>
    <s v="Los Angeles, California, United States"/>
    <s v="Los Angeles"/>
    <x v="0"/>
    <x v="0"/>
    <d v="2026-03-29T00:00:00"/>
    <x v="344"/>
  </r>
  <r>
    <x v="0"/>
    <s v="iPhone 15 128GB 256GB 512GB Verizon AT&amp;T T-Mobile Unlocked (Very Good)"/>
    <x v="7"/>
    <n v="15"/>
    <b v="0"/>
    <s v="128GB|256GB|512GB"/>
    <x v="0"/>
    <x v="1"/>
    <n v="390.59"/>
    <m/>
    <m/>
    <n v="10"/>
    <n v="4"/>
    <s v="Seller 203"/>
    <s v="Los Angeles, California, United States"/>
    <s v="Los Angeles"/>
    <x v="0"/>
    <x v="0"/>
    <d v="2026-03-29T00:00:00"/>
    <x v="345"/>
  </r>
  <r>
    <x v="0"/>
    <s v="Apple iPhone 13 MINI 512GB-128GB FACTORY UNLOCKED GSM CDMA【NEW US 2yr warranty】"/>
    <x v="8"/>
    <n v="13"/>
    <b v="0"/>
    <s v="128GB|512GB"/>
    <x v="0"/>
    <x v="5"/>
    <n v="322.01"/>
    <m/>
    <m/>
    <n v="2"/>
    <n v="0"/>
    <s v="Seller 510"/>
    <s v="Los Angeles, California, United States"/>
    <s v="Los Angeles"/>
    <x v="0"/>
    <x v="0"/>
    <d v="2026-03-28T00:00:00"/>
    <x v="0"/>
  </r>
  <r>
    <x v="0"/>
    <s v="Apple iPhone 17 - Unlocked 256GB Black - New"/>
    <x v="2"/>
    <n v="17"/>
    <b v="0"/>
    <s v="256GB"/>
    <x v="3"/>
    <x v="5"/>
    <n v="837"/>
    <m/>
    <m/>
    <n v="2"/>
    <n v="6"/>
    <s v="Seller 028"/>
    <s v="Tempe, Arizona, United States"/>
    <s v="Tempe"/>
    <x v="11"/>
    <x v="0"/>
    <d v="2026-03-27T00:00:00"/>
    <x v="346"/>
  </r>
  <r>
    <x v="0"/>
    <s v="Apple iPhone 17 - Unlocked 256GB White - Excellent"/>
    <x v="2"/>
    <n v="17"/>
    <b v="0"/>
    <s v="256GB"/>
    <x v="3"/>
    <x v="3"/>
    <n v="789"/>
    <m/>
    <m/>
    <n v="4"/>
    <n v="3"/>
    <s v="Seller 028"/>
    <s v="Tempe, Arizona, United States"/>
    <s v="Tempe"/>
    <x v="11"/>
    <x v="0"/>
    <d v="2026-03-27T00:00:00"/>
    <x v="311"/>
  </r>
  <r>
    <x v="0"/>
    <s v="Factory New Sealed Apple iPhone 13 MINI A2481 128GB 256GB Unlocked US SHIPPING"/>
    <x v="8"/>
    <n v="13"/>
    <b v="0"/>
    <s v="128GB|256GB"/>
    <x v="0"/>
    <x v="5"/>
    <n v="321.88"/>
    <m/>
    <m/>
    <n v="2"/>
    <n v="14"/>
    <s v="Seller 265"/>
    <s v="Whippany, New Jersey, United States"/>
    <s v="Whippany"/>
    <x v="8"/>
    <x v="0"/>
    <d v="2026-03-28T00:00:00"/>
    <x v="347"/>
  </r>
  <r>
    <x v="0"/>
    <s v="Apple iPhone 13 128GB A2631 Factory Unlocked GSM CDMA All Color New Open Box"/>
    <x v="3"/>
    <n v="13"/>
    <b v="0"/>
    <s v="128GB"/>
    <x v="0"/>
    <x v="2"/>
    <n v="318.99"/>
    <m/>
    <m/>
    <n v="0"/>
    <n v="6"/>
    <s v="Seller 058"/>
    <s v="Granada Hills, California, United States"/>
    <s v="Granada Hills"/>
    <x v="0"/>
    <x v="0"/>
    <d v="2026-03-12T00:00:00"/>
    <x v="348"/>
  </r>
  <r>
    <x v="0"/>
    <s v="Apple iPhone 17 Pro Max | US Version | 512GB | eSIM | Deep Blue | Unlocked"/>
    <x v="5"/>
    <n v="17"/>
    <b v="1"/>
    <s v="512GB"/>
    <x v="1"/>
    <x v="5"/>
    <n v="1749"/>
    <n v="1999"/>
    <n v="12.51"/>
    <n v="2"/>
    <n v="10"/>
    <s v="Seller 067"/>
    <s v="North Brunswick, New Jersey, United States"/>
    <s v="North Brunswick"/>
    <x v="8"/>
    <x v="0"/>
    <d v="2026-03-28T00:00:00"/>
    <x v="349"/>
  </r>
  <r>
    <x v="0"/>
    <s v="Apple iPhone 17 Pro Max | US Version | 512GB | eSIM | Cosmic Orange | Unlocked"/>
    <x v="5"/>
    <n v="17"/>
    <b v="1"/>
    <s v="512GB"/>
    <x v="1"/>
    <x v="5"/>
    <n v="1749"/>
    <n v="1999"/>
    <n v="12.51"/>
    <n v="0"/>
    <n v="15"/>
    <s v="Seller 067"/>
    <s v="North Brunswick, New Jersey, United States"/>
    <s v="North Brunswick"/>
    <x v="8"/>
    <x v="0"/>
    <d v="2026-03-26T00:00:00"/>
    <x v="350"/>
  </r>
  <r>
    <x v="0"/>
    <s v="Apple iPhone 17 Pro Max | US Version | 256GB | eSIM | Deep Blue | Unlocked"/>
    <x v="5"/>
    <n v="17"/>
    <b v="1"/>
    <s v="256GB"/>
    <x v="3"/>
    <x v="5"/>
    <n v="1499"/>
    <n v="1599"/>
    <n v="6.25"/>
    <n v="9"/>
    <n v="14"/>
    <s v="Seller 067"/>
    <s v="North Brunswick, New Jersey, United States"/>
    <s v="North Brunswick"/>
    <x v="8"/>
    <x v="0"/>
    <d v="2026-03-29T00:00:00"/>
    <x v="351"/>
  </r>
  <r>
    <x v="0"/>
    <s v="New Sealed Apple iPhone 13 Mini 5G 128G/256GB/512GB Factory Unlocked GSM CDMA US"/>
    <x v="8"/>
    <n v="13"/>
    <b v="0"/>
    <s v="256GB|512GB"/>
    <x v="3"/>
    <x v="5"/>
    <n v="321.88"/>
    <m/>
    <m/>
    <n v="2"/>
    <n v="5"/>
    <s v="Seller 559"/>
    <s v="Brooklyn, New York, United States"/>
    <s v="Brooklyn"/>
    <x v="9"/>
    <x v="0"/>
    <d v="2026-03-28T00:00:00"/>
    <x v="17"/>
  </r>
  <r>
    <x v="0"/>
    <s v="Apple iPhone 14+ Plus Factory Unlocked 128GB A2632 Open Box GSM CDMA"/>
    <x v="1"/>
    <n v="14"/>
    <b v="0"/>
    <s v="128GB"/>
    <x v="0"/>
    <x v="2"/>
    <n v="389.99"/>
    <m/>
    <m/>
    <n v="0"/>
    <n v="1"/>
    <s v="Seller 058"/>
    <s v="Granada Hills, California, United States"/>
    <s v="Granada Hills"/>
    <x v="0"/>
    <x v="0"/>
    <d v="2026-02-14T00:00:00"/>
    <x v="65"/>
  </r>
  <r>
    <x v="0"/>
    <s v="Apple iPhone 17 - Unlocked 256GB Black - Excellent"/>
    <x v="2"/>
    <n v="17"/>
    <b v="0"/>
    <s v="256GB"/>
    <x v="3"/>
    <x v="3"/>
    <n v="789"/>
    <m/>
    <m/>
    <n v="10"/>
    <n v="3"/>
    <s v="Seller 028"/>
    <s v="Tempe, Arizona, United States"/>
    <s v="Tempe"/>
    <x v="11"/>
    <x v="0"/>
    <d v="2026-03-27T00:00:00"/>
    <x v="311"/>
  </r>
  <r>
    <x v="0"/>
    <s v="Apple iPhone 17 Pro Max 6.9&quot; Dual Physical SIM A3527 Unlocked FedEx/UPS"/>
    <x v="5"/>
    <n v="17"/>
    <b v="1"/>
    <m/>
    <x v="5"/>
    <x v="5"/>
    <n v="1878"/>
    <m/>
    <m/>
    <n v="2"/>
    <n v="3"/>
    <s v="Seller 153"/>
    <s v="Hong Kong, Hong Kong"/>
    <s v=""/>
    <x v="3"/>
    <x v="9"/>
    <d v="2026-03-16T00:00:00"/>
    <x v="352"/>
  </r>
  <r>
    <x v="0"/>
    <s v="Apple iPhone 17 Pro Max 6.9&quot; Physical SIM + eSIM A3526 Unlocked Free UPS"/>
    <x v="5"/>
    <n v="17"/>
    <b v="1"/>
    <m/>
    <x v="5"/>
    <x v="5"/>
    <n v="1738"/>
    <m/>
    <m/>
    <n v="0"/>
    <n v="9"/>
    <s v="Seller 153"/>
    <s v="Hong Kong, Hong Kong"/>
    <s v=""/>
    <x v="3"/>
    <x v="9"/>
    <d v="2026-03-25T00:00:00"/>
    <x v="353"/>
  </r>
  <r>
    <x v="0"/>
    <s v="Apple iPhone 17 - Unlocked 256GB Lavender - Excellent"/>
    <x v="2"/>
    <n v="17"/>
    <b v="0"/>
    <s v="256GB"/>
    <x v="3"/>
    <x v="3"/>
    <n v="789"/>
    <m/>
    <m/>
    <n v="3"/>
    <n v="0"/>
    <s v="Seller 028"/>
    <s v="Tempe, Arizona, United States"/>
    <s v="Tempe"/>
    <x v="11"/>
    <x v="0"/>
    <d v="2026-03-27T00:00:00"/>
    <x v="0"/>
  </r>
  <r>
    <x v="0"/>
    <s v="Apple iPhone 17 6.3&quot; Physical SIM + eSIM A3520 Unlocked 256GB/512GB UPS"/>
    <x v="2"/>
    <n v="17"/>
    <b v="0"/>
    <s v="256GB|512GB"/>
    <x v="3"/>
    <x v="5"/>
    <n v="1098"/>
    <m/>
    <m/>
    <n v="0"/>
    <n v="1"/>
    <s v="Seller 153"/>
    <s v="Hong Kong, Hong Kong"/>
    <s v=""/>
    <x v="3"/>
    <x v="9"/>
    <d v="2026-03-05T00:00:00"/>
    <x v="354"/>
  </r>
  <r>
    <x v="0"/>
    <s v="Apple iPhone 14 A2649 (Fully Unlocked) 128GB Purple (Excellent)"/>
    <x v="1"/>
    <n v="14"/>
    <b v="0"/>
    <s v="128GB"/>
    <x v="0"/>
    <x v="3"/>
    <n v="322.99"/>
    <m/>
    <m/>
    <n v="10"/>
    <n v="3"/>
    <s v="Seller 203"/>
    <s v="Los Angeles, California, United States"/>
    <s v="Los Angeles"/>
    <x v="0"/>
    <x v="0"/>
    <d v="2026-03-29T00:00:00"/>
    <x v="355"/>
  </r>
  <r>
    <x v="0"/>
    <s v="Apple iPhone 15 A2846 (Unlocked) 128GB Black (Very Good)"/>
    <x v="7"/>
    <n v="15"/>
    <b v="0"/>
    <s v="128GB"/>
    <x v="0"/>
    <x v="1"/>
    <n v="400.49"/>
    <m/>
    <m/>
    <n v="10"/>
    <n v="64"/>
    <s v="Seller 203"/>
    <s v="Los Angeles, California, United States"/>
    <s v="Los Angeles"/>
    <x v="0"/>
    <x v="0"/>
    <d v="2026-03-28T00:00:00"/>
    <x v="356"/>
  </r>
  <r>
    <x v="0"/>
    <s v="Apple iPhone 15 A2846 Fully Unlocked 128GB Black (Excellent)"/>
    <x v="7"/>
    <n v="15"/>
    <b v="0"/>
    <s v="128GB"/>
    <x v="0"/>
    <x v="3"/>
    <n v="411.29"/>
    <m/>
    <m/>
    <n v="0"/>
    <n v="51"/>
    <s v="Seller 203"/>
    <s v="Los Angeles, California, United States"/>
    <s v="Los Angeles"/>
    <x v="0"/>
    <x v="0"/>
    <d v="2026-03-25T00:00:00"/>
    <x v="357"/>
  </r>
  <r>
    <x v="0"/>
    <s v="Apple iPhone 15 A2846 (Unlocked) 128GB Black (Good)"/>
    <x v="7"/>
    <n v="15"/>
    <b v="0"/>
    <s v="128GB"/>
    <x v="0"/>
    <x v="4"/>
    <n v="390.59"/>
    <m/>
    <m/>
    <n v="10"/>
    <n v="28"/>
    <s v="Seller 203"/>
    <s v="Los Angeles, California, United States"/>
    <s v="Los Angeles"/>
    <x v="0"/>
    <x v="0"/>
    <d v="2026-03-27T00:00:00"/>
    <x v="358"/>
  </r>
  <r>
    <x v="0"/>
    <s v="Apple iPhone 15 A2846 (Fully Unlocked) 128GB Blue (Very Good)"/>
    <x v="7"/>
    <n v="15"/>
    <b v="0"/>
    <s v="128GB"/>
    <x v="0"/>
    <x v="1"/>
    <n v="400.49"/>
    <m/>
    <m/>
    <n v="10"/>
    <n v="48"/>
    <s v="Seller 203"/>
    <s v="Los Angeles, California, United States"/>
    <s v="Los Angeles"/>
    <x v="0"/>
    <x v="0"/>
    <d v="2026-03-29T00:00:00"/>
    <x v="359"/>
  </r>
  <r>
    <x v="0"/>
    <s v="Apple iPhone 15 Plus A2847 (Unlocked) 128GB Black (Good)"/>
    <x v="12"/>
    <n v="15"/>
    <b v="0"/>
    <s v="128GB"/>
    <x v="0"/>
    <x v="4"/>
    <n v="421.19"/>
    <m/>
    <m/>
    <n v="10"/>
    <n v="79"/>
    <s v="Seller 203"/>
    <s v="Los Angeles, California, United States"/>
    <s v="Los Angeles"/>
    <x v="0"/>
    <x v="0"/>
    <d v="2026-03-27T00:00:00"/>
    <x v="360"/>
  </r>
  <r>
    <x v="0"/>
    <s v="FACTORY NEW APPLE IPHONE 14 PRO MAX 5G 128G 256G 512GB UNLOCKED GSM CDMA US SHIP"/>
    <x v="0"/>
    <n v="14"/>
    <b v="1"/>
    <s v="512GB"/>
    <x v="1"/>
    <x v="5"/>
    <n v="675.95"/>
    <m/>
    <m/>
    <n v="2"/>
    <n v="1"/>
    <s v="Seller 559"/>
    <s v="Brooklyn, New York, United States"/>
    <s v="Brooklyn"/>
    <x v="9"/>
    <x v="0"/>
    <d v="2026-03-28T00:00:00"/>
    <x v="59"/>
  </r>
  <r>
    <x v="0"/>
    <s v="New Sealed Apple iPhone 13 Mini Factory Unlocked 128GB/256GB ALL Carrier 2Yr Wty"/>
    <x v="8"/>
    <n v="13"/>
    <b v="0"/>
    <s v="128GB|256GB"/>
    <x v="0"/>
    <x v="5"/>
    <n v="321.88"/>
    <m/>
    <m/>
    <n v="2"/>
    <n v="2"/>
    <s v="Seller 559"/>
    <s v="Whippany, New Jersey, United States"/>
    <s v="Whippany"/>
    <x v="8"/>
    <x v="0"/>
    <d v="2026-03-28T00:00:00"/>
    <x v="60"/>
  </r>
  <r>
    <x v="0"/>
    <s v="NEW APPLE IPHONE 14 PRO MAX 128/256/512G/1TFACTORY UNLOCKED GSM CDMA All Carrier"/>
    <x v="0"/>
    <n v="14"/>
    <b v="1"/>
    <m/>
    <x v="5"/>
    <x v="5"/>
    <n v="745.12"/>
    <m/>
    <m/>
    <n v="2"/>
    <n v="0"/>
    <s v="Seller 510"/>
    <s v="Los Angeles, California, United States"/>
    <s v="Los Angeles"/>
    <x v="0"/>
    <x v="0"/>
    <d v="2026-03-28T00:00:00"/>
    <x v="0"/>
  </r>
  <r>
    <x v="0"/>
    <s v="New Sealed Apple iPhone 13 128/256/512GB FACTORY UNLOCKED ALL COLOR 2 YRS WARNTY"/>
    <x v="3"/>
    <n v="13"/>
    <b v="0"/>
    <s v="512GB"/>
    <x v="1"/>
    <x v="5"/>
    <n v="432.13"/>
    <m/>
    <m/>
    <n v="1"/>
    <n v="0"/>
    <s v="Seller 265"/>
    <s v="Whippany, New Jersey, United States"/>
    <s v="Whippany"/>
    <x v="8"/>
    <x v="0"/>
    <d v="2026-03-28T00:00:00"/>
    <x v="0"/>
  </r>
  <r>
    <x v="0"/>
    <s v="New in Sealed Box Apple iPhone 14 PRO MAX A2651 512G 1TB Unlocked Smartphone USA"/>
    <x v="0"/>
    <n v="14"/>
    <b v="1"/>
    <s v="1024GB"/>
    <x v="2"/>
    <x v="5"/>
    <n v="675.95"/>
    <m/>
    <m/>
    <n v="2"/>
    <n v="3"/>
    <s v="Seller 265"/>
    <s v="Whippany, New Jersey, United States"/>
    <s v="Whippany"/>
    <x v="8"/>
    <x v="0"/>
    <d v="2026-03-28T00:00:00"/>
    <x v="361"/>
  </r>
  <r>
    <x v="0"/>
    <s v="New Apple iPhone 13 A2482 128GB Factory Unlocked All Mobile Carriers All Colors"/>
    <x v="3"/>
    <n v="13"/>
    <b v="0"/>
    <s v="128GB"/>
    <x v="0"/>
    <x v="5"/>
    <n v="432.13"/>
    <m/>
    <m/>
    <n v="1"/>
    <n v="0"/>
    <s v="Seller 265"/>
    <s v="Whippany, New Jersey, United States"/>
    <s v="Whippany"/>
    <x v="8"/>
    <x v="0"/>
    <d v="2026-03-28T00:00:00"/>
    <x v="0"/>
  </r>
  <r>
    <x v="0"/>
    <s v="New Sealed Apple iPhone 13 5G A2482 128GB Factory Unlocked All Carriers US SHIP"/>
    <x v="3"/>
    <n v="13"/>
    <b v="0"/>
    <s v="128GB"/>
    <x v="0"/>
    <x v="5"/>
    <n v="432.13"/>
    <m/>
    <m/>
    <n v="0"/>
    <n v="1"/>
    <s v="Seller 559"/>
    <s v="Whippany, New Jersey, United States"/>
    <s v="Whippany"/>
    <x v="8"/>
    <x v="0"/>
    <d v="2026-03-28T00:00:00"/>
    <x v="362"/>
  </r>
  <r>
    <x v="0"/>
    <s v="New Apple iPhone 13 A2482 128GB 256GB Factory Unlocked All Carriers All Colors"/>
    <x v="3"/>
    <n v="13"/>
    <b v="0"/>
    <s v="128GB|256GB"/>
    <x v="0"/>
    <x v="5"/>
    <n v="432.13"/>
    <m/>
    <m/>
    <n v="1"/>
    <n v="0"/>
    <s v="Seller 559"/>
    <s v="Whippany, New Jersey, United States"/>
    <s v="Whippany"/>
    <x v="8"/>
    <x v="0"/>
    <d v="2026-03-28T00:00:00"/>
    <x v="0"/>
  </r>
  <r>
    <x v="0"/>
    <s v="Factory New Sealed Apple iPhone 13 A2482 128GB 256GB 5G Unlocked US FREE SHIP!"/>
    <x v="3"/>
    <n v="13"/>
    <b v="0"/>
    <s v="128GB|256GB"/>
    <x v="0"/>
    <x v="5"/>
    <n v="432.13"/>
    <m/>
    <m/>
    <n v="0"/>
    <n v="1"/>
    <s v="Seller 265"/>
    <s v="Whippany, New Jersey, United States"/>
    <s v="Whippany"/>
    <x v="8"/>
    <x v="0"/>
    <d v="2026-03-28T00:00:00"/>
    <x v="362"/>
  </r>
  <r>
    <x v="0"/>
    <s v="✅New Sealed Apple iPhone 13 MINI 5G A2481 128/256/512GB 5.4&quot; Unlocked ALL COLORS"/>
    <x v="8"/>
    <n v="13"/>
    <b v="0"/>
    <s v="512GB"/>
    <x v="1"/>
    <x v="5"/>
    <n v="321.88"/>
    <m/>
    <m/>
    <n v="2"/>
    <n v="3"/>
    <s v="Seller 265"/>
    <s v="Brooklyn, New York, United States"/>
    <s v="Brooklyn"/>
    <x v="9"/>
    <x v="0"/>
    <d v="2026-03-28T00:00:00"/>
    <x v="363"/>
  </r>
  <r>
    <x v="0"/>
    <s v="New Apple iPhone 13 MINI A2481 128/256GB Factory Unlocked All Carrier &amp;Color LOT"/>
    <x v="8"/>
    <n v="13"/>
    <b v="0"/>
    <s v="256GB"/>
    <x v="3"/>
    <x v="5"/>
    <n v="321.88"/>
    <m/>
    <m/>
    <n v="2"/>
    <n v="0"/>
    <s v="Seller 559"/>
    <s v="Brooklyn, New York, United States"/>
    <s v="Brooklyn"/>
    <x v="9"/>
    <x v="0"/>
    <d v="2026-03-28T00:00:00"/>
    <x v="0"/>
  </r>
  <r>
    <x v="0"/>
    <s v="New Sealed Apple iPhone 13 Mini 5G 128GB/256GB Factory Unlocked 2Yr Wty US STOCK"/>
    <x v="8"/>
    <n v="13"/>
    <b v="0"/>
    <s v="128GB|256GB"/>
    <x v="0"/>
    <x v="5"/>
    <n v="321.88"/>
    <m/>
    <m/>
    <n v="2"/>
    <n v="1"/>
    <s v="Seller 559"/>
    <s v="Whippany, New Jersey, United States"/>
    <s v="Whippany"/>
    <x v="8"/>
    <x v="0"/>
    <d v="2026-03-28T00:00:00"/>
    <x v="25"/>
  </r>
  <r>
    <x v="0"/>
    <s v="New in Sealed Box Apple iPhone 13 MINI A2481 128/256GB USA Unlocked Smartphone"/>
    <x v="8"/>
    <n v="13"/>
    <b v="0"/>
    <s v="256GB"/>
    <x v="3"/>
    <x v="5"/>
    <n v="321.99"/>
    <m/>
    <m/>
    <n v="2"/>
    <n v="0"/>
    <s v="Seller 559"/>
    <s v="Brooklyn, New York, United States"/>
    <s v="Brooklyn"/>
    <x v="9"/>
    <x v="0"/>
    <d v="2026-03-28T00:00:00"/>
    <x v="0"/>
  </r>
  <r>
    <x v="0"/>
    <s v="Apple iPhone 12 Factory Unlocked 128GB A2172 GSM 1 Year Ext Warranty OPEN Box"/>
    <x v="4"/>
    <n v="12"/>
    <b v="0"/>
    <s v="128GB"/>
    <x v="0"/>
    <x v="2"/>
    <n v="254.99"/>
    <m/>
    <m/>
    <n v="1"/>
    <n v="0"/>
    <s v="Seller 058"/>
    <s v="Granada Hills, California, United States"/>
    <s v="Granada Hills"/>
    <x v="0"/>
    <x v="0"/>
    <d v="2026-02-25T00:00:00"/>
    <x v="0"/>
  </r>
  <r>
    <x v="0"/>
    <s v="Apple iPhone 17 Pro Max 1TB Unlocked Very Good Condition - All Colors"/>
    <x v="5"/>
    <n v="17"/>
    <b v="1"/>
    <s v="1024GB"/>
    <x v="2"/>
    <x v="1"/>
    <n v="1679.99"/>
    <m/>
    <m/>
    <n v="0"/>
    <n v="1"/>
    <s v="Seller 084"/>
    <s v="Sanford, Florida, United States"/>
    <s v="Sanford"/>
    <x v="6"/>
    <x v="0"/>
    <d v="2026-03-27T00:00:00"/>
    <x v="364"/>
  </r>
  <r>
    <x v="0"/>
    <s v="Apple iPhone 17 Pro Max 256GB Silver Unlocked - NEW &amp; SEALED"/>
    <x v="5"/>
    <n v="17"/>
    <b v="1"/>
    <s v="256GB"/>
    <x v="3"/>
    <x v="5"/>
    <n v="1449.99"/>
    <m/>
    <m/>
    <n v="6"/>
    <n v="3"/>
    <s v="Seller 084"/>
    <s v="Sanford, Florida, United States"/>
    <s v="Sanford"/>
    <x v="6"/>
    <x v="0"/>
    <d v="2026-03-25T00:00:00"/>
    <x v="365"/>
  </r>
  <r>
    <x v="0"/>
    <s v="Apple iPhone 17 Pro Max 512GB Silver Unlocked - NEW &amp; SEALED"/>
    <x v="5"/>
    <n v="17"/>
    <b v="1"/>
    <s v="512GB"/>
    <x v="1"/>
    <x v="5"/>
    <n v="1649.99"/>
    <m/>
    <m/>
    <n v="0"/>
    <n v="2"/>
    <s v="Seller 084"/>
    <s v="Sanford, Florida, United States"/>
    <s v="Sanford"/>
    <x v="6"/>
    <x v="0"/>
    <d v="2026-03-27T00:00:00"/>
    <x v="366"/>
  </r>
  <r>
    <x v="0"/>
    <s v="Apple iPhone 17 Pro Max 512GB Unlocked Very Good Condition - All Colors"/>
    <x v="5"/>
    <n v="17"/>
    <b v="1"/>
    <s v="512GB"/>
    <x v="1"/>
    <x v="1"/>
    <n v="1329.99"/>
    <m/>
    <m/>
    <n v="5"/>
    <n v="0"/>
    <s v="Seller 084"/>
    <s v="Sanford, Florida, United States"/>
    <s v="Sanford"/>
    <x v="6"/>
    <x v="0"/>
    <d v="2026-03-27T00:00:00"/>
    <x v="0"/>
  </r>
  <r>
    <x v="0"/>
    <s v="Apple iPhone 17 Pro Max 1TB Silver Unlocked - NEW &amp; SEALED"/>
    <x v="5"/>
    <n v="17"/>
    <b v="1"/>
    <s v="1024GB"/>
    <x v="2"/>
    <x v="5"/>
    <n v="1849.99"/>
    <m/>
    <m/>
    <n v="0"/>
    <n v="2"/>
    <s v="Seller 084"/>
    <s v="Sanford, Florida, United States"/>
    <s v="Sanford"/>
    <x v="6"/>
    <x v="0"/>
    <d v="2026-03-27T00:00:00"/>
    <x v="367"/>
  </r>
  <r>
    <x v="0"/>
    <s v="Apple iPhone 12 Factory Unlocked 64GB A2172 red color"/>
    <x v="4"/>
    <n v="12"/>
    <b v="0"/>
    <s v="64GB"/>
    <x v="4"/>
    <x v="1"/>
    <n v="208.99"/>
    <m/>
    <m/>
    <n v="2"/>
    <n v="0"/>
    <s v="Seller 058"/>
    <s v="Granada Hills, California, United States"/>
    <s v="Granada Hills"/>
    <x v="0"/>
    <x v="0"/>
    <m/>
    <x v="0"/>
  </r>
  <r>
    <x v="0"/>
    <s v="Brand New Apple iPhone 13 MINI 128GB/256GB A2481 Factory Unlocked Smartphone USA"/>
    <x v="8"/>
    <n v="13"/>
    <b v="0"/>
    <s v="128GB|256GB"/>
    <x v="0"/>
    <x v="5"/>
    <n v="321.99"/>
    <m/>
    <m/>
    <n v="2"/>
    <n v="0"/>
    <s v="Seller 559"/>
    <s v="Brooklyn, New York, United States"/>
    <s v="Brooklyn"/>
    <x v="9"/>
    <x v="0"/>
    <d v="2026-03-28T00:00:00"/>
    <x v="0"/>
  </r>
  <r>
    <x v="0"/>
    <s v="New Apple iPhone 13 MINI 5G A2481 128GB/256GB Factory Unlocked Sealed in Box US"/>
    <x v="8"/>
    <n v="13"/>
    <b v="0"/>
    <s v="128GB|256GB"/>
    <x v="0"/>
    <x v="5"/>
    <n v="321.99"/>
    <m/>
    <m/>
    <n v="2"/>
    <n v="0"/>
    <s v="Seller 559"/>
    <s v="Brooklyn, New York, United States"/>
    <s v="Brooklyn"/>
    <x v="9"/>
    <x v="0"/>
    <d v="2026-03-28T00:00:00"/>
    <x v="0"/>
  </r>
  <r>
    <x v="0"/>
    <s v="New in Sealed Apple iPhone 13 MINI A2481 128GB/256GB Factory Unlocked Smartphone"/>
    <x v="8"/>
    <n v="13"/>
    <b v="0"/>
    <s v="128GB|256GB"/>
    <x v="0"/>
    <x v="5"/>
    <n v="321.88"/>
    <m/>
    <m/>
    <n v="2"/>
    <n v="0"/>
    <s v="Seller 559"/>
    <s v="Whippany, New Jersey, United States"/>
    <s v="Whippany"/>
    <x v="8"/>
    <x v="0"/>
    <d v="2026-03-28T00:00:00"/>
    <x v="0"/>
  </r>
  <r>
    <x v="0"/>
    <s v="New in Sealed Box Apple iPhone 13 MINI A2481 128/256GB USA Unlocked Smartphone"/>
    <x v="8"/>
    <n v="13"/>
    <b v="0"/>
    <s v="256GB"/>
    <x v="3"/>
    <x v="5"/>
    <n v="321.88"/>
    <m/>
    <m/>
    <n v="2"/>
    <n v="0"/>
    <s v="Seller 265"/>
    <s v="Whippany, New Jersey, United States"/>
    <s v="Whippany"/>
    <x v="8"/>
    <x v="0"/>
    <d v="2026-03-28T00:00:00"/>
    <x v="0"/>
  </r>
  <r>
    <x v="0"/>
    <s v="New Apple iPhone 13 MINI 128GB 256GB Factory Unlocked Smartphone in Sealed Box"/>
    <x v="8"/>
    <n v="13"/>
    <b v="0"/>
    <s v="128GB|256GB"/>
    <x v="0"/>
    <x v="5"/>
    <n v="321.88"/>
    <m/>
    <m/>
    <n v="2"/>
    <n v="0"/>
    <s v="Seller 265"/>
    <s v="Whippany, New Jersey, United States"/>
    <s v="Whippany"/>
    <x v="8"/>
    <x v="0"/>
    <d v="2026-03-28T00:00:00"/>
    <x v="0"/>
  </r>
  <r>
    <x v="0"/>
    <s v="New in Sealed Apple iPhone 13 MINI 5G 128GB/256GB Factory Unlocked Smartphone US"/>
    <x v="8"/>
    <n v="13"/>
    <b v="0"/>
    <s v="128GB|256GB"/>
    <x v="0"/>
    <x v="5"/>
    <n v="321.88"/>
    <m/>
    <m/>
    <n v="2"/>
    <n v="0"/>
    <s v="Seller 559"/>
    <s v="Whippany, New Jersey, United States"/>
    <s v="Whippany"/>
    <x v="8"/>
    <x v="0"/>
    <d v="2026-03-28T00:00:00"/>
    <x v="0"/>
  </r>
  <r>
    <x v="0"/>
    <s v="Apple iPhone 17 Pro Max 256GB Unlocked Very Good Condition - All Colors"/>
    <x v="5"/>
    <n v="17"/>
    <b v="1"/>
    <s v="256GB"/>
    <x v="3"/>
    <x v="1"/>
    <n v="1249.99"/>
    <m/>
    <m/>
    <n v="2"/>
    <n v="1"/>
    <s v="Seller 084"/>
    <s v="Sanford, Florida, United States"/>
    <s v="Sanford"/>
    <x v="6"/>
    <x v="0"/>
    <d v="2026-03-27T00:00:00"/>
    <x v="368"/>
  </r>
  <r>
    <x v="0"/>
    <s v="New Sealed Box Apple iPhone 13 MINI 128/256GB Factory Unlocked GSM+CDMA USA SHIP"/>
    <x v="8"/>
    <n v="13"/>
    <b v="0"/>
    <s v="256GB"/>
    <x v="3"/>
    <x v="5"/>
    <n v="321.88"/>
    <m/>
    <m/>
    <n v="2"/>
    <n v="2"/>
    <s v="Seller 559"/>
    <s v="Whippany, New Jersey, United States"/>
    <s v="Whippany"/>
    <x v="8"/>
    <x v="0"/>
    <d v="2026-03-28T00:00:00"/>
    <x v="60"/>
  </r>
  <r>
    <x v="0"/>
    <s v="New Sealed Box Apple iPhone 13 MINI 128GB 256GB Factory Unlocked 2 YEAR WARRANTY"/>
    <x v="8"/>
    <n v="13"/>
    <b v="0"/>
    <s v="128GB|256GB"/>
    <x v="0"/>
    <x v="5"/>
    <n v="321.88"/>
    <m/>
    <m/>
    <n v="2"/>
    <n v="1"/>
    <s v="Seller 265"/>
    <s v="Whippany, New Jersey, United States"/>
    <s v="Whippany"/>
    <x v="8"/>
    <x v="0"/>
    <d v="2026-03-28T00:00:00"/>
    <x v="25"/>
  </r>
  <r>
    <x v="0"/>
    <s v="New Sealed Apple iPhone 13 MINI A2481 128/256GB USA Factory Unlocked Smartphone"/>
    <x v="8"/>
    <n v="13"/>
    <b v="0"/>
    <s v="256GB"/>
    <x v="3"/>
    <x v="5"/>
    <n v="321.99"/>
    <m/>
    <m/>
    <n v="2"/>
    <n v="0"/>
    <s v="Seller 265"/>
    <s v="Whippany, New Jersey, United States"/>
    <s v="Whippany"/>
    <x v="8"/>
    <x v="0"/>
    <d v="2026-03-28T00:00:00"/>
    <x v="0"/>
  </r>
  <r>
    <x v="0"/>
    <s v="Apple iPhone 17e 6.1&quot; Physical SIM + eSIM A3634 Unlocked 256GB/512GB FedEx/UPS"/>
    <x v="2"/>
    <n v="17"/>
    <b v="0"/>
    <s v="256GB|512GB"/>
    <x v="3"/>
    <x v="5"/>
    <n v="838"/>
    <m/>
    <m/>
    <n v="2"/>
    <n v="0"/>
    <s v="Seller 153"/>
    <s v="Hong Kong, Hong Kong"/>
    <s v=""/>
    <x v="3"/>
    <x v="9"/>
    <d v="2026-03-12T00:00:00"/>
    <x v="0"/>
  </r>
  <r>
    <x v="0"/>
    <s v="New Sealed Apple iPhone 13 MINI A2481 128GB 256GB FACTORY Unlocked Smartphone US"/>
    <x v="8"/>
    <n v="13"/>
    <b v="0"/>
    <s v="128GB|256GB"/>
    <x v="0"/>
    <x v="5"/>
    <n v="321.99"/>
    <m/>
    <m/>
    <n v="2"/>
    <n v="0"/>
    <s v="Seller 265"/>
    <s v="Whippany, New Jersey, United States"/>
    <s v="Whippany"/>
    <x v="8"/>
    <x v="0"/>
    <d v="2026-03-28T00:00:00"/>
    <x v="0"/>
  </r>
  <r>
    <x v="0"/>
    <s v="NEW APPLE IPHONE 14 PRO MAX 128GB 256GB FACTORY UNLOCKED ALL COLORS US FREE SHIP"/>
    <x v="0"/>
    <n v="14"/>
    <b v="1"/>
    <s v="128GB|256GB"/>
    <x v="0"/>
    <x v="5"/>
    <n v="675.95"/>
    <m/>
    <m/>
    <n v="2"/>
    <n v="0"/>
    <s v="Seller 265"/>
    <s v="Whippany, New Jersey, United States"/>
    <s v="Whippany"/>
    <x v="8"/>
    <x v="0"/>
    <d v="2026-03-28T00:00:00"/>
    <x v="0"/>
  </r>
  <r>
    <x v="0"/>
    <s v="New in Sealed Apple iPhone 13 MINI A2481 128/256GB Factory Unlocked Smartphone"/>
    <x v="8"/>
    <n v="13"/>
    <b v="0"/>
    <s v="256GB"/>
    <x v="3"/>
    <x v="5"/>
    <n v="321.88"/>
    <m/>
    <m/>
    <n v="2"/>
    <n v="0"/>
    <s v="Seller 265"/>
    <s v="Whippany, New Jersey, United States"/>
    <s v="Whippany"/>
    <x v="8"/>
    <x v="0"/>
    <d v="2026-03-28T00:00:00"/>
    <x v="0"/>
  </r>
  <r>
    <x v="0"/>
    <s v="NEW SEALED APPLE IPHONE 14 5G 128G/256GB/512GB FACTORY UNLOCKED GSM+CDMA US SHIP"/>
    <x v="1"/>
    <n v="14"/>
    <b v="0"/>
    <s v="256GB|512GB"/>
    <x v="3"/>
    <x v="5"/>
    <n v="389.01"/>
    <m/>
    <m/>
    <n v="2"/>
    <n v="0"/>
    <s v="Seller 265"/>
    <s v="Whippany, New Jersey, United States"/>
    <s v="Whippany"/>
    <x v="8"/>
    <x v="0"/>
    <d v="2026-03-28T00:00:00"/>
    <x v="0"/>
  </r>
  <r>
    <x v="0"/>
    <s v="NEW SEALED APPLE IPHONE 14 5G 128GB 256GB 512GB FACTORY UNLOCKED ALL CARRIER US"/>
    <x v="1"/>
    <n v="14"/>
    <b v="0"/>
    <s v="128GB|256GB|512GB"/>
    <x v="0"/>
    <x v="5"/>
    <n v="389.01"/>
    <m/>
    <m/>
    <n v="2"/>
    <n v="0"/>
    <s v="Seller 559"/>
    <s v="Brooklyn, New York, United States"/>
    <s v="Brooklyn"/>
    <x v="9"/>
    <x v="0"/>
    <d v="2026-03-28T00:00:00"/>
    <x v="0"/>
  </r>
  <r>
    <x v="0"/>
    <s v="NEW SEALED APPLE IPHONE 14 128GB 256GB/512GB FACTORY UNLOCKED GSM+CDMA 6.1 in US"/>
    <x v="1"/>
    <n v="14"/>
    <b v="0"/>
    <s v="128GB|256GB|512GB"/>
    <x v="0"/>
    <x v="5"/>
    <n v="389.01"/>
    <m/>
    <m/>
    <n v="2"/>
    <n v="0"/>
    <s v="Seller 559"/>
    <s v="Brooklyn, New York, United States"/>
    <s v="Brooklyn"/>
    <x v="9"/>
    <x v="0"/>
    <d v="2026-03-28T00:00:00"/>
    <x v="0"/>
  </r>
  <r>
    <x v="0"/>
    <s v="Apple iPhone 14 Plus 14+ Factory Unlocked 128GB A2885 sim card phone Open Box"/>
    <x v="9"/>
    <n v="14"/>
    <b v="0"/>
    <s v="128GB"/>
    <x v="0"/>
    <x v="2"/>
    <n v="395.99"/>
    <m/>
    <m/>
    <n v="1"/>
    <n v="0"/>
    <s v="Seller 058"/>
    <s v="Granada Hills, California, United States"/>
    <s v="Granada Hills"/>
    <x v="0"/>
    <x v="0"/>
    <m/>
    <x v="0"/>
  </r>
  <r>
    <x v="0"/>
    <s v="Apple iPhone 15 128GB Unlocked Very Good Refurbished"/>
    <x v="7"/>
    <n v="15"/>
    <b v="0"/>
    <s v="128GB"/>
    <x v="0"/>
    <x v="1"/>
    <n v="354.99"/>
    <m/>
    <m/>
    <n v="10"/>
    <n v="0"/>
    <s v="Seller 108"/>
    <s v="Long Island City, New York, United States"/>
    <s v="Long Island City"/>
    <x v="9"/>
    <x v="0"/>
    <d v="2026-03-28T00:00:00"/>
    <x v="0"/>
  </r>
  <r>
    <x v="0"/>
    <s v="NEW SEALED APPLE IPHONE 14 PRO MAX 5G 128GB 256GB 512GB FACTORY UNLOCKED US SHIP"/>
    <x v="0"/>
    <n v="14"/>
    <b v="1"/>
    <s v="128GB|256GB|512GB"/>
    <x v="0"/>
    <x v="5"/>
    <n v="675.95"/>
    <m/>
    <m/>
    <n v="2"/>
    <n v="0"/>
    <s v="Seller 265"/>
    <s v="Whippany, New Jersey, United States"/>
    <s v="Whippany"/>
    <x v="8"/>
    <x v="0"/>
    <d v="2026-03-28T00:00:00"/>
    <x v="0"/>
  </r>
  <r>
    <x v="0"/>
    <s v="Factory New Apple iPhone 13 MINI A2481 128GB 256GB Unlocked Sealed Smartphone US"/>
    <x v="8"/>
    <n v="13"/>
    <b v="0"/>
    <s v="128GB|256GB"/>
    <x v="0"/>
    <x v="5"/>
    <n v="321.99"/>
    <m/>
    <m/>
    <n v="2"/>
    <n v="0"/>
    <s v="Seller 265"/>
    <s v="Brooklyn, New York, United States"/>
    <s v="Brooklyn"/>
    <x v="9"/>
    <x v="0"/>
    <d v="2026-03-28T00:00:00"/>
    <x v="0"/>
  </r>
  <r>
    <x v="0"/>
    <s v="Apple iPhone 15 256GB (Unlocked) Very Good Condition"/>
    <x v="7"/>
    <n v="15"/>
    <b v="0"/>
    <s v="256GB"/>
    <x v="3"/>
    <x v="1"/>
    <n v="403.99"/>
    <m/>
    <m/>
    <n v="2"/>
    <n v="0"/>
    <s v="Seller 108"/>
    <s v="Long Island City, New York, United States"/>
    <s v="Long Island City"/>
    <x v="9"/>
    <x v="0"/>
    <d v="2026-03-29T00:00:00"/>
    <x v="0"/>
  </r>
  <r>
    <x v="0"/>
    <s v="New &amp; Sealed Apple iPhone 14 pro max 128GB/256GB 5G Factory UNlocked (GSM+CDMA)"/>
    <x v="0"/>
    <n v="14"/>
    <b v="1"/>
    <s v="128GB|256GB"/>
    <x v="0"/>
    <x v="5"/>
    <n v="675.95"/>
    <m/>
    <m/>
    <n v="2"/>
    <n v="0"/>
    <s v="Seller 265"/>
    <s v="Brooklyn, New York, United States"/>
    <s v="Brooklyn"/>
    <x v="9"/>
    <x v="0"/>
    <d v="2026-03-28T00:00:00"/>
    <x v="0"/>
  </r>
  <r>
    <x v="0"/>
    <s v="NEW SEALED APPLE IPHONE 14 PRO MAX 128/256/512GB UNLOCKED GSM+CDMA 2 YR WARRANTY"/>
    <x v="0"/>
    <n v="14"/>
    <b v="1"/>
    <s v="512GB"/>
    <x v="1"/>
    <x v="5"/>
    <n v="675.95"/>
    <m/>
    <m/>
    <n v="2"/>
    <n v="0"/>
    <s v="Seller 559"/>
    <s v="Brooklyn, New York, United States"/>
    <s v="Brooklyn"/>
    <x v="9"/>
    <x v="0"/>
    <m/>
    <x v="0"/>
  </r>
  <r>
    <x v="0"/>
    <s v="Apple iPhone 13 mini 256GB Factory Unlocked AT&amp;T T-Mobile Verizon Good Condition"/>
    <x v="8"/>
    <n v="13"/>
    <b v="0"/>
    <s v="256GB"/>
    <x v="3"/>
    <x v="4"/>
    <n v="246.95"/>
    <n v="799"/>
    <n v="69.09"/>
    <n v="2"/>
    <n v="454"/>
    <s v="Seller 165"/>
    <s v="Lawrence, Kansas, United States"/>
    <s v="Lawrence"/>
    <x v="25"/>
    <x v="0"/>
    <d v="2026-03-28T00:00:00"/>
    <x v="369"/>
  </r>
  <r>
    <x v="0"/>
    <s v="Apple iPhone 14 256GB Factory Unlocked AT&amp;T T-Mobile Verizon Fair Condition"/>
    <x v="1"/>
    <n v="14"/>
    <b v="0"/>
    <s v="256GB"/>
    <x v="3"/>
    <x v="0"/>
    <n v="249.95"/>
    <n v="899"/>
    <n v="72.2"/>
    <n v="9"/>
    <n v="1190"/>
    <s v="Seller 165"/>
    <s v="Lawrence, Kansas, United States"/>
    <s v="Lawrence"/>
    <x v="25"/>
    <x v="0"/>
    <d v="2026-03-27T00:00:00"/>
    <x v="370"/>
  </r>
  <r>
    <x v="0"/>
    <s v="Apple iPhone 12 Pro Max 256GB Unlocked Good Condition - All Colors"/>
    <x v="6"/>
    <n v="12"/>
    <b v="1"/>
    <s v="256GB"/>
    <x v="3"/>
    <x v="4"/>
    <n v="319.99"/>
    <m/>
    <m/>
    <n v="4"/>
    <n v="234"/>
    <s v="Seller 084"/>
    <s v="Sanford, Florida, United States"/>
    <s v="Sanford"/>
    <x v="6"/>
    <x v="0"/>
    <d v="2026-03-27T00:00:00"/>
    <x v="371"/>
  </r>
  <r>
    <x v="0"/>
    <s v="Apple iPhone 15 256GB Factory Unlocked AT&amp;T T-Mobile Verizon Excellent Condition"/>
    <x v="7"/>
    <n v="15"/>
    <b v="0"/>
    <s v="256GB"/>
    <x v="3"/>
    <x v="3"/>
    <n v="448.95"/>
    <n v="899"/>
    <n v="50.06"/>
    <n v="0"/>
    <n v="946"/>
    <s v="Seller 165"/>
    <s v="Lawrence, Kansas, United States"/>
    <s v="Lawrence"/>
    <x v="25"/>
    <x v="0"/>
    <d v="2026-03-29T00:00:00"/>
    <x v="372"/>
  </r>
  <r>
    <x v="0"/>
    <s v="Apple iPhone 15 256GB Factory Unlocked AT&amp;T T-Mobile Verizon Very Good Condition"/>
    <x v="7"/>
    <n v="15"/>
    <b v="0"/>
    <s v="256GB"/>
    <x v="3"/>
    <x v="1"/>
    <n v="410.95"/>
    <n v="899"/>
    <n v="54.29"/>
    <n v="19"/>
    <n v="898"/>
    <s v="Seller 165"/>
    <s v="Lawrence, Kansas, United States"/>
    <s v="Lawrence"/>
    <x v="25"/>
    <x v="0"/>
    <d v="2026-03-29T00:00:00"/>
    <x v="373"/>
  </r>
  <r>
    <x v="0"/>
    <s v="Apple iPhone 15 128GB Factory Unlocked AT&amp;T T-Mobile Verizon Very Good Condition"/>
    <x v="7"/>
    <n v="15"/>
    <b v="0"/>
    <s v="128GB"/>
    <x v="0"/>
    <x v="1"/>
    <n v="376.95"/>
    <n v="799"/>
    <n v="52.82"/>
    <n v="63"/>
    <n v="2059"/>
    <s v="Seller 165"/>
    <s v="Lawrence, Kansas, United States"/>
    <s v="Lawrence"/>
    <x v="25"/>
    <x v="0"/>
    <d v="2026-03-29T00:00:00"/>
    <x v="374"/>
  </r>
  <r>
    <x v="0"/>
    <s v="Apple iPhone 15 128GB Factory Unlocked AT&amp;T T-Mobile Verizon Good Condition"/>
    <x v="7"/>
    <n v="15"/>
    <b v="0"/>
    <s v="128GB"/>
    <x v="0"/>
    <x v="4"/>
    <n v="362.95"/>
    <n v="799"/>
    <n v="54.57"/>
    <n v="3"/>
    <n v="326"/>
    <s v="Seller 165"/>
    <s v="Lawrence, Kansas, United States"/>
    <s v="Lawrence"/>
    <x v="25"/>
    <x v="0"/>
    <d v="2026-03-29T00:00:00"/>
    <x v="375"/>
  </r>
  <r>
    <x v="0"/>
    <s v="Apple iPhone 15 Pro 128GB Unlocked AT&amp;T T-Mobile Verizon Excellent Condition"/>
    <x v="14"/>
    <n v="15"/>
    <b v="1"/>
    <s v="128GB"/>
    <x v="0"/>
    <x v="3"/>
    <n v="488.95"/>
    <n v="999"/>
    <n v="51.06"/>
    <n v="0"/>
    <n v="926"/>
    <s v="Seller 165"/>
    <s v="Lawrence, Kansas, United States"/>
    <s v="Lawrence"/>
    <x v="25"/>
    <x v="0"/>
    <d v="2026-03-29T00:00:00"/>
    <x v="376"/>
  </r>
  <r>
    <x v="0"/>
    <s v="Apple iPhone 15 Plus 128GB Unlocked AT&amp;T T-Mobile Verizon Very Good Condition"/>
    <x v="12"/>
    <n v="15"/>
    <b v="0"/>
    <s v="128GB"/>
    <x v="0"/>
    <x v="1"/>
    <n v="406.95"/>
    <n v="899"/>
    <n v="54.73"/>
    <n v="0"/>
    <n v="1274"/>
    <s v="Seller 165"/>
    <s v="Lawrence, Kansas, United States"/>
    <s v="Lawrence"/>
    <x v="25"/>
    <x v="0"/>
    <d v="2026-03-27T00:00:00"/>
    <x v="377"/>
  </r>
  <r>
    <x v="0"/>
    <s v="Apple iPhone 15 256GB Factory Unlocked AT&amp;T T-Mobile Verizon Good Condition"/>
    <x v="7"/>
    <n v="15"/>
    <b v="0"/>
    <s v="256GB"/>
    <x v="3"/>
    <x v="4"/>
    <n v="401.95"/>
    <m/>
    <m/>
    <n v="3"/>
    <n v="167"/>
    <s v="Seller 165"/>
    <s v="Lawrence, Kansas, United States"/>
    <s v="Lawrence"/>
    <x v="25"/>
    <x v="0"/>
    <d v="2026-03-29T00:00:00"/>
    <x v="378"/>
  </r>
  <r>
    <x v="0"/>
    <s v="Apple iPhone 14 Pro Max 512GB No Face ID Factory Unlocked Very Good Condition"/>
    <x v="0"/>
    <n v="14"/>
    <b v="1"/>
    <s v="512GB"/>
    <x v="1"/>
    <x v="0"/>
    <n v="399.95"/>
    <n v="1399"/>
    <n v="71.41"/>
    <n v="4"/>
    <n v="8"/>
    <s v="Seller 165"/>
    <s v="Lawrence, Kansas, United States"/>
    <s v="Lawrence"/>
    <x v="25"/>
    <x v="0"/>
    <d v="2026-02-17T00:00:00"/>
    <x v="379"/>
  </r>
  <r>
    <x v="0"/>
    <s v="Apple iPhone 14 Pro Max 1TB No Face ID Factory Unlocked Very Good Condition"/>
    <x v="0"/>
    <n v="14"/>
    <b v="1"/>
    <s v="1024GB"/>
    <x v="2"/>
    <x v="0"/>
    <n v="449.95"/>
    <n v="1599"/>
    <n v="71.86"/>
    <n v="0"/>
    <n v="5"/>
    <s v="Seller 165"/>
    <s v="Lawrence, Kansas, United States"/>
    <s v="Lawrence"/>
    <x v="25"/>
    <x v="0"/>
    <d v="2026-02-17T00:00:00"/>
    <x v="380"/>
  </r>
  <r>
    <x v="0"/>
    <s v="Apple iPhone 16 256GB Factory Unlocked AT&amp;T T-Mobile Verizon Very Good Condition"/>
    <x v="10"/>
    <n v="16"/>
    <b v="0"/>
    <s v="256GB"/>
    <x v="3"/>
    <x v="1"/>
    <n v="590.95000000000005"/>
    <m/>
    <m/>
    <n v="18"/>
    <n v="768"/>
    <s v="Seller 165"/>
    <s v="Lawrence, Kansas, United States"/>
    <s v="Lawrence"/>
    <x v="25"/>
    <x v="0"/>
    <d v="2026-03-27T00:00:00"/>
    <x v="381"/>
  </r>
  <r>
    <x v="0"/>
    <s v="Apple iPhone 12 Pro Max 256GB Unlocked | Comes with Original Box &amp; Accessories"/>
    <x v="6"/>
    <n v="12"/>
    <b v="1"/>
    <s v="256GB"/>
    <x v="3"/>
    <x v="0"/>
    <n v="686"/>
    <m/>
    <m/>
    <n v="4"/>
    <n v="0"/>
    <s v="Seller 034"/>
    <s v="Fort Worth, Texas, United States"/>
    <s v="Fort Worth"/>
    <x v="1"/>
    <x v="0"/>
    <d v="2024-12-04T00:00:00"/>
    <x v="0"/>
  </r>
  <r>
    <x v="0"/>
    <s v="Apple iPhone 14 Pro Max 512GB Unlocked with Apple Box - Excellent Condition"/>
    <x v="0"/>
    <n v="14"/>
    <b v="1"/>
    <s v="512GB"/>
    <x v="1"/>
    <x v="0"/>
    <n v="1186.25"/>
    <m/>
    <m/>
    <n v="2"/>
    <n v="1"/>
    <s v="Seller 034"/>
    <s v="Fort Worth, Texas, United States"/>
    <s v="Fort Worth"/>
    <x v="1"/>
    <x v="0"/>
    <d v="2024-12-03T00:00:00"/>
    <x v="382"/>
  </r>
  <r>
    <x v="0"/>
    <s v="Apple iPhone 16 128GB Factory Unlocked AT&amp;T T-Mobile Verizon Excellent Condition"/>
    <x v="10"/>
    <n v="16"/>
    <b v="0"/>
    <s v="128GB"/>
    <x v="0"/>
    <x v="3"/>
    <n v="575.95000000000005"/>
    <n v="799"/>
    <n v="27.92"/>
    <n v="16"/>
    <n v="428"/>
    <s v="Seller 165"/>
    <s v="Lawrence, Kansas, United States"/>
    <s v="Lawrence"/>
    <x v="25"/>
    <x v="0"/>
    <d v="2026-03-29T00:00:00"/>
    <x v="383"/>
  </r>
  <r>
    <x v="0"/>
    <s v="Apple iPhone 16 512GB Factory Unlocked AT&amp;T T-Mobile Verizon Very Good Condition"/>
    <x v="10"/>
    <n v="16"/>
    <b v="0"/>
    <s v="512GB"/>
    <x v="1"/>
    <x v="1"/>
    <n v="677.95"/>
    <n v="1099"/>
    <n v="38.31"/>
    <n v="2"/>
    <n v="55"/>
    <s v="Seller 165"/>
    <s v="Lawrence, Kansas, United States"/>
    <s v="Lawrence"/>
    <x v="25"/>
    <x v="0"/>
    <d v="2026-03-29T00:00:00"/>
    <x v="384"/>
  </r>
  <r>
    <x v="0"/>
    <s v="Apple iPhone 16 256GB Unlocked Good Condition - All Colors"/>
    <x v="10"/>
    <n v="16"/>
    <b v="0"/>
    <s v="256GB"/>
    <x v="3"/>
    <x v="4"/>
    <n v="539.99"/>
    <m/>
    <m/>
    <n v="2"/>
    <n v="4"/>
    <s v="Seller 084"/>
    <s v="Sanford, Florida, United States"/>
    <s v="Sanford"/>
    <x v="6"/>
    <x v="0"/>
    <d v="2026-03-28T00:00:00"/>
    <x v="385"/>
  </r>
  <r>
    <x v="0"/>
    <s v="Apple iPhone 13 - 128GB - Red - Verizon Carrier - C grade - C Grade"/>
    <x v="3"/>
    <n v="13"/>
    <b v="0"/>
    <s v="128GB"/>
    <x v="0"/>
    <x v="0"/>
    <n v="349"/>
    <m/>
    <m/>
    <n v="2"/>
    <n v="0"/>
    <s v="Seller 396"/>
    <s v="Miami, Florida, United States"/>
    <s v="Miami"/>
    <x v="6"/>
    <x v="0"/>
    <m/>
    <x v="0"/>
  </r>
  <r>
    <x v="0"/>
    <s v="Apple iPhone 16 128GB Factory Unlocked Open Box Mint Smartphone A3081"/>
    <x v="10"/>
    <n v="16"/>
    <b v="0"/>
    <s v="128GB"/>
    <x v="0"/>
    <x v="2"/>
    <n v="624.70000000000005"/>
    <n v="799"/>
    <n v="21.81"/>
    <n v="16"/>
    <n v="46"/>
    <s v="Seller 165"/>
    <s v="Lawrence, Kansas, United States"/>
    <s v="Lawrence"/>
    <x v="25"/>
    <x v="0"/>
    <d v="2026-03-29T00:00:00"/>
    <x v="386"/>
  </r>
  <r>
    <x v="0"/>
    <s v="Excellent A+ 9/10 Apple iPhone 12 A2172 64 GB 5G Unlocked Pick your color"/>
    <x v="4"/>
    <n v="12"/>
    <b v="0"/>
    <s v="64GB"/>
    <x v="4"/>
    <x v="3"/>
    <n v="239"/>
    <m/>
    <m/>
    <n v="5"/>
    <n v="1"/>
    <s v="Seller 201"/>
    <s v="Chicago, Illinois, United States"/>
    <s v="Chicago"/>
    <x v="7"/>
    <x v="0"/>
    <d v="2026-03-20T00:00:00"/>
    <x v="387"/>
  </r>
  <r>
    <x v="0"/>
    <s v="Apple iPhone 16 128GB Unlocked Good Condition - All Colors"/>
    <x v="10"/>
    <n v="16"/>
    <b v="0"/>
    <s v="128GB"/>
    <x v="0"/>
    <x v="4"/>
    <n v="539.99"/>
    <m/>
    <m/>
    <n v="0"/>
    <n v="24"/>
    <s v="Seller 084"/>
    <s v="Sanford, Florida, United States"/>
    <s v="Sanford"/>
    <x v="6"/>
    <x v="0"/>
    <d v="2026-03-26T00:00:00"/>
    <x v="388"/>
  </r>
  <r>
    <x v="0"/>
    <s v="Apple iPhone 14 Midnight 128GB Unlocked - Very Good Condition"/>
    <x v="1"/>
    <n v="14"/>
    <b v="0"/>
    <s v="128GB"/>
    <x v="0"/>
    <x v="1"/>
    <n v="367.99"/>
    <m/>
    <m/>
    <n v="0"/>
    <n v="1"/>
    <s v="Seller 084"/>
    <s v="Sanford, Florida, United States"/>
    <s v="Sanford"/>
    <x v="6"/>
    <x v="0"/>
    <d v="2026-01-14T00:00:00"/>
    <x v="389"/>
  </r>
  <r>
    <x v="0"/>
    <s v="Apple iPhone 14 (5G) 512GB | 256GB | 128GB | GSM+CDMA Factory Unlocked Good"/>
    <x v="1"/>
    <n v="14"/>
    <b v="0"/>
    <s v="128GB|256GB|512GB"/>
    <x v="0"/>
    <x v="4"/>
    <n v="254.88"/>
    <m/>
    <m/>
    <n v="6"/>
    <n v="72"/>
    <s v="Seller 110"/>
    <s v="Brooklyn, New York, United States"/>
    <s v="Brooklyn"/>
    <x v="9"/>
    <x v="0"/>
    <d v="2026-03-26T00:00:00"/>
    <x v="390"/>
  </r>
  <r>
    <x v="0"/>
    <s v="NEW OEM SEALED Apple iPhone 16 Hexa-core (2x4.04 GHz + 4x2.20 GHz)"/>
    <x v="10"/>
    <n v="16"/>
    <b v="0"/>
    <m/>
    <x v="5"/>
    <x v="5"/>
    <n v="779.95"/>
    <m/>
    <m/>
    <n v="0"/>
    <n v="1"/>
    <s v="Seller 183"/>
    <s v="Johnson City, Tennessee, United States"/>
    <s v="Johnson City"/>
    <x v="26"/>
    <x v="0"/>
    <d v="2026-03-18T00:00:00"/>
    <x v="391"/>
  </r>
  <r>
    <x v="0"/>
    <s v="Apple iPhone 15 (5G) 512GB | 256GB | 128GB | GSM+CDMA Factory Unlocked Excellent"/>
    <x v="7"/>
    <n v="15"/>
    <b v="0"/>
    <s v="128GB|256GB|512GB"/>
    <x v="0"/>
    <x v="3"/>
    <n v="389.88"/>
    <m/>
    <m/>
    <n v="10"/>
    <n v="53"/>
    <s v="Seller 110"/>
    <s v="Brooklyn, New York, United States"/>
    <s v="Brooklyn"/>
    <x v="9"/>
    <x v="0"/>
    <d v="2026-03-26T00:00:00"/>
    <x v="392"/>
  </r>
  <r>
    <x v="0"/>
    <s v="iPhone 14 Pro Max 256GB Unlocked Deep Purple MQ8W3LL/A EXCELLENT CONDITION!"/>
    <x v="0"/>
    <n v="14"/>
    <b v="1"/>
    <s v="256GB"/>
    <x v="3"/>
    <x v="0"/>
    <n v="600"/>
    <m/>
    <m/>
    <n v="2"/>
    <n v="0"/>
    <s v="Seller 604"/>
    <s v="Chesterfield, Missouri, United States"/>
    <s v="Chesterfield"/>
    <x v="27"/>
    <x v="0"/>
    <d v="2025-11-09T00:00:00"/>
    <x v="0"/>
  </r>
  <r>
    <x v="0"/>
    <s v="Apple iPhone 12 - 64GB - Black - Fully Unlocked MGH63LL/A A2172 • Poor Condition"/>
    <x v="4"/>
    <n v="12"/>
    <b v="0"/>
    <s v="64GB"/>
    <x v="4"/>
    <x v="0"/>
    <n v="119"/>
    <m/>
    <m/>
    <n v="2"/>
    <n v="41"/>
    <s v="Seller 074"/>
    <s v="Warminster, Pennsylvania, United States"/>
    <s v="Warminster"/>
    <x v="13"/>
    <x v="0"/>
    <d v="2026-03-27T00:00:00"/>
    <x v="393"/>
  </r>
  <r>
    <x v="0"/>
    <s v="Apple iPhone 12 - 64GB - Black - Unlocked MGH63LL/A A2172 • Fair Cond."/>
    <x v="4"/>
    <n v="12"/>
    <b v="0"/>
    <s v="64GB"/>
    <x v="4"/>
    <x v="0"/>
    <n v="129"/>
    <m/>
    <m/>
    <n v="0"/>
    <n v="6"/>
    <s v="Seller 074"/>
    <s v="Warminster, Pennsylvania, United States"/>
    <s v="Warminster"/>
    <x v="13"/>
    <x v="0"/>
    <d v="2026-03-27T00:00:00"/>
    <x v="394"/>
  </r>
  <r>
    <x v="0"/>
    <s v="Apple iPhone 17 Pro Max 1TB Unlocked Excellent Condition - All Colors"/>
    <x v="5"/>
    <n v="17"/>
    <b v="1"/>
    <s v="1024GB"/>
    <x v="2"/>
    <x v="3"/>
    <n v="1799.99"/>
    <m/>
    <m/>
    <n v="0"/>
    <n v="10"/>
    <s v="Seller 084"/>
    <s v="Sanford, Florida, United States"/>
    <s v="Sanford"/>
    <x v="6"/>
    <x v="0"/>
    <d v="2026-03-28T00:00:00"/>
    <x v="395"/>
  </r>
  <r>
    <x v="0"/>
    <s v="Apple iPhone 13- 128GB/256GB-Unlocked Excellent Condition - Random Color"/>
    <x v="3"/>
    <n v="13"/>
    <b v="0"/>
    <s v="128GB|256GB"/>
    <x v="0"/>
    <x v="0"/>
    <n v="281"/>
    <m/>
    <m/>
    <n v="3"/>
    <n v="0"/>
    <s v="Seller 412"/>
    <s v="Shenzhen, China"/>
    <s v="Shenzhen"/>
    <x v="3"/>
    <x v="4"/>
    <d v="2026-01-02T00:00:00"/>
    <x v="0"/>
  </r>
  <r>
    <x v="0"/>
    <s v="Apple iPhone 17 Pro Max | US Version | 256GB | eSIM | Cosmic Orange | Unlocked"/>
    <x v="5"/>
    <n v="17"/>
    <b v="1"/>
    <s v="256GB"/>
    <x v="3"/>
    <x v="5"/>
    <n v="1499"/>
    <n v="1599"/>
    <n v="6.25"/>
    <n v="11"/>
    <n v="19"/>
    <s v="Seller 067"/>
    <s v="North Brunswick, New Jersey, United States"/>
    <s v="North Brunswick"/>
    <x v="8"/>
    <x v="0"/>
    <d v="2026-03-25T00:00:00"/>
    <x v="396"/>
  </r>
  <r>
    <x v="0"/>
    <s v="Apple iPhone 17 256GB Black Unlocked - NEW &amp; SEALED"/>
    <x v="2"/>
    <n v="17"/>
    <b v="0"/>
    <s v="256GB"/>
    <x v="3"/>
    <x v="5"/>
    <n v="899.99"/>
    <m/>
    <m/>
    <n v="6"/>
    <n v="0"/>
    <s v="Seller 084"/>
    <s v="Sanford, Florida, United States"/>
    <s v="Sanford"/>
    <x v="6"/>
    <x v="0"/>
    <d v="2026-03-27T00:00:00"/>
    <x v="0"/>
  </r>
  <r>
    <x v="0"/>
    <s v="Apple iPhone 17 Pro Max 512GB Unlocked Excellent Condition - All Colors"/>
    <x v="5"/>
    <n v="17"/>
    <b v="1"/>
    <s v="512GB"/>
    <x v="1"/>
    <x v="3"/>
    <n v="1369.99"/>
    <m/>
    <m/>
    <n v="0"/>
    <n v="1"/>
    <s v="Seller 084"/>
    <s v="Sanford, Florida, United States"/>
    <s v="Sanford"/>
    <x v="6"/>
    <x v="0"/>
    <d v="2026-03-29T00:00:00"/>
    <x v="397"/>
  </r>
  <r>
    <x v="0"/>
    <s v="Apple iPhone 13 (5G) 512GB | 256GB | 128GB | GSM+CDMA Factory Unlocked Very Good"/>
    <x v="3"/>
    <n v="13"/>
    <b v="0"/>
    <s v="128GB|256GB|512GB"/>
    <x v="0"/>
    <x v="1"/>
    <n v="239.88"/>
    <m/>
    <m/>
    <n v="10"/>
    <n v="12"/>
    <s v="Seller 110"/>
    <s v="Brooklyn, New York, United States"/>
    <s v="Brooklyn"/>
    <x v="9"/>
    <x v="0"/>
    <d v="2026-03-26T00:00:00"/>
    <x v="398"/>
  </r>
  <r>
    <x v="0"/>
    <s v="Good condition Apple iPhone 12 pro max 128/256GB Factory UNLOCKED(any carrier)"/>
    <x v="6"/>
    <n v="12"/>
    <b v="1"/>
    <s v="256GB"/>
    <x v="3"/>
    <x v="0"/>
    <n v="295.37"/>
    <m/>
    <m/>
    <n v="1"/>
    <n v="0"/>
    <s v="Seller 285"/>
    <s v="shenzhen, China"/>
    <s v="Shenzhen"/>
    <x v="3"/>
    <x v="4"/>
    <d v="2026-03-26T00:00:00"/>
    <x v="0"/>
  </r>
  <r>
    <x v="0"/>
    <s v="Apple iPhone 12 Pro Max 128GB 256GB - Fully Unlocked - VERY GOOD Condition"/>
    <x v="6"/>
    <n v="12"/>
    <b v="1"/>
    <s v="128GB|256GB"/>
    <x v="0"/>
    <x v="0"/>
    <n v="323.20999999999998"/>
    <m/>
    <m/>
    <n v="1"/>
    <n v="0"/>
    <s v="Seller 285"/>
    <s v="shenzhen, China"/>
    <s v="Shenzhen"/>
    <x v="3"/>
    <x v="4"/>
    <d v="2026-03-26T00:00:00"/>
    <x v="0"/>
  </r>
  <r>
    <x v="0"/>
    <s v="Apple iPhone 17 Pro Max 512GB Cosmic Orange Unlocked - NEW &amp; SEALED"/>
    <x v="5"/>
    <n v="17"/>
    <b v="1"/>
    <s v="512GB"/>
    <x v="1"/>
    <x v="5"/>
    <n v="1699.99"/>
    <m/>
    <m/>
    <n v="0"/>
    <n v="3"/>
    <s v="Seller 084"/>
    <s v="Sanford, Florida, United States"/>
    <s v="Sanford"/>
    <x v="6"/>
    <x v="0"/>
    <d v="2026-03-25T00:00:00"/>
    <x v="399"/>
  </r>
  <r>
    <x v="0"/>
    <s v="Apple iPhone 13 128GB The battery is great, really good quality."/>
    <x v="3"/>
    <n v="13"/>
    <b v="0"/>
    <s v="128GB"/>
    <x v="0"/>
    <x v="0"/>
    <n v="259.99"/>
    <m/>
    <m/>
    <n v="10"/>
    <n v="5"/>
    <s v="Seller 541"/>
    <s v="Brea, California, United States"/>
    <s v="Brea"/>
    <x v="0"/>
    <x v="0"/>
    <d v="2026-03-22T00:00:00"/>
    <x v="400"/>
  </r>
  <r>
    <x v="0"/>
    <s v="Apple iPhone 12 • 64GB • Black • Fully Unlocked MGH63LL/A A2172 • Good Cond."/>
    <x v="4"/>
    <n v="12"/>
    <b v="0"/>
    <s v="64GB"/>
    <x v="4"/>
    <x v="4"/>
    <n v="179"/>
    <m/>
    <m/>
    <n v="2"/>
    <n v="0"/>
    <s v="Seller 074"/>
    <s v="Warminster, Pennsylvania, United States"/>
    <s v="Warminster"/>
    <x v="13"/>
    <x v="0"/>
    <d v="2026-03-27T00:00:00"/>
    <x v="0"/>
  </r>
  <r>
    <x v="0"/>
    <s v="Apple iPhone 13 - 128GB /256GB/512GB All Colors IOS Smartphone (Unlocked)"/>
    <x v="3"/>
    <n v="13"/>
    <b v="0"/>
    <s v="128GB|256GB|512GB"/>
    <x v="0"/>
    <x v="0"/>
    <n v="325.45999999999998"/>
    <m/>
    <m/>
    <n v="1"/>
    <n v="0"/>
    <s v="Seller 285"/>
    <s v="US, China"/>
    <s v=""/>
    <x v="3"/>
    <x v="9"/>
    <d v="2026-03-26T00:00:00"/>
    <x v="0"/>
  </r>
  <r>
    <x v="0"/>
    <s v="Apple iPhone 17 Pro Max – 1TB – Cosmic Orange – AT&amp;T (Clean IMEI) – Brand New"/>
    <x v="5"/>
    <n v="17"/>
    <b v="1"/>
    <s v="1024GB"/>
    <x v="2"/>
    <x v="5"/>
    <n v="1399.99"/>
    <m/>
    <m/>
    <n v="3"/>
    <n v="0"/>
    <s v="Seller 552"/>
    <s v="Portland, Oregon, United States"/>
    <s v="Portland"/>
    <x v="19"/>
    <x v="0"/>
    <d v="2026-03-29T00:00:00"/>
    <x v="0"/>
  </r>
  <r>
    <x v="0"/>
    <s v="Apple iPhone 17 512GB Factory Unlocked AT&amp;T T-Mobile Verizon Excellent Condition"/>
    <x v="2"/>
    <n v="17"/>
    <b v="0"/>
    <s v="512GB"/>
    <x v="1"/>
    <x v="3"/>
    <n v="949.95"/>
    <n v="999"/>
    <n v="4.91"/>
    <n v="1"/>
    <n v="0"/>
    <s v="Seller 165"/>
    <s v="Lawrence, Kansas, United States"/>
    <s v="Lawrence"/>
    <x v="25"/>
    <x v="0"/>
    <d v="2026-03-27T00:00:00"/>
    <x v="0"/>
  </r>
  <r>
    <x v="0"/>
    <s v="Apple iPhone 13 Mini 128GB No Face ID Factory Unlocked Very Good Condition"/>
    <x v="8"/>
    <n v="13"/>
    <b v="0"/>
    <s v="128GB"/>
    <x v="0"/>
    <x v="0"/>
    <n v="214.95"/>
    <n v="699"/>
    <n v="69.25"/>
    <n v="0"/>
    <n v="49"/>
    <s v="Seller 165"/>
    <s v="Lawrence, Kansas, United States"/>
    <s v="Lawrence"/>
    <x v="25"/>
    <x v="0"/>
    <d v="2026-01-21T00:00:00"/>
    <x v="401"/>
  </r>
  <r>
    <x v="0"/>
    <s v="Apple iPhone 14 128GB Factory Unlocked AT&amp;T T-Mobile Verizon Fair Condition"/>
    <x v="1"/>
    <n v="14"/>
    <b v="0"/>
    <s v="128GB"/>
    <x v="0"/>
    <x v="0"/>
    <n v="249.95"/>
    <n v="799"/>
    <n v="68.72"/>
    <n v="0"/>
    <n v="577"/>
    <s v="Seller 165"/>
    <s v="Lawrence, Kansas, United States"/>
    <s v="Lawrence"/>
    <x v="25"/>
    <x v="0"/>
    <d v="2026-03-23T00:00:00"/>
    <x v="402"/>
  </r>
  <r>
    <x v="0"/>
    <s v="Apple iPhone 14 Plus 512GB Unlocked AT&amp;T T-Mobile Verizon Very Good Condition"/>
    <x v="9"/>
    <n v="14"/>
    <b v="0"/>
    <s v="512GB"/>
    <x v="1"/>
    <x v="1"/>
    <n v="362.95"/>
    <n v="1199"/>
    <n v="69.73"/>
    <n v="0"/>
    <n v="203"/>
    <s v="Seller 165"/>
    <s v="Lawrence, Kansas, United States"/>
    <s v="Lawrence"/>
    <x v="25"/>
    <x v="0"/>
    <d v="2026-03-28T00:00:00"/>
    <x v="403"/>
  </r>
  <r>
    <x v="0"/>
    <s v="Apple iPhone 14 512GB Factory Unlocked AT&amp;T T-Mobile Verizon Very Good Condition"/>
    <x v="1"/>
    <n v="14"/>
    <b v="0"/>
    <s v="512GB"/>
    <x v="1"/>
    <x v="1"/>
    <n v="353.95"/>
    <n v="1099"/>
    <n v="67.790000000000006"/>
    <n v="2"/>
    <n v="179"/>
    <s v="Seller 165"/>
    <s v="Lawrence, Kansas, United States"/>
    <s v="Lawrence"/>
    <x v="25"/>
    <x v="0"/>
    <d v="2026-03-29T00:00:00"/>
    <x v="404"/>
  </r>
  <r>
    <x v="0"/>
    <s v="Apple iPhone 14 512GB Factory Unlocked AT&amp;T T-Mobile Verizon Fair Condition"/>
    <x v="1"/>
    <n v="14"/>
    <b v="0"/>
    <s v="512GB"/>
    <x v="1"/>
    <x v="0"/>
    <n v="279.95"/>
    <n v="1099"/>
    <n v="74.53"/>
    <n v="0"/>
    <n v="154"/>
    <s v="Seller 165"/>
    <s v="Lawrence, Kansas, United States"/>
    <s v="Lawrence"/>
    <x v="25"/>
    <x v="0"/>
    <d v="2026-03-27T00:00:00"/>
    <x v="405"/>
  </r>
  <r>
    <x v="0"/>
    <s v="Apple iPhone 15 Pro 256GB Unlocked AT&amp;T T-Mobile Verizon Excellent Condition"/>
    <x v="14"/>
    <n v="15"/>
    <b v="1"/>
    <s v="256GB"/>
    <x v="3"/>
    <x v="3"/>
    <n v="527.95000000000005"/>
    <n v="1099"/>
    <n v="51.96"/>
    <n v="7"/>
    <n v="865"/>
    <s v="Seller 165"/>
    <s v="Lawrence, Kansas, United States"/>
    <s v="Lawrence"/>
    <x v="25"/>
    <x v="0"/>
    <d v="2026-03-29T00:00:00"/>
    <x v="406"/>
  </r>
  <r>
    <x v="0"/>
    <s v="Apple iPhone 15 Pro 128GB Unlocked AT&amp;T T-Mobile Verizon Very Good Condition"/>
    <x v="14"/>
    <n v="15"/>
    <b v="1"/>
    <s v="128GB"/>
    <x v="0"/>
    <x v="1"/>
    <n v="449.95"/>
    <n v="999"/>
    <n v="54.96"/>
    <n v="12"/>
    <n v="794"/>
    <s v="Seller 165"/>
    <s v="Lawrence, Kansas, United States"/>
    <s v="Lawrence"/>
    <x v="25"/>
    <x v="0"/>
    <d v="2026-03-29T00:00:00"/>
    <x v="407"/>
  </r>
  <r>
    <x v="0"/>
    <s v="Apple iPhone 14 Plus - 128GB - Midnight - New"/>
    <x v="9"/>
    <n v="14"/>
    <b v="0"/>
    <s v="128GB"/>
    <x v="0"/>
    <x v="2"/>
    <n v="400"/>
    <m/>
    <m/>
    <n v="0"/>
    <n v="1"/>
    <s v="Seller 052"/>
    <s v="Reisterstown, Maryland, United States"/>
    <s v="Reisterstown"/>
    <x v="12"/>
    <x v="0"/>
    <d v="2026-02-22T00:00:00"/>
    <x v="408"/>
  </r>
  <r>
    <x v="0"/>
    <s v="Apple iPhone 14 Pro Max 256GB No Face ID Factory Unlocked Very Good Condition"/>
    <x v="0"/>
    <n v="14"/>
    <b v="1"/>
    <s v="256GB"/>
    <x v="3"/>
    <x v="0"/>
    <n v="454.95"/>
    <n v="1199"/>
    <n v="62.06"/>
    <n v="0"/>
    <n v="2"/>
    <s v="Seller 165"/>
    <s v="Lawrence, Kansas, United States"/>
    <s v="Lawrence"/>
    <x v="25"/>
    <x v="0"/>
    <d v="2026-03-11T00:00:00"/>
    <x v="409"/>
  </r>
  <r>
    <x v="0"/>
    <s v="Apple iPhone 16 512GB Factory Unlocked AT&amp;T T-Mobile Verizon Excellent Condition"/>
    <x v="10"/>
    <n v="16"/>
    <b v="0"/>
    <s v="512GB"/>
    <x v="1"/>
    <x v="3"/>
    <n v="720.95"/>
    <n v="1099"/>
    <n v="34.4"/>
    <n v="0"/>
    <n v="31"/>
    <s v="Seller 165"/>
    <s v="Lawrence, Kansas, United States"/>
    <s v="Lawrence"/>
    <x v="25"/>
    <x v="0"/>
    <d v="2026-03-29T00:00:00"/>
    <x v="410"/>
  </r>
  <r>
    <x v="0"/>
    <s v="Apple iPhone 16 128GB Factory Unlocked AT&amp;T T-Mobile Verizon Very Good Condition"/>
    <x v="10"/>
    <n v="16"/>
    <b v="0"/>
    <s v="128GB"/>
    <x v="0"/>
    <x v="1"/>
    <n v="546.95000000000005"/>
    <n v="799"/>
    <n v="31.55"/>
    <n v="0"/>
    <n v="620"/>
    <s v="Seller 165"/>
    <s v="Lawrence, Kansas, United States"/>
    <s v="Lawrence"/>
    <x v="25"/>
    <x v="0"/>
    <d v="2026-03-29T00:00:00"/>
    <x v="411"/>
  </r>
  <r>
    <x v="0"/>
    <s v="Apple iPhone 14 Plus 128GB No Face ID Factory Unlocked Good Condition"/>
    <x v="9"/>
    <n v="14"/>
    <b v="0"/>
    <s v="128GB"/>
    <x v="0"/>
    <x v="0"/>
    <n v="299.95"/>
    <n v="899"/>
    <n v="66.64"/>
    <n v="0"/>
    <n v="3"/>
    <s v="Seller 165"/>
    <s v="Lawrence, Kansas, United States"/>
    <s v="Lawrence"/>
    <x v="25"/>
    <x v="0"/>
    <d v="2026-02-17T00:00:00"/>
    <x v="412"/>
  </r>
  <r>
    <x v="0"/>
    <s v="New Sealed Apple iPhone 13 5G FACTORY UNLOCKED 128/256/512GB 2 YR WARNTY US SHIP"/>
    <x v="3"/>
    <n v="13"/>
    <b v="0"/>
    <s v="512GB"/>
    <x v="1"/>
    <x v="5"/>
    <n v="432.13"/>
    <m/>
    <m/>
    <n v="0"/>
    <n v="8"/>
    <s v="Seller 347"/>
    <s v="Whippany, New Jersey, United States"/>
    <s v="Whippany"/>
    <x v="8"/>
    <x v="0"/>
    <d v="2026-03-28T00:00:00"/>
    <x v="413"/>
  </r>
  <r>
    <x v="0"/>
    <s v="New Apple iPhone 13 Mini/13/12 Mini/SE 3rd 2022/13 PRO MAX Factory Unlocked LOT"/>
    <x v="8"/>
    <n v="13"/>
    <b v="0"/>
    <m/>
    <x v="5"/>
    <x v="5"/>
    <n v="314.11"/>
    <m/>
    <m/>
    <n v="0"/>
    <n v="8"/>
    <s v="Seller 347"/>
    <s v="Whippany, New Jersey, United States"/>
    <s v="Whippany"/>
    <x v="8"/>
    <x v="0"/>
    <d v="2026-03-28T00:00:00"/>
    <x v="414"/>
  </r>
  <r>
    <x v="0"/>
    <s v="New Sealed Apple iPhone 12 Pro/12 Mini/13 Mini/13/SE 2022 Factory Unlocked LOT"/>
    <x v="13"/>
    <n v="12"/>
    <b v="1"/>
    <m/>
    <x v="5"/>
    <x v="5"/>
    <n v="314.11"/>
    <m/>
    <m/>
    <n v="0"/>
    <n v="3"/>
    <s v="Seller 347"/>
    <s v="Whippany, New Jersey, United States"/>
    <s v="Whippany"/>
    <x v="8"/>
    <x v="0"/>
    <d v="2026-03-28T00:00:00"/>
    <x v="26"/>
  </r>
  <r>
    <x v="0"/>
    <s v="New Sealed Apple iPhone 12 Mini/13 Mini/SE 2022/14 Pro Max Unlocked Memory LOT"/>
    <x v="15"/>
    <n v="12"/>
    <b v="0"/>
    <m/>
    <x v="5"/>
    <x v="5"/>
    <n v="314.11"/>
    <m/>
    <m/>
    <n v="0"/>
    <n v="3"/>
    <s v="Seller 347"/>
    <s v="Whippany, New Jersey, United States"/>
    <s v="Whippany"/>
    <x v="8"/>
    <x v="0"/>
    <d v="2026-03-28T00:00:00"/>
    <x v="26"/>
  </r>
  <r>
    <x v="0"/>
    <s v="NEW APPLE IPHONE 14 PRO MAX 128GB 256GB 512GB FACTORY UNLOCKED SEALED IN BOX USA"/>
    <x v="0"/>
    <n v="14"/>
    <b v="1"/>
    <s v="128GB|256GB|512GB"/>
    <x v="0"/>
    <x v="5"/>
    <n v="675.95"/>
    <m/>
    <m/>
    <n v="2"/>
    <n v="5"/>
    <s v="Seller 347"/>
    <s v="Whippany, New Jersey, United States"/>
    <s v="Whippany"/>
    <x v="8"/>
    <x v="0"/>
    <d v="2026-03-28T00:00:00"/>
    <x v="415"/>
  </r>
  <r>
    <x v="0"/>
    <s v="New Sealed Apple iPhone 13 128GB/256GB/512GB FACTORY UNLOCKED GSM CDMA 2-YR-WAR✅"/>
    <x v="3"/>
    <n v="13"/>
    <b v="0"/>
    <s v="128GB|256GB|512GB"/>
    <x v="0"/>
    <x v="5"/>
    <n v="432.13"/>
    <m/>
    <m/>
    <n v="0"/>
    <n v="4"/>
    <s v="Seller 347"/>
    <s v="Whippany, New Jersey, United States"/>
    <s v="Whippany"/>
    <x v="8"/>
    <x v="0"/>
    <d v="2026-03-28T00:00:00"/>
    <x v="416"/>
  </r>
  <r>
    <x v="0"/>
    <s v="Factory New Sealed Apple iPhone 14 5G 128GB/256GB Unlocked All Color GSM+CDMA US"/>
    <x v="1"/>
    <n v="14"/>
    <b v="0"/>
    <s v="128GB|256GB"/>
    <x v="0"/>
    <x v="5"/>
    <n v="389.01"/>
    <m/>
    <m/>
    <n v="2"/>
    <n v="18"/>
    <s v="Seller 347"/>
    <s v="Whippany, New Jersey, United States"/>
    <s v="Whippany"/>
    <x v="8"/>
    <x v="0"/>
    <d v="2026-03-28T00:00:00"/>
    <x v="417"/>
  </r>
  <r>
    <x v="0"/>
    <s v="Factory New Sealed Apple iPhone 14 5G 128/256GB Unlocked All Color 2-Yr Warranty"/>
    <x v="1"/>
    <n v="14"/>
    <b v="0"/>
    <s v="256GB"/>
    <x v="3"/>
    <x v="5"/>
    <n v="389.01"/>
    <m/>
    <m/>
    <n v="2"/>
    <n v="1"/>
    <s v="Seller 347"/>
    <s v="Whippany, New Jersey, United States"/>
    <s v="Whippany"/>
    <x v="8"/>
    <x v="0"/>
    <d v="2026-03-28T00:00:00"/>
    <x v="52"/>
  </r>
  <r>
    <x v="0"/>
    <s v="NEW SEALED BOX APPLE IPHONE 14 PRO MAX 128G/256G/512GB FACTORY UNLOCKED GSM+CDMA"/>
    <x v="0"/>
    <n v="14"/>
    <b v="1"/>
    <s v="512GB"/>
    <x v="1"/>
    <x v="5"/>
    <n v="675.95"/>
    <m/>
    <m/>
    <n v="2"/>
    <n v="2"/>
    <s v="Seller 347"/>
    <s v="Whippany, New Jersey, United States"/>
    <s v="Whippany"/>
    <x v="8"/>
    <x v="0"/>
    <d v="2026-03-28T00:00:00"/>
    <x v="56"/>
  </r>
  <r>
    <x v="0"/>
    <s v="NEW SEALED APPLE IPHONE 14 PRO MAX 128/256/512GB FACTORY UNLOCKED 2 YRS WARRANTY"/>
    <x v="0"/>
    <n v="14"/>
    <b v="1"/>
    <s v="512GB"/>
    <x v="1"/>
    <x v="5"/>
    <n v="675.95"/>
    <m/>
    <m/>
    <n v="2"/>
    <n v="12"/>
    <s v="Seller 347"/>
    <s v="Whippany, New Jersey, United States"/>
    <s v="Whippany"/>
    <x v="8"/>
    <x v="0"/>
    <d v="2026-03-28T00:00:00"/>
    <x v="418"/>
  </r>
  <r>
    <x v="0"/>
    <s v="NEW APPLE IPHONE 14 5G 128GB 256GB FACTORY UNLOCKED IN SEALED BOX 2 YRS WARRANTY"/>
    <x v="1"/>
    <n v="14"/>
    <b v="0"/>
    <s v="128GB|256GB"/>
    <x v="0"/>
    <x v="5"/>
    <n v="389.01"/>
    <m/>
    <m/>
    <n v="2"/>
    <n v="6"/>
    <s v="Seller 347"/>
    <s v="Whippany, New Jersey, United States"/>
    <s v="Whippany"/>
    <x v="8"/>
    <x v="0"/>
    <d v="2026-03-28T00:00:00"/>
    <x v="339"/>
  </r>
  <r>
    <x v="0"/>
    <s v="FACTORY NEW SEALED APPLE IPHONE 14 PRO MAX 128/256/512GB UNLOCKED 2 YRS WARRANTY"/>
    <x v="0"/>
    <n v="14"/>
    <b v="1"/>
    <s v="512GB"/>
    <x v="1"/>
    <x v="5"/>
    <n v="675.95"/>
    <m/>
    <m/>
    <n v="2"/>
    <n v="7"/>
    <s v="Seller 347"/>
    <s v="Whippany, New Jersey, United States"/>
    <s v="Whippany"/>
    <x v="8"/>
    <x v="0"/>
    <d v="2026-03-28T00:00:00"/>
    <x v="419"/>
  </r>
  <r>
    <x v="0"/>
    <s v="Apple iPhone 12 256GB A2172 Factory Unlocked All Mobile Carriers 1 Yr Warranty"/>
    <x v="4"/>
    <n v="12"/>
    <b v="0"/>
    <s v="256GB"/>
    <x v="3"/>
    <x v="2"/>
    <n v="249.99"/>
    <m/>
    <m/>
    <n v="5"/>
    <n v="19"/>
    <s v="Seller 505"/>
    <s v="Dunellen, New Jersey, United States"/>
    <s v="Dunellen"/>
    <x v="8"/>
    <x v="0"/>
    <d v="2026-03-28T00:00:00"/>
    <x v="420"/>
  </r>
  <r>
    <x v="0"/>
    <s v="New Sealed Apple iPhone 17 256GB A3520 Unlocked include Physical SIM and ESIM"/>
    <x v="2"/>
    <n v="17"/>
    <b v="0"/>
    <s v="256GB"/>
    <x v="3"/>
    <x v="5"/>
    <n v="1210.72"/>
    <n v="1288"/>
    <n v="6"/>
    <n v="2"/>
    <n v="14"/>
    <s v="Seller 016"/>
    <s v="Rowland Heights, California, United States"/>
    <s v="Rowland Heights"/>
    <x v="0"/>
    <x v="0"/>
    <d v="2026-03-23T00:00:00"/>
    <x v="421"/>
  </r>
  <r>
    <x v="0"/>
    <s v="New Sealed Apple iPhone 17 512GB A3520 Unlocked include Physical SIM and ESIM"/>
    <x v="2"/>
    <n v="17"/>
    <b v="0"/>
    <s v="512GB"/>
    <x v="1"/>
    <x v="5"/>
    <n v="1398.72"/>
    <n v="1488"/>
    <n v="6"/>
    <n v="2"/>
    <n v="3"/>
    <s v="Seller 016"/>
    <s v="Rowland Heights, California, United States"/>
    <s v="Rowland Heights"/>
    <x v="0"/>
    <x v="0"/>
    <d v="2026-02-23T00:00:00"/>
    <x v="422"/>
  </r>
  <r>
    <x v="0"/>
    <s v="Apple iPhone 17 Pro Max 6.9&quot; with Physical Sim A3526 256GB Orange Color Unlocked"/>
    <x v="5"/>
    <n v="17"/>
    <b v="1"/>
    <s v="256GB"/>
    <x v="3"/>
    <x v="5"/>
    <n v="1868.72"/>
    <n v="1988"/>
    <n v="6"/>
    <n v="4"/>
    <n v="0"/>
    <s v="Seller 016"/>
    <s v="Rowland Heights, California, United States"/>
    <s v="Rowland Heights"/>
    <x v="0"/>
    <x v="0"/>
    <d v="2026-03-07T00:00:00"/>
    <x v="0"/>
  </r>
  <r>
    <x v="0"/>
    <s v="New Apple iPhone 17 Pro Max 1TB A3526 with Physical SIM+ESIM Pick Color Unlocked"/>
    <x v="5"/>
    <n v="17"/>
    <b v="1"/>
    <s v="1024GB"/>
    <x v="2"/>
    <x v="5"/>
    <n v="2255.06"/>
    <n v="2399"/>
    <n v="6"/>
    <n v="2"/>
    <n v="12"/>
    <s v="Seller 016"/>
    <s v="Rowland Heights, California, United States"/>
    <s v="Rowland Heights"/>
    <x v="0"/>
    <x v="0"/>
    <d v="2026-03-18T00:00:00"/>
    <x v="423"/>
  </r>
  <r>
    <x v="0"/>
    <s v="New Apple iPhone 13 mini (5G) 128GB Fully Unlocked GSM+CDMA Smartphone 5.4&quot; US"/>
    <x v="8"/>
    <n v="13"/>
    <b v="0"/>
    <s v="128GB"/>
    <x v="0"/>
    <x v="5"/>
    <n v="349.55"/>
    <m/>
    <m/>
    <n v="5"/>
    <n v="5"/>
    <s v="Seller 092"/>
    <s v="Edison, New Jersey, United States"/>
    <s v="Edison"/>
    <x v="8"/>
    <x v="0"/>
    <d v="2026-03-17T00:00:00"/>
    <x v="424"/>
  </r>
  <r>
    <x v="0"/>
    <s v="Apple iPhone 17 Pro Max 6.9&quot; with Physical Sim A3526 512GB Blue Color Unlocked"/>
    <x v="5"/>
    <n v="17"/>
    <b v="1"/>
    <s v="512GB"/>
    <x v="1"/>
    <x v="5"/>
    <n v="2056.7199999999998"/>
    <n v="2188"/>
    <n v="6"/>
    <n v="3"/>
    <n v="1"/>
    <s v="Seller 016"/>
    <s v="Rowland Heights, California, United States"/>
    <s v="Rowland Heights"/>
    <x v="0"/>
    <x v="0"/>
    <d v="2026-03-07T00:00:00"/>
    <x v="425"/>
  </r>
  <r>
    <x v="0"/>
    <s v="Apple iPhone 16 128GB GSM Unlocked AT&amp;T T-Mobile Very Good Condition"/>
    <x v="10"/>
    <n v="16"/>
    <b v="0"/>
    <s v="128GB"/>
    <x v="0"/>
    <x v="1"/>
    <n v="569.95000000000005"/>
    <n v="799"/>
    <n v="28.67"/>
    <n v="1"/>
    <n v="0"/>
    <s v="Seller 165"/>
    <s v="Lawrence, Kansas, United States"/>
    <s v="Lawrence"/>
    <x v="25"/>
    <x v="0"/>
    <d v="2026-02-17T00:00:00"/>
    <x v="0"/>
  </r>
  <r>
    <x v="0"/>
    <s v="New Apple iPhone 14 128GB Yellow A2649 128GB Factory Unlocked All Carriers"/>
    <x v="1"/>
    <n v="14"/>
    <b v="0"/>
    <s v="128GB"/>
    <x v="0"/>
    <x v="5"/>
    <n v="374.99"/>
    <m/>
    <m/>
    <n v="2"/>
    <n v="14"/>
    <s v="Seller 505"/>
    <s v="Dunellen, New Jersey, United States"/>
    <s v="Dunellen"/>
    <x v="8"/>
    <x v="0"/>
    <d v="2026-03-28T00:00:00"/>
    <x v="426"/>
  </r>
  <r>
    <x v="0"/>
    <s v="New Apple iPhone 14 Plus White A2632 128GB Factory Unlocked All Mobile Carriers"/>
    <x v="9"/>
    <n v="14"/>
    <b v="0"/>
    <s v="128GB"/>
    <x v="0"/>
    <x v="5"/>
    <n v="397.99"/>
    <m/>
    <m/>
    <n v="3"/>
    <n v="2"/>
    <s v="Seller 505"/>
    <s v="Dunellen, New Jersey, United States"/>
    <s v="Dunellen"/>
    <x v="8"/>
    <x v="0"/>
    <d v="2026-03-28T00:00:00"/>
    <x v="427"/>
  </r>
  <r>
    <x v="0"/>
    <s v="✔️ Apple iPhone 14 - 512GB Midnight Black【Factory Unlocked】All CARRIERS E-SIM"/>
    <x v="1"/>
    <n v="14"/>
    <b v="0"/>
    <s v="512GB"/>
    <x v="1"/>
    <x v="2"/>
    <n v="395"/>
    <m/>
    <m/>
    <n v="0"/>
    <n v="14"/>
    <s v="Seller 523"/>
    <s v="New York, United States"/>
    <s v=""/>
    <x v="23"/>
    <x v="8"/>
    <d v="2026-03-18T00:00:00"/>
    <x v="428"/>
  </r>
  <r>
    <x v="0"/>
    <s v="NEW SEALED Apple iPhone 13 MINI 128GB A2481 FACTORY UNLOCKED GSM CDMA US STOCK"/>
    <x v="8"/>
    <n v="13"/>
    <b v="0"/>
    <s v="128GB"/>
    <x v="0"/>
    <x v="5"/>
    <n v="321.88"/>
    <m/>
    <m/>
    <n v="2"/>
    <n v="2"/>
    <s v="Seller 347"/>
    <s v="Whippany, New Jersey, United States"/>
    <s v="Whippany"/>
    <x v="8"/>
    <x v="0"/>
    <d v="2026-03-28T00:00:00"/>
    <x v="60"/>
  </r>
  <r>
    <x v="0"/>
    <s v="Apple iPhone 17 Pro Max 6.9&quot; with Physical Sim A3526 256GB Silver Color Unlocked"/>
    <x v="5"/>
    <n v="17"/>
    <b v="1"/>
    <s v="256GB"/>
    <x v="3"/>
    <x v="5"/>
    <n v="1868.72"/>
    <n v="1988"/>
    <n v="6"/>
    <n v="2"/>
    <n v="4"/>
    <s v="Seller 016"/>
    <s v="Rowland Heights, California, United States"/>
    <s v="Rowland Heights"/>
    <x v="0"/>
    <x v="0"/>
    <d v="2026-03-25T00:00:00"/>
    <x v="429"/>
  </r>
  <r>
    <x v="0"/>
    <s v="New Apple iPhone 13 5G 128/256/512GB Unlocked Sealed Box 2 YR WARRANTY US Stock"/>
    <x v="3"/>
    <n v="13"/>
    <b v="0"/>
    <s v="512GB"/>
    <x v="1"/>
    <x v="5"/>
    <n v="432.13"/>
    <m/>
    <m/>
    <n v="1"/>
    <n v="0"/>
    <s v="Seller 347"/>
    <s v="Whippany, New Jersey, United States"/>
    <s v="Whippany"/>
    <x v="8"/>
    <x v="0"/>
    <d v="2026-03-28T00:00:00"/>
    <x v="0"/>
  </r>
  <r>
    <x v="0"/>
    <s v="New Sealed Apple iPhone 13 5G, 128-512GB, Unlocked, All Colors, 2-Year Warranty"/>
    <x v="3"/>
    <n v="13"/>
    <b v="0"/>
    <s v="512GB"/>
    <x v="1"/>
    <x v="5"/>
    <n v="432.13"/>
    <m/>
    <m/>
    <n v="1"/>
    <n v="0"/>
    <s v="Seller 347"/>
    <s v="Whippany, New Jersey, United States"/>
    <s v="Whippany"/>
    <x v="8"/>
    <x v="0"/>
    <d v="2026-03-28T00:00:00"/>
    <x v="0"/>
  </r>
  <r>
    <x v="0"/>
    <s v="Apple iPhone 17 Pro Max 2 TB Cosmic Orange Service Unlocked 12gb RAM (INSURANCE)"/>
    <x v="5"/>
    <n v="17"/>
    <b v="1"/>
    <s v="2048GB"/>
    <x v="6"/>
    <x v="5"/>
    <n v="3000"/>
    <m/>
    <m/>
    <n v="5"/>
    <n v="0"/>
    <s v="Seller 452"/>
    <s v="San Francisco, California, United States"/>
    <s v="San Francisco"/>
    <x v="0"/>
    <x v="0"/>
    <d v="2026-03-15T00:00:00"/>
    <x v="0"/>
  </r>
  <r>
    <x v="0"/>
    <s v="New Apple iPhone 13 MINI 5G 128GB/256GB Factory Unlocked Sealed Box 2 YRS WARNTY"/>
    <x v="8"/>
    <n v="13"/>
    <b v="0"/>
    <s v="128GB|256GB"/>
    <x v="0"/>
    <x v="5"/>
    <n v="321.99"/>
    <m/>
    <m/>
    <n v="2"/>
    <n v="0"/>
    <s v="Seller 347"/>
    <s v="Whippany, New Jersey, United States"/>
    <s v="Whippany"/>
    <x v="8"/>
    <x v="0"/>
    <d v="2026-03-28T00:00:00"/>
    <x v="0"/>
  </r>
  <r>
    <x v="0"/>
    <s v="New in Box Apple iPhone 13 MINI A2481 128/256/512GB Unlocked Smartphone US STOCK"/>
    <x v="8"/>
    <n v="13"/>
    <b v="0"/>
    <s v="512GB"/>
    <x v="1"/>
    <x v="5"/>
    <n v="321.99"/>
    <m/>
    <m/>
    <n v="2"/>
    <n v="0"/>
    <s v="Seller 347"/>
    <s v="Whippany, New Jersey, United States"/>
    <s v="Whippany"/>
    <x v="8"/>
    <x v="0"/>
    <d v="2026-03-28T00:00:00"/>
    <x v="0"/>
  </r>
  <r>
    <x v="0"/>
    <s v="Apple iPhone 16 - 128GB - Black (Unlocked) - Open Box"/>
    <x v="10"/>
    <n v="16"/>
    <b v="0"/>
    <s v="128GB"/>
    <x v="0"/>
    <x v="2"/>
    <n v="569.99"/>
    <m/>
    <m/>
    <n v="2"/>
    <n v="3"/>
    <s v="Seller 071"/>
    <s v="Oldsmar, Florida, United States"/>
    <s v="Oldsmar"/>
    <x v="6"/>
    <x v="0"/>
    <d v="2026-03-27T00:00:00"/>
    <x v="430"/>
  </r>
  <r>
    <x v="0"/>
    <s v="New Sealed Apple iPhone 17 Pro Max 6.9-inch A3257 USA eSIM Only Mfr. Unlocked"/>
    <x v="5"/>
    <n v="17"/>
    <b v="1"/>
    <m/>
    <x v="5"/>
    <x v="5"/>
    <n v="1396.5"/>
    <n v="1470"/>
    <n v="5"/>
    <n v="0"/>
    <n v="7"/>
    <s v="Seller 016"/>
    <s v="Rowland Heights, California, United States"/>
    <s v="Rowland Heights"/>
    <x v="0"/>
    <x v="0"/>
    <d v="2026-03-25T00:00:00"/>
    <x v="431"/>
  </r>
  <r>
    <x v="0"/>
    <s v="New Sealed Apple iPhone 13 MINI A2481 128GB /256GB Factory Unlocked Smartphone"/>
    <x v="8"/>
    <n v="13"/>
    <b v="0"/>
    <s v="128GB|256GB"/>
    <x v="0"/>
    <x v="5"/>
    <n v="321.99"/>
    <m/>
    <m/>
    <n v="2"/>
    <n v="0"/>
    <s v="Seller 347"/>
    <s v="Whippany, New Jersey, United States"/>
    <s v="Whippany"/>
    <x v="8"/>
    <x v="0"/>
    <d v="2026-03-28T00:00:00"/>
    <x v="0"/>
  </r>
  <r>
    <x v="0"/>
    <s v="New in Sealed Box Apple iPhone 13 MINI A2481 128/256 Factory Unlocked Smartphone"/>
    <x v="8"/>
    <n v="13"/>
    <b v="0"/>
    <m/>
    <x v="5"/>
    <x v="5"/>
    <n v="321.99"/>
    <m/>
    <m/>
    <n v="2"/>
    <n v="0"/>
    <s v="Seller 347"/>
    <s v="Whippany, New Jersey, United States"/>
    <s v="Whippany"/>
    <x v="8"/>
    <x v="0"/>
    <d v="2026-03-28T00:00:00"/>
    <x v="0"/>
  </r>
  <r>
    <x v="0"/>
    <s v="Factory New Apple iPhone 13 MINI A2481 128G/256GB Unlocked Sealed Box Smartphone"/>
    <x v="8"/>
    <n v="13"/>
    <b v="0"/>
    <s v="256GB"/>
    <x v="3"/>
    <x v="5"/>
    <n v="321.99"/>
    <m/>
    <m/>
    <n v="2"/>
    <n v="0"/>
    <s v="Seller 347"/>
    <s v="Whippany, New Jersey, United States"/>
    <s v="Whippany"/>
    <x v="8"/>
    <x v="0"/>
    <d v="2026-03-28T00:00:00"/>
    <x v="0"/>
  </r>
  <r>
    <x v="0"/>
    <s v="New Apple iPhone 17 Pro Max 2TB A3526 with Physical SIM+ESIM Pick Color unlocked"/>
    <x v="5"/>
    <n v="17"/>
    <b v="1"/>
    <s v="2048GB"/>
    <x v="6"/>
    <x v="5"/>
    <n v="2819.06"/>
    <n v="2999"/>
    <n v="6"/>
    <n v="1"/>
    <n v="0"/>
    <s v="Seller 016"/>
    <s v="Rowland Heights, California, United States"/>
    <s v="Rowland Heights"/>
    <x v="0"/>
    <x v="0"/>
    <d v="2026-03-18T00:00:00"/>
    <x v="0"/>
  </r>
  <r>
    <x v="0"/>
    <s v="NEW SEALED APPLE IPHONE 14 PRO MAX 5G 128/256/512GB FACTORY UNLOCKED ALL COLORS"/>
    <x v="0"/>
    <n v="14"/>
    <b v="1"/>
    <s v="512GB"/>
    <x v="1"/>
    <x v="5"/>
    <n v="675.95"/>
    <m/>
    <m/>
    <n v="2"/>
    <n v="0"/>
    <s v="Seller 347"/>
    <s v="Whippany, New Jersey, United States"/>
    <s v="Whippany"/>
    <x v="8"/>
    <x v="0"/>
    <d v="2026-03-28T00:00:00"/>
    <x v="0"/>
  </r>
  <r>
    <x v="0"/>
    <s v="Apple iPhone 16 - 128GB - Ultramarine (Unlocked) - Open Box"/>
    <x v="10"/>
    <n v="16"/>
    <b v="0"/>
    <s v="128GB"/>
    <x v="0"/>
    <x v="2"/>
    <n v="579.99"/>
    <m/>
    <m/>
    <n v="0"/>
    <n v="2"/>
    <s v="Seller 071"/>
    <s v="Oldsmar, Florida, United States"/>
    <s v="Oldsmar"/>
    <x v="6"/>
    <x v="0"/>
    <d v="2026-03-27T00:00:00"/>
    <x v="432"/>
  </r>
  <r>
    <x v="0"/>
    <s v="Apple iPhone 17 Pro Max - 256GB - Cosmic Orange (Unlocked) - Open Box"/>
    <x v="5"/>
    <n v="17"/>
    <b v="1"/>
    <s v="256GB"/>
    <x v="3"/>
    <x v="2"/>
    <n v="1299.99"/>
    <m/>
    <m/>
    <n v="0"/>
    <n v="2"/>
    <s v="Seller 071"/>
    <s v="Oldsmar, Florida, United States"/>
    <s v="Oldsmar"/>
    <x v="6"/>
    <x v="0"/>
    <d v="2026-03-27T00:00:00"/>
    <x v="433"/>
  </r>
  <r>
    <x v="0"/>
    <s v="New Apple iPhone 17e 512GB 6.1&quot; A3634 Unlocked with Physical SIM+ESIM Any Color"/>
    <x v="2"/>
    <n v="17"/>
    <b v="0"/>
    <s v="512GB"/>
    <x v="1"/>
    <x v="5"/>
    <n v="1091.55"/>
    <n v="1149"/>
    <n v="5"/>
    <n v="3"/>
    <n v="0"/>
    <s v="Seller 016"/>
    <s v="Rowland Heights, California, United States"/>
    <s v="Rowland Heights"/>
    <x v="0"/>
    <x v="0"/>
    <m/>
    <x v="0"/>
  </r>
  <r>
    <x v="0"/>
    <s v="FACTORY NEW SEALED APPLE IPHONE 14 5G 128/256/512GB UNLOCKED GSM+CDMA 2 YRS WTY"/>
    <x v="1"/>
    <n v="14"/>
    <b v="0"/>
    <s v="512GB"/>
    <x v="1"/>
    <x v="5"/>
    <n v="389.01"/>
    <m/>
    <m/>
    <n v="2"/>
    <n v="0"/>
    <s v="Seller 347"/>
    <s v="Whippany, New Jersey, United States"/>
    <s v="Whippany"/>
    <x v="8"/>
    <x v="0"/>
    <d v="2026-03-28T00:00:00"/>
    <x v="0"/>
  </r>
  <r>
    <x v="0"/>
    <s v="FACTORY NEW SEALED APPLE IPHONE 14 PRO MAX 128GB /256GB 512GB UNLOCKED 2 YRS WTY"/>
    <x v="0"/>
    <n v="14"/>
    <b v="1"/>
    <s v="128GB|256GB|512GB"/>
    <x v="0"/>
    <x v="5"/>
    <n v="675.95"/>
    <m/>
    <m/>
    <n v="2"/>
    <n v="0"/>
    <s v="Seller 347"/>
    <s v="Whippany, New Jersey, United States"/>
    <s v="Whippany"/>
    <x v="8"/>
    <x v="0"/>
    <d v="2026-03-28T00:00:00"/>
    <x v="0"/>
  </r>
  <r>
    <x v="0"/>
    <s v="NEW APPLE IPHONE 14 PRO MAX 128GB 256GB 512GB (FACTORY UNLOCKED) ALL COLORS USA"/>
    <x v="0"/>
    <n v="14"/>
    <b v="1"/>
    <s v="128GB|256GB|512GB"/>
    <x v="0"/>
    <x v="5"/>
    <n v="675.95"/>
    <m/>
    <m/>
    <n v="2"/>
    <n v="0"/>
    <s v="Seller 347"/>
    <s v="Whippany, New Jersey, United States"/>
    <s v="Whippany"/>
    <x v="8"/>
    <x v="0"/>
    <d v="2026-03-28T00:00:00"/>
    <x v="0"/>
  </r>
  <r>
    <x v="0"/>
    <s v="NEW SEALED APPLE IPHONE 14 PRO MAX 128~512GB GSM+CDMA FACTORY UNLOCKED ALL COLOR"/>
    <x v="0"/>
    <n v="14"/>
    <b v="1"/>
    <s v="512GB"/>
    <x v="1"/>
    <x v="5"/>
    <n v="675.95"/>
    <m/>
    <m/>
    <n v="2"/>
    <n v="0"/>
    <s v="Seller 347"/>
    <s v="Whippany, New Jersey, United States"/>
    <s v="Whippany"/>
    <x v="8"/>
    <x v="0"/>
    <d v="2026-03-28T00:00:00"/>
    <x v="0"/>
  </r>
  <r>
    <x v="0"/>
    <s v="Factory New in Sealed Apple iPhone 13 MINI A2481 128G/256GB Unlocked US Shipping"/>
    <x v="8"/>
    <n v="13"/>
    <b v="0"/>
    <s v="256GB"/>
    <x v="3"/>
    <x v="5"/>
    <n v="321.99"/>
    <m/>
    <m/>
    <n v="2"/>
    <n v="0"/>
    <s v="Seller 347"/>
    <s v="Brooklyn, New York, United States"/>
    <s v="Brooklyn"/>
    <x v="9"/>
    <x v="0"/>
    <d v="2026-03-28T00:00:00"/>
    <x v="0"/>
  </r>
  <r>
    <x v="0"/>
    <s v="FACTORY NEW SEALED APPLE IPHONE 14 PRO MAX 128~512GB UNLOCKED GSM+CDMA 2 YRS WTY"/>
    <x v="0"/>
    <n v="14"/>
    <b v="1"/>
    <s v="512GB"/>
    <x v="1"/>
    <x v="5"/>
    <n v="675.95"/>
    <m/>
    <m/>
    <n v="2"/>
    <n v="0"/>
    <s v="Seller 347"/>
    <s v="Whippany, New Jersey, United States"/>
    <s v="Whippany"/>
    <x v="8"/>
    <x v="0"/>
    <d v="2026-03-28T00:00:00"/>
    <x v="0"/>
  </r>
  <r>
    <x v="0"/>
    <s v="FACTORY NEW SEALED APPLE IPHONE 14 PRO MAX 5G 128GB 256GB UNLOCKED 2 YR WARRANTY"/>
    <x v="0"/>
    <n v="14"/>
    <b v="1"/>
    <s v="128GB|256GB"/>
    <x v="0"/>
    <x v="5"/>
    <n v="675.95"/>
    <m/>
    <m/>
    <n v="2"/>
    <n v="0"/>
    <s v="Seller 347"/>
    <s v="Whippany, New Jersey, United States"/>
    <s v="Whippany"/>
    <x v="8"/>
    <x v="0"/>
    <d v="2026-03-28T00:00:00"/>
    <x v="0"/>
  </r>
  <r>
    <x v="0"/>
    <s v="NEW APPLE IPHONE 14 PRO MAX 128GB 256GB 512GB 1TB FACTORY UNLOCKED COLORS SEALED"/>
    <x v="0"/>
    <n v="14"/>
    <b v="1"/>
    <s v="128GB|256GB|512GB|1024GB"/>
    <x v="0"/>
    <x v="5"/>
    <n v="675.95"/>
    <m/>
    <m/>
    <n v="2"/>
    <n v="0"/>
    <s v="Seller 347"/>
    <s v="Whippany, New Jersey, United States"/>
    <s v="Whippany"/>
    <x v="8"/>
    <x v="0"/>
    <d v="2026-03-28T00:00:00"/>
    <x v="0"/>
  </r>
  <r>
    <x v="0"/>
    <s v="Apple iPhone 13 128GB Unlocked - Excellent"/>
    <x v="3"/>
    <n v="13"/>
    <b v="0"/>
    <s v="128GB"/>
    <x v="0"/>
    <x v="6"/>
    <n v="289.99"/>
    <m/>
    <m/>
    <n v="4"/>
    <n v="0"/>
    <s v="Seller 361"/>
    <s v="Indianapolis, Indiana, United States"/>
    <s v="Indianapolis"/>
    <x v="20"/>
    <x v="0"/>
    <d v="2026-03-27T00:00:00"/>
    <x v="0"/>
  </r>
  <r>
    <x v="0"/>
    <s v="Apple iPhone 17 Pro Max - 2 TB - Cosmic Orange (Unlocked)"/>
    <x v="5"/>
    <n v="17"/>
    <b v="1"/>
    <s v="2048GB"/>
    <x v="6"/>
    <x v="5"/>
    <n v="599"/>
    <m/>
    <m/>
    <n v="3"/>
    <n v="0"/>
    <s v="Seller 354"/>
    <s v="Baltimore, Maryland, United States"/>
    <s v="Baltimore"/>
    <x v="12"/>
    <x v="0"/>
    <m/>
    <x v="0"/>
  </r>
  <r>
    <x v="0"/>
    <s v="New Sealed Apple iPhone 13 MINI A2481 128/256/512GB 5.4&quot; Factory Unlocked CDMA"/>
    <x v="8"/>
    <n v="13"/>
    <b v="0"/>
    <s v="512GB"/>
    <x v="1"/>
    <x v="5"/>
    <n v="321.01"/>
    <m/>
    <m/>
    <n v="2"/>
    <n v="25"/>
    <s v="Seller 194"/>
    <s v="Whippany, New Jersey, United States"/>
    <s v="Whippany"/>
    <x v="8"/>
    <x v="0"/>
    <d v="2026-03-29T00:00:00"/>
    <x v="434"/>
  </r>
  <r>
    <x v="0"/>
    <s v="New Sealed in Box Apple iPhone 14 A2649 128GB/256GB/512G USA Unlocked Smartphone"/>
    <x v="1"/>
    <n v="14"/>
    <b v="0"/>
    <s v="128GB|256GB"/>
    <x v="0"/>
    <x v="5"/>
    <n v="403.95"/>
    <m/>
    <m/>
    <n v="5"/>
    <n v="8"/>
    <s v="Seller 194"/>
    <s v="Whippany, New Jersey, United States"/>
    <s v="Whippany"/>
    <x v="8"/>
    <x v="0"/>
    <d v="2026-03-28T00:00:00"/>
    <x v="435"/>
  </r>
  <r>
    <x v="0"/>
    <s v="New Sealed Apple iPhone 14 PRO MAX A2651 128-512GB Factory Unlocked All GSM+CDMA"/>
    <x v="0"/>
    <n v="14"/>
    <b v="1"/>
    <s v="512GB"/>
    <x v="1"/>
    <x v="5"/>
    <n v="699.88"/>
    <m/>
    <m/>
    <n v="2"/>
    <n v="0"/>
    <s v="Seller 194"/>
    <s v="Whippany, New Jersey, United States"/>
    <s v="Whippany"/>
    <x v="8"/>
    <x v="0"/>
    <d v="2026-03-28T00:00:00"/>
    <x v="0"/>
  </r>
  <r>
    <x v="0"/>
    <s v="New Sealed Apple iPhone 14/iPhone 14 Pro Max 128GB 256GB 512G Factory Unlocked"/>
    <x v="0"/>
    <n v="14"/>
    <b v="1"/>
    <s v="128GB|256GB"/>
    <x v="0"/>
    <x v="5"/>
    <n v="409.95"/>
    <m/>
    <m/>
    <n v="10"/>
    <n v="0"/>
    <s v="Seller 194"/>
    <s v="Whippany, New Jersey, United States"/>
    <s v="Whippany"/>
    <x v="8"/>
    <x v="0"/>
    <d v="2026-03-28T00:00:00"/>
    <x v="0"/>
  </r>
  <r>
    <x v="0"/>
    <s v="New Apple iPhone 14 PRO MAX 128/256/512GB AT&amp;T T-Mobile Verizon Factory Unlocked"/>
    <x v="0"/>
    <n v="14"/>
    <b v="1"/>
    <s v="512GB"/>
    <x v="1"/>
    <x v="5"/>
    <n v="699.88"/>
    <m/>
    <m/>
    <n v="2"/>
    <n v="0"/>
    <s v="Seller 194"/>
    <s v="Whippany, New Jersey, United States"/>
    <s v="Whippany"/>
    <x v="8"/>
    <x v="0"/>
    <d v="2026-03-28T00:00:00"/>
    <x v="0"/>
  </r>
  <r>
    <x v="0"/>
    <s v="NEW✤SEALED✤ APPLE IPHONE 14 5G 128GB 256GB FACTORY UNLOCKED GSM+CDMA ALL CARRIER"/>
    <x v="1"/>
    <n v="14"/>
    <b v="0"/>
    <s v="128GB|256GB"/>
    <x v="0"/>
    <x v="5"/>
    <n v="403.95"/>
    <m/>
    <m/>
    <n v="5"/>
    <n v="0"/>
    <s v="Seller 194"/>
    <s v="Whippany, New Jersey, United States"/>
    <s v="Whippany"/>
    <x v="8"/>
    <x v="0"/>
    <d v="2026-03-28T00:00:00"/>
    <x v="0"/>
  </r>
  <r>
    <x v="0"/>
    <s v="New in Sealed Box Apple iPhone 13 MINI A2481 128GB FACTORY Unlocked Smartphone"/>
    <x v="8"/>
    <n v="13"/>
    <b v="0"/>
    <s v="128GB"/>
    <x v="0"/>
    <x v="5"/>
    <n v="331.99"/>
    <m/>
    <m/>
    <n v="5"/>
    <n v="0"/>
    <s v="Seller 194"/>
    <s v="Los Angeles, California, United States"/>
    <s v="Los Angeles"/>
    <x v="0"/>
    <x v="0"/>
    <d v="2026-03-29T00:00:00"/>
    <x v="0"/>
  </r>
  <r>
    <x v="0"/>
    <s v="NEW SEALED APPLE IPHONE 14 PRO MAX 128/256/512GB FACTORY UNLOCKED FAST SHIPPING"/>
    <x v="0"/>
    <n v="14"/>
    <b v="1"/>
    <s v="512GB"/>
    <x v="1"/>
    <x v="5"/>
    <n v="699.88"/>
    <m/>
    <m/>
    <n v="2"/>
    <n v="0"/>
    <s v="Seller 194"/>
    <s v="Los Angeles, California, United States"/>
    <s v="Los Angeles"/>
    <x v="0"/>
    <x v="0"/>
    <d v="2026-03-28T00:00:00"/>
    <x v="0"/>
  </r>
  <r>
    <x v="0"/>
    <s v="Sealed in New Box Apple iPhone 13 mini 5G A2481 256GB Factory Unlocked,US STOCK"/>
    <x v="8"/>
    <n v="13"/>
    <b v="0"/>
    <s v="256GB"/>
    <x v="3"/>
    <x v="5"/>
    <n v="409.95"/>
    <m/>
    <m/>
    <n v="5"/>
    <n v="10"/>
    <s v="Seller 693"/>
    <s v="Edison, New Jersey, United States"/>
    <s v="Edison"/>
    <x v="8"/>
    <x v="0"/>
    <d v="2026-03-16T00:00:00"/>
    <x v="99"/>
  </r>
  <r>
    <x v="0"/>
    <s v="[Sealed New] Apple iPhone 13 mini (5G) A2481 256GB Factory Unlocked Smartphone"/>
    <x v="8"/>
    <n v="13"/>
    <b v="0"/>
    <s v="256GB"/>
    <x v="3"/>
    <x v="5"/>
    <n v="399.28"/>
    <m/>
    <m/>
    <n v="9"/>
    <n v="5"/>
    <s v="Seller 693"/>
    <s v="Edison, New Jersey, United States"/>
    <s v="Edison"/>
    <x v="8"/>
    <x v="0"/>
    <d v="2026-03-16T00:00:00"/>
    <x v="436"/>
  </r>
  <r>
    <x v="0"/>
    <s v="Apple iPhone 12 5G - 64 GB - Black (SAFELINK WIRELESS) A2172 - Brand New Sealed"/>
    <x v="4"/>
    <n v="12"/>
    <b v="0"/>
    <s v="64GB"/>
    <x v="4"/>
    <x v="5"/>
    <n v="295.64999999999998"/>
    <m/>
    <m/>
    <n v="3"/>
    <n v="0"/>
    <s v="Seller 267"/>
    <s v="Shingletown, California, United States"/>
    <s v="Shingletown"/>
    <x v="0"/>
    <x v="0"/>
    <d v="2026-03-16T00:00:00"/>
    <x v="0"/>
  </r>
  <r>
    <x v="0"/>
    <s v="Apple iPhone 17 Pro Max - 1 TB - Cosmic Orange (Unlocked)"/>
    <x v="5"/>
    <n v="17"/>
    <b v="1"/>
    <s v="1024GB"/>
    <x v="2"/>
    <x v="5"/>
    <n v="599"/>
    <m/>
    <m/>
    <n v="5"/>
    <n v="0"/>
    <s v="Seller 359"/>
    <s v="Corpus Christi, Texas, United States"/>
    <s v="Corpus Christi"/>
    <x v="1"/>
    <x v="0"/>
    <m/>
    <x v="0"/>
  </r>
  <r>
    <x v="0"/>
    <s v="New Apple iPhone 14 A2649 128GB Factory Unlocked GSM+CDMA All Carriers 2Yr Wty"/>
    <x v="1"/>
    <n v="14"/>
    <b v="0"/>
    <s v="128GB"/>
    <x v="0"/>
    <x v="5"/>
    <n v="403.95"/>
    <m/>
    <m/>
    <n v="5"/>
    <n v="0"/>
    <s v="Seller 194"/>
    <s v="Austin, Texas, United States"/>
    <s v="Austin"/>
    <x v="1"/>
    <x v="0"/>
    <d v="2026-03-28T00:00:00"/>
    <x v="0"/>
  </r>
  <r>
    <x v="0"/>
    <s v="Apple iPhone 16 128GB Black Verizon New Sealed"/>
    <x v="10"/>
    <n v="16"/>
    <b v="0"/>
    <s v="128GB"/>
    <x v="0"/>
    <x v="5"/>
    <n v="549.99"/>
    <m/>
    <m/>
    <n v="2"/>
    <n v="0"/>
    <s v="Seller 094"/>
    <s v="Port Chester, New York, United States"/>
    <s v="Port Chester"/>
    <x v="9"/>
    <x v="0"/>
    <m/>
    <x v="0"/>
  </r>
  <r>
    <x v="0"/>
    <s v="Apple iPhone 17e 256GB AT&amp;T"/>
    <x v="2"/>
    <n v="17"/>
    <b v="0"/>
    <s v="256GB"/>
    <x v="3"/>
    <x v="5"/>
    <n v="580"/>
    <m/>
    <m/>
    <n v="4"/>
    <n v="0"/>
    <s v="Seller 677"/>
    <s v="Allentown, Pennsylvania, United States"/>
    <s v="Allentown"/>
    <x v="13"/>
    <x v="0"/>
    <m/>
    <x v="0"/>
  </r>
  <r>
    <x v="0"/>
    <s v="Apple iPhone 17 - 512 GB - Lavender (Unlocked)"/>
    <x v="2"/>
    <n v="17"/>
    <b v="0"/>
    <s v="512GB"/>
    <x v="1"/>
    <x v="5"/>
    <n v="489.95"/>
    <m/>
    <m/>
    <n v="5"/>
    <n v="0"/>
    <s v="Seller 514"/>
    <s v="San Antonio, Texas, United States"/>
    <s v="San Antonio"/>
    <x v="1"/>
    <x v="0"/>
    <m/>
    <x v="0"/>
  </r>
  <r>
    <x v="0"/>
    <s v="Apple iPhone 17 Pro Max - 2 TB - Silver (Unlocked)"/>
    <x v="5"/>
    <n v="17"/>
    <b v="1"/>
    <s v="2048GB"/>
    <x v="6"/>
    <x v="5"/>
    <n v="479.99"/>
    <m/>
    <m/>
    <n v="2"/>
    <n v="1"/>
    <s v="Seller 278"/>
    <s v="Parker, Colorado, United States"/>
    <s v="Parker"/>
    <x v="28"/>
    <x v="0"/>
    <m/>
    <x v="437"/>
  </r>
  <r>
    <x v="0"/>
    <s v="Apple iPhone 12 64GB│ 128GB│ 256GB (UNLOCKED) 🔋 100% BATTERY 🔋 ⚫⚪🔴🔵✤O/B✤"/>
    <x v="4"/>
    <n v="12"/>
    <b v="0"/>
    <s v="64GB|128GB|256GB"/>
    <x v="4"/>
    <x v="2"/>
    <n v="233.95"/>
    <m/>
    <m/>
    <n v="3"/>
    <n v="260"/>
    <s v="Seller 146"/>
    <s v="Los Angeles, California, United States"/>
    <s v="Los Angeles"/>
    <x v="0"/>
    <x v="0"/>
    <d v="2026-03-04T00:00:00"/>
    <x v="438"/>
  </r>
  <r>
    <x v="0"/>
    <s v="Apple iPhone 13 - 128GB (FACTORY UNLOCKED) ✅ 1 YEAR WARRANTY ✅ MIDNIGHT ❖SEALED❖"/>
    <x v="3"/>
    <n v="13"/>
    <b v="0"/>
    <s v="128GB"/>
    <x v="0"/>
    <x v="5"/>
    <n v="366.95"/>
    <m/>
    <m/>
    <n v="10"/>
    <n v="90"/>
    <s v="Seller 146"/>
    <s v="Los Angeles, California, United States"/>
    <s v="Los Angeles"/>
    <x v="0"/>
    <x v="0"/>
    <d v="2026-03-25T00:00:00"/>
    <x v="439"/>
  </r>
  <r>
    <x v="0"/>
    <s v="APPLE IPHONE 14 128GB 256GB 512GB (FACTORY UNLOCKED) ✅1 YR WARRANTY✅⚫⚪🔴�� ✤O/B✤"/>
    <x v="1"/>
    <n v="14"/>
    <b v="0"/>
    <s v="128GB|256GB|512GB"/>
    <x v="0"/>
    <x v="2"/>
    <n v="348.95"/>
    <m/>
    <m/>
    <n v="10"/>
    <n v="316"/>
    <s v="Seller 146"/>
    <s v="Los Angeles, California, United States"/>
    <s v="Los Angeles"/>
    <x v="0"/>
    <x v="0"/>
    <d v="2026-02-09T00:00:00"/>
    <x v="440"/>
  </r>
  <r>
    <x v="0"/>
    <s v="Apple iPhone 14, 128GB-256GB-512GB, Unlocked - Very Good Condition - All Colors"/>
    <x v="1"/>
    <n v="14"/>
    <b v="0"/>
    <s v="128GB|256GB|512GB"/>
    <x v="0"/>
    <x v="0"/>
    <n v="289.99"/>
    <m/>
    <m/>
    <n v="0"/>
    <n v="1696"/>
    <s v="Seller 061"/>
    <s v="Brooklyn, New York, United States"/>
    <s v="Brooklyn"/>
    <x v="9"/>
    <x v="0"/>
    <d v="2026-03-29T00:00:00"/>
    <x v="441"/>
  </r>
  <r>
    <x v="0"/>
    <s v="APPLE IPHONE 14 PRO MAX 128GB 256GB 512GB 1TB (FACTORY UNLOCKED) ALL COLOR ✤USED"/>
    <x v="0"/>
    <n v="14"/>
    <b v="1"/>
    <s v="128GB|256GB|512GB|1024GB"/>
    <x v="0"/>
    <x v="0"/>
    <n v="849.95"/>
    <m/>
    <m/>
    <n v="0"/>
    <n v="13"/>
    <s v="Seller 146"/>
    <s v="Los Angeles, California, United States"/>
    <s v="Los Angeles"/>
    <x v="0"/>
    <x v="0"/>
    <d v="2025-11-18T00:00:00"/>
    <x v="442"/>
  </r>
  <r>
    <x v="0"/>
    <s v="Apple iPhone 14, 128/256/512GB, Unlocked - All Colors -Used Excellent"/>
    <x v="1"/>
    <n v="14"/>
    <b v="0"/>
    <s v="512GB"/>
    <x v="1"/>
    <x v="0"/>
    <n v="319.99"/>
    <m/>
    <m/>
    <n v="10"/>
    <n v="226"/>
    <s v="Seller 061"/>
    <s v="Brooklyn, New York, United States"/>
    <s v="Brooklyn"/>
    <x v="9"/>
    <x v="0"/>
    <d v="2026-03-29T00:00:00"/>
    <x v="443"/>
  </r>
  <r>
    <x v="0"/>
    <s v="Apple iPhone 14 Pro Max 128/256/512GB, Fully Unlocked - Used Condition"/>
    <x v="0"/>
    <n v="14"/>
    <b v="1"/>
    <s v="512GB"/>
    <x v="1"/>
    <x v="0"/>
    <n v="399.99"/>
    <m/>
    <m/>
    <n v="2"/>
    <n v="15"/>
    <s v="Seller 061"/>
    <s v="Brooklyn, New York, United States"/>
    <s v="Brooklyn"/>
    <x v="9"/>
    <x v="0"/>
    <d v="2026-03-26T00:00:00"/>
    <x v="444"/>
  </r>
  <r>
    <x v="0"/>
    <s v="APPLE IPHONE 15 - 128GB 256GB 512GB (FACTORY UNLOCKED) 🔋 100% BATTERY 🔋 ❖O/B❖"/>
    <x v="7"/>
    <n v="15"/>
    <b v="0"/>
    <s v="128GB|256GB|512GB"/>
    <x v="0"/>
    <x v="2"/>
    <n v="464.95"/>
    <m/>
    <m/>
    <n v="2"/>
    <n v="83"/>
    <s v="Seller 146"/>
    <s v="Los Angeles, California, United States"/>
    <s v="Los Angeles"/>
    <x v="0"/>
    <x v="0"/>
    <d v="2026-03-25T00:00:00"/>
    <x v="445"/>
  </r>
  <r>
    <x v="0"/>
    <s v="Apple iPhone 14 Pro Max 128/256/512GB, Fully Unlocked - Used Good (NO FACE ID)"/>
    <x v="0"/>
    <n v="14"/>
    <b v="1"/>
    <s v="512GB"/>
    <x v="1"/>
    <x v="0"/>
    <n v="369.99"/>
    <m/>
    <m/>
    <n v="0"/>
    <n v="6"/>
    <s v="Seller 061"/>
    <s v="Brooklyn, New York, United States"/>
    <s v="Brooklyn"/>
    <x v="9"/>
    <x v="0"/>
    <d v="2026-03-26T00:00:00"/>
    <x v="446"/>
  </r>
  <r>
    <x v="0"/>
    <s v="Apple iPhone 13 Mini, 128/256/512GB - Unlocked - Used Excellent - All colors"/>
    <x v="8"/>
    <n v="13"/>
    <b v="0"/>
    <s v="512GB"/>
    <x v="1"/>
    <x v="0"/>
    <n v="254.99"/>
    <m/>
    <m/>
    <n v="10"/>
    <n v="479"/>
    <s v="Seller 061"/>
    <s v="Brooklyn, New York, United States"/>
    <s v="Brooklyn"/>
    <x v="9"/>
    <x v="0"/>
    <d v="2026-03-29T00:00:00"/>
    <x v="447"/>
  </r>
  <r>
    <x v="0"/>
    <s v="Apple iPhone 12, 64/128/256GB - Unlocked - All colors - Used Excellent"/>
    <x v="4"/>
    <n v="12"/>
    <b v="0"/>
    <s v="256GB"/>
    <x v="3"/>
    <x v="0"/>
    <n v="229.99"/>
    <m/>
    <m/>
    <n v="10"/>
    <n v="626"/>
    <s v="Seller 061"/>
    <s v="Brooklyn, New York, United States"/>
    <s v="Brooklyn"/>
    <x v="9"/>
    <x v="0"/>
    <d v="2026-03-29T00:00:00"/>
    <x v="448"/>
  </r>
  <r>
    <x v="0"/>
    <s v="Apple iPhone 14 Pro Max 128/256/512GB/1TB, Fully Unlocked - Used Very Good"/>
    <x v="0"/>
    <n v="14"/>
    <b v="1"/>
    <s v="512GB|1024GB"/>
    <x v="1"/>
    <x v="0"/>
    <n v="454.99"/>
    <m/>
    <m/>
    <n v="0"/>
    <n v="108"/>
    <s v="Seller 061"/>
    <s v="Brooklyn, New York, United States"/>
    <s v="Brooklyn"/>
    <x v="9"/>
    <x v="0"/>
    <d v="2026-03-28T00:00:00"/>
    <x v="449"/>
  </r>
  <r>
    <x v="0"/>
    <s v="Apple iPhone 12 Pro Max, 128/256/512GB - Unlocked - Used Very Good"/>
    <x v="6"/>
    <n v="12"/>
    <b v="1"/>
    <s v="512GB"/>
    <x v="1"/>
    <x v="0"/>
    <n v="314.99"/>
    <m/>
    <m/>
    <n v="0"/>
    <n v="912"/>
    <s v="Seller 061"/>
    <s v="Brooklyn, New York, United States"/>
    <s v="Brooklyn"/>
    <x v="9"/>
    <x v="0"/>
    <d v="2026-03-29T00:00:00"/>
    <x v="450"/>
  </r>
  <r>
    <x v="0"/>
    <s v="Apple iPhone 14 Pro Max 128/256/512GB/1TB, Fully Unlocked - Used Good"/>
    <x v="0"/>
    <n v="14"/>
    <b v="1"/>
    <s v="512GB|1024GB"/>
    <x v="1"/>
    <x v="0"/>
    <n v="469.99"/>
    <m/>
    <m/>
    <n v="0"/>
    <n v="18"/>
    <s v="Seller 061"/>
    <s v="Brooklyn, New York, United States"/>
    <s v="Brooklyn"/>
    <x v="9"/>
    <x v="0"/>
    <d v="2026-03-27T00:00:00"/>
    <x v="451"/>
  </r>
  <r>
    <x v="0"/>
    <s v="Apple iPhone 13 Mini, 128/256/512GB - Unlocked - Used Good - All colors"/>
    <x v="8"/>
    <n v="13"/>
    <b v="0"/>
    <s v="512GB"/>
    <x v="1"/>
    <x v="0"/>
    <n v="214.99"/>
    <m/>
    <m/>
    <n v="5"/>
    <n v="549"/>
    <s v="Seller 061"/>
    <s v="Brooklyn, New York, United States"/>
    <s v="Brooklyn"/>
    <x v="9"/>
    <x v="0"/>
    <d v="2026-03-29T00:00:00"/>
    <x v="452"/>
  </r>
  <r>
    <x v="0"/>
    <s v="APPLE IPHONE 14 PRO MAX 128GB 256GB 512GB 1TB (FACTORY UNLOCKED) ❖EXCELLENT❖"/>
    <x v="0"/>
    <n v="14"/>
    <b v="1"/>
    <s v="128GB|256GB|512GB|1024GB"/>
    <x v="0"/>
    <x v="3"/>
    <n v="734.95"/>
    <m/>
    <m/>
    <n v="0"/>
    <n v="19"/>
    <s v="Seller 146"/>
    <s v="Los Angeles, California, United States"/>
    <s v="Los Angeles"/>
    <x v="0"/>
    <x v="0"/>
    <d v="2025-11-18T00:00:00"/>
    <x v="453"/>
  </r>
  <r>
    <x v="0"/>
    <s v="Apple iPhone 14 128GB - Fully Unlocked - EXCELLENT Condition"/>
    <x v="1"/>
    <n v="14"/>
    <b v="0"/>
    <s v="128GB"/>
    <x v="0"/>
    <x v="3"/>
    <n v="304.99"/>
    <m/>
    <m/>
    <n v="10"/>
    <n v="476"/>
    <s v="Seller 114"/>
    <s v="Brooklyn, New York, United States"/>
    <s v="Brooklyn"/>
    <x v="9"/>
    <x v="0"/>
    <d v="2026-03-29T00:00:00"/>
    <x v="454"/>
  </r>
  <r>
    <x v="0"/>
    <s v="Apple iPhone 15 Plus 128GB - Fully Unlocked - VERY GOOD Condition"/>
    <x v="12"/>
    <n v="15"/>
    <b v="0"/>
    <s v="128GB"/>
    <x v="0"/>
    <x v="1"/>
    <n v="394.99"/>
    <m/>
    <m/>
    <n v="74"/>
    <n v="248"/>
    <s v="Seller 114"/>
    <s v="Brooklyn, New York, United States"/>
    <s v="Brooklyn"/>
    <x v="9"/>
    <x v="0"/>
    <d v="2026-03-29T00:00:00"/>
    <x v="455"/>
  </r>
  <r>
    <x v="0"/>
    <s v="Apple iPhone 15 Plus - 128GB - Fully Unlocked - EXCELLENT Condition"/>
    <x v="12"/>
    <n v="15"/>
    <b v="0"/>
    <s v="128GB"/>
    <x v="0"/>
    <x v="3"/>
    <n v="414.99"/>
    <m/>
    <m/>
    <n v="12"/>
    <n v="44"/>
    <s v="Seller 114"/>
    <s v="Brooklyn, New York, United States"/>
    <s v="Brooklyn"/>
    <x v="9"/>
    <x v="0"/>
    <d v="2026-03-29T00:00:00"/>
    <x v="456"/>
  </r>
  <r>
    <x v="0"/>
    <s v="Apple iPhone 14 Pro Max UNLOCKED 128GB 256GB 512GB All Colors A2633 ~ Used/Good!"/>
    <x v="0"/>
    <n v="14"/>
    <b v="1"/>
    <s v="128GB|256GB|512GB"/>
    <x v="0"/>
    <x v="0"/>
    <n v="529.99"/>
    <m/>
    <m/>
    <n v="2"/>
    <n v="54"/>
    <s v="Seller 163"/>
    <s v="Brooklyn, New York, United States"/>
    <s v="Brooklyn"/>
    <x v="9"/>
    <x v="0"/>
    <d v="2026-03-26T00:00:00"/>
    <x v="457"/>
  </r>
  <r>
    <x v="0"/>
    <s v="Apple iPhone 14 Pro Max UNLOCKED 128GB 256GB 512GB All Colors A2633 ~ Very Good!"/>
    <x v="0"/>
    <n v="14"/>
    <b v="1"/>
    <s v="128GB|256GB|512GB"/>
    <x v="0"/>
    <x v="0"/>
    <n v="571.6"/>
    <m/>
    <m/>
    <n v="0"/>
    <n v="20"/>
    <s v="Seller 163"/>
    <s v="Brooklyn, New York, United States"/>
    <s v="Brooklyn"/>
    <x v="9"/>
    <x v="0"/>
    <d v="2026-03-27T00:00:00"/>
    <x v="458"/>
  </r>
  <r>
    <x v="0"/>
    <s v="Apple iPhone 14 PRO MAX 256GB - Fully Unlocked - VERY GOOD Condition"/>
    <x v="0"/>
    <n v="14"/>
    <b v="1"/>
    <s v="256GB"/>
    <x v="3"/>
    <x v="1"/>
    <n v="509.99"/>
    <m/>
    <m/>
    <n v="3"/>
    <n v="4"/>
    <s v="Seller 114"/>
    <s v="Brooklyn, New York, United States"/>
    <s v="Brooklyn"/>
    <x v="9"/>
    <x v="0"/>
    <d v="2026-03-29T00:00:00"/>
    <x v="459"/>
  </r>
  <r>
    <x v="0"/>
    <s v="Apple iPhone 14 Plus Fully Unlocked (Any Carrier) SmartPhone Dents/Scratches"/>
    <x v="9"/>
    <n v="14"/>
    <b v="0"/>
    <m/>
    <x v="5"/>
    <x v="0"/>
    <n v="239.99"/>
    <m/>
    <m/>
    <n v="0"/>
    <n v="18"/>
    <s v="Seller 036"/>
    <s v="Brooklyn, New York, United States"/>
    <s v="Brooklyn"/>
    <x v="9"/>
    <x v="0"/>
    <d v="2026-01-25T00:00:00"/>
    <x v="460"/>
  </r>
  <r>
    <x v="0"/>
    <s v="Apple iPhone 13, 128/256/512GB - Unlocked - Refurbished Excellent"/>
    <x v="3"/>
    <n v="13"/>
    <b v="0"/>
    <s v="512GB"/>
    <x v="1"/>
    <x v="3"/>
    <n v="339.99"/>
    <m/>
    <m/>
    <n v="0"/>
    <n v="330"/>
    <s v="Seller 061"/>
    <s v="Brooklyn, New York, United States"/>
    <s v="Brooklyn"/>
    <x v="9"/>
    <x v="0"/>
    <d v="2026-03-28T00:00:00"/>
    <x v="461"/>
  </r>
  <r>
    <x v="0"/>
    <s v="Apple iPhone 12 Pro Max, 128/256/512GB - Unlocked - Refurbished Excellent"/>
    <x v="6"/>
    <n v="12"/>
    <b v="1"/>
    <s v="512GB"/>
    <x v="1"/>
    <x v="3"/>
    <n v="339.99"/>
    <m/>
    <m/>
    <n v="0"/>
    <n v="432"/>
    <s v="Seller 061"/>
    <s v="Brooklyn, New York, United States"/>
    <s v="Brooklyn"/>
    <x v="9"/>
    <x v="0"/>
    <d v="2026-03-27T00:00:00"/>
    <x v="462"/>
  </r>
  <r>
    <x v="0"/>
    <s v="Apple iPhone 17 Pro Max UNLOCKED 256GB Deep Blue ✅ SHIPS TODAY✅ NEW WORLDWIDE"/>
    <x v="5"/>
    <n v="17"/>
    <b v="1"/>
    <s v="256GB"/>
    <x v="3"/>
    <x v="5"/>
    <n v="1549"/>
    <m/>
    <m/>
    <n v="10"/>
    <n v="115"/>
    <s v="Seller 160"/>
    <s v="Springfield, Virginia, United States"/>
    <s v="Springfield"/>
    <x v="10"/>
    <x v="0"/>
    <d v="2026-03-19T00:00:00"/>
    <x v="463"/>
  </r>
  <r>
    <x v="0"/>
    <s v="Apple iPhone 17 Air 256GB Space Black USA eSIM Unlocked MG184LL/A New 2025"/>
    <x v="2"/>
    <n v="17"/>
    <b v="0"/>
    <s v="256GB"/>
    <x v="3"/>
    <x v="5"/>
    <n v="1149.74"/>
    <m/>
    <m/>
    <n v="2"/>
    <n v="2"/>
    <s v="Seller 678"/>
    <s v="Columbus, Ohio, United States"/>
    <s v="Columbus"/>
    <x v="21"/>
    <x v="0"/>
    <d v="2025-12-07T00:00:00"/>
    <x v="464"/>
  </r>
  <r>
    <x v="0"/>
    <s v="APPLE IPHONE 17 AIR - 256GB - SPACE BLACK (FACTORY UNLOCKED) ❖SEALED❖"/>
    <x v="2"/>
    <n v="17"/>
    <b v="0"/>
    <s v="256GB"/>
    <x v="3"/>
    <x v="5"/>
    <n v="984.94"/>
    <m/>
    <m/>
    <n v="10"/>
    <n v="9"/>
    <s v="Seller 146"/>
    <s v="Los Angeles, California, United States"/>
    <s v="Los Angeles"/>
    <x v="0"/>
    <x v="0"/>
    <d v="2026-03-06T00:00:00"/>
    <x v="465"/>
  </r>
  <r>
    <x v="0"/>
    <s v="APPLE IPHONE 17 AIR - 256GB - CLOUD WHITE (FACTORY UNLOCKED) ❖SEALED❖"/>
    <x v="2"/>
    <n v="17"/>
    <b v="0"/>
    <s v="256GB"/>
    <x v="3"/>
    <x v="5"/>
    <n v="982.95"/>
    <m/>
    <m/>
    <n v="8"/>
    <n v="4"/>
    <s v="Seller 146"/>
    <s v="Los Angeles, California, United States"/>
    <s v="Los Angeles"/>
    <x v="0"/>
    <x v="0"/>
    <d v="2026-03-21T00:00:00"/>
    <x v="466"/>
  </r>
  <r>
    <x v="0"/>
    <s v="APPLE IPHONE 17 AIR - 256GB - SKY BLUE (FACTORY UNLOCKED) ❖SEALED❖"/>
    <x v="2"/>
    <n v="17"/>
    <b v="0"/>
    <s v="256GB"/>
    <x v="3"/>
    <x v="5"/>
    <n v="984.95"/>
    <m/>
    <m/>
    <n v="6"/>
    <n v="10"/>
    <s v="Seller 146"/>
    <s v="Los Angeles, California, United States"/>
    <s v="Los Angeles"/>
    <x v="0"/>
    <x v="0"/>
    <d v="2026-03-21T00:00:00"/>
    <x v="467"/>
  </r>
  <r>
    <x v="0"/>
    <s v="APPLE IPHONE 17 PRO MAX 256GB (FACTORY UNLOCKED)✅PHYSICAL SIM CARD TRAY✅❖SEALED❖"/>
    <x v="5"/>
    <n v="17"/>
    <b v="1"/>
    <s v="256GB"/>
    <x v="3"/>
    <x v="5"/>
    <n v="1736.95"/>
    <m/>
    <m/>
    <n v="8"/>
    <n v="68"/>
    <s v="Seller 146"/>
    <s v="Los Angeles, California, United States"/>
    <s v="Los Angeles"/>
    <x v="0"/>
    <x v="0"/>
    <d v="2026-03-24T00:00:00"/>
    <x v="468"/>
  </r>
  <r>
    <x v="0"/>
    <s v="Apple iPhone 17 Model A3520.A19. 256GB/512GB- 5 colors = Tracking="/>
    <x v="2"/>
    <n v="17"/>
    <b v="0"/>
    <s v="256GB|512GB"/>
    <x v="3"/>
    <x v="5"/>
    <n v="1113.8399999999999"/>
    <m/>
    <m/>
    <n v="8"/>
    <n v="6"/>
    <s v="Seller 197"/>
    <s v="Seoul, South Korea"/>
    <s v="Seoul"/>
    <x v="3"/>
    <x v="10"/>
    <d v="2026-03-20T00:00:00"/>
    <x v="469"/>
  </r>
  <r>
    <x v="0"/>
    <s v="APPLE IPHONE 17 AIR - 256GB - LIGHT GOLD (FACTORY UNLOCKED) ❖SEALED❖"/>
    <x v="2"/>
    <n v="17"/>
    <b v="0"/>
    <s v="256GB"/>
    <x v="3"/>
    <x v="5"/>
    <n v="988.95"/>
    <m/>
    <m/>
    <n v="6"/>
    <n v="7"/>
    <s v="Seller 146"/>
    <s v="Los Angeles, California, United States"/>
    <s v="Los Angeles"/>
    <x v="0"/>
    <x v="0"/>
    <d v="2026-03-17T00:00:00"/>
    <x v="470"/>
  </r>
  <r>
    <x v="0"/>
    <s v="APPLE IPHONE 17 PRO MAX 256GB ORANGE (UNLOCKED)✅PHYSICAL SIM CARD TRAY ✅❖SEALED❖"/>
    <x v="5"/>
    <n v="17"/>
    <b v="1"/>
    <s v="256GB"/>
    <x v="3"/>
    <x v="5"/>
    <n v="1729.95"/>
    <m/>
    <m/>
    <n v="2"/>
    <n v="15"/>
    <s v="Seller 146"/>
    <s v="Los Angeles, California, United States"/>
    <s v="Los Angeles"/>
    <x v="0"/>
    <x v="0"/>
    <d v="2026-03-12T00:00:00"/>
    <x v="471"/>
  </r>
  <r>
    <x v="0"/>
    <s v="APPLE IPHONE 17 256GB (UNLOCKED) WHITE ✅DUAL PHYSICAL SIM TRAY✅ A3521 ❖SEALED❖"/>
    <x v="2"/>
    <n v="17"/>
    <b v="0"/>
    <s v="256GB"/>
    <x v="3"/>
    <x v="5"/>
    <n v="984.95"/>
    <m/>
    <m/>
    <n v="10"/>
    <n v="13"/>
    <s v="Seller 146"/>
    <s v="Los Angeles, California, United States"/>
    <s v="Los Angeles"/>
    <x v="0"/>
    <x v="0"/>
    <d v="2026-03-24T00:00:00"/>
    <x v="472"/>
  </r>
  <r>
    <x v="0"/>
    <s v="APPLE IPHONE 14 PLUS 128GB STARLIGHT (FACTORY UNLOCKED) 🔋100% BATTERY🔋✤SEALED✤"/>
    <x v="9"/>
    <n v="14"/>
    <b v="0"/>
    <s v="128GB"/>
    <x v="0"/>
    <x v="5"/>
    <n v="429.95"/>
    <m/>
    <m/>
    <n v="3"/>
    <n v="1"/>
    <s v="Seller 146"/>
    <s v="Los Angeles, California, United States"/>
    <s v="Los Angeles"/>
    <x v="0"/>
    <x v="0"/>
    <d v="2026-03-09T00:00:00"/>
    <x v="473"/>
  </r>
  <r>
    <x v="0"/>
    <s v="Apple iPhone 17 Pro Max 256GB, Orange, Blue, Silver UNLOCKED ✅ SHIPS TODAY ✅NEW"/>
    <x v="5"/>
    <n v="17"/>
    <b v="1"/>
    <s v="256GB"/>
    <x v="3"/>
    <x v="5"/>
    <n v="1530"/>
    <m/>
    <m/>
    <n v="2"/>
    <n v="1"/>
    <s v="Seller 358"/>
    <s v="Miami, Florida, United States"/>
    <s v="Miami"/>
    <x v="6"/>
    <x v="0"/>
    <d v="2026-01-15T00:00:00"/>
    <x v="474"/>
  </r>
  <r>
    <x v="0"/>
    <s v="Apple iPhone 12 - 128GB BLACK (FACTORY UNLOCKED) 🔋 100% BATTERY🔋 ✤SEALED✤"/>
    <x v="4"/>
    <n v="12"/>
    <b v="0"/>
    <s v="128GB"/>
    <x v="0"/>
    <x v="5"/>
    <n v="329.99"/>
    <m/>
    <m/>
    <n v="10"/>
    <n v="3"/>
    <s v="Seller 146"/>
    <s v="Los Angeles, California, United States"/>
    <s v="Los Angeles"/>
    <x v="0"/>
    <x v="0"/>
    <d v="2026-03-25T00:00:00"/>
    <x v="475"/>
  </r>
  <r>
    <x v="0"/>
    <s v="Apple iPhone 12 - 128GB GREEN (FACTORY UNLOCKED) 🔋 100% BATTERY🔋 ✤SEALED✤"/>
    <x v="4"/>
    <n v="12"/>
    <b v="0"/>
    <s v="128GB"/>
    <x v="0"/>
    <x v="5"/>
    <n v="319.95"/>
    <m/>
    <m/>
    <n v="3"/>
    <n v="2"/>
    <s v="Seller 146"/>
    <s v="Los Angeles, California, United States"/>
    <s v="Los Angeles"/>
    <x v="0"/>
    <x v="0"/>
    <d v="2026-03-25T00:00:00"/>
    <x v="476"/>
  </r>
  <r>
    <x v="0"/>
    <s v="Apple iPhone 14 Plus 128GB A2632 (CDMA&amp;GSM) Unlocked All Colors ~Used/Good!"/>
    <x v="9"/>
    <n v="14"/>
    <b v="0"/>
    <s v="128GB"/>
    <x v="0"/>
    <x v="0"/>
    <n v="274.99"/>
    <m/>
    <m/>
    <n v="10"/>
    <n v="5"/>
    <s v="Seller 163"/>
    <s v="Brooklyn, New York, United States"/>
    <s v="Brooklyn"/>
    <x v="9"/>
    <x v="0"/>
    <d v="2026-03-29T00:00:00"/>
    <x v="477"/>
  </r>
  <r>
    <x v="0"/>
    <s v="APPLE IPHONE 15 - 128GB - BLACK (FACTORY UNLOCKED) ✅ APPLE WARRANTY ✅ ❖SEALED❖"/>
    <x v="7"/>
    <n v="15"/>
    <b v="0"/>
    <s v="128GB"/>
    <x v="0"/>
    <x v="5"/>
    <n v="517.95000000000005"/>
    <m/>
    <m/>
    <n v="10"/>
    <n v="22"/>
    <s v="Seller 146"/>
    <s v="Los Angeles, California, United States"/>
    <s v="Los Angeles"/>
    <x v="0"/>
    <x v="0"/>
    <d v="2026-03-21T00:00:00"/>
    <x v="478"/>
  </r>
  <r>
    <x v="0"/>
    <s v="iPhone 17 Air Apple - 256GB Light Gold (Unlocked)"/>
    <x v="2"/>
    <n v="17"/>
    <b v="0"/>
    <s v="256GB"/>
    <x v="3"/>
    <x v="2"/>
    <n v="848"/>
    <m/>
    <m/>
    <n v="3"/>
    <n v="0"/>
    <s v="Seller 643"/>
    <s v="Saratoga Springs, Utah, United States"/>
    <s v="Saratoga Springs"/>
    <x v="22"/>
    <x v="0"/>
    <d v="2026-03-25T00:00:00"/>
    <x v="0"/>
  </r>
  <r>
    <x v="0"/>
    <s v="iPhone 17 Air Apple - 256GB Black (Unlocked)"/>
    <x v="2"/>
    <n v="17"/>
    <b v="0"/>
    <s v="256GB"/>
    <x v="3"/>
    <x v="2"/>
    <n v="848"/>
    <m/>
    <m/>
    <n v="0"/>
    <n v="1"/>
    <s v="Seller 643"/>
    <s v="Saratoga Springs, Utah, United States"/>
    <s v="Saratoga Springs"/>
    <x v="22"/>
    <x v="0"/>
    <d v="2026-03-25T00:00:00"/>
    <x v="479"/>
  </r>
  <r>
    <x v="0"/>
    <s v="iPhone 17 Air Apple - 256GB sky Blue (Unlocked)"/>
    <x v="2"/>
    <n v="17"/>
    <b v="0"/>
    <s v="256GB"/>
    <x v="3"/>
    <x v="2"/>
    <n v="848"/>
    <m/>
    <m/>
    <n v="0"/>
    <n v="1"/>
    <s v="Seller 643"/>
    <s v="Saratoga Springs, Utah, United States"/>
    <s v="Saratoga Springs"/>
    <x v="22"/>
    <x v="0"/>
    <d v="2026-03-25T00:00:00"/>
    <x v="479"/>
  </r>
  <r>
    <x v="0"/>
    <s v="Apple iPhone 17 - 256 GB - White (Unlocked )"/>
    <x v="2"/>
    <n v="17"/>
    <b v="0"/>
    <s v="256GB"/>
    <x v="3"/>
    <x v="2"/>
    <n v="777"/>
    <m/>
    <m/>
    <n v="2"/>
    <n v="0"/>
    <s v="Seller 643"/>
    <s v="Saratoga Springs, Utah, United States"/>
    <s v="Saratoga Springs"/>
    <x v="22"/>
    <x v="0"/>
    <d v="2026-03-25T00:00:00"/>
    <x v="0"/>
  </r>
  <r>
    <x v="0"/>
    <s v="APPLE IPHONE 17 PRO MAX 256GB SILVER (UNLOCKED)✅PHYSICAL SIM CARD TRAY ✅❖SEALED❖"/>
    <x v="5"/>
    <n v="17"/>
    <b v="1"/>
    <s v="256GB"/>
    <x v="3"/>
    <x v="5"/>
    <n v="1734.95"/>
    <m/>
    <m/>
    <n v="5"/>
    <n v="5"/>
    <s v="Seller 146"/>
    <s v="Los Angeles, California, United States"/>
    <s v="Los Angeles"/>
    <x v="0"/>
    <x v="0"/>
    <m/>
    <x v="480"/>
  </r>
  <r>
    <x v="0"/>
    <s v="NEW*  Apple iPhone 17 | 256GB | Factory Unlocked ESIM | All Colors"/>
    <x v="2"/>
    <n v="17"/>
    <b v="0"/>
    <s v="256GB"/>
    <x v="3"/>
    <x v="2"/>
    <n v="829.99"/>
    <n v="899"/>
    <n v="7.68"/>
    <n v="0"/>
    <n v="7"/>
    <s v="Seller 015"/>
    <s v="Bella Vista, Arkansas, United States"/>
    <s v="Bella Vista"/>
    <x v="29"/>
    <x v="0"/>
    <d v="2026-03-27T00:00:00"/>
    <x v="481"/>
  </r>
  <r>
    <x v="0"/>
    <s v="NEW*  Apple iPhone 17 Pro Max 256GB | Factory Unlocked ESIM | All Colors!"/>
    <x v="5"/>
    <n v="17"/>
    <b v="1"/>
    <s v="256GB"/>
    <x v="3"/>
    <x v="2"/>
    <n v="1329.99"/>
    <m/>
    <m/>
    <n v="0"/>
    <n v="5"/>
    <s v="Seller 015"/>
    <s v="Bella Vista, Arkansas, United States"/>
    <s v="Bella Vista"/>
    <x v="29"/>
    <x v="0"/>
    <d v="2026-03-29T00:00:00"/>
    <x v="482"/>
  </r>
  <r>
    <x v="0"/>
    <s v="NEW*  Apple iPhone 17 Pro Max | 256GB Cosmic Orange | Factory Unlocked ESIM"/>
    <x v="5"/>
    <n v="17"/>
    <b v="1"/>
    <s v="256GB"/>
    <x v="3"/>
    <x v="2"/>
    <n v="1329.99"/>
    <m/>
    <m/>
    <n v="0"/>
    <n v="28"/>
    <s v="Seller 015"/>
    <s v="Bella Vista, Arkansas, United States"/>
    <s v="Bella Vista"/>
    <x v="29"/>
    <x v="0"/>
    <d v="2026-03-28T00:00:00"/>
    <x v="483"/>
  </r>
  <r>
    <x v="0"/>
    <s v="Apple iPhone 17 Pro Max | 256GB Cosmic Orange | Factory Unlocked | Excellent"/>
    <x v="5"/>
    <n v="17"/>
    <b v="1"/>
    <s v="256GB"/>
    <x v="3"/>
    <x v="3"/>
    <n v="1329.99"/>
    <m/>
    <m/>
    <n v="0"/>
    <n v="16"/>
    <s v="Seller 015"/>
    <s v="Bella Vista, Arkansas, United States"/>
    <s v="Bella Vista"/>
    <x v="29"/>
    <x v="0"/>
    <d v="2026-03-28T00:00:00"/>
    <x v="484"/>
  </r>
  <r>
    <x v="0"/>
    <s v="NEW*  Apple iPhone 17 Pro Max | 512GB | ESIM Factory Unlocked | All Colors!"/>
    <x v="5"/>
    <n v="17"/>
    <b v="1"/>
    <s v="512GB"/>
    <x v="1"/>
    <x v="2"/>
    <n v="1499.99"/>
    <m/>
    <m/>
    <n v="0"/>
    <n v="5"/>
    <s v="Seller 015"/>
    <s v="Bella Vista, Arkansas, United States"/>
    <s v="Bella Vista"/>
    <x v="29"/>
    <x v="0"/>
    <d v="2026-03-29T00:00:00"/>
    <x v="485"/>
  </r>
  <r>
    <x v="0"/>
    <s v="OPEN BOX Apple iPhone 16 - 128 GB - (Unlocked) *Choose Your Color"/>
    <x v="10"/>
    <n v="16"/>
    <b v="0"/>
    <s v="128GB"/>
    <x v="0"/>
    <x v="2"/>
    <n v="659.99"/>
    <m/>
    <m/>
    <n v="4"/>
    <n v="86"/>
    <s v="Seller 202"/>
    <s v="Frisco, Texas, United States"/>
    <s v="Frisco"/>
    <x v="1"/>
    <x v="0"/>
    <d v="2026-03-03T00:00:00"/>
    <x v="486"/>
  </r>
  <r>
    <x v="0"/>
    <s v="Apple iPhone 16 - 128 GB 256 GB 512 GB - Fully Unlocked - 100% Battery Excellent"/>
    <x v="10"/>
    <n v="16"/>
    <b v="0"/>
    <s v="128GB|256GB|512GB"/>
    <x v="0"/>
    <x v="3"/>
    <n v="569"/>
    <n v="711.25"/>
    <n v="20"/>
    <n v="2"/>
    <n v="71"/>
    <s v="Seller 055"/>
    <s v="Norwalk, California, United States"/>
    <s v="Norwalk"/>
    <x v="0"/>
    <x v="0"/>
    <d v="2026-03-28T00:00:00"/>
    <x v="487"/>
  </r>
  <r>
    <x v="0"/>
    <s v="Apple iPhone 16 - 128 GB 256 GB - All Colors - Unlocked - 100% Battery Very Good"/>
    <x v="10"/>
    <n v="16"/>
    <b v="0"/>
    <s v="128GB|256GB"/>
    <x v="0"/>
    <x v="1"/>
    <n v="549"/>
    <n v="686.25"/>
    <n v="20"/>
    <n v="0"/>
    <n v="39"/>
    <s v="Seller 055"/>
    <s v="Norwalk, California, United States"/>
    <s v="Norwalk"/>
    <x v="0"/>
    <x v="0"/>
    <d v="2026-03-28T00:00:00"/>
    <x v="488"/>
  </r>
  <r>
    <x v="0"/>
    <s v="New Sealed Apple iPhone 14 PRO MAX 128/256/512GB FULLY UNLOCKED 2 YEAR WARRANTY"/>
    <x v="0"/>
    <n v="14"/>
    <b v="1"/>
    <s v="512GB"/>
    <x v="1"/>
    <x v="5"/>
    <n v="629.51"/>
    <m/>
    <m/>
    <n v="0"/>
    <n v="2"/>
    <s v="Seller 155"/>
    <s v="Whippany, New Jersey, United States"/>
    <s v="Whippany"/>
    <x v="8"/>
    <x v="0"/>
    <d v="2026-03-28T00:00:00"/>
    <x v="156"/>
  </r>
  <r>
    <x v="0"/>
    <s v="FACTORY New Apple iPhone 14 PRO MAX 128/256/512GB UNLOCKED ALL COLORS&amp;CARRIER US"/>
    <x v="0"/>
    <n v="14"/>
    <b v="1"/>
    <s v="512GB"/>
    <x v="1"/>
    <x v="5"/>
    <n v="629.51"/>
    <m/>
    <m/>
    <n v="0"/>
    <n v="1"/>
    <s v="Seller 155"/>
    <s v="Whippany, New Jersey, United States"/>
    <s v="Whippany"/>
    <x v="8"/>
    <x v="0"/>
    <d v="2026-03-28T00:00:00"/>
    <x v="489"/>
  </r>
  <r>
    <x v="0"/>
    <s v="FACTORY NEW Apple iPhone 13 MINI 5G 512-256-128G FULLY UNLOCKED US FREE SHIPPING"/>
    <x v="8"/>
    <n v="13"/>
    <b v="0"/>
    <m/>
    <x v="5"/>
    <x v="5"/>
    <n v="321.43"/>
    <m/>
    <m/>
    <n v="0"/>
    <n v="5"/>
    <s v="Seller 155"/>
    <s v="Whippany, New Jersey, United States"/>
    <s v="Whippany"/>
    <x v="8"/>
    <x v="0"/>
    <d v="2026-03-28T00:00:00"/>
    <x v="490"/>
  </r>
  <r>
    <x v="0"/>
    <s v="FACTORY NEW Apple iPhone 13 MINI 5G 512-256-128G FULLY UNLOCKED FREE DELIVERED"/>
    <x v="8"/>
    <n v="13"/>
    <b v="0"/>
    <m/>
    <x v="5"/>
    <x v="5"/>
    <n v="321.43"/>
    <m/>
    <m/>
    <n v="0"/>
    <n v="35"/>
    <s v="Seller 155"/>
    <s v="Whippany, New Jersey, United States"/>
    <s v="Whippany"/>
    <x v="8"/>
    <x v="0"/>
    <d v="2026-03-28T00:00:00"/>
    <x v="491"/>
  </r>
  <r>
    <x v="0"/>
    <s v="Factory New in box Apple iPhone 14 5G 128-512G Unlocked GSM CDMA Free shipping"/>
    <x v="1"/>
    <n v="14"/>
    <b v="0"/>
    <m/>
    <x v="5"/>
    <x v="5"/>
    <n v="389.01"/>
    <m/>
    <m/>
    <n v="0"/>
    <n v="4"/>
    <s v="Seller 155"/>
    <s v="Whippany, New Jersey, United States"/>
    <s v="Whippany"/>
    <x v="8"/>
    <x v="0"/>
    <d v="2026-03-28T00:00:00"/>
    <x v="492"/>
  </r>
  <r>
    <x v="0"/>
    <s v="Apple iPhone 17 Model A3520.A19. 256GB/512GB- 5 colors No Tariffs In US"/>
    <x v="2"/>
    <n v="17"/>
    <b v="0"/>
    <s v="256GB|512GB"/>
    <x v="3"/>
    <x v="5"/>
    <n v="1114.8399999999999"/>
    <m/>
    <m/>
    <n v="3"/>
    <n v="4"/>
    <s v="Seller 001"/>
    <s v="Seongnam, South Korea"/>
    <s v="Seongnam"/>
    <x v="3"/>
    <x v="6"/>
    <d v="2026-03-24T00:00:00"/>
    <x v="493"/>
  </r>
  <r>
    <x v="0"/>
    <s v="FACTORY NEW Apple iPhone 14 PRO MAX 5G 128/256/512GB/1TB Unlocked Free delivered"/>
    <x v="0"/>
    <n v="14"/>
    <b v="1"/>
    <s v="512GB|1024GB"/>
    <x v="1"/>
    <x v="5"/>
    <n v="629.51"/>
    <m/>
    <m/>
    <n v="1"/>
    <n v="0"/>
    <s v="Seller 155"/>
    <s v="Los Angeles, California, United States"/>
    <s v="Los Angeles"/>
    <x v="0"/>
    <x v="0"/>
    <d v="2026-03-28T00:00:00"/>
    <x v="0"/>
  </r>
  <r>
    <x v="0"/>
    <s v="New in Sealed Box Apple iPhone 14 PRO MAX 5G 128-512GB FULLY UNLOCKED All Colors"/>
    <x v="0"/>
    <n v="14"/>
    <b v="1"/>
    <s v="512GB"/>
    <x v="1"/>
    <x v="5"/>
    <n v="629.51"/>
    <m/>
    <m/>
    <n v="0"/>
    <n v="2"/>
    <s v="Seller 155"/>
    <s v="Los Angeles, California, United States"/>
    <s v="Los Angeles"/>
    <x v="0"/>
    <x v="0"/>
    <d v="2026-03-28T00:00:00"/>
    <x v="156"/>
  </r>
  <r>
    <x v="0"/>
    <s v="New in box Apple iPhone 14 PRO MAX 128/256/512GB UNLOCKED US STOCK 2 YR WARRANTY"/>
    <x v="0"/>
    <n v="14"/>
    <b v="1"/>
    <s v="512GB"/>
    <x v="1"/>
    <x v="5"/>
    <n v="629.51"/>
    <m/>
    <m/>
    <n v="0"/>
    <n v="4"/>
    <s v="Seller 155"/>
    <s v="Whippany, New Jersey, United States"/>
    <s v="Whippany"/>
    <x v="8"/>
    <x v="0"/>
    <d v="2026-03-28T00:00:00"/>
    <x v="494"/>
  </r>
  <r>
    <x v="0"/>
    <s v="Apple iPhone 12 - Black-(Unlocked)"/>
    <x v="4"/>
    <n v="12"/>
    <b v="0"/>
    <m/>
    <x v="5"/>
    <x v="5"/>
    <n v="359.99"/>
    <m/>
    <m/>
    <n v="2"/>
    <n v="0"/>
    <s v="Seller 422"/>
    <s v="Houston, Texas, United States"/>
    <s v="Houston"/>
    <x v="1"/>
    <x v="0"/>
    <m/>
    <x v="0"/>
  </r>
  <r>
    <x v="0"/>
    <s v="Apple iPhone 16 - 128 GB 256 GB - All Colors - Unlocked - 90%+ Battery Very Good"/>
    <x v="10"/>
    <n v="16"/>
    <b v="0"/>
    <s v="128GB|256GB"/>
    <x v="0"/>
    <x v="1"/>
    <n v="539"/>
    <n v="673.75"/>
    <n v="20"/>
    <n v="0"/>
    <n v="12"/>
    <s v="Seller 055"/>
    <s v="Norwalk, California, United States"/>
    <s v="Norwalk"/>
    <x v="0"/>
    <x v="0"/>
    <d v="2026-03-28T00:00:00"/>
    <x v="495"/>
  </r>
  <r>
    <x v="0"/>
    <s v="Apple iPhone 16 - 128 GB 256 GB 512 GB - Fully Unlocked - 90%+ Battery Excellent"/>
    <x v="10"/>
    <n v="16"/>
    <b v="0"/>
    <s v="128GB|256GB|512GB"/>
    <x v="0"/>
    <x v="3"/>
    <n v="559"/>
    <n v="698.75"/>
    <n v="20"/>
    <n v="1"/>
    <n v="0"/>
    <s v="Seller 055"/>
    <s v="Norwalk, California, United States"/>
    <s v="Norwalk"/>
    <x v="0"/>
    <x v="0"/>
    <d v="2026-03-28T00:00:00"/>
    <x v="0"/>
  </r>
  <r>
    <x v="0"/>
    <s v="Apple iPhone 17 A3258 256GB | MG464LL/A | Black | UNLOCKED"/>
    <x v="2"/>
    <n v="17"/>
    <b v="0"/>
    <s v="256GB"/>
    <x v="3"/>
    <x v="5"/>
    <n v="899.95"/>
    <m/>
    <m/>
    <n v="2"/>
    <n v="1"/>
    <s v="Seller 138"/>
    <s v="American Fork, Utah, United States"/>
    <s v="American Fork"/>
    <x v="22"/>
    <x v="0"/>
    <d v="2026-03-25T00:00:00"/>
    <x v="496"/>
  </r>
  <r>
    <x v="0"/>
    <s v="NEW Apple iPhone 14 PRO MAX 5G 128/256/512GB FULLY UNLOCKED ALL MEMORY&amp;COLORS US"/>
    <x v="0"/>
    <n v="14"/>
    <b v="1"/>
    <s v="512GB"/>
    <x v="1"/>
    <x v="5"/>
    <n v="629.51"/>
    <m/>
    <m/>
    <n v="1"/>
    <n v="0"/>
    <s v="Seller 155"/>
    <s v="Whippany, New Jersey, United States"/>
    <s v="Whippany"/>
    <x v="8"/>
    <x v="0"/>
    <d v="2026-03-28T00:00:00"/>
    <x v="0"/>
  </r>
  <r>
    <x v="0"/>
    <s v="NEW Apple iPhone 14 PRO MAX 5G 128/256/512G Verizon AT&amp;T T-mobile FULLY UNLOCKED"/>
    <x v="0"/>
    <n v="14"/>
    <b v="1"/>
    <m/>
    <x v="5"/>
    <x v="5"/>
    <n v="629.51"/>
    <m/>
    <m/>
    <n v="1"/>
    <n v="0"/>
    <s v="Seller 155"/>
    <s v="Los Angeles, California, United States"/>
    <s v="Los Angeles"/>
    <x v="0"/>
    <x v="0"/>
    <d v="2026-03-29T00:00:00"/>
    <x v="0"/>
  </r>
  <r>
    <x v="0"/>
    <s v="Factory NEW Apple iPhone 14 PRO MAX 5G 128/256/512G FULLY UNLOCKED ALL GSM CDMA"/>
    <x v="0"/>
    <n v="14"/>
    <b v="1"/>
    <m/>
    <x v="5"/>
    <x v="5"/>
    <n v="629.51"/>
    <m/>
    <m/>
    <n v="1"/>
    <n v="0"/>
    <s v="Seller 155"/>
    <s v="Los Angeles, California, United States"/>
    <s v="Los Angeles"/>
    <x v="0"/>
    <x v="0"/>
    <d v="2026-03-28T00:00:00"/>
    <x v="0"/>
  </r>
  <r>
    <x v="0"/>
    <s v="Factory NEW Sealed Apple iPhone 13 5G -128GB/256GB/512GB UNLOCKED US Smartphone"/>
    <x v="3"/>
    <n v="13"/>
    <b v="0"/>
    <s v="128GB|256GB|512GB"/>
    <x v="0"/>
    <x v="5"/>
    <n v="430.69"/>
    <m/>
    <m/>
    <n v="0"/>
    <n v="4"/>
    <s v="Seller 155"/>
    <s v="Whippany, New Jersey, United States"/>
    <s v="Whippany"/>
    <x v="8"/>
    <x v="0"/>
    <d v="2026-03-28T00:00:00"/>
    <x v="497"/>
  </r>
  <r>
    <x v="0"/>
    <s v="NEW Apple iPhone 13 MINI 5G 512/256/128G UNLOCKED ALL Colors&amp;Carrier Smartphone"/>
    <x v="8"/>
    <n v="13"/>
    <b v="0"/>
    <m/>
    <x v="5"/>
    <x v="5"/>
    <n v="321.42"/>
    <m/>
    <m/>
    <n v="1"/>
    <n v="0"/>
    <s v="Seller 155"/>
    <s v="Whippany, New Jersey, United States"/>
    <s v="Whippany"/>
    <x v="8"/>
    <x v="0"/>
    <d v="2026-03-28T00:00:00"/>
    <x v="0"/>
  </r>
  <r>
    <x v="0"/>
    <s v="NEW Apple iPhone 13 MINI 5G 512/256/128G UNLOCKED US STOCK T-mobile Verizon ATT"/>
    <x v="8"/>
    <n v="13"/>
    <b v="0"/>
    <m/>
    <x v="5"/>
    <x v="5"/>
    <n v="321.42"/>
    <m/>
    <m/>
    <n v="1"/>
    <n v="0"/>
    <s v="Seller 155"/>
    <s v="Whippany, New Jersey, United States"/>
    <s v="Whippany"/>
    <x v="8"/>
    <x v="0"/>
    <d v="2026-03-28T00:00:00"/>
    <x v="0"/>
  </r>
  <r>
    <x v="0"/>
    <s v="Apple iPhone 17 - 256 GB eSim - Mist Blue (Unlocked) Brand New Sealed MG484LL/A"/>
    <x v="2"/>
    <n v="17"/>
    <b v="0"/>
    <s v="256GB"/>
    <x v="3"/>
    <x v="5"/>
    <n v="824.74"/>
    <m/>
    <m/>
    <n v="2"/>
    <n v="4"/>
    <s v="Seller 678"/>
    <s v="Columbus, Ohio, United States"/>
    <s v="Columbus"/>
    <x v="21"/>
    <x v="0"/>
    <d v="2026-03-28T00:00:00"/>
    <x v="498"/>
  </r>
  <r>
    <x v="0"/>
    <s v="NEW Apple iPhone 13 MINI 5G 512/256/128G FULLY UNLOCKED ALL Colors Smartphone"/>
    <x v="8"/>
    <n v="13"/>
    <b v="0"/>
    <m/>
    <x v="5"/>
    <x v="5"/>
    <n v="321.42"/>
    <m/>
    <m/>
    <n v="0"/>
    <n v="4"/>
    <s v="Seller 155"/>
    <s v="Los Angeles, California, United States"/>
    <s v="Los Angeles"/>
    <x v="0"/>
    <x v="0"/>
    <d v="2026-03-28T00:00:00"/>
    <x v="499"/>
  </r>
  <r>
    <x v="0"/>
    <s v="Apple iPhone 17 - 256 GB/512 GB - All Color - Unlocked - Excellent Condition"/>
    <x v="2"/>
    <n v="17"/>
    <b v="0"/>
    <s v="256GB|512GB"/>
    <x v="3"/>
    <x v="3"/>
    <n v="769"/>
    <m/>
    <m/>
    <n v="2"/>
    <n v="2"/>
    <s v="Seller 055"/>
    <s v="Norwalk, California, United States"/>
    <s v="Norwalk"/>
    <x v="0"/>
    <x v="0"/>
    <d v="2026-03-28T00:00:00"/>
    <x v="500"/>
  </r>
  <r>
    <x v="0"/>
    <s v="Apple iPhone 17 - 256 GB/512 GB - All Color - Unlocked - Very Good Condition"/>
    <x v="2"/>
    <n v="17"/>
    <b v="0"/>
    <s v="256GB|512GB"/>
    <x v="3"/>
    <x v="1"/>
    <n v="749"/>
    <m/>
    <m/>
    <n v="2"/>
    <n v="0"/>
    <s v="Seller 055"/>
    <s v="Norwalk, California, United States"/>
    <s v="Norwalk"/>
    <x v="0"/>
    <x v="0"/>
    <d v="2026-03-28T00:00:00"/>
    <x v="0"/>
  </r>
  <r>
    <x v="0"/>
    <s v="BIG SALE Apple iPhone 17 Pro Max - 2 TB - Cosmic Orange (Unlocked)"/>
    <x v="5"/>
    <n v="17"/>
    <b v="1"/>
    <s v="2048GB"/>
    <x v="6"/>
    <x v="5"/>
    <n v="499"/>
    <m/>
    <m/>
    <n v="0"/>
    <n v="4"/>
    <s v="Seller 500"/>
    <s v="Nashua, New Hampshire, United States"/>
    <s v="Nashua"/>
    <x v="15"/>
    <x v="0"/>
    <m/>
    <x v="501"/>
  </r>
  <r>
    <x v="0"/>
    <s v="New Apple iPhone 13 mini 5G 256GB/128GB Unlocked GSM+CDMA Smartphone US Stock"/>
    <x v="8"/>
    <n v="13"/>
    <b v="0"/>
    <s v="128GB|256GB"/>
    <x v="0"/>
    <x v="5"/>
    <n v="352.55"/>
    <m/>
    <m/>
    <n v="3"/>
    <n v="0"/>
    <s v="Seller 498"/>
    <s v="Edison, New Jersey, United States"/>
    <s v="Edison"/>
    <x v="8"/>
    <x v="0"/>
    <m/>
    <x v="0"/>
  </r>
  <r>
    <x v="0"/>
    <s v="NEW IN BOX Apple iPhone 13 MINI 5G 512GB/256GB/128GB FULLY UNLOCKED Smartphone"/>
    <x v="8"/>
    <n v="13"/>
    <b v="0"/>
    <s v="128GB|256GB|512GB"/>
    <x v="0"/>
    <x v="5"/>
    <n v="321.42"/>
    <m/>
    <m/>
    <n v="1"/>
    <n v="0"/>
    <s v="Seller 155"/>
    <s v="Los Angeles, California, United States"/>
    <s v="Los Angeles"/>
    <x v="0"/>
    <x v="0"/>
    <d v="2026-03-28T00:00:00"/>
    <x v="0"/>
  </r>
  <r>
    <x v="0"/>
    <s v="NEW IN Apple iPhone 14/14 Pro max 5G GSM CDMA FACTORY UNLOCKED US FREE DELIVERED"/>
    <x v="1"/>
    <n v="14"/>
    <b v="0"/>
    <m/>
    <x v="5"/>
    <x v="5"/>
    <n v="408.03"/>
    <m/>
    <m/>
    <n v="10"/>
    <n v="0"/>
    <s v="Seller 155"/>
    <s v="Whippany, New Jersey, United States"/>
    <s v="Whippany"/>
    <x v="8"/>
    <x v="0"/>
    <d v="2026-03-28T00:00:00"/>
    <x v="0"/>
  </r>
  <r>
    <x v="0"/>
    <s v="Apple iPhone 17 Pro Max - 512 GB - Cosmic Orange (Unlocked)"/>
    <x v="5"/>
    <n v="17"/>
    <b v="1"/>
    <s v="512GB"/>
    <x v="1"/>
    <x v="5"/>
    <n v="618.99"/>
    <m/>
    <m/>
    <n v="3"/>
    <n v="1"/>
    <s v="Seller 290"/>
    <s v="Okeechobee, Florida, United States"/>
    <s v="Okeechobee"/>
    <x v="6"/>
    <x v="0"/>
    <m/>
    <x v="502"/>
  </r>
  <r>
    <x v="0"/>
    <s v="Apple iPhone 17 Pro Max - 256 GB - Deep Blue (Unlocked)"/>
    <x v="5"/>
    <n v="17"/>
    <b v="1"/>
    <s v="256GB"/>
    <x v="3"/>
    <x v="5"/>
    <n v="599"/>
    <m/>
    <m/>
    <n v="3"/>
    <n v="0"/>
    <s v="Seller 297"/>
    <s v="San Antonio, Texas, United States"/>
    <s v="San Antonio"/>
    <x v="1"/>
    <x v="0"/>
    <m/>
    <x v="0"/>
  </r>
  <r>
    <x v="0"/>
    <s v="New Sealed Apple iPhone 12 Pro/12 Mini/13 Mini 5G Factory Unlocked All Carrier"/>
    <x v="13"/>
    <n v="12"/>
    <b v="1"/>
    <m/>
    <x v="5"/>
    <x v="5"/>
    <n v="332.08"/>
    <m/>
    <m/>
    <n v="5"/>
    <n v="8"/>
    <s v="Seller 648"/>
    <s v="Whippany, New Jersey, United States"/>
    <s v="Whippany"/>
    <x v="8"/>
    <x v="0"/>
    <d v="2026-03-28T00:00:00"/>
    <x v="503"/>
  </r>
  <r>
    <x v="0"/>
    <s v="New Apple iPhone 13 MINI/13 PRO MAX 128GB 256GB 512GB USA Unlocked Smartphone"/>
    <x v="8"/>
    <n v="13"/>
    <b v="0"/>
    <s v="128GB|256GB|512GB"/>
    <x v="0"/>
    <x v="5"/>
    <n v="321.43"/>
    <m/>
    <m/>
    <n v="0"/>
    <n v="9"/>
    <s v="Seller 648"/>
    <s v="Whippany, New Jersey, United States"/>
    <s v="Whippany"/>
    <x v="8"/>
    <x v="0"/>
    <d v="2026-03-28T00:00:00"/>
    <x v="504"/>
  </r>
  <r>
    <x v="0"/>
    <s v="Apple iPhone 15 A2846 128GB Unlocked Very Good Condition"/>
    <x v="7"/>
    <n v="15"/>
    <b v="0"/>
    <s v="128GB"/>
    <x v="0"/>
    <x v="1"/>
    <n v="390.99"/>
    <n v="899.99"/>
    <n v="56.56"/>
    <n v="0"/>
    <n v="5921"/>
    <s v="Seller 050"/>
    <s v="Addison, Texas, United States"/>
    <s v="Addison"/>
    <x v="1"/>
    <x v="0"/>
    <d v="2026-03-29T00:00:00"/>
    <x v="505"/>
  </r>
  <r>
    <x v="0"/>
    <s v="Apple iPhone 15 Pro A2848 256GB Unlocked - Very Good Condition"/>
    <x v="14"/>
    <n v="15"/>
    <b v="1"/>
    <s v="256GB"/>
    <x v="3"/>
    <x v="1"/>
    <n v="493.99"/>
    <n v="1199.99"/>
    <n v="58.83"/>
    <n v="0"/>
    <n v="10769"/>
    <s v="Seller 050"/>
    <s v="Addison, Texas, United States"/>
    <s v="Addison"/>
    <x v="1"/>
    <x v="0"/>
    <d v="2026-03-29T00:00:00"/>
    <x v="506"/>
  </r>
  <r>
    <x v="0"/>
    <s v="Apple iPhone 15 Pro Max A2849 256GB Unlocked Very Good"/>
    <x v="16"/>
    <n v="15"/>
    <b v="1"/>
    <s v="256GB"/>
    <x v="3"/>
    <x v="1"/>
    <n v="568.99"/>
    <n v="1299.99"/>
    <n v="56.23"/>
    <n v="0"/>
    <n v="48450"/>
    <s v="Seller 050"/>
    <s v="Addison, Texas, United States"/>
    <s v="Addison"/>
    <x v="1"/>
    <x v="0"/>
    <d v="2026-03-29T00:00:00"/>
    <x v="507"/>
  </r>
  <r>
    <x v="0"/>
    <s v="Apple iPhone 15 Pro A2848 128GB Unlocked - Very Good Condition"/>
    <x v="14"/>
    <n v="15"/>
    <b v="1"/>
    <s v="128GB"/>
    <x v="0"/>
    <x v="1"/>
    <n v="464.99"/>
    <n v="1099.99"/>
    <n v="57.73"/>
    <n v="0"/>
    <n v="6346"/>
    <s v="Seller 050"/>
    <s v="Addison, Texas, United States"/>
    <s v="Addison"/>
    <x v="1"/>
    <x v="0"/>
    <d v="2026-03-29T00:00:00"/>
    <x v="508"/>
  </r>
  <r>
    <x v="0"/>
    <s v="New Apple iPhone 12 Mini/13 Mini/12 Pro/13 Pro Max Unlocked All Memory &amp;Colors"/>
    <x v="15"/>
    <n v="12"/>
    <b v="0"/>
    <m/>
    <x v="5"/>
    <x v="5"/>
    <n v="332.08"/>
    <m/>
    <m/>
    <n v="5"/>
    <n v="2"/>
    <s v="Seller 648"/>
    <s v="Whippany, New Jersey, United States"/>
    <s v="Whippany"/>
    <x v="8"/>
    <x v="0"/>
    <d v="2026-03-28T00:00:00"/>
    <x v="509"/>
  </r>
  <r>
    <x v="0"/>
    <s v="【NEW SEALED】Apple iPhone 13 MINI 512GB-128GB FACTORY UNLOCKED GSM CDMA US STOCK"/>
    <x v="8"/>
    <n v="13"/>
    <b v="0"/>
    <s v="128GB|512GB"/>
    <x v="0"/>
    <x v="5"/>
    <n v="322.01"/>
    <m/>
    <m/>
    <n v="2"/>
    <n v="67"/>
    <s v="Seller 118"/>
    <s v="Whippany, New Jersey, United States"/>
    <s v="Whippany"/>
    <x v="8"/>
    <x v="0"/>
    <d v="2026-03-28T00:00:00"/>
    <x v="510"/>
  </r>
  <r>
    <x v="0"/>
    <s v="Apple iPhone 16 128GB Unlocked Very Good Condition"/>
    <x v="10"/>
    <n v="16"/>
    <b v="0"/>
    <s v="128GB"/>
    <x v="0"/>
    <x v="1"/>
    <n v="570.99"/>
    <n v="732.99"/>
    <n v="22.1"/>
    <n v="0"/>
    <n v="1994"/>
    <s v="Seller 050"/>
    <s v="Addison, Texas, United States"/>
    <s v="Addison"/>
    <x v="1"/>
    <x v="0"/>
    <d v="2026-03-29T00:00:00"/>
    <x v="511"/>
  </r>
  <r>
    <x v="0"/>
    <s v="Apple iPhone 16 128GB Unlocked Excellent Condition"/>
    <x v="10"/>
    <n v="16"/>
    <b v="0"/>
    <s v="128GB"/>
    <x v="0"/>
    <x v="3"/>
    <n v="594.99"/>
    <n v="1299.99"/>
    <n v="54.23"/>
    <n v="0"/>
    <n v="1494"/>
    <s v="Seller 050"/>
    <s v="Addison, Texas, United States"/>
    <s v="Addison"/>
    <x v="1"/>
    <x v="0"/>
    <d v="2026-03-29T00:00:00"/>
    <x v="512"/>
  </r>
  <r>
    <x v="0"/>
    <s v="New Apple iPhone 13/13 Mini 5G 128/256GB A2481 A2482 Factory Unlocked All Colors"/>
    <x v="3"/>
    <n v="13"/>
    <b v="0"/>
    <s v="256GB"/>
    <x v="3"/>
    <x v="5"/>
    <n v="321.43"/>
    <m/>
    <m/>
    <n v="0"/>
    <n v="2"/>
    <s v="Seller 648"/>
    <s v="Whippany, New Jersey, United States"/>
    <s v="Whippany"/>
    <x v="8"/>
    <x v="0"/>
    <d v="2026-03-28T00:00:00"/>
    <x v="150"/>
  </r>
  <r>
    <x v="0"/>
    <s v="NewSealed Apple iPhone 13 MINI A2481 5G 128/256/512GB Unlocked USA Free shipping"/>
    <x v="8"/>
    <n v="13"/>
    <b v="0"/>
    <s v="512GB"/>
    <x v="1"/>
    <x v="5"/>
    <n v="321.43"/>
    <m/>
    <m/>
    <n v="0"/>
    <n v="2"/>
    <s v="Seller 648"/>
    <s v="Whippany, New Jersey, United States"/>
    <s v="Whippany"/>
    <x v="8"/>
    <x v="0"/>
    <d v="2026-03-28T00:00:00"/>
    <x v="150"/>
  </r>
  <r>
    <x v="0"/>
    <s v="Sealed - Apple iPhone 14 Pro Max - 128 / 256/512 GB - (Unlocked) - Smartphone"/>
    <x v="0"/>
    <n v="14"/>
    <b v="1"/>
    <s v="512GB"/>
    <x v="1"/>
    <x v="0"/>
    <n v="670.05"/>
    <m/>
    <m/>
    <n v="5"/>
    <n v="33"/>
    <s v="Seller 073"/>
    <s v="hongkong, China"/>
    <s v=""/>
    <x v="3"/>
    <x v="4"/>
    <d v="2026-03-20T00:00:00"/>
    <x v="513"/>
  </r>
  <r>
    <x v="0"/>
    <s v="Boxed - Apple iPhone 13 mini - 128/256/512GB All Colors(Unlocked) Very Good"/>
    <x v="8"/>
    <n v="13"/>
    <b v="0"/>
    <s v="512GB"/>
    <x v="1"/>
    <x v="0"/>
    <n v="288.45"/>
    <m/>
    <m/>
    <n v="10"/>
    <n v="3"/>
    <s v="Seller 073"/>
    <s v="hongkong, China"/>
    <s v=""/>
    <x v="3"/>
    <x v="4"/>
    <d v="2026-03-20T00:00:00"/>
    <x v="514"/>
  </r>
  <r>
    <x v="0"/>
    <s v="Apple iPhone 13 - 128GB /256GB/512GB All Colors IOS Smartphone (Unlocked)"/>
    <x v="3"/>
    <n v="13"/>
    <b v="0"/>
    <s v="128GB|256GB|512GB"/>
    <x v="0"/>
    <x v="0"/>
    <n v="325.45999999999998"/>
    <m/>
    <m/>
    <n v="5"/>
    <n v="2"/>
    <s v="Seller 073"/>
    <s v="hongkong, China"/>
    <s v=""/>
    <x v="3"/>
    <x v="4"/>
    <d v="2026-03-20T00:00:00"/>
    <x v="515"/>
  </r>
  <r>
    <x v="0"/>
    <s v="Very Good Apple iPhone 12 - (Unlocked) 64GB/128GB/256GB 6.1&quot; Smartphone"/>
    <x v="4"/>
    <n v="12"/>
    <b v="0"/>
    <s v="64GB|128GB|256GB"/>
    <x v="4"/>
    <x v="0"/>
    <n v="242.5"/>
    <m/>
    <m/>
    <n v="4"/>
    <n v="4"/>
    <s v="Seller 073"/>
    <s v="hongkong, China"/>
    <s v=""/>
    <x v="3"/>
    <x v="4"/>
    <d v="2026-03-20T00:00:00"/>
    <x v="516"/>
  </r>
  <r>
    <x v="0"/>
    <s v="Apple iPhone 15 Plus A2847 256GB Unlocked Very Good Condition"/>
    <x v="12"/>
    <n v="15"/>
    <b v="0"/>
    <s v="256GB"/>
    <x v="3"/>
    <x v="1"/>
    <n v="423.99"/>
    <n v="999.99"/>
    <n v="57.6"/>
    <n v="0"/>
    <n v="1614"/>
    <s v="Seller 050"/>
    <s v="Addison, Texas, United States"/>
    <s v="Addison"/>
    <x v="1"/>
    <x v="0"/>
    <d v="2026-03-29T00:00:00"/>
    <x v="517"/>
  </r>
  <r>
    <x v="0"/>
    <s v="NEW SEALED APPLE IPHONE 14 PRO MAX 128GB 256G 512G FACTORY UNLOCKED ALL GSM+CDMA"/>
    <x v="0"/>
    <n v="14"/>
    <b v="1"/>
    <s v="128GB"/>
    <x v="0"/>
    <x v="5"/>
    <n v="745.12"/>
    <m/>
    <m/>
    <n v="2"/>
    <n v="3"/>
    <s v="Seller 118"/>
    <s v="Whippany, New Jersey, United States"/>
    <s v="Whippany"/>
    <x v="8"/>
    <x v="0"/>
    <d v="2026-03-28T00:00:00"/>
    <x v="73"/>
  </r>
  <r>
    <x v="0"/>
    <s v="FACTORY NEW Apple iPhone 14 PRO MAX 5G 128/256/512GB/1TB Unlocked 2 YRS WARRANTY"/>
    <x v="0"/>
    <n v="14"/>
    <b v="1"/>
    <s v="512GB|1024GB"/>
    <x v="1"/>
    <x v="5"/>
    <n v="629.51"/>
    <m/>
    <m/>
    <n v="0"/>
    <n v="1"/>
    <s v="Seller 648"/>
    <s v="Whippany, New Jersey, United States"/>
    <s v="Whippany"/>
    <x v="8"/>
    <x v="0"/>
    <d v="2026-03-28T00:00:00"/>
    <x v="489"/>
  </r>
  <r>
    <x v="0"/>
    <s v="Apple iPhone 12 Pro Max - Unlocked 5G 6.7&quot; Smartphone Sealed in box"/>
    <x v="6"/>
    <n v="12"/>
    <b v="1"/>
    <m/>
    <x v="5"/>
    <x v="0"/>
    <n v="340.71"/>
    <m/>
    <m/>
    <n v="4"/>
    <n v="9"/>
    <s v="Seller 073"/>
    <s v="hongkong, China"/>
    <s v=""/>
    <x v="3"/>
    <x v="4"/>
    <d v="2026-03-20T00:00:00"/>
    <x v="518"/>
  </r>
  <r>
    <x v="0"/>
    <s v="Apple iPhone 15 A2846 256GB Unlocked Excellent Condition"/>
    <x v="7"/>
    <n v="15"/>
    <b v="0"/>
    <s v="256GB"/>
    <x v="3"/>
    <x v="3"/>
    <n v="442.99"/>
    <n v="648.02"/>
    <n v="31.64"/>
    <n v="0"/>
    <n v="122"/>
    <s v="Seller 050"/>
    <s v="Addison, Texas, United States"/>
    <s v="Addison"/>
    <x v="1"/>
    <x v="0"/>
    <d v="2026-03-29T00:00:00"/>
    <x v="519"/>
  </r>
  <r>
    <x v="0"/>
    <s v="Apple iPhone 15 A2846 256GB Unlocked Very Good Condition"/>
    <x v="7"/>
    <n v="15"/>
    <b v="0"/>
    <s v="256GB"/>
    <x v="3"/>
    <x v="1"/>
    <n v="410.99"/>
    <n v="949.99"/>
    <n v="56.74"/>
    <n v="0"/>
    <n v="803"/>
    <s v="Seller 050"/>
    <s v="Addison, Texas, United States"/>
    <s v="Addison"/>
    <x v="1"/>
    <x v="0"/>
    <d v="2026-03-29T00:00:00"/>
    <x v="520"/>
  </r>
  <r>
    <x v="0"/>
    <s v="Apple iPhone 16 A3081 256GB Unlocked Excellent Condition"/>
    <x v="10"/>
    <n v="16"/>
    <b v="0"/>
    <s v="256GB"/>
    <x v="3"/>
    <x v="3"/>
    <n v="588.99"/>
    <n v="1399.99"/>
    <n v="57.93"/>
    <n v="0"/>
    <n v="170"/>
    <s v="Seller 050"/>
    <s v="Addison, Texas, United States"/>
    <s v="Addison"/>
    <x v="1"/>
    <x v="0"/>
    <d v="2026-03-29T00:00:00"/>
    <x v="521"/>
  </r>
  <r>
    <x v="0"/>
    <s v="New Apple iPhone 14 Pro Max 128GB 256GB Factory Unlocked AT&amp;T T-Mobile Verizon"/>
    <x v="0"/>
    <n v="14"/>
    <b v="1"/>
    <s v="128GB|256GB"/>
    <x v="0"/>
    <x v="5"/>
    <n v="745.12"/>
    <m/>
    <m/>
    <n v="2"/>
    <n v="0"/>
    <s v="Seller 118"/>
    <s v="Whippany, New Jersey, United States"/>
    <s v="Whippany"/>
    <x v="8"/>
    <x v="0"/>
    <d v="2026-03-28T00:00:00"/>
    <x v="0"/>
  </r>
  <r>
    <x v="0"/>
    <s v="New Sealed Apple iPhone 13 MINI 5G 128/256/512GB Unlocked USA All colors&amp;carrier"/>
    <x v="8"/>
    <n v="13"/>
    <b v="0"/>
    <s v="512GB"/>
    <x v="1"/>
    <x v="5"/>
    <n v="321.43"/>
    <m/>
    <m/>
    <n v="0"/>
    <n v="2"/>
    <s v="Seller 648"/>
    <s v="Whippany, New Jersey, United States"/>
    <s v="Whippany"/>
    <x v="8"/>
    <x v="0"/>
    <d v="2026-03-28T00:00:00"/>
    <x v="150"/>
  </r>
  <r>
    <x v="0"/>
    <s v="Factory New Apple iPhone 13 MINI /13/13 pro max/ 12 MINI/ 14/14 Pro Max Unlocked"/>
    <x v="8"/>
    <n v="13"/>
    <b v="0"/>
    <m/>
    <x v="5"/>
    <x v="5"/>
    <n v="332.01"/>
    <m/>
    <m/>
    <n v="3"/>
    <n v="5"/>
    <s v="Seller 118"/>
    <s v="Whippany, New Jersey, United States"/>
    <s v="Whippany"/>
    <x v="8"/>
    <x v="0"/>
    <d v="2026-03-28T00:00:00"/>
    <x v="522"/>
  </r>
  <r>
    <x v="0"/>
    <s v="Factory New Sealed Apple iPhone 14 Pro Max 6.7 in 128-512G Unlocked ALL GSM+CDMA"/>
    <x v="0"/>
    <n v="14"/>
    <b v="1"/>
    <m/>
    <x v="5"/>
    <x v="5"/>
    <n v="745.12"/>
    <m/>
    <m/>
    <n v="2"/>
    <n v="0"/>
    <s v="Seller 118"/>
    <s v="Whippany, New Jersey, United States"/>
    <s v="Whippany"/>
    <x v="8"/>
    <x v="0"/>
    <d v="2026-03-28T00:00:00"/>
    <x v="0"/>
  </r>
  <r>
    <x v="0"/>
    <s v="New Sealed Apple iPhone 13 MINI A2481 128GB 256GB Factory Unlocked Smartphone US"/>
    <x v="8"/>
    <n v="13"/>
    <b v="0"/>
    <s v="128GB|256GB"/>
    <x v="0"/>
    <x v="5"/>
    <n v="321.43"/>
    <m/>
    <m/>
    <n v="0"/>
    <n v="4"/>
    <s v="Seller 648"/>
    <s v="Los Angeles, California, United States"/>
    <s v="Los Angeles"/>
    <x v="0"/>
    <x v="0"/>
    <d v="2026-03-28T00:00:00"/>
    <x v="523"/>
  </r>
  <r>
    <x v="0"/>
    <s v="Apple iPhone 15 6.1&quot; Unlocked 128GB - (Blue) A2846 w/1 Year Warranty"/>
    <x v="7"/>
    <n v="15"/>
    <b v="0"/>
    <s v="128GB"/>
    <x v="0"/>
    <x v="4"/>
    <n v="386.93"/>
    <n v="799"/>
    <n v="51.57"/>
    <n v="5"/>
    <n v="109"/>
    <s v="Seller 179"/>
    <s v="San Marcos, California, United States"/>
    <s v="San Marcos"/>
    <x v="0"/>
    <x v="0"/>
    <d v="2026-03-29T00:00:00"/>
    <x v="524"/>
  </r>
  <r>
    <x v="0"/>
    <s v="NEW SEALED Apple iPhone 13 MINI 512GB-128GB 5.4 in FACTORY UNLOCKED ALL GSM CDMA"/>
    <x v="8"/>
    <n v="13"/>
    <b v="0"/>
    <s v="128GB|512GB"/>
    <x v="0"/>
    <x v="5"/>
    <n v="322.01"/>
    <m/>
    <m/>
    <n v="2"/>
    <n v="8"/>
    <s v="Seller 118"/>
    <s v="Whippany, New Jersey, United States"/>
    <s v="Whippany"/>
    <x v="8"/>
    <x v="0"/>
    <d v="2026-03-28T00:00:00"/>
    <x v="525"/>
  </r>
  <r>
    <x v="0"/>
    <s v="NEW SEALED APPLE IPHONE 14 PRO MAX 128GB 256G 512G FACTORY UNLOCKED ALL Carriers"/>
    <x v="0"/>
    <n v="14"/>
    <b v="1"/>
    <s v="128GB"/>
    <x v="0"/>
    <x v="5"/>
    <n v="745.12"/>
    <m/>
    <m/>
    <n v="2"/>
    <n v="2"/>
    <s v="Seller 118"/>
    <s v="Los Angeles, California, United States"/>
    <s v="Los Angeles"/>
    <x v="0"/>
    <x v="0"/>
    <d v="2026-03-28T00:00:00"/>
    <x v="336"/>
  </r>
  <r>
    <x v="0"/>
    <s v="FACTORY NEW Apple iPhone 14 PRO MAX 5G 128/256/512GB/1TB Unlocked US CDMA&amp; GSM"/>
    <x v="0"/>
    <n v="14"/>
    <b v="1"/>
    <s v="512GB|1024GB"/>
    <x v="1"/>
    <x v="5"/>
    <n v="629.51"/>
    <m/>
    <m/>
    <n v="1"/>
    <n v="0"/>
    <s v="Seller 648"/>
    <s v="Los Angeles, California, United States"/>
    <s v="Los Angeles"/>
    <x v="0"/>
    <x v="0"/>
    <d v="2026-03-28T00:00:00"/>
    <x v="0"/>
  </r>
  <r>
    <x v="0"/>
    <s v="NEW SEALED APPLE IPHONE 14 PRO MAX 128GB 256G 512G FACTORY UNLOCKED All Carrier"/>
    <x v="0"/>
    <n v="14"/>
    <b v="1"/>
    <s v="128GB"/>
    <x v="0"/>
    <x v="5"/>
    <n v="745.12"/>
    <m/>
    <m/>
    <n v="2"/>
    <n v="0"/>
    <s v="Seller 118"/>
    <s v="Los Angeles, California, United States"/>
    <s v="Los Angeles"/>
    <x v="0"/>
    <x v="0"/>
    <d v="2026-03-28T00:00:00"/>
    <x v="0"/>
  </r>
  <r>
    <x v="0"/>
    <s v="New Sealed Apple iPhone 12 Mini/13 Mini/12 Pro/13 Pro Max Unlocked 2 Yr warranty"/>
    <x v="15"/>
    <n v="12"/>
    <b v="0"/>
    <m/>
    <x v="5"/>
    <x v="5"/>
    <n v="332.08"/>
    <m/>
    <m/>
    <n v="5"/>
    <n v="1"/>
    <s v="Seller 648"/>
    <s v="Whippany, New Jersey, United States"/>
    <s v="Whippany"/>
    <x v="8"/>
    <x v="0"/>
    <d v="2026-03-28T00:00:00"/>
    <x v="526"/>
  </r>
  <r>
    <x v="0"/>
    <s v="New Apple iPhone 14 5G 128/256/512GB Factory Unlocked GSM CDMA USA Smartphone"/>
    <x v="1"/>
    <n v="14"/>
    <b v="0"/>
    <s v="512GB"/>
    <x v="1"/>
    <x v="5"/>
    <n v="389.01"/>
    <m/>
    <m/>
    <n v="0"/>
    <n v="1"/>
    <s v="Seller 648"/>
    <s v="Whippany, New Jersey, United States"/>
    <s v="Whippany"/>
    <x v="8"/>
    <x v="0"/>
    <d v="2026-03-28T00:00:00"/>
    <x v="52"/>
  </r>
  <r>
    <x v="0"/>
    <s v="New in box Apple iPhone 14 5G US 128/256/512GB Fully Unlocked All colors&amp;carrier"/>
    <x v="1"/>
    <n v="14"/>
    <b v="0"/>
    <s v="512GB"/>
    <x v="1"/>
    <x v="5"/>
    <n v="389.01"/>
    <m/>
    <m/>
    <n v="0"/>
    <n v="1"/>
    <s v="Seller 648"/>
    <s v="Los Angeles, California, United States"/>
    <s v="Los Angeles"/>
    <x v="0"/>
    <x v="0"/>
    <d v="2026-03-28T00:00:00"/>
    <x v="52"/>
  </r>
  <r>
    <x v="0"/>
    <s v="NEW SEALED APPLE IPHONE 14 PRO MAX 5G 128G 256G 512G FACTORY UNLOCKED USA STOCK"/>
    <x v="0"/>
    <n v="14"/>
    <b v="1"/>
    <m/>
    <x v="5"/>
    <x v="5"/>
    <n v="745.12"/>
    <m/>
    <m/>
    <n v="2"/>
    <n v="0"/>
    <s v="Seller 118"/>
    <s v="Whippany, New Jersey, United States"/>
    <s v="Whippany"/>
    <x v="8"/>
    <x v="0"/>
    <d v="2026-03-28T00:00:00"/>
    <x v="0"/>
  </r>
  <r>
    <x v="0"/>
    <s v="New Apple iPhone 12 Unlocked 64/128/256GB Sealed Colours 5G Mobile FREE EXPRESS"/>
    <x v="4"/>
    <n v="12"/>
    <b v="0"/>
    <s v="256GB"/>
    <x v="3"/>
    <x v="2"/>
    <n v="445.99"/>
    <m/>
    <m/>
    <n v="0"/>
    <n v="2"/>
    <s v="Seller 249"/>
    <s v="Gosnells, WA, Australia"/>
    <s v="Gosnells"/>
    <x v="3"/>
    <x v="2"/>
    <d v="2026-02-24T00:00:00"/>
    <x v="527"/>
  </r>
  <r>
    <x v="0"/>
    <s v="Apple iPhone 13 Mini/12 Mini Factory Unlocked 256GB/128GB ALL Carrier"/>
    <x v="8"/>
    <n v="13"/>
    <b v="0"/>
    <s v="128GB|256GB"/>
    <x v="0"/>
    <x v="2"/>
    <n v="382.01"/>
    <m/>
    <m/>
    <n v="7"/>
    <n v="2"/>
    <s v="Seller 118"/>
    <s v="Whippany, New Jersey, United States"/>
    <s v="Whippany"/>
    <x v="8"/>
    <x v="0"/>
    <d v="2026-03-28T00:00:00"/>
    <x v="528"/>
  </r>
  <r>
    <x v="0"/>
    <s v="Apple iPhone 15 Pro A2848 128GB Unlocked - Excellent Refurbished"/>
    <x v="14"/>
    <n v="15"/>
    <b v="1"/>
    <s v="128GB"/>
    <x v="0"/>
    <x v="3"/>
    <n v="479.95"/>
    <m/>
    <m/>
    <n v="0"/>
    <n v="151"/>
    <s v="Seller 037"/>
    <s v="Vernon Hills, Illinois, United States"/>
    <s v="Vernon Hills"/>
    <x v="7"/>
    <x v="0"/>
    <d v="2026-03-29T00:00:00"/>
    <x v="529"/>
  </r>
  <r>
    <x v="0"/>
    <s v="NEW SEALED APPLE IPHONE 14 PRO MAX 128/256G 512G FACTORY UNLOCKED FAST Delivered"/>
    <x v="0"/>
    <n v="14"/>
    <b v="1"/>
    <m/>
    <x v="5"/>
    <x v="5"/>
    <n v="745.12"/>
    <m/>
    <m/>
    <n v="2"/>
    <n v="0"/>
    <s v="Seller 118"/>
    <s v="Los Angeles, California, United States"/>
    <s v="Los Angeles"/>
    <x v="0"/>
    <x v="0"/>
    <d v="2026-03-28T00:00:00"/>
    <x v="0"/>
  </r>
  <r>
    <x v="0"/>
    <s v="NEW SEALED APPLE IPHONE 14 PRO MAX 128G 256G 512GB FACTORY UNLOCKED USA STOCK"/>
    <x v="0"/>
    <n v="14"/>
    <b v="1"/>
    <s v="512GB"/>
    <x v="1"/>
    <x v="5"/>
    <n v="745.12"/>
    <m/>
    <m/>
    <n v="2"/>
    <n v="4"/>
    <s v="Seller 118"/>
    <s v="Whippany, New Jersey, United States"/>
    <s v="Whippany"/>
    <x v="8"/>
    <x v="0"/>
    <d v="2026-03-28T00:00:00"/>
    <x v="530"/>
  </r>
  <r>
    <x v="0"/>
    <s v="Apple iPhone 13 128GB 256GB Unlocked - Very Good with Face ID"/>
    <x v="3"/>
    <n v="13"/>
    <b v="0"/>
    <s v="128GB|256GB"/>
    <x v="0"/>
    <x v="0"/>
    <n v="325.45999999999998"/>
    <m/>
    <m/>
    <n v="2"/>
    <n v="0"/>
    <s v="Seller 073"/>
    <s v="hongkong, China"/>
    <s v=""/>
    <x v="3"/>
    <x v="4"/>
    <d v="2026-03-20T00:00:00"/>
    <x v="0"/>
  </r>
  <r>
    <x v="0"/>
    <s v="New Apple iPhone 13 Unlocked 64/128/256GB Sealed Colours 5G Mobile FREE EXPRESS"/>
    <x v="3"/>
    <n v="13"/>
    <b v="0"/>
    <s v="256GB"/>
    <x v="3"/>
    <x v="2"/>
    <n v="584.99"/>
    <m/>
    <m/>
    <n v="0"/>
    <n v="2"/>
    <s v="Seller 249"/>
    <s v="Gosnells, WA, Australia"/>
    <s v="Gosnells"/>
    <x v="3"/>
    <x v="2"/>
    <d v="2026-03-12T00:00:00"/>
    <x v="531"/>
  </r>
  <r>
    <x v="0"/>
    <s v="New in Sealed Box Apple iPhone 13 MINI 128/256 /512Factory Unlocked US fast ship"/>
    <x v="8"/>
    <n v="13"/>
    <b v="0"/>
    <m/>
    <x v="5"/>
    <x v="5"/>
    <n v="322.01"/>
    <m/>
    <m/>
    <n v="2"/>
    <n v="9"/>
    <s v="Seller 118"/>
    <s v="Los Angeles, California, United States"/>
    <s v="Los Angeles"/>
    <x v="0"/>
    <x v="0"/>
    <d v="2026-03-28T00:00:00"/>
    <x v="532"/>
  </r>
  <r>
    <x v="0"/>
    <s v="Factory New Sealed Apple iPhone 13 Mini /iPhone 13/12 Mini Unlocked GSM+CDMA"/>
    <x v="8"/>
    <n v="13"/>
    <b v="0"/>
    <m/>
    <x v="5"/>
    <x v="5"/>
    <n v="332.01"/>
    <m/>
    <m/>
    <n v="3"/>
    <n v="4"/>
    <s v="Seller 118"/>
    <s v="Los Angeles, California, United States"/>
    <s v="Los Angeles"/>
    <x v="0"/>
    <x v="0"/>
    <d v="2026-03-28T00:00:00"/>
    <x v="533"/>
  </r>
  <r>
    <x v="0"/>
    <s v="New in Sealed Box Apple iPhone 13 Mini 5G 128GB-512GB FULLY UNLOCKED 2 Years WTY"/>
    <x v="8"/>
    <n v="13"/>
    <b v="0"/>
    <s v="128GB|512GB"/>
    <x v="0"/>
    <x v="5"/>
    <n v="322.01"/>
    <m/>
    <m/>
    <n v="2"/>
    <n v="7"/>
    <s v="Seller 118"/>
    <s v="Los Angeles, California, United States"/>
    <s v="Los Angeles"/>
    <x v="0"/>
    <x v="0"/>
    <d v="2026-03-28T00:00:00"/>
    <x v="534"/>
  </r>
  <r>
    <x v="0"/>
    <s v="FACTORY NEW Apple iPhone 14 PRO MAX 5G 128/256/512GB/1TB Unlocked US Free shippi"/>
    <x v="0"/>
    <n v="14"/>
    <b v="1"/>
    <s v="512GB|1024GB"/>
    <x v="1"/>
    <x v="5"/>
    <n v="629.51"/>
    <m/>
    <m/>
    <n v="1"/>
    <n v="0"/>
    <s v="Seller 648"/>
    <s v="Los Angeles, California, United States"/>
    <s v="Los Angeles"/>
    <x v="0"/>
    <x v="0"/>
    <d v="2026-03-28T00:00:00"/>
    <x v="0"/>
  </r>
  <r>
    <x v="0"/>
    <s v="NEW in Apple iPhone 14 PRO MAX 5G 128/256/512GB/1TB Unlocked US stock All Colors"/>
    <x v="0"/>
    <n v="14"/>
    <b v="1"/>
    <s v="512GB|1024GB"/>
    <x v="1"/>
    <x v="5"/>
    <n v="629.51"/>
    <m/>
    <m/>
    <n v="1"/>
    <n v="0"/>
    <s v="Seller 648"/>
    <s v="Los Angeles, California, United States"/>
    <s v="Los Angeles"/>
    <x v="0"/>
    <x v="0"/>
    <d v="2026-03-28T00:00:00"/>
    <x v="0"/>
  </r>
  <r>
    <x v="0"/>
    <s v="Apple iPhone 14 6.1 inch 128GB A2649 Unlocked Puple - Open Box"/>
    <x v="1"/>
    <n v="14"/>
    <b v="0"/>
    <s v="128GB"/>
    <x v="0"/>
    <x v="2"/>
    <n v="419.95"/>
    <m/>
    <m/>
    <n v="0"/>
    <n v="1"/>
    <s v="Seller 116"/>
    <s v="Land O' Lakes, Florida, United States"/>
    <s v="Land O' Lakes"/>
    <x v="6"/>
    <x v="0"/>
    <d v="2026-02-22T00:00:00"/>
    <x v="535"/>
  </r>
  <r>
    <x v="0"/>
    <s v="Apple iPhone 17 A3258 256GB Unlocked Excellent Condition"/>
    <x v="2"/>
    <n v="17"/>
    <b v="0"/>
    <s v="256GB"/>
    <x v="3"/>
    <x v="3"/>
    <n v="847.99"/>
    <m/>
    <m/>
    <n v="10"/>
    <n v="59"/>
    <s v="Seller 050"/>
    <s v="Addison, Texas, United States"/>
    <s v="Addison"/>
    <x v="1"/>
    <x v="0"/>
    <d v="2026-03-29T00:00:00"/>
    <x v="536"/>
  </r>
  <r>
    <x v="0"/>
    <s v="Apple iPhone 17 A3258 256GB Unlocked Very Good Condition"/>
    <x v="2"/>
    <n v="17"/>
    <b v="0"/>
    <s v="256GB"/>
    <x v="3"/>
    <x v="1"/>
    <n v="803.99"/>
    <m/>
    <m/>
    <n v="10"/>
    <n v="42"/>
    <s v="Seller 050"/>
    <s v="Addison, Texas, United States"/>
    <s v="Addison"/>
    <x v="1"/>
    <x v="0"/>
    <d v="2026-03-29T00:00:00"/>
    <x v="537"/>
  </r>
  <r>
    <x v="0"/>
    <s v="New Apple iPhone 13 MINI A2481 128/256/512GB Unlocked All Carrie Fast shipping"/>
    <x v="8"/>
    <n v="13"/>
    <b v="0"/>
    <s v="512GB"/>
    <x v="1"/>
    <x v="5"/>
    <n v="321.43"/>
    <m/>
    <m/>
    <n v="1"/>
    <n v="0"/>
    <s v="Seller 648"/>
    <s v="Whippany, New Jersey, United States"/>
    <s v="Whippany"/>
    <x v="8"/>
    <x v="0"/>
    <d v="2026-03-28T00:00:00"/>
    <x v="0"/>
  </r>
  <r>
    <x v="0"/>
    <s v="New Sealed Box Apple iPhone 13 Mini Factory Unlocked Compatible with all carrier"/>
    <x v="8"/>
    <n v="13"/>
    <b v="0"/>
    <m/>
    <x v="5"/>
    <x v="5"/>
    <n v="322.01"/>
    <m/>
    <m/>
    <n v="2"/>
    <n v="0"/>
    <s v="Seller 118"/>
    <s v="Brooklyn, New York, United States"/>
    <s v="Brooklyn"/>
    <x v="9"/>
    <x v="0"/>
    <d v="2026-03-28T00:00:00"/>
    <x v="0"/>
  </r>
  <r>
    <x v="0"/>
    <s v="Apple iPhone 17 Pro Max A3257 512GB Unlocked Excellent Condition"/>
    <x v="5"/>
    <n v="17"/>
    <b v="1"/>
    <s v="512GB"/>
    <x v="1"/>
    <x v="3"/>
    <n v="1525.99"/>
    <m/>
    <m/>
    <n v="0"/>
    <n v="80"/>
    <s v="Seller 050"/>
    <s v="Addison, Texas, United States"/>
    <s v="Addison"/>
    <x v="1"/>
    <x v="0"/>
    <d v="2026-03-29T00:00:00"/>
    <x v="538"/>
  </r>
  <r>
    <x v="0"/>
    <s v="NEW SEALED APPLE IPHONE 14 PRO MAX 128GB 256G 512G 1TB FACTORY UNLOCKED 2YR WATY"/>
    <x v="0"/>
    <n v="14"/>
    <b v="1"/>
    <s v="128GB|1024GB"/>
    <x v="0"/>
    <x v="5"/>
    <n v="745.12"/>
    <m/>
    <m/>
    <n v="2"/>
    <n v="0"/>
    <s v="Seller 118"/>
    <s v="Los Angeles, California, United States"/>
    <s v="Los Angeles"/>
    <x v="0"/>
    <x v="0"/>
    <d v="2026-03-28T00:00:00"/>
    <x v="0"/>
  </r>
  <r>
    <x v="0"/>
    <s v="Factory New Sealed Apple iPhone 13 MINI/14/iPhone 14 Pro Max 128G-512GB Unlocked"/>
    <x v="0"/>
    <n v="14"/>
    <b v="1"/>
    <s v="512GB"/>
    <x v="1"/>
    <x v="5"/>
    <n v="332.01"/>
    <m/>
    <m/>
    <n v="3"/>
    <n v="6"/>
    <s v="Seller 118"/>
    <s v="Whippany, New Jersey, United States"/>
    <s v="Whippany"/>
    <x v="8"/>
    <x v="0"/>
    <d v="2026-03-28T00:00:00"/>
    <x v="539"/>
  </r>
  <r>
    <x v="0"/>
    <s v="New sealed Apple iPhone 13 MINI 5G 128/256/512GB Unlocked All Carrie Fast shipp"/>
    <x v="8"/>
    <n v="13"/>
    <b v="0"/>
    <s v="512GB"/>
    <x v="1"/>
    <x v="5"/>
    <n v="321.41000000000003"/>
    <m/>
    <m/>
    <n v="0"/>
    <n v="1"/>
    <s v="Seller 648"/>
    <s v="Los Angeles, California, United States"/>
    <s v="Los Angeles"/>
    <x v="0"/>
    <x v="0"/>
    <d v="2026-03-28T00:00:00"/>
    <x v="160"/>
  </r>
  <r>
    <x v="0"/>
    <s v="New Sealed Apple iPhone 13 Mini/12 Mini/iPhone 13 Unlocked 512-128G ALL Carrier"/>
    <x v="8"/>
    <n v="13"/>
    <b v="0"/>
    <m/>
    <x v="5"/>
    <x v="5"/>
    <n v="332.01"/>
    <m/>
    <m/>
    <n v="3"/>
    <n v="0"/>
    <s v="Seller 118"/>
    <s v="Los Angeles, California, United States"/>
    <s v="Los Angeles"/>
    <x v="0"/>
    <x v="0"/>
    <d v="2026-03-28T00:00:00"/>
    <x v="0"/>
  </r>
  <r>
    <x v="0"/>
    <s v="Sealed Apple iPhone 13 Mini A2481 5G 128/256/512GB 5.4&quot;USA Fully Unlocked Phone"/>
    <x v="8"/>
    <n v="13"/>
    <b v="0"/>
    <s v="512GB"/>
    <x v="1"/>
    <x v="5"/>
    <n v="321.43"/>
    <m/>
    <m/>
    <n v="0"/>
    <n v="1"/>
    <s v="Seller 648"/>
    <s v="Los Angeles, California, United States"/>
    <s v="Los Angeles"/>
    <x v="0"/>
    <x v="0"/>
    <d v="2026-03-28T00:00:00"/>
    <x v="149"/>
  </r>
  <r>
    <x v="0"/>
    <s v="Apple iPhone 13 Mini 128GB Unlocked Midnight - Open Box Condition - Battery 100%"/>
    <x v="8"/>
    <n v="13"/>
    <b v="0"/>
    <s v="128GB"/>
    <x v="0"/>
    <x v="2"/>
    <n v="339.95"/>
    <m/>
    <m/>
    <n v="7"/>
    <n v="1"/>
    <s v="Seller 116"/>
    <s v="Land O' Lakes, Florida, United States"/>
    <s v="Land O' Lakes"/>
    <x v="6"/>
    <x v="0"/>
    <d v="2026-03-25T00:00:00"/>
    <x v="540"/>
  </r>
  <r>
    <x v="0"/>
    <s v="New in Sealed Box Apple iPhone 13 Mini A2481 5G 128/256/512G 5.4&quot; Unlocked Phone"/>
    <x v="8"/>
    <n v="13"/>
    <b v="0"/>
    <m/>
    <x v="5"/>
    <x v="5"/>
    <n v="321.43"/>
    <m/>
    <m/>
    <n v="1"/>
    <n v="0"/>
    <s v="Seller 648"/>
    <s v="Los Angeles, California, United States"/>
    <s v="Los Angeles"/>
    <x v="0"/>
    <x v="0"/>
    <d v="2026-03-28T00:00:00"/>
    <x v="0"/>
  </r>
  <r>
    <x v="0"/>
    <s v="APPLE IPHONE 17 Pro Max 256GB - WITH SIM TRAY (UNLOCKED) NEW SEALED ORANGE 📦✈️"/>
    <x v="5"/>
    <n v="17"/>
    <b v="1"/>
    <s v="256GB"/>
    <x v="3"/>
    <x v="5"/>
    <n v="1775.95"/>
    <m/>
    <m/>
    <n v="10"/>
    <n v="0"/>
    <s v="Seller 429"/>
    <s v="Norwalk, California, United States"/>
    <s v="Norwalk"/>
    <x v="0"/>
    <x v="0"/>
    <d v="2026-03-26T00:00:00"/>
    <x v="0"/>
  </r>
  <r>
    <x v="0"/>
    <s v="Apple iPhone 12 A2172 64GB Black 6.1&quot; Unlocked iOS 26 82% Battery Health"/>
    <x v="4"/>
    <n v="12"/>
    <b v="0"/>
    <s v="64GB"/>
    <x v="4"/>
    <x v="0"/>
    <n v="199.99"/>
    <m/>
    <m/>
    <n v="3"/>
    <n v="0"/>
    <s v="Seller 120"/>
    <s v="Eden Prairie, Minnesota, United States"/>
    <s v="Eden Prairie"/>
    <x v="30"/>
    <x v="0"/>
    <d v="2026-03-20T00:00:00"/>
    <x v="0"/>
  </r>
  <r>
    <x v="0"/>
    <s v="Apple iPhone 17 Pro Max - 1 TB - Cosmic Orange (Unlocked)"/>
    <x v="5"/>
    <n v="17"/>
    <b v="1"/>
    <s v="1024GB"/>
    <x v="2"/>
    <x v="5"/>
    <n v="589"/>
    <m/>
    <m/>
    <n v="4"/>
    <n v="1"/>
    <s v="Seller 640"/>
    <s v="Opa-Locka, Florida, United States"/>
    <s v="Opa-Locka"/>
    <x v="6"/>
    <x v="0"/>
    <m/>
    <x v="541"/>
  </r>
  <r>
    <x v="0"/>
    <s v="New sealed Apple iPhone 14 5G 128-256-512GB Factory Unlocked USA STOCK GSM CDMA"/>
    <x v="1"/>
    <n v="14"/>
    <b v="0"/>
    <s v="512GB"/>
    <x v="1"/>
    <x v="5"/>
    <n v="389.01"/>
    <m/>
    <m/>
    <n v="1"/>
    <n v="0"/>
    <s v="Seller 648"/>
    <s v="Whippany, New Jersey, United States"/>
    <s v="Whippany"/>
    <x v="8"/>
    <x v="0"/>
    <d v="2026-03-28T00:00:00"/>
    <x v="0"/>
  </r>
  <r>
    <x v="0"/>
    <s v="Apple iPhone 17 Pro Max - 1 TB - Silver (Unlocked)"/>
    <x v="5"/>
    <n v="17"/>
    <b v="1"/>
    <s v="1024GB"/>
    <x v="2"/>
    <x v="5"/>
    <n v="610"/>
    <m/>
    <m/>
    <n v="2"/>
    <n v="0"/>
    <s v="Seller 449"/>
    <s v="Akron, Ohio, United States"/>
    <s v="Akron"/>
    <x v="21"/>
    <x v="0"/>
    <m/>
    <x v="0"/>
  </r>
  <r>
    <x v="0"/>
    <s v="New in Sealed Apple iPhone 13 Mini A2481 5G 128/256/512G 5.4in Unlocked Phones"/>
    <x v="8"/>
    <n v="13"/>
    <b v="0"/>
    <m/>
    <x v="5"/>
    <x v="5"/>
    <n v="321.43"/>
    <m/>
    <m/>
    <n v="1"/>
    <n v="0"/>
    <s v="Seller 648"/>
    <s v="Los Angeles, California, United States"/>
    <s v="Los Angeles"/>
    <x v="0"/>
    <x v="0"/>
    <d v="2026-03-28T00:00:00"/>
    <x v="0"/>
  </r>
  <r>
    <x v="0"/>
    <s v="NEW IN Apple iPhone 14/14 Pro max 5G 128G-1TB GSM CDMA FACTORY UNLOCKED US STOCK"/>
    <x v="1"/>
    <n v="14"/>
    <b v="0"/>
    <s v="1024GB"/>
    <x v="2"/>
    <x v="5"/>
    <n v="408.03"/>
    <m/>
    <m/>
    <n v="10"/>
    <n v="0"/>
    <s v="Seller 648"/>
    <s v="Whippany, New Jersey, United States"/>
    <s v="Whippany"/>
    <x v="8"/>
    <x v="0"/>
    <d v="2026-03-28T00:00:00"/>
    <x v="0"/>
  </r>
  <r>
    <x v="0"/>
    <s v="Apple iPhone 17 - 512 GB - Black (Unlocked)"/>
    <x v="2"/>
    <n v="17"/>
    <b v="0"/>
    <s v="512GB"/>
    <x v="1"/>
    <x v="5"/>
    <n v="399.99"/>
    <m/>
    <m/>
    <n v="4"/>
    <n v="0"/>
    <s v="Seller 461"/>
    <s v="Myrtle Beach, South Carolina, United States"/>
    <s v="Myrtle Beach"/>
    <x v="18"/>
    <x v="0"/>
    <m/>
    <x v="0"/>
  </r>
  <r>
    <x v="0"/>
    <s v="Apple iPhone 17 - 512 GB - Black (Unlocked)"/>
    <x v="2"/>
    <n v="17"/>
    <b v="0"/>
    <s v="512GB"/>
    <x v="1"/>
    <x v="5"/>
    <n v="399.99"/>
    <m/>
    <m/>
    <n v="4"/>
    <n v="0"/>
    <s v="Seller 413"/>
    <s v="Murrieta, California, United States"/>
    <s v="Murrieta"/>
    <x v="0"/>
    <x v="0"/>
    <m/>
    <x v="0"/>
  </r>
  <r>
    <x v="0"/>
    <s v="Apple iPhone 12 PRO Max Verizon AT&amp;T T-Mobile GSM Factory Unlocked Phone - Good"/>
    <x v="6"/>
    <n v="12"/>
    <b v="1"/>
    <m/>
    <x v="5"/>
    <x v="0"/>
    <n v="279.95"/>
    <m/>
    <m/>
    <n v="8"/>
    <n v="254"/>
    <s v="Seller 045"/>
    <s v="Harriman, New York, United States"/>
    <s v="Harriman"/>
    <x v="9"/>
    <x v="0"/>
    <d v="2026-03-28T00:00:00"/>
    <x v="542"/>
  </r>
  <r>
    <x v="0"/>
    <s v="Apple iPhone 13 Mini - Verizon AT&amp;T T-Mobile GSM Factory Unlocked Phone - Good"/>
    <x v="8"/>
    <n v="13"/>
    <b v="0"/>
    <m/>
    <x v="5"/>
    <x v="0"/>
    <n v="209.95"/>
    <m/>
    <m/>
    <n v="17"/>
    <n v="73"/>
    <s v="Seller 045"/>
    <s v="Harriman, New York, United States"/>
    <s v="Harriman"/>
    <x v="9"/>
    <x v="0"/>
    <d v="2026-03-28T00:00:00"/>
    <x v="543"/>
  </r>
  <r>
    <x v="0"/>
    <s v="apple iPhone 14 Pro MAX 6.7&quot; Verizon AT&amp;T T-Mobile GSM Unlocked Phone 5G parts"/>
    <x v="0"/>
    <n v="14"/>
    <b v="1"/>
    <m/>
    <x v="5"/>
    <x v="6"/>
    <n v="319.99"/>
    <m/>
    <m/>
    <n v="0"/>
    <n v="71"/>
    <s v="Seller 045"/>
    <s v="Harriman, New York, United States"/>
    <s v="Harriman"/>
    <x v="9"/>
    <x v="0"/>
    <d v="2026-03-25T00:00:00"/>
    <x v="544"/>
  </r>
  <r>
    <x v="0"/>
    <s v="Apple iPhone 13 (5G) 512GB | 256GB | 128GB | GSM+CDMA Factory Unlocked"/>
    <x v="3"/>
    <n v="13"/>
    <b v="0"/>
    <s v="128GB|256GB|512GB"/>
    <x v="0"/>
    <x v="2"/>
    <n v="279.88"/>
    <m/>
    <m/>
    <n v="0"/>
    <n v="448"/>
    <s v="Seller 110"/>
    <s v="Brooklyn, New York, United States"/>
    <s v="Brooklyn"/>
    <x v="9"/>
    <x v="0"/>
    <d v="2026-03-26T00:00:00"/>
    <x v="545"/>
  </r>
  <r>
    <x v="0"/>
    <s v="Apple iPhone 13 (5G) 512GB | 256GB | 128GB | GSM+CDMA Factory Unlocked Excellent"/>
    <x v="3"/>
    <n v="13"/>
    <b v="0"/>
    <s v="128GB|256GB|512GB"/>
    <x v="0"/>
    <x v="3"/>
    <n v="259.88"/>
    <m/>
    <m/>
    <n v="10"/>
    <n v="324"/>
    <s v="Seller 110"/>
    <s v="Brooklyn, New York, United States"/>
    <s v="Brooklyn"/>
    <x v="9"/>
    <x v="0"/>
    <d v="2026-03-26T00:00:00"/>
    <x v="546"/>
  </r>
  <r>
    <x v="0"/>
    <s v="apple iPhone 14 Pro MAX 6.7&quot; Verizon AT&amp;T T-Mobile GSM Unlocked Phone 5G mic"/>
    <x v="0"/>
    <n v="14"/>
    <b v="1"/>
    <m/>
    <x v="5"/>
    <x v="0"/>
    <n v="444.99"/>
    <m/>
    <m/>
    <n v="2"/>
    <n v="0"/>
    <s v="Seller 045"/>
    <s v="Harriman, New York, United States"/>
    <s v="Harriman"/>
    <x v="9"/>
    <x v="0"/>
    <d v="2026-03-04T00:00:00"/>
    <x v="0"/>
  </r>
  <r>
    <x v="0"/>
    <s v="apple iPhone 14+ Plus Verizon AT&amp;T T-Mobile GSM Factory Unlocked Phone 5G crkd"/>
    <x v="1"/>
    <n v="14"/>
    <b v="0"/>
    <m/>
    <x v="5"/>
    <x v="0"/>
    <n v="269.99"/>
    <m/>
    <m/>
    <n v="1"/>
    <n v="0"/>
    <s v="Seller 045"/>
    <s v="Harriman, New York, United States"/>
    <s v="Harriman"/>
    <x v="9"/>
    <x v="0"/>
    <d v="2026-03-04T00:00:00"/>
    <x v="0"/>
  </r>
  <r>
    <x v="0"/>
    <s v="apple iPhone 12 Verizon AT&amp;T T-Mobile GSM 64GB red Unlocked Cell Phone - mic"/>
    <x v="4"/>
    <n v="12"/>
    <b v="0"/>
    <s v="64GB"/>
    <x v="4"/>
    <x v="0"/>
    <n v="144.99"/>
    <m/>
    <m/>
    <n v="0"/>
    <n v="2"/>
    <s v="Seller 045"/>
    <s v="Harriman, New York, United States"/>
    <s v="Harriman"/>
    <x v="9"/>
    <x v="0"/>
    <d v="2026-03-04T00:00:00"/>
    <x v="547"/>
  </r>
  <r>
    <x v="0"/>
    <s v="apple iPhone 14+ Plus Verizon AT&amp;T T-Mobile GSM Factory Unlocked Phone 5G prt"/>
    <x v="1"/>
    <n v="14"/>
    <b v="0"/>
    <m/>
    <x v="5"/>
    <x v="6"/>
    <n v="209.99"/>
    <m/>
    <m/>
    <n v="0"/>
    <n v="8"/>
    <s v="Seller 045"/>
    <s v="Harriman, New York, United States"/>
    <s v="Harriman"/>
    <x v="9"/>
    <x v="0"/>
    <d v="2026-03-25T00:00:00"/>
    <x v="548"/>
  </r>
  <r>
    <x v="0"/>
    <s v="apple iPhone 14 Pro MAX 6.7&quot; Verizon AT&amp;T T-Mobile GSM Factory Unlocked READ cam"/>
    <x v="0"/>
    <n v="14"/>
    <b v="1"/>
    <m/>
    <x v="5"/>
    <x v="6"/>
    <n v="299.99"/>
    <m/>
    <m/>
    <n v="1"/>
    <n v="0"/>
    <s v="Seller 045"/>
    <s v="Harriman, New York, United States"/>
    <s v="Harriman"/>
    <x v="9"/>
    <x v="0"/>
    <d v="2026-03-04T00:00:00"/>
    <x v="0"/>
  </r>
  <r>
    <x v="0"/>
    <s v="apple iPhone 14 Verizon AT&amp;T T-Mobile GSM Fully Unlocked Phone 5G crack/dead cam"/>
    <x v="1"/>
    <n v="14"/>
    <b v="0"/>
    <m/>
    <x v="5"/>
    <x v="6"/>
    <n v="139.99"/>
    <m/>
    <m/>
    <n v="0"/>
    <n v="3"/>
    <s v="Seller 045"/>
    <s v="Harriman, New York, United States"/>
    <s v="Harriman"/>
    <x v="9"/>
    <x v="0"/>
    <d v="2026-03-04T00:00:00"/>
    <x v="549"/>
  </r>
  <r>
    <x v="0"/>
    <s v="Apple iPhone 14 PRO MAX A2651 Factory Unlocked 256GB GSM CDMA Black Excellent Re"/>
    <x v="0"/>
    <n v="14"/>
    <b v="1"/>
    <s v="256GB"/>
    <x v="3"/>
    <x v="3"/>
    <n v="755.99"/>
    <m/>
    <m/>
    <n v="1"/>
    <n v="0"/>
    <s v="Seller 058"/>
    <s v="Granada Hills, California, United States"/>
    <s v="Granada Hills"/>
    <x v="0"/>
    <x v="0"/>
    <d v="2025-12-16T00:00:00"/>
    <x v="0"/>
  </r>
  <r>
    <x v="0"/>
    <s v="Apple iPhone 14 Plus 14+ Factory Unlocked 128GB A2632 1Y Extended Warranty Used"/>
    <x v="9"/>
    <n v="14"/>
    <b v="0"/>
    <s v="128GB"/>
    <x v="0"/>
    <x v="0"/>
    <n v="369.99"/>
    <m/>
    <m/>
    <n v="2"/>
    <n v="0"/>
    <s v="Seller 058"/>
    <s v="Granada Hills, California, United States"/>
    <s v="Granada Hills"/>
    <x v="0"/>
    <x v="0"/>
    <d v="2026-02-14T00:00:00"/>
    <x v="0"/>
  </r>
  <r>
    <x v="0"/>
    <s v="Apple iPhone 14 PRO MAX A2651 Factory Unlocked 256GB GSM CDMA Phone Used Great"/>
    <x v="0"/>
    <n v="14"/>
    <b v="1"/>
    <s v="256GB"/>
    <x v="3"/>
    <x v="0"/>
    <n v="735.99"/>
    <m/>
    <m/>
    <n v="2"/>
    <n v="0"/>
    <s v="Seller 058"/>
    <s v="Granada Hills, California, United States"/>
    <s v="Granada Hills"/>
    <x v="0"/>
    <x v="0"/>
    <d v="2025-12-16T00:00:00"/>
    <x v="0"/>
  </r>
  <r>
    <x v="0"/>
    <s v="Apple iPhone 14 PRO MAX A2651 Factory Unlocked 1TB GSM CDMA Phone Used Condition"/>
    <x v="0"/>
    <n v="14"/>
    <b v="1"/>
    <s v="1024GB"/>
    <x v="2"/>
    <x v="0"/>
    <n v="661.99"/>
    <m/>
    <m/>
    <n v="1"/>
    <n v="0"/>
    <s v="Seller 058"/>
    <s v="Granada Hills, California, United States"/>
    <s v="Granada Hills"/>
    <x v="0"/>
    <x v="0"/>
    <d v="2025-12-29T00:00:00"/>
    <x v="0"/>
  </r>
  <r>
    <x v="0"/>
    <s v="Apple iphone 14 PRO MAX Factory Unlocked 256GB GSM CDMA"/>
    <x v="0"/>
    <n v="14"/>
    <b v="1"/>
    <s v="256GB"/>
    <x v="3"/>
    <x v="3"/>
    <n v="759.99"/>
    <m/>
    <m/>
    <n v="0"/>
    <n v="1"/>
    <s v="Seller 058"/>
    <s v="Granada Hills, California, United States"/>
    <s v="Granada Hills"/>
    <x v="0"/>
    <x v="0"/>
    <d v="2025-12-16T00:00:00"/>
    <x v="550"/>
  </r>
  <r>
    <x v="0"/>
    <s v="apple iPhone 14 Verizon AT&amp;T T-Mobile GSM Factory Fully Unlocked Phone 5G crk bk"/>
    <x v="1"/>
    <n v="14"/>
    <b v="0"/>
    <m/>
    <x v="5"/>
    <x v="0"/>
    <n v="254.99"/>
    <m/>
    <m/>
    <n v="0"/>
    <n v="1"/>
    <s v="Seller 045"/>
    <s v="Harriman, New York, United States"/>
    <s v="Harriman"/>
    <x v="9"/>
    <x v="0"/>
    <d v="2026-03-04T00:00:00"/>
    <x v="101"/>
  </r>
  <r>
    <x v="0"/>
    <s v="Apple iPhone 15 256GB Unlocked - Excellent"/>
    <x v="7"/>
    <n v="15"/>
    <b v="0"/>
    <s v="256GB"/>
    <x v="3"/>
    <x v="3"/>
    <n v="468.95"/>
    <n v="899"/>
    <n v="47.84"/>
    <n v="0"/>
    <n v="130"/>
    <s v="Seller 025"/>
    <s v="Clifton, New Jersey, United States"/>
    <s v="Clifton"/>
    <x v="8"/>
    <x v="0"/>
    <d v="2026-03-29T00:00:00"/>
    <x v="551"/>
  </r>
  <r>
    <x v="0"/>
    <s v="Apple iPhone 14 - (Unlocked) - 256GB - A2649 - All Colors - Good"/>
    <x v="1"/>
    <n v="14"/>
    <b v="0"/>
    <s v="256GB"/>
    <x v="3"/>
    <x v="4"/>
    <n v="299"/>
    <m/>
    <m/>
    <n v="5"/>
    <n v="2"/>
    <s v="Seller 093"/>
    <s v="Brooklyn, New York, United States"/>
    <s v="Brooklyn"/>
    <x v="9"/>
    <x v="0"/>
    <d v="2026-02-01T00:00:00"/>
    <x v="552"/>
  </r>
  <r>
    <x v="0"/>
    <s v="Apple iPhone 15 eSim (5G) 512GB | 256GB | 128GB | GSM+CDMA Factory Unlocked"/>
    <x v="7"/>
    <n v="15"/>
    <b v="0"/>
    <s v="128GB|256GB|512GB"/>
    <x v="0"/>
    <x v="2"/>
    <n v="409.88"/>
    <m/>
    <m/>
    <n v="2"/>
    <n v="93"/>
    <s v="Seller 110"/>
    <s v="Brooklyn, New York, United States"/>
    <s v="Brooklyn"/>
    <x v="9"/>
    <x v="0"/>
    <d v="2026-03-27T00:00:00"/>
    <x v="553"/>
  </r>
  <r>
    <x v="0"/>
    <s v="Apple iPhone 14 Factory Unlocked 128GB A2649 New OPN Box AT&amp;T T-Mobile Verizon"/>
    <x v="1"/>
    <n v="14"/>
    <b v="0"/>
    <s v="128GB"/>
    <x v="0"/>
    <x v="2"/>
    <n v="354.99"/>
    <m/>
    <m/>
    <n v="7"/>
    <n v="3"/>
    <s v="Seller 058"/>
    <s v="Granada Hills, California, United States"/>
    <s v="Granada Hills"/>
    <x v="0"/>
    <x v="0"/>
    <d v="2026-02-14T00:00:00"/>
    <x v="554"/>
  </r>
  <r>
    <x v="0"/>
    <s v="Apple iPhone 13 128GB A2631 Factory Unlocked black certified refurb"/>
    <x v="3"/>
    <n v="13"/>
    <b v="0"/>
    <s v="128GB"/>
    <x v="0"/>
    <x v="3"/>
    <n v="319.99"/>
    <m/>
    <m/>
    <n v="9"/>
    <n v="1"/>
    <s v="Seller 058"/>
    <s v="Granada Hills, California, United States"/>
    <s v="Granada Hills"/>
    <x v="0"/>
    <x v="0"/>
    <d v="2026-01-22T00:00:00"/>
    <x v="555"/>
  </r>
  <r>
    <x v="0"/>
    <s v="Apple iPhone 12 Factory Unlocked 64GB A2172 GSM 1 Year Ext Warranty"/>
    <x v="4"/>
    <n v="12"/>
    <b v="0"/>
    <s v="64GB"/>
    <x v="4"/>
    <x v="3"/>
    <n v="198.99"/>
    <m/>
    <m/>
    <n v="2"/>
    <n v="1"/>
    <s v="Seller 058"/>
    <s v="Granada Hills, California, United States"/>
    <s v="Granada Hills"/>
    <x v="0"/>
    <x v="0"/>
    <d v="2026-02-07T00:00:00"/>
    <x v="556"/>
  </r>
  <r>
    <x v="0"/>
    <s v="Open Box Apple iPhone 13 128GB A2482 Factory Unlocked White"/>
    <x v="3"/>
    <n v="13"/>
    <b v="0"/>
    <s v="128GB"/>
    <x v="0"/>
    <x v="2"/>
    <n v="309.99"/>
    <m/>
    <m/>
    <n v="0"/>
    <n v="1"/>
    <s v="Seller 058"/>
    <s v="Granada Hills, California, United States"/>
    <s v="Granada Hills"/>
    <x v="0"/>
    <x v="0"/>
    <m/>
    <x v="133"/>
  </r>
  <r>
    <x v="0"/>
    <s v="Apple iPhone 12 Factory Unlocked 128GB A2172 GSM 1Y Ext Warranty"/>
    <x v="4"/>
    <n v="12"/>
    <b v="0"/>
    <s v="128GB"/>
    <x v="0"/>
    <x v="3"/>
    <n v="244.99"/>
    <m/>
    <m/>
    <n v="1"/>
    <n v="0"/>
    <s v="Seller 058"/>
    <s v="Granada Hills, California, United States"/>
    <s v="Granada Hills"/>
    <x v="0"/>
    <x v="0"/>
    <m/>
    <x v="0"/>
  </r>
  <r>
    <x v="0"/>
    <s v="Factory New Sealed Box Apple iPhone 13 MINI A2481 128/256GB Unlocked Smartphone"/>
    <x v="8"/>
    <n v="13"/>
    <b v="0"/>
    <s v="256GB"/>
    <x v="3"/>
    <x v="5"/>
    <n v="321.88"/>
    <m/>
    <m/>
    <n v="2"/>
    <n v="2"/>
    <s v="Seller 373"/>
    <s v="Whippany, New Jersey, United States"/>
    <s v="Whippany"/>
    <x v="8"/>
    <x v="0"/>
    <d v="2026-03-28T00:00:00"/>
    <x v="60"/>
  </r>
  <r>
    <x v="0"/>
    <s v="NEW Sealed Apple iPhone 13 Mini 5G A2481 128/256/512GB 5.4&quot; Factory Unlocked US"/>
    <x v="8"/>
    <n v="13"/>
    <b v="0"/>
    <s v="512GB"/>
    <x v="1"/>
    <x v="5"/>
    <n v="321.88"/>
    <m/>
    <m/>
    <n v="2"/>
    <n v="0"/>
    <s v="Seller 373"/>
    <s v="Whippany, New Jersey, United States"/>
    <s v="Whippany"/>
    <x v="8"/>
    <x v="0"/>
    <d v="2026-03-28T00:00:00"/>
    <x v="0"/>
  </r>
  <r>
    <x v="0"/>
    <s v="New in Sealed Box Apple iPhone 13 MINI A2481 128/256 Factory Unlocked Smartphone"/>
    <x v="8"/>
    <n v="13"/>
    <b v="0"/>
    <m/>
    <x v="5"/>
    <x v="5"/>
    <n v="321.88"/>
    <m/>
    <m/>
    <n v="2"/>
    <n v="0"/>
    <s v="Seller 373"/>
    <s v="Whippany, New Jersey, United States"/>
    <s v="Whippany"/>
    <x v="8"/>
    <x v="0"/>
    <d v="2026-03-28T00:00:00"/>
    <x v="0"/>
  </r>
  <r>
    <x v="0"/>
    <s v="Factory New Sealed Box Apple iPhone 13 MINI A2481 128GB USA Unlocked Smartphone"/>
    <x v="8"/>
    <n v="13"/>
    <b v="0"/>
    <s v="128GB"/>
    <x v="0"/>
    <x v="5"/>
    <n v="321.99"/>
    <m/>
    <m/>
    <n v="2"/>
    <n v="0"/>
    <s v="Seller 373"/>
    <s v="Whippany, New Jersey, United States"/>
    <s v="Whippany"/>
    <x v="8"/>
    <x v="0"/>
    <d v="2026-03-28T00:00:00"/>
    <x v="0"/>
  </r>
  <r>
    <x v="0"/>
    <s v="Apple iPhone 14 - 128GB (Unlocked) Black Red Starlight Blue - Excellent"/>
    <x v="1"/>
    <n v="14"/>
    <b v="0"/>
    <s v="128GB"/>
    <x v="0"/>
    <x v="0"/>
    <n v="279.95"/>
    <m/>
    <m/>
    <n v="0"/>
    <n v="3"/>
    <s v="Seller 200"/>
    <s v="Louisville, Kentucky, United States"/>
    <s v="Louisville"/>
    <x v="31"/>
    <x v="0"/>
    <d v="2026-03-26T00:00:00"/>
    <x v="557"/>
  </r>
  <r>
    <x v="0"/>
    <s v="Apple iPhone 17 - 256GB White (Verizon) Smartphone BRAND NEW"/>
    <x v="2"/>
    <n v="17"/>
    <b v="0"/>
    <s v="256GB"/>
    <x v="3"/>
    <x v="5"/>
    <n v="715"/>
    <m/>
    <m/>
    <n v="2"/>
    <n v="0"/>
    <s v="Seller 386"/>
    <s v="Clovis, California, United States"/>
    <s v="Clovis"/>
    <x v="0"/>
    <x v="0"/>
    <m/>
    <x v="0"/>
  </r>
  <r>
    <x v="0"/>
    <s v="NEW SEALED iPhone 13 mini (5G) A2481 128GB GSM+CDMA Factory Unlocked Smartphone"/>
    <x v="8"/>
    <n v="13"/>
    <b v="0"/>
    <s v="128GB"/>
    <x v="0"/>
    <x v="5"/>
    <n v="353.88"/>
    <m/>
    <m/>
    <n v="5"/>
    <n v="0"/>
    <s v="Seller 485"/>
    <s v="Edison, New Jersey, United States"/>
    <s v="Edison"/>
    <x v="8"/>
    <x v="0"/>
    <m/>
    <x v="0"/>
  </r>
  <r>
    <x v="0"/>
    <s v="New Sealed Box Apple iPhone 13 MINI 128/256GB Factory Unlocked GSM+CDMA US SHIP"/>
    <x v="8"/>
    <n v="13"/>
    <b v="0"/>
    <s v="256GB"/>
    <x v="3"/>
    <x v="5"/>
    <n v="321.88"/>
    <m/>
    <m/>
    <n v="2"/>
    <n v="0"/>
    <s v="Seller 373"/>
    <s v="Whippany, New Jersey, United States"/>
    <s v="Whippany"/>
    <x v="8"/>
    <x v="0"/>
    <d v="2026-03-28T00:00:00"/>
    <x v="0"/>
  </r>
  <r>
    <x v="0"/>
    <s v="Apple iPhone 14 - 128GB (Unlocked) Black Red Starlight Blue - Average Condition"/>
    <x v="1"/>
    <n v="14"/>
    <b v="0"/>
    <s v="128GB"/>
    <x v="0"/>
    <x v="0"/>
    <n v="229.95"/>
    <m/>
    <m/>
    <n v="1"/>
    <n v="0"/>
    <s v="Seller 200"/>
    <s v="Louisville, Kentucky, United States"/>
    <s v="Louisville"/>
    <x v="31"/>
    <x v="0"/>
    <m/>
    <x v="0"/>
  </r>
  <r>
    <x v="0"/>
    <s v="Apple iPhone 17 - 512 GB - White (Unlocked)"/>
    <x v="2"/>
    <n v="17"/>
    <b v="0"/>
    <s v="512GB"/>
    <x v="1"/>
    <x v="5"/>
    <n v="459"/>
    <m/>
    <m/>
    <n v="4"/>
    <n v="0"/>
    <s v="Seller 257"/>
    <s v="Amherst, Ohio, United States"/>
    <s v="Amherst"/>
    <x v="21"/>
    <x v="0"/>
    <m/>
    <x v="0"/>
  </r>
  <r>
    <x v="0"/>
    <s v="Apple iPhone 17 - 512 GB - White (Unlocked)"/>
    <x v="2"/>
    <n v="17"/>
    <b v="0"/>
    <s v="512GB"/>
    <x v="1"/>
    <x v="5"/>
    <n v="459"/>
    <m/>
    <m/>
    <n v="4"/>
    <n v="0"/>
    <s v="Seller 607"/>
    <s v="Tampa, Florida, United States"/>
    <s v="Tampa"/>
    <x v="6"/>
    <x v="0"/>
    <m/>
    <x v="0"/>
  </r>
  <r>
    <x v="0"/>
    <s v="Apple iPhone 17 Pro Max - 2 TB - Cosmic Orange (Unlocked)"/>
    <x v="5"/>
    <n v="17"/>
    <b v="1"/>
    <s v="2048GB"/>
    <x v="6"/>
    <x v="5"/>
    <n v="599"/>
    <m/>
    <m/>
    <n v="2"/>
    <n v="0"/>
    <s v="Seller 442"/>
    <s v="Bronx, New York, United States"/>
    <s v="Bronx"/>
    <x v="9"/>
    <x v="0"/>
    <m/>
    <x v="0"/>
  </r>
  <r>
    <x v="0"/>
    <s v="Apple iPhone 17 Pro Max - 2 TB - Cosmic Orange (Unlocked)"/>
    <x v="5"/>
    <n v="17"/>
    <b v="1"/>
    <s v="2048GB"/>
    <x v="6"/>
    <x v="5"/>
    <n v="499.99"/>
    <m/>
    <m/>
    <n v="5"/>
    <n v="0"/>
    <s v="Seller 397"/>
    <s v="Edmond, Oklahoma, United States"/>
    <s v="Edmond"/>
    <x v="24"/>
    <x v="0"/>
    <m/>
    <x v="0"/>
  </r>
  <r>
    <x v="0"/>
    <s v="APPLE 2025 iPHONE 17 PRO MAX 6.9&quot; 256GB/512GB/1TB/2TB UNLOCKED (A3526 DUAL SIM)"/>
    <x v="5"/>
    <n v="17"/>
    <b v="1"/>
    <s v="256GB|512GB|1024GB|2048GB"/>
    <x v="3"/>
    <x v="5"/>
    <n v="2230"/>
    <m/>
    <m/>
    <n v="8"/>
    <n v="12"/>
    <s v="Seller 159"/>
    <s v="Hong Kong, Hong Kong"/>
    <s v=""/>
    <x v="3"/>
    <x v="9"/>
    <d v="2026-03-17T00:00:00"/>
    <x v="558"/>
  </r>
  <r>
    <x v="0"/>
    <s v="New Sealed Apple iPhone 12 Pro/12 Mini/13 Mini 13 Pro Max Unlocked Fast delivery"/>
    <x v="13"/>
    <n v="12"/>
    <b v="1"/>
    <m/>
    <x v="5"/>
    <x v="5"/>
    <n v="332.01"/>
    <m/>
    <m/>
    <n v="3"/>
    <n v="6"/>
    <s v="Seller 172"/>
    <s v="Whippany, New Jersey, United States"/>
    <s v="Whippany"/>
    <x v="8"/>
    <x v="0"/>
    <d v="2026-03-28T00:00:00"/>
    <x v="539"/>
  </r>
  <r>
    <x v="0"/>
    <s v="Apple iPhone 12 Pro Max 5G 6.7in 128GB 256GB OLED 12MP Camera IOS 3687mAh"/>
    <x v="6"/>
    <n v="12"/>
    <b v="1"/>
    <s v="128GB|256GB"/>
    <x v="0"/>
    <x v="0"/>
    <n v="388"/>
    <m/>
    <m/>
    <n v="1"/>
    <n v="0"/>
    <s v="Seller 006"/>
    <s v="China, China"/>
    <s v=""/>
    <x v="3"/>
    <x v="4"/>
    <d v="2026-03-21T00:00:00"/>
    <x v="0"/>
  </r>
  <r>
    <x v="0"/>
    <s v="New Apple iPhone 13 Mini 128GB/256/512 A2626 Factory Unlocked for All Carriers"/>
    <x v="8"/>
    <n v="13"/>
    <b v="0"/>
    <s v="128GB"/>
    <x v="0"/>
    <x v="5"/>
    <n v="322.01"/>
    <m/>
    <m/>
    <n v="2"/>
    <n v="6"/>
    <s v="Seller 531"/>
    <s v="Whippany, New Jersey, United States"/>
    <s v="Whippany"/>
    <x v="8"/>
    <x v="0"/>
    <d v="2026-03-28T00:00:00"/>
    <x v="559"/>
  </r>
  <r>
    <x v="0"/>
    <s v="Apple iPhone 13 Mini 128GB A2481 Factory Unlocked for All Carriers 1 Yr Warranty"/>
    <x v="8"/>
    <n v="13"/>
    <b v="0"/>
    <s v="128GB"/>
    <x v="0"/>
    <x v="2"/>
    <n v="279.99"/>
    <m/>
    <m/>
    <n v="11"/>
    <n v="94"/>
    <s v="Seller 505"/>
    <s v="Dunellen, New Jersey, United States"/>
    <s v="Dunellen"/>
    <x v="8"/>
    <x v="0"/>
    <d v="2026-03-28T00:00:00"/>
    <x v="560"/>
  </r>
  <r>
    <x v="0"/>
    <s v="New Apple iPhone 13 MINI A2481 5G 128GB Unlocked GSM CDMA Verizon T-Mobile At&amp;T"/>
    <x v="8"/>
    <n v="13"/>
    <b v="0"/>
    <s v="128GB"/>
    <x v="0"/>
    <x v="5"/>
    <n v="323.99"/>
    <m/>
    <m/>
    <n v="5"/>
    <n v="0"/>
    <s v="Seller 650"/>
    <s v="Whippany, New Jersey, United States"/>
    <s v="Whippany"/>
    <x v="8"/>
    <x v="0"/>
    <d v="2026-03-28T00:00:00"/>
    <x v="0"/>
  </r>
  <r>
    <x v="0"/>
    <s v="New Apple iPhone 13 MINI 5G 128GB Unlocked GSM CDMA Verizon T-Mobile At&amp;T"/>
    <x v="8"/>
    <n v="13"/>
    <b v="0"/>
    <s v="128GB"/>
    <x v="0"/>
    <x v="5"/>
    <n v="323.99"/>
    <m/>
    <m/>
    <n v="5"/>
    <n v="0"/>
    <s v="Seller 650"/>
    <s v="Whippany, New Jersey, United States"/>
    <s v="Whippany"/>
    <x v="8"/>
    <x v="0"/>
    <d v="2026-03-28T00:00:00"/>
    <x v="0"/>
  </r>
  <r>
    <x v="0"/>
    <s v="New Apple iPhone 13 MINI 5G 128GB Unlocked GSM Verizon T-Mobile At&amp;T Phone"/>
    <x v="8"/>
    <n v="13"/>
    <b v="0"/>
    <s v="128GB"/>
    <x v="0"/>
    <x v="5"/>
    <n v="323.99"/>
    <m/>
    <m/>
    <n v="5"/>
    <n v="0"/>
    <s v="Seller 650"/>
    <s v="Whippany, New Jersey, United States"/>
    <s v="Whippany"/>
    <x v="8"/>
    <x v="0"/>
    <d v="2026-03-28T00:00:00"/>
    <x v="0"/>
  </r>
  <r>
    <x v="0"/>
    <s v="New Apple iPhone 13 MINI A2481 5G 128GB Unlocked GSM Verizon T-Mobile At&amp;T"/>
    <x v="8"/>
    <n v="13"/>
    <b v="0"/>
    <s v="128GB"/>
    <x v="0"/>
    <x v="5"/>
    <n v="323.99"/>
    <m/>
    <m/>
    <n v="5"/>
    <n v="0"/>
    <s v="Seller 650"/>
    <s v="Whippany, New Jersey, United States"/>
    <s v="Whippany"/>
    <x v="8"/>
    <x v="0"/>
    <d v="2026-03-28T00:00:00"/>
    <x v="0"/>
  </r>
  <r>
    <x v="0"/>
    <s v="New-Sealed Apple iPhone 13 MINI 256GB 128GB Factory Unlocked 2 YEARS WARRANTY l"/>
    <x v="8"/>
    <n v="13"/>
    <b v="0"/>
    <s v="128GB|256GB"/>
    <x v="0"/>
    <x v="5"/>
    <n v="327.55"/>
    <m/>
    <m/>
    <n v="5"/>
    <n v="2"/>
    <s v="Seller 650"/>
    <s v="Whippany, New Jersey, United States"/>
    <s v="Whippany"/>
    <x v="8"/>
    <x v="0"/>
    <d v="2026-03-28T00:00:00"/>
    <x v="97"/>
  </r>
  <r>
    <x v="0"/>
    <s v="New Sealed Apple iPhone 13 Mini/12 Mini 128GB - USA Stock, Factory Unlocked"/>
    <x v="8"/>
    <n v="13"/>
    <b v="0"/>
    <s v="128GB"/>
    <x v="0"/>
    <x v="5"/>
    <n v="335.99"/>
    <m/>
    <m/>
    <n v="3"/>
    <n v="44"/>
    <s v="Seller 650"/>
    <s v="Whippany, New Jersey, United States"/>
    <s v="Whippany"/>
    <x v="8"/>
    <x v="0"/>
    <d v="2026-03-28T00:00:00"/>
    <x v="561"/>
  </r>
  <r>
    <x v="0"/>
    <s v="New in Box APPLE IPHONE 14 PRO MAX 512G/256/128GB Factory Unlocked ALL GSM+CDMA"/>
    <x v="0"/>
    <n v="14"/>
    <b v="1"/>
    <s v="128GB"/>
    <x v="0"/>
    <x v="5"/>
    <n v="745.12"/>
    <m/>
    <m/>
    <n v="2"/>
    <n v="0"/>
    <s v="Seller 172"/>
    <s v="Whippany, New Jersey, United States"/>
    <s v="Whippany"/>
    <x v="8"/>
    <x v="0"/>
    <d v="2026-03-28T00:00:00"/>
    <x v="0"/>
  </r>
  <r>
    <x v="0"/>
    <s v="New Apple iPhone 12 MINI/ 14/14 Pro Max /13 /13MINI /13 pro max Factory Unlocked"/>
    <x v="15"/>
    <n v="12"/>
    <b v="0"/>
    <m/>
    <x v="5"/>
    <x v="5"/>
    <n v="332.01"/>
    <m/>
    <m/>
    <n v="3"/>
    <n v="0"/>
    <s v="Seller 531"/>
    <s v="Whippany, New Jersey, United States"/>
    <s v="Whippany"/>
    <x v="8"/>
    <x v="0"/>
    <d v="2026-03-28T00:00:00"/>
    <x v="0"/>
  </r>
  <r>
    <x v="0"/>
    <s v="New sealed Apple iPhone 14 PRO MAX 5G 128/256/512G/1TB Unlocked US fast shipping"/>
    <x v="0"/>
    <n v="14"/>
    <b v="1"/>
    <s v="1024GB"/>
    <x v="2"/>
    <x v="5"/>
    <n v="745.12"/>
    <m/>
    <m/>
    <n v="2"/>
    <n v="0"/>
    <s v="Seller 172"/>
    <s v="Whippany, New Jersey, United States"/>
    <s v="Whippany"/>
    <x v="8"/>
    <x v="0"/>
    <d v="2026-03-28T00:00:00"/>
    <x v="0"/>
  </r>
  <r>
    <x v="0"/>
    <s v="New Sealed Apple iPhone 14 Pro Max 6.7 in 128/256/512G Factory Unlocked GSM+CDMA"/>
    <x v="0"/>
    <n v="14"/>
    <b v="1"/>
    <m/>
    <x v="5"/>
    <x v="5"/>
    <n v="745.12"/>
    <m/>
    <m/>
    <n v="2"/>
    <n v="0"/>
    <s v="Seller 531"/>
    <s v="Whippany, New Jersey, United States"/>
    <s v="Whippany"/>
    <x v="8"/>
    <x v="0"/>
    <d v="2026-03-28T00:00:00"/>
    <x v="0"/>
  </r>
  <r>
    <x v="0"/>
    <s v="NEW SEALED APPLE IPHONE 14 128GB 256/512G 6.1 in FACTORY UNLOCKED ALL GSM+CDMA"/>
    <x v="1"/>
    <n v="14"/>
    <b v="0"/>
    <s v="128GB"/>
    <x v="0"/>
    <x v="5"/>
    <n v="389.99"/>
    <m/>
    <m/>
    <n v="5"/>
    <n v="0"/>
    <s v="Seller 172"/>
    <s v="Whippany, New Jersey, United States"/>
    <s v="Whippany"/>
    <x v="8"/>
    <x v="0"/>
    <d v="2026-03-28T00:00:00"/>
    <x v="0"/>
  </r>
  <r>
    <x v="0"/>
    <s v="NEW SEALED Apple iPhone 13 /13MINI /13 pro max/14/14 Pro Max/ 12 MINIUnlocked"/>
    <x v="3"/>
    <n v="13"/>
    <b v="0"/>
    <m/>
    <x v="5"/>
    <x v="5"/>
    <n v="332.01"/>
    <m/>
    <m/>
    <n v="3"/>
    <n v="0"/>
    <s v="Seller 531"/>
    <s v="Whippany, New Jersey, United States"/>
    <s v="Whippany"/>
    <x v="8"/>
    <x v="0"/>
    <d v="2026-03-28T00:00:00"/>
    <x v="0"/>
  </r>
  <r>
    <x v="0"/>
    <s v="💯NEW SEALED Apple iPhone 13 MINI 128/256/512GB FACTORY UNLOCKED All Carriers"/>
    <x v="8"/>
    <n v="13"/>
    <b v="0"/>
    <s v="512GB"/>
    <x v="1"/>
    <x v="5"/>
    <n v="322.01"/>
    <m/>
    <m/>
    <n v="2"/>
    <n v="1"/>
    <s v="Seller 172"/>
    <s v="Los Angeles, California, United States"/>
    <s v="Los Angeles"/>
    <x v="0"/>
    <x v="0"/>
    <d v="2026-03-28T00:00:00"/>
    <x v="178"/>
  </r>
  <r>
    <x v="0"/>
    <s v="New in Sealed Apple iPhone 13 MINI A2481 128/256GB/512 Fully Unlocked Smartphone"/>
    <x v="8"/>
    <n v="13"/>
    <b v="0"/>
    <s v="256GB"/>
    <x v="3"/>
    <x v="5"/>
    <n v="322.01"/>
    <m/>
    <m/>
    <n v="2"/>
    <n v="1"/>
    <s v="Seller 531"/>
    <s v="Whippany, New Jersey, United States"/>
    <s v="Whippany"/>
    <x v="8"/>
    <x v="0"/>
    <d v="2026-03-28T00:00:00"/>
    <x v="178"/>
  </r>
  <r>
    <x v="0"/>
    <s v="Apple iPhone 14 Plus A2632 128GB Factory Unlocked All Carriers 1 Yr Warranty"/>
    <x v="9"/>
    <n v="14"/>
    <b v="0"/>
    <s v="128GB"/>
    <x v="0"/>
    <x v="2"/>
    <n v="329.99"/>
    <m/>
    <m/>
    <n v="9"/>
    <n v="30"/>
    <s v="Seller 505"/>
    <s v="Dunellen, New Jersey, United States"/>
    <s v="Dunellen"/>
    <x v="8"/>
    <x v="0"/>
    <d v="2026-03-28T00:00:00"/>
    <x v="562"/>
  </r>
  <r>
    <x v="0"/>
    <s v="Apple iPhone 17 Pro Max | US Version | 256GB | eSIM | Silver | Unlocked"/>
    <x v="5"/>
    <n v="17"/>
    <b v="1"/>
    <s v="256GB"/>
    <x v="3"/>
    <x v="5"/>
    <n v="1599"/>
    <m/>
    <m/>
    <n v="5"/>
    <n v="0"/>
    <s v="Seller 067"/>
    <s v="North Brunswick, New Jersey, United States"/>
    <s v="North Brunswick"/>
    <x v="8"/>
    <x v="0"/>
    <d v="2026-03-26T00:00:00"/>
    <x v="0"/>
  </r>
  <r>
    <x v="0"/>
    <s v="FACTORY NEW SEALED Apple iPhone 13 MINI 128/256/512GB UNLOCKED All Carriers💯"/>
    <x v="8"/>
    <n v="13"/>
    <b v="0"/>
    <s v="512GB"/>
    <x v="1"/>
    <x v="5"/>
    <n v="322.01"/>
    <m/>
    <m/>
    <n v="2"/>
    <n v="0"/>
    <s v="Seller 172"/>
    <s v="Los Angeles, California, United States"/>
    <s v="Los Angeles"/>
    <x v="0"/>
    <x v="0"/>
    <d v="2026-03-28T00:00:00"/>
    <x v="0"/>
  </r>
  <r>
    <x v="0"/>
    <s v="New Sealed Box Apple iPhone 13 MINI 128/256G/512G Factory Unlocked 2YR WARRANTY"/>
    <x v="8"/>
    <n v="13"/>
    <b v="0"/>
    <m/>
    <x v="5"/>
    <x v="5"/>
    <n v="322.01"/>
    <m/>
    <m/>
    <n v="2"/>
    <n v="2"/>
    <s v="Seller 172"/>
    <s v="Whippany, New Jersey, United States"/>
    <s v="Whippany"/>
    <x v="8"/>
    <x v="0"/>
    <d v="2026-03-28T00:00:00"/>
    <x v="563"/>
  </r>
  <r>
    <x v="0"/>
    <s v="New Apple iPhone 14 128GB Purple A2649 128GB Factory Unlocked All Carriers"/>
    <x v="1"/>
    <n v="14"/>
    <b v="0"/>
    <s v="128GB"/>
    <x v="0"/>
    <x v="5"/>
    <n v="374.99"/>
    <m/>
    <m/>
    <n v="5"/>
    <n v="0"/>
    <s v="Seller 505"/>
    <s v="Dunellen, New Jersey, United States"/>
    <s v="Dunellen"/>
    <x v="8"/>
    <x v="0"/>
    <d v="2026-03-28T00:00:00"/>
    <x v="0"/>
  </r>
  <r>
    <x v="0"/>
    <s v="New Apple iPhone 13 Mini 5G 128GB-512GB Factory Unlocked AT&amp;T T-Mobile Verizon"/>
    <x v="8"/>
    <n v="13"/>
    <b v="0"/>
    <s v="128GB|512GB"/>
    <x v="0"/>
    <x v="5"/>
    <n v="322.01"/>
    <m/>
    <m/>
    <n v="2"/>
    <n v="2"/>
    <s v="Seller 531"/>
    <s v="Los Angeles, California, United States"/>
    <s v="Los Angeles"/>
    <x v="0"/>
    <x v="0"/>
    <d v="2026-03-28T00:00:00"/>
    <x v="563"/>
  </r>
  <r>
    <x v="0"/>
    <s v="New Sealed Apple iPhone 13 MINI/14/iPhone 14 Pro Max/Factory Unlocked GSM+CDMA"/>
    <x v="0"/>
    <n v="14"/>
    <b v="1"/>
    <m/>
    <x v="5"/>
    <x v="5"/>
    <n v="332.01"/>
    <m/>
    <m/>
    <n v="3"/>
    <n v="1"/>
    <s v="Seller 172"/>
    <s v="Los Angeles, California, United States"/>
    <s v="Los Angeles"/>
    <x v="0"/>
    <x v="0"/>
    <d v="2026-03-28T00:00:00"/>
    <x v="327"/>
  </r>
  <r>
    <x v="0"/>
    <s v="New Apple Iphone 13 Mini 5G 512~128GB GSM CDMA Unlocked All Carrier Smartphones"/>
    <x v="8"/>
    <n v="13"/>
    <b v="0"/>
    <s v="128GB"/>
    <x v="0"/>
    <x v="5"/>
    <n v="323.99"/>
    <m/>
    <m/>
    <n v="5"/>
    <n v="0"/>
    <s v="Seller 650"/>
    <s v="Whippany, New Jersey, United States"/>
    <s v="Whippany"/>
    <x v="8"/>
    <x v="0"/>
    <d v="2026-03-28T00:00:00"/>
    <x v="0"/>
  </r>
  <r>
    <x v="0"/>
    <s v="New Apple Iphone 13 Mini 128GB /256GB GSM CDMA Unlocked All Carrier Smartphones"/>
    <x v="8"/>
    <n v="13"/>
    <b v="0"/>
    <s v="128GB|256GB"/>
    <x v="0"/>
    <x v="5"/>
    <n v="323.99"/>
    <m/>
    <m/>
    <n v="5"/>
    <n v="0"/>
    <s v="Seller 650"/>
    <s v="Whippany, New Jersey, United States"/>
    <s v="Whippany"/>
    <x v="8"/>
    <x v="0"/>
    <d v="2026-03-28T00:00:00"/>
    <x v="0"/>
  </r>
  <r>
    <x v="0"/>
    <s v="New Apple Iphone 13 Mini 5G 128GB 256 GSM CDMA Unlocked All Carrier Smartphones"/>
    <x v="8"/>
    <n v="13"/>
    <b v="0"/>
    <s v="128GB"/>
    <x v="0"/>
    <x v="5"/>
    <n v="323.99"/>
    <m/>
    <m/>
    <n v="5"/>
    <n v="0"/>
    <s v="Seller 650"/>
    <s v="Whippany, New Jersey, United States"/>
    <s v="Whippany"/>
    <x v="8"/>
    <x v="0"/>
    <d v="2026-03-28T00:00:00"/>
    <x v="0"/>
  </r>
  <r>
    <x v="0"/>
    <s v="Brand New Apple Iphone 13 Mini 128GB GSM CDMA Unlocked All Carrier Smartphone"/>
    <x v="8"/>
    <n v="13"/>
    <b v="0"/>
    <s v="128GB"/>
    <x v="0"/>
    <x v="5"/>
    <n v="323.99"/>
    <m/>
    <m/>
    <n v="5"/>
    <n v="0"/>
    <s v="Seller 650"/>
    <s v="Whippany, New Jersey, United States"/>
    <s v="Whippany"/>
    <x v="8"/>
    <x v="0"/>
    <d v="2026-03-28T00:00:00"/>
    <x v="0"/>
  </r>
  <r>
    <x v="0"/>
    <s v="Brand New Apple Iphone 13 Mini 256GB GSM CDMA Unlocked All Carrier Smartphones"/>
    <x v="8"/>
    <n v="13"/>
    <b v="0"/>
    <s v="256GB"/>
    <x v="3"/>
    <x v="5"/>
    <n v="323.99"/>
    <m/>
    <m/>
    <n v="5"/>
    <n v="0"/>
    <s v="Seller 650"/>
    <s v="Whippany, New Jersey, United States"/>
    <s v="Whippany"/>
    <x v="8"/>
    <x v="0"/>
    <d v="2026-03-28T00:00:00"/>
    <x v="0"/>
  </r>
  <r>
    <x v="0"/>
    <s v="Apple Iphone 13 Mini 5G 128GB~512GB GSM CDMA Unlocked All Carrier Smartphones"/>
    <x v="8"/>
    <n v="13"/>
    <b v="0"/>
    <s v="128GB|512GB"/>
    <x v="0"/>
    <x v="5"/>
    <n v="323.99"/>
    <m/>
    <m/>
    <n v="5"/>
    <n v="0"/>
    <s v="Seller 650"/>
    <s v="Whippany, New Jersey, United States"/>
    <s v="Whippany"/>
    <x v="8"/>
    <x v="0"/>
    <d v="2026-03-28T00:00:00"/>
    <x v="0"/>
  </r>
  <r>
    <x v="0"/>
    <s v="New Sealed Apple iPhone 13 Mini A2481 256GB GSM CDMA Factory Unlocked,US STOCK"/>
    <x v="8"/>
    <n v="13"/>
    <b v="0"/>
    <s v="256GB"/>
    <x v="3"/>
    <x v="5"/>
    <n v="405.18"/>
    <m/>
    <m/>
    <n v="10"/>
    <n v="0"/>
    <s v="Seller 414"/>
    <s v="Edison, New Jersey, United States"/>
    <s v="Edison"/>
    <x v="8"/>
    <x v="0"/>
    <d v="2026-03-16T00:00:00"/>
    <x v="0"/>
  </r>
  <r>
    <x v="0"/>
    <s v="SALE Apple iPhone 17 Pro Max - 2 TB - Deep Blue (Unlocked)"/>
    <x v="5"/>
    <n v="17"/>
    <b v="1"/>
    <s v="2048GB"/>
    <x v="6"/>
    <x v="5"/>
    <n v="649"/>
    <m/>
    <m/>
    <n v="4"/>
    <n v="1"/>
    <s v="Seller 398"/>
    <s v="New Orleans, Louisiana, United States"/>
    <s v="New Orleans"/>
    <x v="32"/>
    <x v="0"/>
    <m/>
    <x v="564"/>
  </r>
  <r>
    <x v="0"/>
    <s v="Apple iPhone 17 - 512 GB - White (Unlocked)"/>
    <x v="2"/>
    <n v="17"/>
    <b v="0"/>
    <s v="512GB"/>
    <x v="1"/>
    <x v="5"/>
    <n v="459"/>
    <m/>
    <m/>
    <n v="4"/>
    <n v="0"/>
    <s v="Seller 324"/>
    <s v="Houston, Texas, United States"/>
    <s v="Houston"/>
    <x v="1"/>
    <x v="0"/>
    <m/>
    <x v="0"/>
  </r>
  <r>
    <x v="0"/>
    <s v="Apple iPhone 17 Pro Max - 2 TB - Cosmic Orange (Unlocked)"/>
    <x v="5"/>
    <n v="17"/>
    <b v="1"/>
    <s v="2048GB"/>
    <x v="6"/>
    <x v="5"/>
    <n v="499"/>
    <m/>
    <m/>
    <n v="0"/>
    <n v="1"/>
    <s v="Seller 674"/>
    <s v="O'Fallon, Missouri, United States"/>
    <s v="O'Fallon"/>
    <x v="27"/>
    <x v="0"/>
    <m/>
    <x v="565"/>
  </r>
  <r>
    <x v="0"/>
    <s v="Apple iPhone 17 Pro Max - 1 TB - Silver (Unlocked)"/>
    <x v="5"/>
    <n v="17"/>
    <b v="1"/>
    <s v="1024GB"/>
    <x v="2"/>
    <x v="5"/>
    <n v="498"/>
    <m/>
    <m/>
    <n v="2"/>
    <n v="0"/>
    <s v="Seller 575"/>
    <s v="Miami, Florida, United States"/>
    <s v="Miami"/>
    <x v="6"/>
    <x v="0"/>
    <m/>
    <x v="0"/>
  </r>
  <r>
    <x v="0"/>
    <s v="Apple iPhone 16 128GB Unlocked"/>
    <x v="10"/>
    <n v="16"/>
    <b v="0"/>
    <s v="128GB"/>
    <x v="0"/>
    <x v="2"/>
    <n v="449.99"/>
    <m/>
    <m/>
    <n v="3"/>
    <n v="5"/>
    <s v="Seller 394"/>
    <s v="Ashland, Virginia, United States"/>
    <s v="Ashland"/>
    <x v="10"/>
    <x v="0"/>
    <m/>
    <x v="566"/>
  </r>
  <r>
    <x v="0"/>
    <s v="Apple iPhone 17 Pro Max - 1 TB - Cosmic Orange (Unlocked)"/>
    <x v="5"/>
    <n v="17"/>
    <b v="1"/>
    <s v="1024GB"/>
    <x v="2"/>
    <x v="5"/>
    <n v="579"/>
    <m/>
    <m/>
    <n v="4"/>
    <n v="0"/>
    <s v="Seller 595"/>
    <s v="Austin, Texas, United States"/>
    <s v="Austin"/>
    <x v="1"/>
    <x v="0"/>
    <m/>
    <x v="0"/>
  </r>
  <r>
    <x v="0"/>
    <s v="Apple iPhone 12 64GB Fully Unlocked AT&amp;T T-Mobile Verizon Good Condition"/>
    <x v="4"/>
    <n v="12"/>
    <b v="0"/>
    <s v="64GB"/>
    <x v="4"/>
    <x v="0"/>
    <n v="146"/>
    <m/>
    <m/>
    <n v="0"/>
    <n v="2"/>
    <s v="Seller 147"/>
    <s v="Houston, Texas, United States"/>
    <s v="Houston"/>
    <x v="1"/>
    <x v="0"/>
    <d v="2026-03-29T00:00:00"/>
    <x v="567"/>
  </r>
  <r>
    <x v="0"/>
    <s v="Apple iPhone 12 128GB 64GB Network Unlocked (CDMA + GSM) 5G Good Condition"/>
    <x v="4"/>
    <n v="12"/>
    <b v="0"/>
    <s v="64GB|128GB"/>
    <x v="4"/>
    <x v="0"/>
    <n v="149"/>
    <m/>
    <m/>
    <n v="0"/>
    <n v="2"/>
    <s v="Seller 147"/>
    <s v="Houston, Texas, United States"/>
    <s v="Houston"/>
    <x v="1"/>
    <x v="0"/>
    <d v="2026-03-29T00:00:00"/>
    <x v="568"/>
  </r>
  <r>
    <x v="0"/>
    <s v="Apple iPhone 12 Fully Unlocked 64GB/128GB Verizon - SmartPhone"/>
    <x v="4"/>
    <n v="12"/>
    <b v="0"/>
    <s v="64GB|128GB"/>
    <x v="4"/>
    <x v="0"/>
    <n v="163"/>
    <m/>
    <m/>
    <n v="0"/>
    <n v="28"/>
    <s v="Seller 147"/>
    <s v="Houston, Texas, United States"/>
    <s v="Houston"/>
    <x v="1"/>
    <x v="0"/>
    <d v="2026-03-29T00:00:00"/>
    <x v="569"/>
  </r>
  <r>
    <x v="0"/>
    <s v="Apple iPhone 12 64GB 128GB Clean IMEI Unlocked IOS WIFI LTE 5G"/>
    <x v="4"/>
    <n v="12"/>
    <b v="0"/>
    <s v="64GB|128GB"/>
    <x v="4"/>
    <x v="0"/>
    <n v="152"/>
    <m/>
    <m/>
    <n v="0"/>
    <n v="1"/>
    <s v="Seller 147"/>
    <s v="Houston, Texas, United States"/>
    <s v="Houston"/>
    <x v="1"/>
    <x v="0"/>
    <d v="2026-03-29T00:00:00"/>
    <x v="570"/>
  </r>
  <r>
    <x v="0"/>
    <s v="Apple iPhone 12 64GB Factory Unlocked T-Mobile AT&amp;T Verizon Mint Condition"/>
    <x v="4"/>
    <n v="12"/>
    <b v="0"/>
    <s v="64GB"/>
    <x v="4"/>
    <x v="0"/>
    <n v="159"/>
    <m/>
    <m/>
    <n v="0"/>
    <n v="5"/>
    <s v="Seller 147"/>
    <s v="Houston, Texas, United States"/>
    <s v="Houston"/>
    <x v="1"/>
    <x v="0"/>
    <d v="2026-03-29T00:00:00"/>
    <x v="571"/>
  </r>
  <r>
    <x v="0"/>
    <s v="Apple iPhone 12 64GB Unlocked T-Mobile AT&amp;T Verizon Very Good Condition"/>
    <x v="4"/>
    <n v="12"/>
    <b v="0"/>
    <s v="64GB"/>
    <x v="4"/>
    <x v="0"/>
    <n v="156"/>
    <m/>
    <m/>
    <n v="0"/>
    <n v="2"/>
    <s v="Seller 147"/>
    <s v="Houston, Texas, United States"/>
    <s v="Houston"/>
    <x v="1"/>
    <x v="0"/>
    <d v="2026-03-29T00:00:00"/>
    <x v="572"/>
  </r>
  <r>
    <x v="0"/>
    <s v="Apple iPhone 15 128GB Unlocked - Excellent"/>
    <x v="7"/>
    <n v="15"/>
    <b v="0"/>
    <s v="128GB"/>
    <x v="0"/>
    <x v="3"/>
    <n v="408.95"/>
    <n v="799"/>
    <n v="48.82"/>
    <n v="0"/>
    <n v="2295"/>
    <s v="Seller 025"/>
    <s v="Clifton, New Jersey, United States"/>
    <s v="Clifton"/>
    <x v="8"/>
    <x v="0"/>
    <d v="2026-03-29T00:00:00"/>
    <x v="573"/>
  </r>
  <r>
    <x v="0"/>
    <s v="Apple iPhone 12 64GB-128GB GSM Unlocked (Blue) CDMA AT&amp;T 5G LTE Free Return"/>
    <x v="4"/>
    <n v="12"/>
    <b v="0"/>
    <s v="64GB|128GB"/>
    <x v="4"/>
    <x v="0"/>
    <n v="158"/>
    <m/>
    <m/>
    <n v="1"/>
    <n v="0"/>
    <s v="Seller 147"/>
    <s v="Houston, Texas, United States"/>
    <s v="Houston"/>
    <x v="1"/>
    <x v="0"/>
    <d v="2026-03-29T00:00:00"/>
    <x v="0"/>
  </r>
  <r>
    <x v="0"/>
    <s v="Apple iPhone 12 64GB- GSM Unlocked (White) AT&amp;T 5G LTE IOS WIFI- Good"/>
    <x v="4"/>
    <n v="12"/>
    <b v="0"/>
    <s v="64GB"/>
    <x v="4"/>
    <x v="0"/>
    <n v="144"/>
    <m/>
    <m/>
    <n v="0"/>
    <n v="6"/>
    <s v="Seller 147"/>
    <s v="Houston, Texas, United States"/>
    <s v="Houston"/>
    <x v="1"/>
    <x v="0"/>
    <d v="2026-03-29T00:00:00"/>
    <x v="574"/>
  </r>
  <r>
    <x v="0"/>
    <s v="Apple iPhone 12 Unlocked 64GB | Verizon T-Mobile AT&amp;T 5G | Free Return"/>
    <x v="4"/>
    <n v="12"/>
    <b v="0"/>
    <s v="64GB"/>
    <x v="4"/>
    <x v="0"/>
    <n v="149"/>
    <m/>
    <m/>
    <n v="1"/>
    <n v="0"/>
    <s v="Seller 147"/>
    <s v="Houston, Texas, United States"/>
    <s v="Houston"/>
    <x v="1"/>
    <x v="0"/>
    <d v="2026-03-29T00:00:00"/>
    <x v="0"/>
  </r>
  <r>
    <x v="0"/>
    <s v="Apple iPhone 12 64GB 128GB Factory Unlocked Verizon AT&amp;T GSM + CDMA -5G LTE"/>
    <x v="4"/>
    <n v="12"/>
    <b v="0"/>
    <s v="64GB|128GB"/>
    <x v="4"/>
    <x v="0"/>
    <n v="145"/>
    <m/>
    <m/>
    <n v="0"/>
    <n v="1"/>
    <s v="Seller 147"/>
    <s v="Houston, Texas, United States"/>
    <s v="Houston"/>
    <x v="1"/>
    <x v="0"/>
    <d v="2026-03-29T00:00:00"/>
    <x v="575"/>
  </r>
  <r>
    <x v="0"/>
    <s v="Apple iPhone 12 64GB Unlocked (CDMA + GSM) Smartphone - IOS LTE WIFI 5G"/>
    <x v="4"/>
    <n v="12"/>
    <b v="0"/>
    <s v="64GB"/>
    <x v="4"/>
    <x v="0"/>
    <n v="150"/>
    <m/>
    <m/>
    <n v="1"/>
    <n v="0"/>
    <s v="Seller 147"/>
    <s v="Houston, Texas, United States"/>
    <s v="Houston"/>
    <x v="1"/>
    <x v="0"/>
    <d v="2026-03-29T00:00:00"/>
    <x v="0"/>
  </r>
  <r>
    <x v="0"/>
    <s v="Apple iPhone 12 64/128GB (GSM+CDMA) Fully Unlocked (5G) - Black/Purple"/>
    <x v="4"/>
    <n v="12"/>
    <b v="0"/>
    <s v="128GB"/>
    <x v="0"/>
    <x v="0"/>
    <n v="167"/>
    <m/>
    <m/>
    <n v="0"/>
    <n v="1"/>
    <s v="Seller 147"/>
    <s v="Houston, Texas, United States"/>
    <s v="Houston"/>
    <x v="1"/>
    <x v="0"/>
    <d v="2026-03-29T00:00:00"/>
    <x v="576"/>
  </r>
  <r>
    <x v="0"/>
    <s v="Apple iPhone 12 128GB/64GB Unlocked AT&amp;T T-Mobile Verizon Very Good Condition"/>
    <x v="4"/>
    <n v="12"/>
    <b v="0"/>
    <s v="64GB|128GB"/>
    <x v="4"/>
    <x v="0"/>
    <n v="157"/>
    <m/>
    <m/>
    <n v="0"/>
    <n v="27"/>
    <s v="Seller 147"/>
    <s v="Houston, Texas, United States"/>
    <s v="Houston"/>
    <x v="1"/>
    <x v="0"/>
    <d v="2026-03-29T00:00:00"/>
    <x v="577"/>
  </r>
  <r>
    <x v="0"/>
    <s v="Apple iPhone 12 128GB Network Unlocked 64GB Verizon Mint Condition"/>
    <x v="4"/>
    <n v="12"/>
    <b v="0"/>
    <s v="64GB|128GB"/>
    <x v="4"/>
    <x v="0"/>
    <n v="163"/>
    <m/>
    <m/>
    <n v="0"/>
    <n v="17"/>
    <s v="Seller 147"/>
    <s v="Houston, Texas, United States"/>
    <s v="Houston"/>
    <x v="1"/>
    <x v="0"/>
    <d v="2026-03-29T00:00:00"/>
    <x v="578"/>
  </r>
  <r>
    <x v="0"/>
    <s v="Apple iPhone 12 128GB|64GB 5G Verizon Unlocked AT&amp;T Tmobile Cricket"/>
    <x v="4"/>
    <n v="12"/>
    <b v="0"/>
    <s v="64GB|128GB"/>
    <x v="4"/>
    <x v="0"/>
    <n v="155"/>
    <m/>
    <m/>
    <n v="0"/>
    <n v="1"/>
    <s v="Seller 147"/>
    <s v="Houston, Texas, United States"/>
    <s v="Houston"/>
    <x v="1"/>
    <x v="0"/>
    <d v="2026-03-29T00:00:00"/>
    <x v="579"/>
  </r>
  <r>
    <x v="0"/>
    <s v="Apple iPhone 12 - 64GB 128GB - Black/Green (Unlocked) A2172 (CDMA + GSM)"/>
    <x v="4"/>
    <n v="12"/>
    <b v="0"/>
    <s v="64GB|128GB"/>
    <x v="4"/>
    <x v="0"/>
    <n v="159"/>
    <m/>
    <m/>
    <n v="0"/>
    <n v="1"/>
    <s v="Seller 147"/>
    <s v="Houston, Texas, United States"/>
    <s v="Houston"/>
    <x v="1"/>
    <x v="0"/>
    <d v="2026-03-29T00:00:00"/>
    <x v="580"/>
  </r>
  <r>
    <x v="0"/>
    <s v="Apple iPhone 12 64GB 128GB Unlocked Smartphone T-Mobile Verizon AT&amp;T 4G LTE"/>
    <x v="4"/>
    <n v="12"/>
    <b v="0"/>
    <s v="64GB|128GB"/>
    <x v="4"/>
    <x v="0"/>
    <n v="138"/>
    <m/>
    <m/>
    <n v="0"/>
    <n v="23"/>
    <s v="Seller 147"/>
    <s v="Houston, Texas, United States"/>
    <s v="Houston"/>
    <x v="1"/>
    <x v="0"/>
    <d v="2026-03-29T00:00:00"/>
    <x v="581"/>
  </r>
  <r>
    <x v="0"/>
    <s v="Apple iPhone 12 - 64-128GB - GSM Unlocked Verizon AT&amp;T T-Mobile CDMA/GSM"/>
    <x v="4"/>
    <n v="12"/>
    <b v="0"/>
    <s v="128GB"/>
    <x v="0"/>
    <x v="0"/>
    <n v="145"/>
    <m/>
    <m/>
    <n v="0"/>
    <n v="7"/>
    <s v="Seller 147"/>
    <s v="Houston, Texas, United States"/>
    <s v="Houston"/>
    <x v="1"/>
    <x v="0"/>
    <d v="2026-03-29T00:00:00"/>
    <x v="582"/>
  </r>
  <r>
    <x v="0"/>
    <s v="Apple iPhone 12 - Factory Unlocked Verizon T-Mobile 64GB 128GB Clean IMEI"/>
    <x v="4"/>
    <n v="12"/>
    <b v="0"/>
    <s v="64GB|128GB"/>
    <x v="4"/>
    <x v="0"/>
    <n v="162"/>
    <m/>
    <m/>
    <n v="0"/>
    <n v="2"/>
    <s v="Seller 147"/>
    <s v="Houston, Texas, United States"/>
    <s v="Houston"/>
    <x v="1"/>
    <x v="0"/>
    <d v="2026-03-29T00:00:00"/>
    <x v="583"/>
  </r>
  <r>
    <x v="0"/>
    <s v="Apple iPhone 12 64GB Factory Unlocked T-Mobile Verizon WIFI IOS 5G"/>
    <x v="4"/>
    <n v="12"/>
    <b v="0"/>
    <s v="64GB"/>
    <x v="4"/>
    <x v="0"/>
    <n v="148"/>
    <m/>
    <m/>
    <n v="0"/>
    <n v="77"/>
    <s v="Seller 147"/>
    <s v="Houston, Texas, United States"/>
    <s v="Houston"/>
    <x v="1"/>
    <x v="0"/>
    <d v="2026-03-29T00:00:00"/>
    <x v="584"/>
  </r>
  <r>
    <x v="0"/>
    <s v="Apple iPhone 12 64GB 128GB Fully Unlocked 5G Smartphone - Good"/>
    <x v="4"/>
    <n v="12"/>
    <b v="0"/>
    <s v="64GB|128GB"/>
    <x v="4"/>
    <x v="0"/>
    <n v="151"/>
    <m/>
    <m/>
    <n v="0"/>
    <n v="18"/>
    <s v="Seller 147"/>
    <s v="Houston, Texas, United States"/>
    <s v="Houston"/>
    <x v="1"/>
    <x v="0"/>
    <d v="2026-03-29T00:00:00"/>
    <x v="585"/>
  </r>
  <r>
    <x v="0"/>
    <s v="Apple iPhone 12 Unlocked - 64GB 128GB - AT&amp;T T-Mobile Verizon Smartphone"/>
    <x v="4"/>
    <n v="12"/>
    <b v="0"/>
    <s v="64GB|128GB"/>
    <x v="4"/>
    <x v="0"/>
    <n v="165"/>
    <m/>
    <m/>
    <n v="0"/>
    <n v="5"/>
    <s v="Seller 147"/>
    <s v="Houston, Texas, United States"/>
    <s v="Houston"/>
    <x v="1"/>
    <x v="0"/>
    <d v="2026-03-29T00:00:00"/>
    <x v="586"/>
  </r>
  <r>
    <x v="0"/>
    <s v="Apple iPhone 12 6.1&quot; 64GB Unlocked ATT Verizon Tmobile (CDMA+GSM) 5G"/>
    <x v="4"/>
    <n v="12"/>
    <b v="0"/>
    <s v="64GB"/>
    <x v="4"/>
    <x v="0"/>
    <n v="147"/>
    <m/>
    <m/>
    <n v="0"/>
    <n v="1"/>
    <s v="Seller 147"/>
    <s v="Houston, Texas, United States"/>
    <s v="Houston"/>
    <x v="1"/>
    <x v="0"/>
    <d v="2026-03-29T00:00:00"/>
    <x v="587"/>
  </r>
  <r>
    <x v="0"/>
    <s v="Apple iPhone 12 128GB 64GB Factory Unlocked AT&amp;T Verizon Mint Condition"/>
    <x v="4"/>
    <n v="12"/>
    <b v="0"/>
    <s v="64GB|128GB"/>
    <x v="4"/>
    <x v="0"/>
    <n v="162"/>
    <m/>
    <m/>
    <n v="0"/>
    <n v="2"/>
    <s v="Seller 147"/>
    <s v="Houston, Texas, United States"/>
    <s v="Houston"/>
    <x v="1"/>
    <x v="0"/>
    <d v="2026-03-29T00:00:00"/>
    <x v="583"/>
  </r>
  <r>
    <x v="0"/>
    <s v="Apple iPhone 12 64/128 - Fully Unlocked - All colors - Used Condition"/>
    <x v="4"/>
    <n v="12"/>
    <b v="0"/>
    <m/>
    <x v="5"/>
    <x v="0"/>
    <n v="156"/>
    <m/>
    <m/>
    <n v="0"/>
    <n v="252"/>
    <s v="Seller 147"/>
    <s v="Houston, Texas, United States"/>
    <s v="Houston"/>
    <x v="1"/>
    <x v="0"/>
    <d v="2026-03-29T00:00:00"/>
    <x v="588"/>
  </r>
  <r>
    <x v="0"/>
    <s v="Apple iPhone 12 64GB -White/Green/Black Unlocked Verizon US Cellular Cricket 5G"/>
    <x v="4"/>
    <n v="12"/>
    <b v="0"/>
    <s v="64GB"/>
    <x v="4"/>
    <x v="0"/>
    <n v="152"/>
    <m/>
    <m/>
    <n v="0"/>
    <n v="1"/>
    <s v="Seller 147"/>
    <s v="Houston, Texas, United States"/>
    <s v="Houston"/>
    <x v="1"/>
    <x v="0"/>
    <d v="2026-03-29T00:00:00"/>
    <x v="570"/>
  </r>
  <r>
    <x v="0"/>
    <s v="Apple iPhone 12 128GB|64GB 5G Unlocked Tmobile At&amp;t Verizon CDMA/GSM iOS"/>
    <x v="4"/>
    <n v="12"/>
    <b v="0"/>
    <s v="64GB|128GB"/>
    <x v="4"/>
    <x v="0"/>
    <n v="144"/>
    <m/>
    <m/>
    <n v="0"/>
    <n v="5"/>
    <s v="Seller 147"/>
    <s v="Houston, Texas, United States"/>
    <s v="Houston"/>
    <x v="1"/>
    <x v="0"/>
    <d v="2026-03-29T00:00:00"/>
    <x v="589"/>
  </r>
  <r>
    <x v="0"/>
    <s v="Apple iPhone 12 -128GB 64GB- 5G Unlocked T-mobile Verizon At&amp;t Wi-Fi All Colors"/>
    <x v="4"/>
    <n v="12"/>
    <b v="0"/>
    <s v="64GB|128GB"/>
    <x v="4"/>
    <x v="0"/>
    <n v="147"/>
    <m/>
    <m/>
    <n v="1"/>
    <n v="0"/>
    <s v="Seller 403"/>
    <s v="Houston, Texas, United States"/>
    <s v="Houston"/>
    <x v="1"/>
    <x v="0"/>
    <d v="2026-03-29T00:00:00"/>
    <x v="0"/>
  </r>
  <r>
    <x v="0"/>
    <s v="Apple iPhone 12 64/128GB White/Purple 5G Unlocked Verizon AT&amp;T Tmobile Good"/>
    <x v="4"/>
    <n v="12"/>
    <b v="0"/>
    <s v="128GB"/>
    <x v="0"/>
    <x v="0"/>
    <n v="164"/>
    <m/>
    <m/>
    <n v="0"/>
    <n v="1"/>
    <s v="Seller 403"/>
    <s v="Houston, Texas, United States"/>
    <s v="Houston"/>
    <x v="1"/>
    <x v="0"/>
    <d v="2026-03-29T00:00:00"/>
    <x v="590"/>
  </r>
  <r>
    <x v="0"/>
    <s v="Apple iPhone 12 64GB 128GB Unlocked Verizon AT&amp;T T-Mobile Free Return &amp; Shippin"/>
    <x v="4"/>
    <n v="12"/>
    <b v="0"/>
    <s v="64GB|128GB"/>
    <x v="4"/>
    <x v="0"/>
    <n v="147"/>
    <m/>
    <m/>
    <n v="1"/>
    <n v="0"/>
    <s v="Seller 147"/>
    <s v="Houston, Texas, United States"/>
    <s v="Houston"/>
    <x v="1"/>
    <x v="0"/>
    <d v="2026-03-29T00:00:00"/>
    <x v="0"/>
  </r>
  <r>
    <x v="0"/>
    <s v="Apple iPhone 12 (64GB 128GB) CDMA/GSM Unlocked Verizon AT&amp;T Pristine 5G"/>
    <x v="4"/>
    <n v="12"/>
    <b v="0"/>
    <s v="64GB|128GB"/>
    <x v="4"/>
    <x v="0"/>
    <n v="153"/>
    <m/>
    <m/>
    <n v="0"/>
    <n v="1"/>
    <s v="Seller 147"/>
    <s v="Houston, Texas, United States"/>
    <s v="Houston"/>
    <x v="1"/>
    <x v="0"/>
    <d v="2026-03-29T00:00:00"/>
    <x v="591"/>
  </r>
  <r>
    <x v="0"/>
    <s v="Apple iPhone 12 64/128GB AT&amp;T Unlocked Verizon Green|White|Black Good Condition"/>
    <x v="4"/>
    <n v="12"/>
    <b v="0"/>
    <s v="128GB"/>
    <x v="0"/>
    <x v="0"/>
    <n v="148"/>
    <m/>
    <m/>
    <n v="1"/>
    <n v="0"/>
    <s v="Seller 147"/>
    <s v="Houston, Texas, United States"/>
    <s v="Houston"/>
    <x v="1"/>
    <x v="0"/>
    <d v="2026-03-29T00:00:00"/>
    <x v="0"/>
  </r>
  <r>
    <x v="0"/>
    <s v="Apple iPhone 12 128GB 64GB Fully Unlocked Verizon Cricket T-Mobile 5G Very Good"/>
    <x v="4"/>
    <n v="12"/>
    <b v="0"/>
    <s v="64GB|128GB"/>
    <x v="4"/>
    <x v="0"/>
    <n v="163"/>
    <m/>
    <m/>
    <n v="0"/>
    <n v="1"/>
    <s v="Seller 147"/>
    <s v="Houston, Texas, United States"/>
    <s v="Houston"/>
    <x v="1"/>
    <x v="0"/>
    <d v="2026-03-29T00:00:00"/>
    <x v="592"/>
  </r>
  <r>
    <x v="0"/>
    <s v="Apple iPhone 12 64GB/128GB Unlocked Verizon AT&amp;T 5G LTE GOOD Condition!"/>
    <x v="4"/>
    <n v="12"/>
    <b v="0"/>
    <s v="64GB|128GB"/>
    <x v="4"/>
    <x v="0"/>
    <n v="149"/>
    <m/>
    <m/>
    <n v="0"/>
    <n v="1"/>
    <s v="Seller 403"/>
    <s v="Houston, Texas, United States"/>
    <s v="Houston"/>
    <x v="1"/>
    <x v="0"/>
    <d v="2026-03-29T00:00:00"/>
    <x v="593"/>
  </r>
  <r>
    <x v="0"/>
    <s v="Apple iPhone 12 -64GB 128GB- Unlocked Verizon Metro AT&amp;T T-Mobile Smartphone"/>
    <x v="4"/>
    <n v="12"/>
    <b v="0"/>
    <s v="64GB|128GB"/>
    <x v="4"/>
    <x v="0"/>
    <n v="153"/>
    <m/>
    <m/>
    <n v="0"/>
    <n v="2"/>
    <s v="Seller 147"/>
    <s v="Houston, Texas, United States"/>
    <s v="Houston"/>
    <x v="1"/>
    <x v="0"/>
    <d v="2026-03-29T00:00:00"/>
    <x v="594"/>
  </r>
  <r>
    <x v="0"/>
    <s v="Apple iPhone 12 64GB 128GB GSM Unlocked Verizon Tracfone T-Mobile 5G iOS WIFI"/>
    <x v="4"/>
    <n v="12"/>
    <b v="0"/>
    <s v="64GB|128GB"/>
    <x v="4"/>
    <x v="0"/>
    <n v="154"/>
    <m/>
    <m/>
    <n v="0"/>
    <n v="4"/>
    <s v="Seller 147"/>
    <s v="Houston, Texas, United States"/>
    <s v="Houston"/>
    <x v="1"/>
    <x v="0"/>
    <d v="2026-03-29T00:00:00"/>
    <x v="595"/>
  </r>
  <r>
    <x v="0"/>
    <s v="Apple iPhone 12 (64GB-128GB) Fully Unlocked Verizon T-Mobile AT&amp;T Pristine 5G"/>
    <x v="4"/>
    <n v="12"/>
    <b v="0"/>
    <s v="64GB|128GB"/>
    <x v="4"/>
    <x v="0"/>
    <n v="156"/>
    <m/>
    <m/>
    <n v="0"/>
    <n v="3"/>
    <s v="Seller 147"/>
    <s v="Houston, Texas, United States"/>
    <s v="Houston"/>
    <x v="1"/>
    <x v="0"/>
    <d v="2026-03-29T00:00:00"/>
    <x v="596"/>
  </r>
  <r>
    <x v="0"/>
    <s v="Apple iPhone 12 64GB 128GB Unlocked AT&amp;T T-Mobile Verizon 5G (Green White Black"/>
    <x v="4"/>
    <n v="12"/>
    <b v="0"/>
    <s v="64GB|128GB"/>
    <x v="4"/>
    <x v="0"/>
    <n v="147"/>
    <m/>
    <m/>
    <n v="0"/>
    <n v="8"/>
    <s v="Seller 403"/>
    <s v="Houston, Texas, United States"/>
    <s v="Houston"/>
    <x v="1"/>
    <x v="0"/>
    <d v="2026-03-29T00:00:00"/>
    <x v="597"/>
  </r>
  <r>
    <x v="0"/>
    <s v="Apple iPhone 12 64GB 128GB Unlocked Verizon AT&amp;T T-Mobile - Black White Purple"/>
    <x v="4"/>
    <n v="12"/>
    <b v="0"/>
    <s v="64GB|128GB"/>
    <x v="4"/>
    <x v="0"/>
    <n v="153"/>
    <m/>
    <m/>
    <n v="0"/>
    <n v="6"/>
    <s v="Seller 403"/>
    <s v="Houston, Texas, United States"/>
    <s v="Houston"/>
    <x v="1"/>
    <x v="0"/>
    <d v="2026-03-29T00:00:00"/>
    <x v="598"/>
  </r>
  <r>
    <x v="0"/>
    <s v="Apple iPhone 12 128GB|64GB Unlocked AT&amp;T Verizon T-Mobile CDMA/GSM 5G iOS WIFI"/>
    <x v="4"/>
    <n v="12"/>
    <b v="0"/>
    <s v="64GB|128GB"/>
    <x v="4"/>
    <x v="0"/>
    <n v="153"/>
    <m/>
    <m/>
    <n v="0"/>
    <n v="63"/>
    <s v="Seller 147"/>
    <s v="Houston, Texas, United States"/>
    <s v="Houston"/>
    <x v="1"/>
    <x v="0"/>
    <d v="2026-03-29T00:00:00"/>
    <x v="599"/>
  </r>
  <r>
    <x v="0"/>
    <s v="Apple iPhone 12 64GB 128GB Unlocked Verizon AT&amp;T T-Mobile - Black Blue Green"/>
    <x v="4"/>
    <n v="12"/>
    <b v="0"/>
    <s v="64GB|128GB"/>
    <x v="4"/>
    <x v="0"/>
    <n v="153"/>
    <m/>
    <m/>
    <n v="1"/>
    <n v="0"/>
    <s v="Seller 147"/>
    <s v="Houston, Texas, United States"/>
    <s v="Houston"/>
    <x v="1"/>
    <x v="0"/>
    <d v="2026-03-29T00:00:00"/>
    <x v="0"/>
  </r>
  <r>
    <x v="0"/>
    <s v="Apple iPhone 12 64GB 128GB Unlocked Verizon ATT Cricket Wireless Black Green Re"/>
    <x v="4"/>
    <n v="12"/>
    <b v="0"/>
    <s v="64GB|128GB"/>
    <x v="4"/>
    <x v="0"/>
    <n v="145"/>
    <m/>
    <m/>
    <n v="0"/>
    <n v="4"/>
    <s v="Seller 147"/>
    <s v="Houston, Texas, United States"/>
    <s v="Houston"/>
    <x v="1"/>
    <x v="0"/>
    <d v="2026-03-29T00:00:00"/>
    <x v="600"/>
  </r>
  <r>
    <x v="0"/>
    <s v="Apple iPhone 12 64GB 128GB Unlocked Verizon AT&amp;T T-Mobile 5G - Black Blue White"/>
    <x v="4"/>
    <n v="12"/>
    <b v="0"/>
    <s v="64GB|128GB"/>
    <x v="4"/>
    <x v="0"/>
    <n v="154"/>
    <m/>
    <m/>
    <n v="0"/>
    <n v="1"/>
    <s v="Seller 147"/>
    <s v="Houston, Texas, United States"/>
    <s v="Houston"/>
    <x v="1"/>
    <x v="0"/>
    <d v="2026-03-29T00:00:00"/>
    <x v="601"/>
  </r>
  <r>
    <x v="0"/>
    <s v="Apple iPhone 12 (64GB) Unlocked Verizon At&amp;t T-Mobile 5G Capable Very Good"/>
    <x v="4"/>
    <n v="12"/>
    <b v="0"/>
    <s v="64GB"/>
    <x v="4"/>
    <x v="0"/>
    <n v="154"/>
    <m/>
    <m/>
    <n v="0"/>
    <n v="2"/>
    <s v="Seller 403"/>
    <s v="Houston, Texas, United States"/>
    <s v="Houston"/>
    <x v="1"/>
    <x v="0"/>
    <d v="2026-03-29T00:00:00"/>
    <x v="602"/>
  </r>
  <r>
    <x v="0"/>
    <s v="Apple iPhone 12 64GB/128GB Unlocked Verizon T-Mobile AT&amp;T Dual SIM Face ID 5G"/>
    <x v="4"/>
    <n v="12"/>
    <b v="0"/>
    <s v="64GB|128GB"/>
    <x v="4"/>
    <x v="0"/>
    <n v="149"/>
    <m/>
    <m/>
    <n v="0"/>
    <n v="4"/>
    <s v="Seller 147"/>
    <s v="Houston, Texas, United States"/>
    <s v="Houston"/>
    <x v="1"/>
    <x v="0"/>
    <d v="2026-03-29T00:00:00"/>
    <x v="603"/>
  </r>
  <r>
    <x v="0"/>
    <s v="Apple iPhone 12 64/128GB Network Unlocked Good Condition"/>
    <x v="4"/>
    <n v="12"/>
    <b v="0"/>
    <s v="128GB"/>
    <x v="0"/>
    <x v="0"/>
    <n v="150"/>
    <m/>
    <m/>
    <n v="0"/>
    <n v="8"/>
    <s v="Seller 147"/>
    <s v="Houston, Texas, United States"/>
    <s v="Houston"/>
    <x v="1"/>
    <x v="0"/>
    <d v="2026-03-29T00:00:00"/>
    <x v="604"/>
  </r>
  <r>
    <x v="0"/>
    <s v="Apple iPhone 12 64GB 128GB iOS WIFI LTE 5G Unlocked Verizon Smartphone"/>
    <x v="4"/>
    <n v="12"/>
    <b v="0"/>
    <s v="64GB|128GB"/>
    <x v="4"/>
    <x v="0"/>
    <n v="150"/>
    <m/>
    <m/>
    <n v="0"/>
    <n v="1"/>
    <s v="Seller 403"/>
    <s v="Houston, Texas, United States"/>
    <s v="Houston"/>
    <x v="1"/>
    <x v="0"/>
    <d v="2026-03-29T00:00:00"/>
    <x v="605"/>
  </r>
  <r>
    <x v="0"/>
    <s v="Apple iPhone 12 64GB 128GB Unlocked Verizon WIFI iOS 4G LTE Blue Purple"/>
    <x v="4"/>
    <n v="12"/>
    <b v="0"/>
    <s v="64GB|128GB"/>
    <x v="4"/>
    <x v="0"/>
    <n v="161"/>
    <m/>
    <m/>
    <n v="0"/>
    <n v="4"/>
    <s v="Seller 403"/>
    <s v="Houston, Texas, United States"/>
    <s v="Houston"/>
    <x v="1"/>
    <x v="0"/>
    <d v="2026-03-29T00:00:00"/>
    <x v="606"/>
  </r>
  <r>
    <x v="0"/>
    <s v="Apple iPhone 12 64GB 128GB Unlocked Verizon AT&amp;T T-Mobile Dual SIM - Face ID"/>
    <x v="4"/>
    <n v="12"/>
    <b v="0"/>
    <s v="64GB|128GB"/>
    <x v="4"/>
    <x v="0"/>
    <n v="154"/>
    <m/>
    <m/>
    <n v="0"/>
    <n v="3"/>
    <s v="Seller 403"/>
    <s v="Houston, Texas, United States"/>
    <s v="Houston"/>
    <x v="1"/>
    <x v="0"/>
    <d v="2026-03-29T00:00:00"/>
    <x v="607"/>
  </r>
  <r>
    <x v="0"/>
    <s v="Apple iPhone 12 64GB 128GB Black Green White Unlocked Verizon T-Mobile Clean ES"/>
    <x v="4"/>
    <n v="12"/>
    <b v="0"/>
    <s v="64GB|128GB"/>
    <x v="4"/>
    <x v="0"/>
    <n v="146"/>
    <m/>
    <m/>
    <n v="1"/>
    <n v="0"/>
    <s v="Seller 147"/>
    <s v="Houston, Texas, United States"/>
    <s v="Houston"/>
    <x v="1"/>
    <x v="0"/>
    <d v="2026-03-29T00:00:00"/>
    <x v="0"/>
  </r>
  <r>
    <x v="0"/>
    <s v="Apple iPhone 12 64GB 128GB GSM Unlocked Screen 6.1&quot; Verizon Att Very Good iOS"/>
    <x v="4"/>
    <n v="12"/>
    <b v="0"/>
    <s v="64GB|128GB"/>
    <x v="4"/>
    <x v="0"/>
    <n v="163"/>
    <m/>
    <m/>
    <n v="0"/>
    <n v="1"/>
    <s v="Seller 147"/>
    <s v="Houston, Texas, United States"/>
    <s v="Houston"/>
    <x v="1"/>
    <x v="0"/>
    <d v="2026-03-29T00:00:00"/>
    <x v="592"/>
  </r>
  <r>
    <x v="0"/>
    <s v="Apple iPhone 12 128/64GB Att Unlocked Straight Talk Purple Red White 5G LTE"/>
    <x v="4"/>
    <n v="12"/>
    <b v="0"/>
    <s v="64GB"/>
    <x v="4"/>
    <x v="0"/>
    <n v="159"/>
    <m/>
    <m/>
    <n v="0"/>
    <n v="1"/>
    <s v="Seller 403"/>
    <s v="Houston, Texas, United States"/>
    <s v="Houston"/>
    <x v="1"/>
    <x v="0"/>
    <d v="2026-03-29T00:00:00"/>
    <x v="580"/>
  </r>
  <r>
    <x v="0"/>
    <s v="Apple iPhone 12 64/128GB iOS Unlocked Verizon Att Black Blue Green Battery Good"/>
    <x v="4"/>
    <n v="12"/>
    <b v="0"/>
    <s v="128GB"/>
    <x v="0"/>
    <x v="0"/>
    <n v="151"/>
    <m/>
    <m/>
    <n v="0"/>
    <n v="4"/>
    <s v="Seller 147"/>
    <s v="Houston, Texas, United States"/>
    <s v="Houston"/>
    <x v="1"/>
    <x v="0"/>
    <d v="2026-03-29T00:00:00"/>
    <x v="608"/>
  </r>
  <r>
    <x v="0"/>
    <s v="Apple iPhone 12 64GB Unlocked Metro PCS US Cellular iOS Good 5G Clean IMEI"/>
    <x v="4"/>
    <n v="12"/>
    <b v="0"/>
    <s v="64GB"/>
    <x v="4"/>
    <x v="0"/>
    <n v="158"/>
    <m/>
    <m/>
    <n v="0"/>
    <n v="1"/>
    <s v="Seller 147"/>
    <s v="Houston, Texas, United States"/>
    <s v="Houston"/>
    <x v="1"/>
    <x v="0"/>
    <d v="2026-03-29T00:00:00"/>
    <x v="609"/>
  </r>
  <r>
    <x v="0"/>
    <s v="Apple iPhone 12 - GSM Unlocked T-Mobile Verizon - 64GB 128GB - All Colors"/>
    <x v="4"/>
    <n v="12"/>
    <b v="0"/>
    <s v="64GB|128GB"/>
    <x v="4"/>
    <x v="0"/>
    <n v="160"/>
    <m/>
    <m/>
    <n v="0"/>
    <n v="2"/>
    <s v="Seller 147"/>
    <s v="Houston, Texas, United States"/>
    <s v="Houston"/>
    <x v="1"/>
    <x v="0"/>
    <d v="2026-03-29T00:00:00"/>
    <x v="610"/>
  </r>
  <r>
    <x v="0"/>
    <s v="Apple iPhone 12 - GSM Unlocked Verizon AT&amp;T Smartphone - 64GB 128GB - All Color"/>
    <x v="4"/>
    <n v="12"/>
    <b v="0"/>
    <s v="64GB|128GB"/>
    <x v="4"/>
    <x v="0"/>
    <n v="156"/>
    <m/>
    <m/>
    <n v="0"/>
    <n v="1"/>
    <s v="Seller 147"/>
    <s v="Houston, Texas, United States"/>
    <s v="Houston"/>
    <x v="1"/>
    <x v="0"/>
    <d v="2026-03-29T00:00:00"/>
    <x v="611"/>
  </r>
  <r>
    <x v="0"/>
    <s v="Apple iPhone 12 64/128GB Clean ESN GSM Unlocked Verizon At&amp;t US Cellular 5G"/>
    <x v="4"/>
    <n v="12"/>
    <b v="0"/>
    <s v="128GB"/>
    <x v="0"/>
    <x v="0"/>
    <n v="150"/>
    <m/>
    <m/>
    <n v="0"/>
    <n v="1"/>
    <s v="Seller 403"/>
    <s v="Houston, Texas, United States"/>
    <s v="Houston"/>
    <x v="1"/>
    <x v="0"/>
    <d v="2026-03-29T00:00:00"/>
    <x v="605"/>
  </r>
  <r>
    <x v="0"/>
    <s v="New Apple iPhone 13 MINI 13 PRO MAX 128GB 256GB 512GB A2176 A2484 US Unlocked"/>
    <x v="8"/>
    <n v="13"/>
    <b v="0"/>
    <s v="128GB|256GB|512GB"/>
    <x v="0"/>
    <x v="5"/>
    <n v="322.99"/>
    <m/>
    <m/>
    <n v="3"/>
    <n v="12"/>
    <s v="Seller 508"/>
    <s v="Whippany, New Jersey, United States"/>
    <s v="Whippany"/>
    <x v="8"/>
    <x v="0"/>
    <d v="2026-03-28T00:00:00"/>
    <x v="612"/>
  </r>
  <r>
    <x v="0"/>
    <s v="Apple iPhone 12 64-128GB Factory Unlocked AT&amp;T Spectrum Verizon Screen 6.1&quot; 5G"/>
    <x v="4"/>
    <n v="12"/>
    <b v="0"/>
    <s v="128GB"/>
    <x v="0"/>
    <x v="0"/>
    <n v="155"/>
    <m/>
    <m/>
    <n v="0"/>
    <n v="1"/>
    <s v="Seller 403"/>
    <s v="Houston, Texas, United States"/>
    <s v="Houston"/>
    <x v="1"/>
    <x v="0"/>
    <d v="2026-03-29T00:00:00"/>
    <x v="579"/>
  </r>
  <r>
    <x v="0"/>
    <s v="Apple iPhone 12 64GB 128GB Unlocked iOS Green Blue Verizon U.S. Cellular 5G"/>
    <x v="4"/>
    <n v="12"/>
    <b v="0"/>
    <s v="64GB|128GB"/>
    <x v="4"/>
    <x v="0"/>
    <n v="167"/>
    <m/>
    <m/>
    <n v="1"/>
    <n v="0"/>
    <s v="Seller 147"/>
    <s v="Houston, Texas, United States"/>
    <s v="Houston"/>
    <x v="1"/>
    <x v="0"/>
    <d v="2026-03-29T00:00:00"/>
    <x v="0"/>
  </r>
  <r>
    <x v="0"/>
    <s v="Apple iPhone 12 64/128GB Fully Unlocked Att Verizon TMobile 5G iOS SmartPhone"/>
    <x v="4"/>
    <n v="12"/>
    <b v="0"/>
    <s v="128GB"/>
    <x v="0"/>
    <x v="0"/>
    <n v="147"/>
    <m/>
    <m/>
    <n v="0"/>
    <n v="7"/>
    <s v="Seller 147"/>
    <s v="Houston, Texas, United States"/>
    <s v="Houston"/>
    <x v="1"/>
    <x v="0"/>
    <d v="2026-03-29T00:00:00"/>
    <x v="613"/>
  </r>
  <r>
    <x v="0"/>
    <s v="Apple iPhone 12 5G 64GB 128GB GSM Unlocked Verizon Att US Cellular Black Blue"/>
    <x v="4"/>
    <n v="12"/>
    <b v="0"/>
    <s v="64GB|128GB"/>
    <x v="4"/>
    <x v="0"/>
    <n v="161"/>
    <m/>
    <m/>
    <n v="0"/>
    <n v="1"/>
    <s v="Seller 147"/>
    <s v="Houston, Texas, United States"/>
    <s v="Houston"/>
    <x v="1"/>
    <x v="0"/>
    <d v="2026-03-29T00:00:00"/>
    <x v="614"/>
  </r>
  <r>
    <x v="0"/>
    <s v="Apple iPhone 12 Green Purple Red 64/128GB Fully Unlocked Verizon ATT Spectrum"/>
    <x v="4"/>
    <n v="12"/>
    <b v="0"/>
    <s v="128GB"/>
    <x v="0"/>
    <x v="0"/>
    <n v="161"/>
    <m/>
    <m/>
    <n v="0"/>
    <n v="3"/>
    <s v="Seller 147"/>
    <s v="Houston, Texas, United States"/>
    <s v="Houston"/>
    <x v="1"/>
    <x v="0"/>
    <d v="2026-03-29T00:00:00"/>
    <x v="615"/>
  </r>
  <r>
    <x v="0"/>
    <s v="Apple iPhone 12 128GB 64GB Factory Unlocked Verizon ATT 5G Dual 12MP camera"/>
    <x v="4"/>
    <n v="12"/>
    <b v="0"/>
    <s v="64GB|128GB"/>
    <x v="4"/>
    <x v="0"/>
    <n v="153"/>
    <m/>
    <m/>
    <n v="0"/>
    <n v="2"/>
    <s v="Seller 147"/>
    <s v="Houston, Texas, United States"/>
    <s v="Houston"/>
    <x v="1"/>
    <x v="0"/>
    <d v="2026-03-29T00:00:00"/>
    <x v="594"/>
  </r>
  <r>
    <x v="0"/>
    <s v="Apple iPhone 13 Unlocked Verizon AT&amp;T T-Mobile Very Good 128GB 256GB 512GB"/>
    <x v="3"/>
    <n v="13"/>
    <b v="0"/>
    <s v="128GB|256GB|512GB"/>
    <x v="0"/>
    <x v="0"/>
    <n v="227"/>
    <m/>
    <m/>
    <n v="0"/>
    <n v="387"/>
    <s v="Seller 147"/>
    <s v="Houston, Texas, United States"/>
    <s v="Houston"/>
    <x v="1"/>
    <x v="0"/>
    <d v="2026-03-29T00:00:00"/>
    <x v="616"/>
  </r>
  <r>
    <x v="0"/>
    <s v="Apple iPhone 13 Green Pink Black 128GB 256GB 512GB GSM Unlocked Verizon Tmobile"/>
    <x v="3"/>
    <n v="13"/>
    <b v="0"/>
    <s v="128GB|256GB|512GB"/>
    <x v="0"/>
    <x v="0"/>
    <n v="220"/>
    <m/>
    <m/>
    <n v="0"/>
    <n v="2"/>
    <s v="Seller 147"/>
    <s v="Houston, Texas, United States"/>
    <s v="Houston"/>
    <x v="1"/>
    <x v="0"/>
    <d v="2026-03-29T00:00:00"/>
    <x v="617"/>
  </r>
  <r>
    <x v="0"/>
    <s v="Apple iPhone 13 128GB 512GB White / Blue Fully Unlocked Verizon AT&amp;T 5G Good"/>
    <x v="3"/>
    <n v="13"/>
    <b v="0"/>
    <s v="128GB|512GB"/>
    <x v="0"/>
    <x v="0"/>
    <n v="214"/>
    <m/>
    <m/>
    <n v="0"/>
    <n v="5"/>
    <s v="Seller 403"/>
    <s v="Houston, Texas, United States"/>
    <s v="Houston"/>
    <x v="1"/>
    <x v="0"/>
    <d v="2026-03-29T00:00:00"/>
    <x v="618"/>
  </r>
  <r>
    <x v="0"/>
    <s v="Apple iPhone 13 Pink Green Red 128GB/512GB Factory Unlocked Verizon 5G Excellen"/>
    <x v="3"/>
    <n v="13"/>
    <b v="0"/>
    <s v="128GB|512GB"/>
    <x v="0"/>
    <x v="0"/>
    <n v="209"/>
    <m/>
    <m/>
    <n v="0"/>
    <n v="3"/>
    <s v="Seller 147"/>
    <s v="Houston, Texas, United States"/>
    <s v="Houston"/>
    <x v="1"/>
    <x v="0"/>
    <d v="2026-03-29T00:00:00"/>
    <x v="619"/>
  </r>
  <r>
    <x v="0"/>
    <s v="Apple iPhone 13 512GB 256GB 128GB Unlocked Verizon AT&amp;T Green Blue 5G Good!"/>
    <x v="3"/>
    <n v="13"/>
    <b v="0"/>
    <s v="128GB|256GB|512GB"/>
    <x v="0"/>
    <x v="0"/>
    <n v="210"/>
    <m/>
    <m/>
    <n v="0"/>
    <n v="142"/>
    <s v="Seller 147"/>
    <s v="Houston, Texas, United States"/>
    <s v="Houston"/>
    <x v="1"/>
    <x v="0"/>
    <d v="2026-03-29T00:00:00"/>
    <x v="620"/>
  </r>
  <r>
    <x v="0"/>
    <s v="Apple iPhone 13 Unlocked Verizon 256/128GB -Blue Pink Red- Very Good Condition"/>
    <x v="3"/>
    <n v="13"/>
    <b v="0"/>
    <s v="128GB"/>
    <x v="0"/>
    <x v="0"/>
    <n v="229"/>
    <m/>
    <m/>
    <n v="0"/>
    <n v="2"/>
    <s v="Seller 147"/>
    <s v="Houston, Texas, United States"/>
    <s v="Houston"/>
    <x v="1"/>
    <x v="0"/>
    <d v="2026-03-29T00:00:00"/>
    <x v="256"/>
  </r>
  <r>
    <x v="0"/>
    <s v="Apple iPhone 13 128GB 512GB Starlight Green Red Unlocked Verizon Battery Good"/>
    <x v="3"/>
    <n v="13"/>
    <b v="0"/>
    <s v="128GB|512GB"/>
    <x v="0"/>
    <x v="0"/>
    <n v="199"/>
    <m/>
    <m/>
    <n v="0"/>
    <n v="2"/>
    <s v="Seller 147"/>
    <s v="Houston, Texas, United States"/>
    <s v="Houston"/>
    <x v="1"/>
    <x v="0"/>
    <d v="2026-03-29T00:00:00"/>
    <x v="621"/>
  </r>
  <r>
    <x v="0"/>
    <s v="Brand NEW Apple iPhone 13 Mini A2481 128GB 256GB 512GB Factory Unlocked GSM+CDMA"/>
    <x v="8"/>
    <n v="13"/>
    <b v="0"/>
    <s v="128GB|256GB|512GB"/>
    <x v="0"/>
    <x v="5"/>
    <n v="321.01"/>
    <m/>
    <m/>
    <n v="2"/>
    <n v="6"/>
    <s v="Seller 021"/>
    <s v="Whippany, New Jersey, United States"/>
    <s v="Whippany"/>
    <x v="8"/>
    <x v="0"/>
    <d v="2026-03-29T00:00:00"/>
    <x v="108"/>
  </r>
  <r>
    <x v="0"/>
    <s v="Apple iPhone 13 128GB 256GB 5G Unlocked Verizon Tmobile Att Very Good Cosmetics"/>
    <x v="3"/>
    <n v="13"/>
    <b v="0"/>
    <s v="128GB|256GB"/>
    <x v="0"/>
    <x v="0"/>
    <n v="208"/>
    <m/>
    <m/>
    <n v="0"/>
    <n v="25"/>
    <s v="Seller 147"/>
    <s v="Houston, Texas, United States"/>
    <s v="Houston"/>
    <x v="1"/>
    <x v="0"/>
    <d v="2026-03-29T00:00:00"/>
    <x v="622"/>
  </r>
  <r>
    <x v="0"/>
    <s v="Apple iPhone 13 -Starlight Pink Green- 128/256GB Unlocked Verizon Att Excellent"/>
    <x v="3"/>
    <n v="13"/>
    <b v="0"/>
    <s v="256GB"/>
    <x v="3"/>
    <x v="0"/>
    <n v="204"/>
    <m/>
    <m/>
    <n v="0"/>
    <n v="12"/>
    <s v="Seller 147"/>
    <s v="Houston, Texas, United States"/>
    <s v="Houston"/>
    <x v="1"/>
    <x v="0"/>
    <d v="2026-03-29T00:00:00"/>
    <x v="623"/>
  </r>
  <r>
    <x v="0"/>
    <s v="Apple iPhone 13 256GB 128GB Midnight Starlight Pink Unlocked T-Mobile Verizon 5"/>
    <x v="3"/>
    <n v="13"/>
    <b v="0"/>
    <s v="128GB|256GB"/>
    <x v="0"/>
    <x v="0"/>
    <n v="199"/>
    <m/>
    <m/>
    <n v="0"/>
    <n v="21"/>
    <s v="Seller 147"/>
    <s v="Houston, Texas, United States"/>
    <s v="Houston"/>
    <x v="1"/>
    <x v="0"/>
    <d v="2026-03-29T00:00:00"/>
    <x v="624"/>
  </r>
  <r>
    <x v="0"/>
    <s v="Apple iPhone 13 128GB 256GB 512GB Unlocked Att 5G WiFi Clean IMEI Pink/White"/>
    <x v="3"/>
    <n v="13"/>
    <b v="0"/>
    <s v="128GB|256GB|512GB"/>
    <x v="0"/>
    <x v="0"/>
    <n v="200"/>
    <m/>
    <m/>
    <n v="0"/>
    <n v="1"/>
    <s v="Seller 403"/>
    <s v="Houston, Texas, United States"/>
    <s v="Houston"/>
    <x v="1"/>
    <x v="0"/>
    <d v="2026-03-29T00:00:00"/>
    <x v="625"/>
  </r>
  <r>
    <x v="0"/>
    <s v="Apple iPhone 12 64GB Unlocked T-Mobile AT&amp;T Verizon Mint Condition"/>
    <x v="4"/>
    <n v="12"/>
    <b v="0"/>
    <s v="64GB"/>
    <x v="4"/>
    <x v="0"/>
    <n v="163"/>
    <m/>
    <m/>
    <n v="1"/>
    <n v="0"/>
    <s v="Seller 147"/>
    <s v="Houston, Texas, United States"/>
    <s v="Houston"/>
    <x v="1"/>
    <x v="0"/>
    <d v="2026-03-29T00:00:00"/>
    <x v="0"/>
  </r>
  <r>
    <x v="0"/>
    <s v="Apple iPhone 13 128/256/512GB Unlocked Verizon 5G -Midnight Starlight- Pristine"/>
    <x v="3"/>
    <n v="13"/>
    <b v="0"/>
    <s v="512GB"/>
    <x v="1"/>
    <x v="0"/>
    <n v="205"/>
    <m/>
    <m/>
    <n v="0"/>
    <n v="2"/>
    <s v="Seller 147"/>
    <s v="Houston, Texas, United States"/>
    <s v="Houston"/>
    <x v="1"/>
    <x v="0"/>
    <d v="2026-03-29T00:00:00"/>
    <x v="626"/>
  </r>
  <r>
    <x v="0"/>
    <s v="Apple iPhone 13 128GB 512GB Unlocked GSM CDMA Verizon ATT TMobile 5G iOS"/>
    <x v="3"/>
    <n v="13"/>
    <b v="0"/>
    <s v="128GB|512GB"/>
    <x v="0"/>
    <x v="0"/>
    <n v="210"/>
    <m/>
    <m/>
    <n v="0"/>
    <n v="165"/>
    <s v="Seller 147"/>
    <s v="Houston, Texas, United States"/>
    <s v="Houston"/>
    <x v="1"/>
    <x v="0"/>
    <d v="2026-03-29T00:00:00"/>
    <x v="627"/>
  </r>
  <r>
    <x v="0"/>
    <s v="Apple Iphone 13 Mini A2481 128GB 256GB Unlocked GSM CDMA AT&amp;T T-MOBILE VERIZON"/>
    <x v="8"/>
    <n v="13"/>
    <b v="0"/>
    <s v="128GB|256GB"/>
    <x v="0"/>
    <x v="5"/>
    <n v="323.99"/>
    <m/>
    <m/>
    <n v="2"/>
    <n v="0"/>
    <s v="Seller 508"/>
    <s v="Whippany, New Jersey, United States"/>
    <s v="Whippany"/>
    <x v="8"/>
    <x v="0"/>
    <d v="2026-03-28T00:00:00"/>
    <x v="0"/>
  </r>
  <r>
    <x v="0"/>
    <s v="New Apple Iphone 13 Mini A2481 128GB 256GB Unlocked 2 YEAR WARRANTY GSM CDMA"/>
    <x v="8"/>
    <n v="13"/>
    <b v="0"/>
    <s v="128GB|256GB"/>
    <x v="0"/>
    <x v="5"/>
    <n v="323.99"/>
    <m/>
    <m/>
    <n v="2"/>
    <n v="0"/>
    <s v="Seller 508"/>
    <s v="Whippany, New Jersey, United States"/>
    <s v="Whippany"/>
    <x v="8"/>
    <x v="0"/>
    <d v="2026-03-28T00:00:00"/>
    <x v="0"/>
  </r>
  <r>
    <x v="0"/>
    <s v="Apple iPhone 13 128GB Unlocked T-Mobile Very Good Condition iOS 5G LTE GSM"/>
    <x v="3"/>
    <n v="13"/>
    <b v="0"/>
    <s v="128GB"/>
    <x v="0"/>
    <x v="0"/>
    <n v="205"/>
    <m/>
    <m/>
    <n v="0"/>
    <n v="4"/>
    <s v="Seller 147"/>
    <s v="Houston, Texas, United States"/>
    <s v="Houston"/>
    <x v="1"/>
    <x v="0"/>
    <d v="2026-03-29T00:00:00"/>
    <x v="628"/>
  </r>
  <r>
    <x v="0"/>
    <s v="Apple iPhone 13 128GB 5G Unlocked Verizon AT&amp;T Pristine Clean ESN iOS"/>
    <x v="3"/>
    <n v="13"/>
    <b v="0"/>
    <s v="128GB"/>
    <x v="0"/>
    <x v="0"/>
    <n v="208"/>
    <m/>
    <m/>
    <n v="0"/>
    <n v="4"/>
    <s v="Seller 147"/>
    <s v="Houston, Texas, United States"/>
    <s v="Houston"/>
    <x v="1"/>
    <x v="0"/>
    <d v="2026-03-29T00:00:00"/>
    <x v="629"/>
  </r>
  <r>
    <x v="0"/>
    <s v="Apple iPhone 13 128GB Green/Black Unlocked Verizon 5G TMobile Good Condition"/>
    <x v="3"/>
    <n v="13"/>
    <b v="0"/>
    <s v="128GB"/>
    <x v="0"/>
    <x v="0"/>
    <n v="207"/>
    <m/>
    <m/>
    <n v="0"/>
    <n v="5"/>
    <s v="Seller 403"/>
    <s v="Houston, Texas, United States"/>
    <s v="Houston"/>
    <x v="1"/>
    <x v="0"/>
    <d v="2026-03-29T00:00:00"/>
    <x v="630"/>
  </r>
  <r>
    <x v="0"/>
    <s v="Apple iPhone 13 128GB iOS Unlocked 5G Verizon AT&amp;T T-Mobile Clean IMEI WiFi"/>
    <x v="3"/>
    <n v="13"/>
    <b v="0"/>
    <s v="128GB"/>
    <x v="0"/>
    <x v="0"/>
    <n v="208"/>
    <m/>
    <m/>
    <n v="0"/>
    <n v="2"/>
    <s v="Seller 403"/>
    <s v="Houston, Texas, United States"/>
    <s v="Houston"/>
    <x v="1"/>
    <x v="0"/>
    <d v="2026-03-29T00:00:00"/>
    <x v="631"/>
  </r>
  <r>
    <x v="0"/>
    <s v="Apple iPhone 12 64GB - Unlocked AT&amp;T Verizon T-Mobile Dual SIM 5G SmartPhone"/>
    <x v="4"/>
    <n v="12"/>
    <b v="0"/>
    <s v="64GB"/>
    <x v="4"/>
    <x v="0"/>
    <n v="147"/>
    <m/>
    <m/>
    <n v="0"/>
    <n v="5"/>
    <s v="Seller 403"/>
    <s v="Houston, Texas, United States"/>
    <s v="Houston"/>
    <x v="1"/>
    <x v="0"/>
    <d v="2026-03-29T00:00:00"/>
    <x v="632"/>
  </r>
  <r>
    <x v="0"/>
    <s v="Apple iPhone 13 5G Red/Green 128GB 256GB Unlocked Verizon iOS Smartphone"/>
    <x v="3"/>
    <n v="13"/>
    <b v="0"/>
    <s v="128GB|256GB"/>
    <x v="0"/>
    <x v="0"/>
    <n v="205"/>
    <m/>
    <m/>
    <n v="0"/>
    <n v="1"/>
    <s v="Seller 147"/>
    <s v="Houston, Texas, United States"/>
    <s v="Houston"/>
    <x v="1"/>
    <x v="0"/>
    <d v="2026-03-29T00:00:00"/>
    <x v="633"/>
  </r>
  <r>
    <x v="0"/>
    <s v="Apple iPhone 12 64GB 128GB Unlocked Verizon AT&amp;T TMobile Dual 12MP camera syste"/>
    <x v="4"/>
    <n v="12"/>
    <b v="0"/>
    <s v="64GB|128GB"/>
    <x v="4"/>
    <x v="0"/>
    <n v="165"/>
    <m/>
    <m/>
    <n v="1"/>
    <n v="0"/>
    <s v="Seller 403"/>
    <s v="Houston, Texas, United States"/>
    <s v="Houston"/>
    <x v="1"/>
    <x v="0"/>
    <d v="2026-03-29T00:00:00"/>
    <x v="0"/>
  </r>
  <r>
    <x v="0"/>
    <s v="Apple iPhone 12 128/64GB -White Purple Red- Unlocked Verizon T-Mobile LTe 5G"/>
    <x v="4"/>
    <n v="12"/>
    <b v="0"/>
    <s v="64GB"/>
    <x v="4"/>
    <x v="0"/>
    <n v="139"/>
    <m/>
    <m/>
    <n v="0"/>
    <n v="3"/>
    <s v="Seller 147"/>
    <s v="Houston, Texas, United States"/>
    <s v="Houston"/>
    <x v="1"/>
    <x v="0"/>
    <d v="2026-03-29T00:00:00"/>
    <x v="634"/>
  </r>
  <r>
    <x v="0"/>
    <s v="Apple iPhone 13 128GB 256GB 512GB Unlocked Black/Pink T-Mobile Verizon iOS 5G"/>
    <x v="3"/>
    <n v="13"/>
    <b v="0"/>
    <s v="128GB|256GB|512GB"/>
    <x v="0"/>
    <x v="0"/>
    <n v="214"/>
    <m/>
    <m/>
    <n v="1"/>
    <n v="0"/>
    <s v="Seller 403"/>
    <s v="Houston, Texas, United States"/>
    <s v="Houston"/>
    <x v="1"/>
    <x v="0"/>
    <d v="2026-03-29T00:00:00"/>
    <x v="0"/>
  </r>
  <r>
    <x v="0"/>
    <s v="Apple iPhone 13 iOS 5G 128GB 256GB Unlocked Clean ESN AT&amp;T T-Mobile LTE"/>
    <x v="3"/>
    <n v="13"/>
    <b v="0"/>
    <s v="128GB|256GB"/>
    <x v="0"/>
    <x v="0"/>
    <n v="208"/>
    <m/>
    <m/>
    <n v="0"/>
    <n v="2"/>
    <s v="Seller 147"/>
    <s v="Houston, Texas, United States"/>
    <s v="Houston"/>
    <x v="1"/>
    <x v="0"/>
    <d v="2026-03-29T00:00:00"/>
    <x v="631"/>
  </r>
  <r>
    <x v="0"/>
    <s v="Apple iPhone 12 64|128GB Green / Red Unlocked At&amp;t Verizon Tmobile iOS 5G Good"/>
    <x v="4"/>
    <n v="12"/>
    <b v="0"/>
    <s v="128GB"/>
    <x v="0"/>
    <x v="0"/>
    <n v="150"/>
    <m/>
    <m/>
    <n v="1"/>
    <n v="0"/>
    <s v="Seller 403"/>
    <s v="Houston, Texas, United States"/>
    <s v="Houston"/>
    <x v="1"/>
    <x v="0"/>
    <d v="2026-03-29T00:00:00"/>
    <x v="0"/>
  </r>
  <r>
    <x v="0"/>
    <s v="Apple iPhone 12 64GB T-Mobile - Green Purple Blue - Smartphone 5G"/>
    <x v="4"/>
    <n v="12"/>
    <b v="0"/>
    <s v="64GB"/>
    <x v="4"/>
    <x v="0"/>
    <n v="235"/>
    <m/>
    <m/>
    <n v="1"/>
    <n v="0"/>
    <s v="Seller 147"/>
    <s v="Houston, Texas, United States"/>
    <s v="Houston"/>
    <x v="1"/>
    <x v="0"/>
    <d v="2026-03-29T00:00:00"/>
    <x v="0"/>
  </r>
  <r>
    <x v="0"/>
    <s v="Apple iPhone 12 64GB Black / Blue / White AT&amp;T Smartphone 5G LTE"/>
    <x v="4"/>
    <n v="12"/>
    <b v="0"/>
    <s v="64GB"/>
    <x v="4"/>
    <x v="0"/>
    <n v="230"/>
    <m/>
    <m/>
    <n v="1"/>
    <n v="0"/>
    <s v="Seller 147"/>
    <s v="Houston, Texas, United States"/>
    <s v="Houston"/>
    <x v="1"/>
    <x v="0"/>
    <d v="2026-03-29T00:00:00"/>
    <x v="0"/>
  </r>
  <r>
    <x v="0"/>
    <s v="Apple iPhone 12 Blue -64GB- Factory Unlocked Verizon AT&amp;T T-Mobile Free Return"/>
    <x v="4"/>
    <n v="12"/>
    <b v="0"/>
    <s v="64GB"/>
    <x v="4"/>
    <x v="0"/>
    <n v="160"/>
    <m/>
    <m/>
    <n v="1"/>
    <n v="0"/>
    <s v="Seller 147"/>
    <s v="Houston, Texas, United States"/>
    <s v="Houston"/>
    <x v="1"/>
    <x v="0"/>
    <d v="2026-03-29T00:00:00"/>
    <x v="0"/>
  </r>
  <r>
    <x v="0"/>
    <s v="Apple iPhone 12 64GB-128GB (Black/Red) Unlocked Verizon AT&amp;T T-Mobile Tracfone"/>
    <x v="4"/>
    <n v="12"/>
    <b v="0"/>
    <s v="64GB|128GB"/>
    <x v="4"/>
    <x v="0"/>
    <n v="149"/>
    <m/>
    <m/>
    <n v="1"/>
    <n v="0"/>
    <s v="Seller 147"/>
    <s v="Houston, Texas, United States"/>
    <s v="Houston"/>
    <x v="1"/>
    <x v="0"/>
    <d v="2026-03-29T00:00:00"/>
    <x v="0"/>
  </r>
  <r>
    <x v="0"/>
    <s v="Apple iPhone 13 Unlocked 128/512GB Verizon TMobile 5G Pink / Green / Black Good"/>
    <x v="3"/>
    <n v="13"/>
    <b v="0"/>
    <s v="512GB"/>
    <x v="1"/>
    <x v="0"/>
    <n v="224"/>
    <m/>
    <m/>
    <n v="1"/>
    <n v="0"/>
    <s v="Seller 403"/>
    <s v="Houston, Texas, United States"/>
    <s v="Houston"/>
    <x v="1"/>
    <x v="0"/>
    <d v="2026-03-29T00:00:00"/>
    <x v="0"/>
  </r>
  <r>
    <x v="0"/>
    <s v="Apple iPhone 13 128/512GB Unlocked Verizon Midnight/Starlight Pristine Conditio"/>
    <x v="3"/>
    <n v="13"/>
    <b v="0"/>
    <s v="512GB"/>
    <x v="1"/>
    <x v="0"/>
    <n v="209"/>
    <m/>
    <m/>
    <n v="0"/>
    <n v="1"/>
    <s v="Seller 403"/>
    <s v="Houston, Texas, United States"/>
    <s v="Houston"/>
    <x v="1"/>
    <x v="0"/>
    <d v="2026-03-29T00:00:00"/>
    <x v="635"/>
  </r>
  <r>
    <x v="0"/>
    <s v="Apple iPhone 12 64GB 128GB Face ID Unlocked Verizon AT&amp;T - Purple / Red / Blue"/>
    <x v="4"/>
    <n v="12"/>
    <b v="0"/>
    <s v="64GB|128GB"/>
    <x v="4"/>
    <x v="0"/>
    <n v="154"/>
    <m/>
    <m/>
    <n v="1"/>
    <n v="0"/>
    <s v="Seller 147"/>
    <s v="Houston, Texas, United States"/>
    <s v="Houston"/>
    <x v="1"/>
    <x v="0"/>
    <d v="2026-03-29T00:00:00"/>
    <x v="0"/>
  </r>
  <r>
    <x v="0"/>
    <s v="Apple iPhone 12 64GB Factory Unlocked T-Mobile Verizon 5G Mint Condition"/>
    <x v="4"/>
    <n v="12"/>
    <b v="0"/>
    <s v="64GB"/>
    <x v="4"/>
    <x v="0"/>
    <n v="156"/>
    <m/>
    <m/>
    <n v="0"/>
    <n v="1"/>
    <s v="Seller 147"/>
    <s v="Houston, Texas, United States"/>
    <s v="Houston"/>
    <x v="1"/>
    <x v="0"/>
    <d v="2026-03-29T00:00:00"/>
    <x v="611"/>
  </r>
  <r>
    <x v="0"/>
    <s v="Apple iPhone 12 64GB 128GB Unlocked AT&amp;T Verizon T-Mobile LTE 5G iOS Pristine"/>
    <x v="4"/>
    <n v="12"/>
    <b v="0"/>
    <s v="64GB|128GB"/>
    <x v="4"/>
    <x v="0"/>
    <n v="162"/>
    <m/>
    <m/>
    <n v="1"/>
    <n v="0"/>
    <s v="Seller 147"/>
    <s v="Houston, Texas, United States"/>
    <s v="Houston"/>
    <x v="1"/>
    <x v="0"/>
    <d v="2026-03-29T00:00:00"/>
    <x v="0"/>
  </r>
  <r>
    <x v="0"/>
    <s v="Apple iPhone 13 128GB Unlocked Blue/White/Midnight Verizon AT&amp;T Free Shipping"/>
    <x v="3"/>
    <n v="13"/>
    <b v="0"/>
    <s v="128GB"/>
    <x v="0"/>
    <x v="0"/>
    <n v="203"/>
    <m/>
    <m/>
    <n v="1"/>
    <n v="0"/>
    <s v="Seller 403"/>
    <s v="Houston, Texas, United States"/>
    <s v="Houston"/>
    <x v="1"/>
    <x v="0"/>
    <d v="2026-03-29T00:00:00"/>
    <x v="0"/>
  </r>
  <r>
    <x v="0"/>
    <s v="Apple iPhone 12 64GB Unlocked Verizon ATT TMobile Very Good 4G Screen 6.1&quot; iOS"/>
    <x v="4"/>
    <n v="12"/>
    <b v="0"/>
    <s v="64GB"/>
    <x v="4"/>
    <x v="0"/>
    <n v="152"/>
    <m/>
    <m/>
    <n v="1"/>
    <n v="0"/>
    <s v="Seller 403"/>
    <s v="Houston, Texas, United States"/>
    <s v="Houston"/>
    <x v="1"/>
    <x v="0"/>
    <d v="2026-03-29T00:00:00"/>
    <x v="0"/>
  </r>
  <r>
    <x v="0"/>
    <s v="Apple iPhone 12 128GB &amp; 64GB 5G LTE Unlocked Verizon Tmobile ATT"/>
    <x v="4"/>
    <n v="12"/>
    <b v="0"/>
    <s v="64GB|128GB"/>
    <x v="4"/>
    <x v="0"/>
    <n v="147"/>
    <m/>
    <m/>
    <n v="0"/>
    <n v="2"/>
    <s v="Seller 147"/>
    <s v="Houston, Texas, United States"/>
    <s v="Houston"/>
    <x v="1"/>
    <x v="0"/>
    <d v="2026-03-29T00:00:00"/>
    <x v="636"/>
  </r>
  <r>
    <x v="0"/>
    <s v="Apple iPhone 12 64GB 128GB Unlocked Free Return Verizon Black White Purple"/>
    <x v="4"/>
    <n v="12"/>
    <b v="0"/>
    <s v="64GB|128GB"/>
    <x v="4"/>
    <x v="0"/>
    <n v="148"/>
    <m/>
    <m/>
    <n v="1"/>
    <n v="0"/>
    <s v="Seller 403"/>
    <s v="Houston, Texas, United States"/>
    <s v="Houston"/>
    <x v="1"/>
    <x v="0"/>
    <d v="2026-03-29T00:00:00"/>
    <x v="0"/>
  </r>
  <r>
    <x v="0"/>
    <s v="Apple iPhone 12 All Colors - 64GB 128GB - Unlocked Verizon ATT Tmobile Clean ES"/>
    <x v="4"/>
    <n v="12"/>
    <b v="0"/>
    <s v="64GB|128GB"/>
    <x v="4"/>
    <x v="0"/>
    <n v="149"/>
    <m/>
    <m/>
    <n v="0"/>
    <n v="3"/>
    <s v="Seller 147"/>
    <s v="Houston, Texas, United States"/>
    <s v="Houston"/>
    <x v="1"/>
    <x v="0"/>
    <d v="2026-03-29T00:00:00"/>
    <x v="637"/>
  </r>
  <r>
    <x v="0"/>
    <s v="Apple iPhone 12 64GB/128GB 5G Unlocked Verizon T-Mobile AT&amp;T Black/Purple"/>
    <x v="4"/>
    <n v="12"/>
    <b v="0"/>
    <s v="64GB|128GB"/>
    <x v="4"/>
    <x v="0"/>
    <n v="152"/>
    <m/>
    <m/>
    <n v="1"/>
    <n v="0"/>
    <s v="Seller 147"/>
    <s v="Houston, Texas, United States"/>
    <s v="Houston"/>
    <x v="1"/>
    <x v="0"/>
    <d v="2026-03-29T00:00:00"/>
    <x v="0"/>
  </r>
  <r>
    <x v="0"/>
    <s v="Apple iPhone 12 64/128GB Unlocked Verizon AT&amp;T TMobile Dual SIM Dual 12MP Camer"/>
    <x v="4"/>
    <n v="12"/>
    <b v="0"/>
    <s v="128GB"/>
    <x v="0"/>
    <x v="0"/>
    <n v="161"/>
    <m/>
    <m/>
    <n v="1"/>
    <n v="0"/>
    <s v="Seller 147"/>
    <s v="Houston, Texas, United States"/>
    <s v="Houston"/>
    <x v="1"/>
    <x v="0"/>
    <d v="2026-03-29T00:00:00"/>
    <x v="0"/>
  </r>
  <r>
    <x v="0"/>
    <s v="Apple iPhone 12 64GB 128GB Unlocked Verizon AT&amp;T T-Mobile CDMA/GSM Clean IMEI"/>
    <x v="4"/>
    <n v="12"/>
    <b v="0"/>
    <s v="64GB|128GB"/>
    <x v="4"/>
    <x v="0"/>
    <n v="156"/>
    <m/>
    <m/>
    <n v="1"/>
    <n v="0"/>
    <s v="Seller 147"/>
    <s v="Houston, Texas, United States"/>
    <s v="Houston"/>
    <x v="1"/>
    <x v="0"/>
    <d v="2026-03-29T00:00:00"/>
    <x v="0"/>
  </r>
  <r>
    <x v="0"/>
    <s v="Apple iPhone 12 (64GB/128GB) Unlocked Tmobile Verizon Metro PCS Att 5G LTe"/>
    <x v="4"/>
    <n v="12"/>
    <b v="0"/>
    <s v="64GB|128GB"/>
    <x v="4"/>
    <x v="0"/>
    <n v="156"/>
    <m/>
    <m/>
    <n v="0"/>
    <n v="1"/>
    <s v="Seller 147"/>
    <s v="Houston, Texas, United States"/>
    <s v="Houston"/>
    <x v="1"/>
    <x v="0"/>
    <d v="2026-03-29T00:00:00"/>
    <x v="611"/>
  </r>
  <r>
    <x v="0"/>
    <s v="Apple iPhone 12 64GB 128GB GSM Unlocked Green Blue Verizon Very Good iOS LTE"/>
    <x v="4"/>
    <n v="12"/>
    <b v="0"/>
    <s v="64GB|128GB"/>
    <x v="4"/>
    <x v="0"/>
    <n v="148"/>
    <m/>
    <m/>
    <n v="1"/>
    <n v="0"/>
    <s v="Seller 403"/>
    <s v="Houston, Texas, United States"/>
    <s v="Houston"/>
    <x v="1"/>
    <x v="0"/>
    <d v="2026-03-29T00:00:00"/>
    <x v="0"/>
  </r>
  <r>
    <x v="0"/>
    <s v="Apple iPhone 12 Screen 6.1&quot; Face ID Fully Unlocked ATT Verizon 5G 128GB 64GB"/>
    <x v="4"/>
    <n v="12"/>
    <b v="0"/>
    <s v="64GB|128GB"/>
    <x v="4"/>
    <x v="0"/>
    <n v="152"/>
    <m/>
    <m/>
    <n v="1"/>
    <n v="0"/>
    <s v="Seller 147"/>
    <s v="Houston, Texas, United States"/>
    <s v="Houston"/>
    <x v="1"/>
    <x v="0"/>
    <d v="2026-03-29T00:00:00"/>
    <x v="0"/>
  </r>
  <r>
    <x v="0"/>
    <s v="Apple iPhone 12 64GB 128GB 5G Unlocked LTE T-Mobile iOS Verizon AT&amp;T"/>
    <x v="4"/>
    <n v="12"/>
    <b v="0"/>
    <s v="64GB|128GB"/>
    <x v="4"/>
    <x v="0"/>
    <n v="169"/>
    <m/>
    <m/>
    <n v="1"/>
    <n v="0"/>
    <s v="Seller 403"/>
    <s v="Houston, Texas, United States"/>
    <s v="Houston"/>
    <x v="1"/>
    <x v="0"/>
    <d v="2026-03-29T00:00:00"/>
    <x v="0"/>
  </r>
  <r>
    <x v="0"/>
    <s v="Apple iPhone 13 Unlocked 128GB Black/White T-Mobile AT&amp;T Verizon 5G GSM"/>
    <x v="3"/>
    <n v="13"/>
    <b v="0"/>
    <s v="128GB"/>
    <x v="0"/>
    <x v="0"/>
    <n v="214"/>
    <m/>
    <m/>
    <n v="0"/>
    <n v="1"/>
    <s v="Seller 403"/>
    <s v="Houston, Texas, United States"/>
    <s v="Houston"/>
    <x v="1"/>
    <x v="0"/>
    <d v="2026-03-29T00:00:00"/>
    <x v="638"/>
  </r>
  <r>
    <x v="0"/>
    <s v="Apple iPhone 12 Unlocked 64GB 128GB | Verizon AT&amp;T GSM/CDMA | Good"/>
    <x v="4"/>
    <n v="12"/>
    <b v="0"/>
    <s v="64GB|128GB"/>
    <x v="4"/>
    <x v="0"/>
    <n v="151"/>
    <m/>
    <m/>
    <n v="1"/>
    <n v="0"/>
    <s v="Seller 403"/>
    <s v="Houston, Texas, United States"/>
    <s v="Houston"/>
    <x v="1"/>
    <x v="0"/>
    <d v="2026-03-29T00:00:00"/>
    <x v="0"/>
  </r>
  <r>
    <x v="0"/>
    <s v="Apple iPhone 12 Unlocked 128GB 64GB | Verizon T-Mobile AT&amp;T | Very Good"/>
    <x v="4"/>
    <n v="12"/>
    <b v="0"/>
    <s v="64GB|128GB"/>
    <x v="4"/>
    <x v="0"/>
    <n v="155"/>
    <m/>
    <m/>
    <n v="0"/>
    <n v="8"/>
    <s v="Seller 147"/>
    <s v="Houston, Texas, United States"/>
    <s v="Houston"/>
    <x v="1"/>
    <x v="0"/>
    <d v="2026-03-29T00:00:00"/>
    <x v="639"/>
  </r>
  <r>
    <x v="0"/>
    <s v="Apple iPhone 12 128GB 64GB iOS GSM Unlocked Verizon ATT Screen 6.1&quot; 5G"/>
    <x v="4"/>
    <n v="12"/>
    <b v="0"/>
    <s v="64GB|128GB"/>
    <x v="4"/>
    <x v="0"/>
    <n v="142"/>
    <m/>
    <m/>
    <n v="0"/>
    <n v="2"/>
    <s v="Seller 147"/>
    <s v="Houston, Texas, United States"/>
    <s v="Houston"/>
    <x v="1"/>
    <x v="0"/>
    <d v="2026-03-29T00:00:00"/>
    <x v="640"/>
  </r>
  <r>
    <x v="0"/>
    <s v="Apple iPhone 12 5G 64GB 128GB Unlocked Verizon 🍎Very Good Blue/White iOS WiFi"/>
    <x v="4"/>
    <n v="12"/>
    <b v="0"/>
    <s v="64GB|128GB"/>
    <x v="4"/>
    <x v="0"/>
    <n v="157"/>
    <m/>
    <m/>
    <n v="0"/>
    <n v="2"/>
    <s v="Seller 147"/>
    <s v="Houston, Texas, United States"/>
    <s v="Houston"/>
    <x v="1"/>
    <x v="0"/>
    <d v="2026-03-29T00:00:00"/>
    <x v="641"/>
  </r>
  <r>
    <x v="0"/>
    <s v="Apple iPhone 12 - 64-128GB - Fully Unlocked - (CDMA+GSM) - EXCELLENT Condition"/>
    <x v="4"/>
    <n v="12"/>
    <b v="0"/>
    <s v="128GB"/>
    <x v="0"/>
    <x v="0"/>
    <n v="160"/>
    <m/>
    <m/>
    <n v="0"/>
    <n v="35"/>
    <s v="Seller 403"/>
    <s v="Houston, Texas, United States"/>
    <s v="Houston"/>
    <x v="1"/>
    <x v="0"/>
    <d v="2026-03-29T00:00:00"/>
    <x v="642"/>
  </r>
  <r>
    <x v="0"/>
    <s v="Apple iPhone 12 64GB/128GB Factory Unlocked Verizon ATT Clean ESN Smartphone"/>
    <x v="4"/>
    <n v="12"/>
    <b v="0"/>
    <s v="64GB|128GB"/>
    <x v="4"/>
    <x v="0"/>
    <n v="154"/>
    <m/>
    <m/>
    <n v="1"/>
    <n v="0"/>
    <s v="Seller 403"/>
    <s v="Houston, Texas, United States"/>
    <s v="Houston"/>
    <x v="1"/>
    <x v="0"/>
    <d v="2026-03-29T00:00:00"/>
    <x v="0"/>
  </r>
  <r>
    <x v="0"/>
    <s v="Apple iPhone 13 512/128GB T-Mobile AT&amp;T Verizon Unlocked 5G GSM Battery Good"/>
    <x v="3"/>
    <n v="13"/>
    <b v="0"/>
    <s v="128GB"/>
    <x v="0"/>
    <x v="0"/>
    <n v="226"/>
    <m/>
    <m/>
    <n v="0"/>
    <n v="2"/>
    <s v="Seller 403"/>
    <s v="Houston, Texas, United States"/>
    <s v="Houston"/>
    <x v="1"/>
    <x v="0"/>
    <d v="2026-03-29T00:00:00"/>
    <x v="643"/>
  </r>
  <r>
    <x v="0"/>
    <s v="Apple iPhone 12 64GB 128GB 5G GSM/CDMA Unlocked Verizon ATT Green/Blue/Purple"/>
    <x v="4"/>
    <n v="12"/>
    <b v="0"/>
    <s v="64GB|128GB"/>
    <x v="4"/>
    <x v="0"/>
    <n v="155"/>
    <m/>
    <m/>
    <n v="1"/>
    <n v="0"/>
    <s v="Seller 147"/>
    <s v="Houston, Texas, United States"/>
    <s v="Houston"/>
    <x v="1"/>
    <x v="0"/>
    <d v="2026-03-29T00:00:00"/>
    <x v="0"/>
  </r>
  <r>
    <x v="0"/>
    <s v="Apple iPhone 13 Pink/Red 128GB 512GB AT&amp;T Unlocked Verizon Good WiFi 5G"/>
    <x v="3"/>
    <n v="13"/>
    <b v="0"/>
    <s v="128GB|512GB"/>
    <x v="0"/>
    <x v="0"/>
    <n v="211"/>
    <m/>
    <m/>
    <n v="1"/>
    <n v="0"/>
    <s v="Seller 147"/>
    <s v="Houston, Texas, United States"/>
    <s v="Houston"/>
    <x v="1"/>
    <x v="0"/>
    <d v="2026-03-29T00:00:00"/>
    <x v="0"/>
  </r>
  <r>
    <x v="0"/>
    <s v="Apple iPhone 12 Unlocked AT&amp;T Verizon T-Mobile Very Good iOS - 64GB - 5G WiFi"/>
    <x v="4"/>
    <n v="12"/>
    <b v="0"/>
    <s v="64GB"/>
    <x v="4"/>
    <x v="0"/>
    <n v="162"/>
    <m/>
    <m/>
    <n v="1"/>
    <n v="0"/>
    <s v="Seller 403"/>
    <s v="Houston, Texas, United States"/>
    <s v="Houston"/>
    <x v="1"/>
    <x v="0"/>
    <d v="2026-03-29T00:00:00"/>
    <x v="0"/>
  </r>
  <r>
    <x v="0"/>
    <s v="Apple iPhone 12 64GB 128GB 5G Unlocked iOS Verizon Tracfone Blue Green"/>
    <x v="4"/>
    <n v="12"/>
    <b v="0"/>
    <s v="64GB|128GB"/>
    <x v="4"/>
    <x v="0"/>
    <n v="161"/>
    <m/>
    <m/>
    <n v="1"/>
    <n v="0"/>
    <s v="Seller 403"/>
    <s v="Houston, Texas, United States"/>
    <s v="Houston"/>
    <x v="1"/>
    <x v="0"/>
    <d v="2026-03-29T00:00:00"/>
    <x v="0"/>
  </r>
  <r>
    <x v="0"/>
    <s v="Apple iPhone 13 -Pink Green Red- Unlocked Verizon T-Mobile 128GB 512GB Pristine"/>
    <x v="3"/>
    <n v="13"/>
    <b v="0"/>
    <s v="128GB|512GB"/>
    <x v="0"/>
    <x v="0"/>
    <n v="217"/>
    <m/>
    <m/>
    <n v="0"/>
    <n v="1"/>
    <s v="Seller 403"/>
    <s v="Houston, Texas, United States"/>
    <s v="Houston"/>
    <x v="1"/>
    <x v="0"/>
    <d v="2026-03-29T00:00:00"/>
    <x v="644"/>
  </r>
  <r>
    <x v="0"/>
    <s v="Apple iPhone 13 128GB 256GB |Blue Pink Green| 5G Unlocked AT&amp;T T-Mobile Used"/>
    <x v="3"/>
    <n v="13"/>
    <b v="0"/>
    <s v="128GB|256GB"/>
    <x v="0"/>
    <x v="0"/>
    <n v="225"/>
    <m/>
    <m/>
    <n v="1"/>
    <n v="0"/>
    <s v="Seller 403"/>
    <s v="Houston, Texas, United States"/>
    <s v="Houston"/>
    <x v="1"/>
    <x v="0"/>
    <d v="2026-03-29T00:00:00"/>
    <x v="0"/>
  </r>
  <r>
    <x v="0"/>
    <s v="Apple iPhone 13 5G 128GB 256GB Unlocked Black/Blue Clean ESN Good Condition"/>
    <x v="3"/>
    <n v="13"/>
    <b v="0"/>
    <s v="128GB|256GB"/>
    <x v="0"/>
    <x v="0"/>
    <n v="211"/>
    <m/>
    <m/>
    <n v="1"/>
    <n v="0"/>
    <s v="Seller 147"/>
    <s v="Houston, Texas, United States"/>
    <s v="Houston"/>
    <x v="1"/>
    <x v="0"/>
    <d v="2026-03-29T00:00:00"/>
    <x v="0"/>
  </r>
  <r>
    <x v="0"/>
    <s v="Apple iPhone 12 64GB-128GB Unlocked (Black/White) CDMA/GSM T-Mobile Free Return"/>
    <x v="4"/>
    <n v="12"/>
    <b v="0"/>
    <s v="64GB|128GB"/>
    <x v="4"/>
    <x v="0"/>
    <n v="149"/>
    <m/>
    <m/>
    <n v="1"/>
    <n v="0"/>
    <s v="Seller 147"/>
    <s v="Houston, Texas, United States"/>
    <s v="Houston"/>
    <x v="1"/>
    <x v="0"/>
    <d v="2026-03-29T00:00:00"/>
    <x v="0"/>
  </r>
  <r>
    <x v="0"/>
    <s v="Apple iPhone 12 Unlocked Verizon ATT T-Mobile 5G - 64GB 128GB - Green / Blue"/>
    <x v="4"/>
    <n v="12"/>
    <b v="0"/>
    <s v="64GB|128GB"/>
    <x v="4"/>
    <x v="0"/>
    <n v="149"/>
    <m/>
    <m/>
    <n v="1"/>
    <n v="0"/>
    <s v="Seller 147"/>
    <s v="Houston, Texas, United States"/>
    <s v="Houston"/>
    <x v="1"/>
    <x v="0"/>
    <d v="2026-03-29T00:00:00"/>
    <x v="0"/>
  </r>
  <r>
    <x v="0"/>
    <s v="Apple iPhone 13 128GB 256GB 5G GSM Unlocked ATT Verizon Smartphone"/>
    <x v="3"/>
    <n v="13"/>
    <b v="0"/>
    <s v="128GB|256GB"/>
    <x v="0"/>
    <x v="0"/>
    <n v="213"/>
    <m/>
    <m/>
    <n v="0"/>
    <n v="1"/>
    <s v="Seller 403"/>
    <s v="Houston, Texas, United States"/>
    <s v="Houston"/>
    <x v="1"/>
    <x v="0"/>
    <d v="2026-03-29T00:00:00"/>
    <x v="645"/>
  </r>
  <r>
    <x v="0"/>
    <s v="Apple iPhone 12 64GB GSM Unlocked AT&amp;T Verizon T-Mobile iOS 5G WiFi"/>
    <x v="4"/>
    <n v="12"/>
    <b v="0"/>
    <s v="64GB"/>
    <x v="4"/>
    <x v="0"/>
    <n v="145"/>
    <m/>
    <m/>
    <n v="1"/>
    <n v="0"/>
    <s v="Seller 147"/>
    <s v="Houston, Texas, United States"/>
    <s v="Houston"/>
    <x v="1"/>
    <x v="0"/>
    <d v="2026-03-29T00:00:00"/>
    <x v="0"/>
  </r>
  <r>
    <x v="0"/>
    <s v="Apple iPhone 12 GSM 5G 64GB 128GB Unlocked Verizon iOS Blue/Green LTE"/>
    <x v="4"/>
    <n v="12"/>
    <b v="0"/>
    <s v="64GB|128GB"/>
    <x v="4"/>
    <x v="0"/>
    <n v="154"/>
    <m/>
    <m/>
    <n v="1"/>
    <n v="0"/>
    <s v="Seller 147"/>
    <s v="Houston, Texas, United States"/>
    <s v="Houston"/>
    <x v="1"/>
    <x v="0"/>
    <d v="2026-03-29T00:00:00"/>
    <x v="0"/>
  </r>
  <r>
    <x v="0"/>
    <s v="Apple iPhone 12 64GB 128GB Unlocked LTE Verizon AT&amp;T Boost Green Purple Good"/>
    <x v="4"/>
    <n v="12"/>
    <b v="0"/>
    <s v="64GB|128GB"/>
    <x v="4"/>
    <x v="0"/>
    <n v="152"/>
    <m/>
    <m/>
    <n v="1"/>
    <n v="0"/>
    <s v="Seller 147"/>
    <s v="Houston, Texas, United States"/>
    <s v="Houston"/>
    <x v="1"/>
    <x v="0"/>
    <d v="2026-03-29T00:00:00"/>
    <x v="0"/>
  </r>
  <r>
    <x v="0"/>
    <s v="Apple iPhone 12 Unlocked 64GB 128GB | Verizon T-Mobile AT&amp;T | Very Good"/>
    <x v="4"/>
    <n v="12"/>
    <b v="0"/>
    <s v="64GB|128GB"/>
    <x v="4"/>
    <x v="0"/>
    <n v="145"/>
    <m/>
    <m/>
    <n v="0"/>
    <n v="1"/>
    <s v="Seller 147"/>
    <s v="Houston, Texas, United States"/>
    <s v="Houston"/>
    <x v="1"/>
    <x v="0"/>
    <d v="2026-03-29T00:00:00"/>
    <x v="575"/>
  </r>
  <r>
    <x v="0"/>
    <s v="Apple iPhone 12 Blue Green Black - 5G LTE Unlocked Verizon Tmobile - 64GB 128GB"/>
    <x v="4"/>
    <n v="12"/>
    <b v="0"/>
    <s v="64GB|128GB"/>
    <x v="4"/>
    <x v="0"/>
    <n v="163"/>
    <m/>
    <m/>
    <n v="1"/>
    <n v="0"/>
    <s v="Seller 147"/>
    <s v="Houston, Texas, United States"/>
    <s v="Houston"/>
    <x v="1"/>
    <x v="0"/>
    <d v="2026-03-29T00:00:00"/>
    <x v="0"/>
  </r>
  <r>
    <x v="0"/>
    <s v="Apple iPhone 12 64/128GB Factory Unlocked Att TMobile Green Black Blue Pristine"/>
    <x v="4"/>
    <n v="12"/>
    <b v="0"/>
    <s v="128GB"/>
    <x v="0"/>
    <x v="0"/>
    <n v="167"/>
    <m/>
    <m/>
    <n v="1"/>
    <n v="0"/>
    <s v="Seller 147"/>
    <s v="Houston, Texas, United States"/>
    <s v="Houston"/>
    <x v="1"/>
    <x v="0"/>
    <d v="2026-03-29T00:00:00"/>
    <x v="0"/>
  </r>
  <r>
    <x v="0"/>
    <s v="Apple iPhone 12 - Unlocked 64GB - White Green Purple - 5G Mint Condition"/>
    <x v="4"/>
    <n v="12"/>
    <b v="0"/>
    <s v="64GB"/>
    <x v="4"/>
    <x v="0"/>
    <n v="155"/>
    <m/>
    <m/>
    <n v="1"/>
    <n v="0"/>
    <s v="Seller 147"/>
    <s v="Houston, Texas, United States"/>
    <s v="Houston"/>
    <x v="1"/>
    <x v="0"/>
    <d v="2026-03-29T00:00:00"/>
    <x v="0"/>
  </r>
  <r>
    <x v="0"/>
    <s v="Apple iPhone 12 128GB 64GB Metro PCS Unlocked Verizon Good 6.1&quot; XDR Display"/>
    <x v="4"/>
    <n v="12"/>
    <b v="0"/>
    <s v="64GB|128GB"/>
    <x v="4"/>
    <x v="0"/>
    <n v="150"/>
    <m/>
    <m/>
    <n v="1"/>
    <n v="0"/>
    <s v="Seller 403"/>
    <s v="Houston, Texas, United States"/>
    <s v="Houston"/>
    <x v="1"/>
    <x v="0"/>
    <d v="2026-03-29T00:00:00"/>
    <x v="0"/>
  </r>
  <r>
    <x v="0"/>
    <s v="Apple iPhone 13 128GB 512GB Fully Unlocked Verizon AT&amp;T Spectrum Smartphone"/>
    <x v="3"/>
    <n v="13"/>
    <b v="0"/>
    <s v="128GB|512GB"/>
    <x v="0"/>
    <x v="0"/>
    <n v="218"/>
    <m/>
    <m/>
    <n v="0"/>
    <n v="1"/>
    <s v="Seller 147"/>
    <s v="Houston, Texas, United States"/>
    <s v="Houston"/>
    <x v="1"/>
    <x v="0"/>
    <d v="2026-03-29T00:00:00"/>
    <x v="646"/>
  </r>
  <r>
    <x v="0"/>
    <s v="Apple iPhone 13 128/256GB Unlocked Verizon Att Blue Midnight Pink Smartphone 5G"/>
    <x v="3"/>
    <n v="13"/>
    <b v="0"/>
    <s v="256GB"/>
    <x v="3"/>
    <x v="0"/>
    <n v="220"/>
    <m/>
    <m/>
    <n v="1"/>
    <n v="0"/>
    <s v="Seller 403"/>
    <s v="Houston, Texas, United States"/>
    <s v="Houston"/>
    <x v="1"/>
    <x v="0"/>
    <d v="2026-03-29T00:00:00"/>
    <x v="0"/>
  </r>
  <r>
    <x v="0"/>
    <s v="Apple iPhone 12 -White Purple Red- Fully Unlocked Sprint Verizon 64GB 128GB 5G"/>
    <x v="4"/>
    <n v="12"/>
    <b v="0"/>
    <s v="64GB|128GB"/>
    <x v="4"/>
    <x v="0"/>
    <n v="152"/>
    <m/>
    <m/>
    <n v="1"/>
    <n v="0"/>
    <s v="Seller 403"/>
    <s v="Houston, Texas, United States"/>
    <s v="Houston"/>
    <x v="1"/>
    <x v="0"/>
    <d v="2026-03-29T00:00:00"/>
    <x v="0"/>
  </r>
  <r>
    <x v="0"/>
    <s v="Apple iPhone 13 128/256GB Factory Unlocked Verizon -Red Pink Green- Very Good"/>
    <x v="3"/>
    <n v="13"/>
    <b v="0"/>
    <s v="256GB"/>
    <x v="3"/>
    <x v="0"/>
    <n v="227"/>
    <m/>
    <m/>
    <n v="1"/>
    <n v="0"/>
    <s v="Seller 403"/>
    <s v="Houston, Texas, United States"/>
    <s v="Houston"/>
    <x v="1"/>
    <x v="0"/>
    <d v="2026-03-29T00:00:00"/>
    <x v="0"/>
  </r>
  <r>
    <x v="0"/>
    <s v="Apple iPhone 12 128GB 64GB Clean ESN Factory Unlocked Att Verizon Very Good"/>
    <x v="4"/>
    <n v="12"/>
    <b v="0"/>
    <s v="64GB|128GB"/>
    <x v="4"/>
    <x v="0"/>
    <n v="153"/>
    <m/>
    <m/>
    <n v="0"/>
    <n v="4"/>
    <s v="Seller 147"/>
    <s v="Houston, Texas, United States"/>
    <s v="Houston"/>
    <x v="1"/>
    <x v="0"/>
    <d v="2026-03-29T00:00:00"/>
    <x v="647"/>
  </r>
  <r>
    <x v="0"/>
    <s v="Apple iPhone 12 - 64/128GB - All Colors - Verizon - IMEI Clean"/>
    <x v="4"/>
    <n v="12"/>
    <b v="0"/>
    <s v="128GB"/>
    <x v="0"/>
    <x v="0"/>
    <n v="147"/>
    <m/>
    <m/>
    <n v="1"/>
    <n v="0"/>
    <s v="Seller 147"/>
    <s v="Houston, Texas, United States"/>
    <s v="Houston"/>
    <x v="1"/>
    <x v="0"/>
    <d v="2026-03-29T00:00:00"/>
    <x v="0"/>
  </r>
  <r>
    <x v="0"/>
    <s v="Apple iPhone 13 Red Black Green 128GB 256GB 5G Face ID Unlocked Verizon Pristin"/>
    <x v="3"/>
    <n v="13"/>
    <b v="0"/>
    <s v="128GB|256GB"/>
    <x v="0"/>
    <x v="0"/>
    <n v="224"/>
    <m/>
    <m/>
    <n v="1"/>
    <n v="0"/>
    <s v="Seller 403"/>
    <s v="Houston, Texas, United States"/>
    <s v="Houston"/>
    <x v="1"/>
    <x v="0"/>
    <d v="2026-03-29T00:00:00"/>
    <x v="0"/>
  </r>
  <r>
    <x v="0"/>
    <s v="Apple iPhone 13 -Starlight Pink Green- Unlocked Verizon 128/512GB 5G Very Good"/>
    <x v="3"/>
    <n v="13"/>
    <b v="0"/>
    <s v="512GB"/>
    <x v="1"/>
    <x v="0"/>
    <n v="210"/>
    <m/>
    <m/>
    <n v="1"/>
    <n v="0"/>
    <s v="Seller 403"/>
    <s v="Houston, Texas, United States"/>
    <s v="Houston"/>
    <x v="1"/>
    <x v="0"/>
    <d v="2026-03-29T00:00:00"/>
    <x v="0"/>
  </r>
  <r>
    <x v="0"/>
    <s v="Apple iPhone 12 64GB 128GB Unlocked Verizon Black Blue White Dual 12MP Camera"/>
    <x v="4"/>
    <n v="12"/>
    <b v="0"/>
    <s v="64GB|128GB"/>
    <x v="4"/>
    <x v="0"/>
    <n v="156"/>
    <m/>
    <m/>
    <n v="1"/>
    <n v="0"/>
    <s v="Seller 147"/>
    <s v="Houston, Texas, United States"/>
    <s v="Houston"/>
    <x v="1"/>
    <x v="0"/>
    <d v="2026-03-29T00:00:00"/>
    <x v="0"/>
  </r>
  <r>
    <x v="0"/>
    <s v="Apple iPhone 12 64GB 128GB Unlocked Verizon T-Mobile 5G Capable Dual SIM MagSaf"/>
    <x v="4"/>
    <n v="12"/>
    <b v="0"/>
    <s v="64GB|128GB"/>
    <x v="4"/>
    <x v="0"/>
    <n v="164"/>
    <m/>
    <m/>
    <n v="1"/>
    <n v="0"/>
    <s v="Seller 147"/>
    <s v="Houston, Texas, United States"/>
    <s v="Houston"/>
    <x v="1"/>
    <x v="0"/>
    <d v="2026-03-29T00:00:00"/>
    <x v="0"/>
  </r>
  <r>
    <x v="0"/>
    <s v="Apple iPhone 13 128GB 256GB 512GB Unlocked ATT TMobile 5G Blue/Black iOS"/>
    <x v="3"/>
    <n v="13"/>
    <b v="0"/>
    <s v="128GB|256GB|512GB"/>
    <x v="0"/>
    <x v="0"/>
    <n v="212"/>
    <m/>
    <m/>
    <n v="1"/>
    <n v="0"/>
    <s v="Seller 147"/>
    <s v="Houston, Texas, United States"/>
    <s v="Houston"/>
    <x v="1"/>
    <x v="0"/>
    <d v="2026-03-29T00:00:00"/>
    <x v="0"/>
  </r>
  <r>
    <x v="0"/>
    <s v="Apple iPhone 13 128GB 256GB Blue/Red Unlocked Verizon Good Condition 5G"/>
    <x v="3"/>
    <n v="13"/>
    <b v="0"/>
    <s v="128GB|256GB"/>
    <x v="0"/>
    <x v="0"/>
    <n v="218"/>
    <m/>
    <m/>
    <n v="1"/>
    <n v="0"/>
    <s v="Seller 147"/>
    <s v="Houston, Texas, United States"/>
    <s v="Houston"/>
    <x v="1"/>
    <x v="0"/>
    <d v="2026-03-29T00:00:00"/>
    <x v="0"/>
  </r>
  <r>
    <x v="0"/>
    <s v="Apple iPhone 12 64GB 128GB Unlocked Verizon AT&amp;T Red/Purple Smartphone 5G"/>
    <x v="4"/>
    <n v="12"/>
    <b v="0"/>
    <s v="64GB|128GB"/>
    <x v="4"/>
    <x v="0"/>
    <n v="149"/>
    <m/>
    <m/>
    <n v="1"/>
    <n v="0"/>
    <s v="Seller 147"/>
    <s v="Houston, Texas, United States"/>
    <s v="Houston"/>
    <x v="1"/>
    <x v="0"/>
    <d v="2026-03-29T00:00:00"/>
    <x v="0"/>
  </r>
  <r>
    <x v="0"/>
    <s v="Apple iPhone 13 128GB 512GB GSM Unlocked Verizon 5G iOS Smartphone Good"/>
    <x v="3"/>
    <n v="13"/>
    <b v="0"/>
    <s v="128GB|512GB"/>
    <x v="0"/>
    <x v="0"/>
    <n v="211"/>
    <m/>
    <m/>
    <n v="0"/>
    <n v="1"/>
    <s v="Seller 147"/>
    <s v="Houston, Texas, United States"/>
    <s v="Houston"/>
    <x v="1"/>
    <x v="0"/>
    <d v="2026-03-29T00:00:00"/>
    <x v="648"/>
  </r>
  <r>
    <x v="0"/>
    <s v="Apple iPhone 12 128/64GB Purple / White Unlocked Verizon T-Mobile Boost AT&amp;T 5G"/>
    <x v="4"/>
    <n v="12"/>
    <b v="0"/>
    <s v="64GB"/>
    <x v="4"/>
    <x v="0"/>
    <n v="159"/>
    <m/>
    <m/>
    <n v="1"/>
    <n v="0"/>
    <s v="Seller 147"/>
    <s v="Houston, Texas, United States"/>
    <s v="Houston"/>
    <x v="1"/>
    <x v="0"/>
    <d v="2026-03-29T00:00:00"/>
    <x v="0"/>
  </r>
  <r>
    <x v="0"/>
    <s v="Apple iPhone 13 128GB 512GB Clean ESN Unlocked AT&amp;T 5G - Green Starlight Red"/>
    <x v="3"/>
    <n v="13"/>
    <b v="0"/>
    <s v="128GB|512GB"/>
    <x v="0"/>
    <x v="0"/>
    <n v="224"/>
    <m/>
    <m/>
    <n v="1"/>
    <n v="0"/>
    <s v="Seller 147"/>
    <s v="Houston, Texas, United States"/>
    <s v="Houston"/>
    <x v="1"/>
    <x v="0"/>
    <d v="2026-03-29T00:00:00"/>
    <x v="0"/>
  </r>
  <r>
    <x v="0"/>
    <s v="Apple iPhone 12 (64GB/128GB) 5G Purple Unlocked Verizon Metro PCS At&amp;t Wi-Fi iO"/>
    <x v="4"/>
    <n v="12"/>
    <b v="0"/>
    <s v="64GB|128GB"/>
    <x v="4"/>
    <x v="0"/>
    <n v="151"/>
    <m/>
    <m/>
    <n v="0"/>
    <n v="2"/>
    <s v="Seller 147"/>
    <s v="Houston, Texas, United States"/>
    <s v="Houston"/>
    <x v="1"/>
    <x v="0"/>
    <d v="2026-03-29T00:00:00"/>
    <x v="649"/>
  </r>
  <r>
    <x v="0"/>
    <s v="Apple iPhone 12 64GB Factory Unlocked AT&amp;T T-Mobile Verizon Mint Condition"/>
    <x v="4"/>
    <n v="12"/>
    <b v="0"/>
    <s v="64GB"/>
    <x v="4"/>
    <x v="0"/>
    <n v="156"/>
    <m/>
    <m/>
    <n v="1"/>
    <n v="0"/>
    <s v="Seller 147"/>
    <s v="Houston, Texas, United States"/>
    <s v="Houston"/>
    <x v="1"/>
    <x v="0"/>
    <d v="2026-03-29T00:00:00"/>
    <x v="0"/>
  </r>
  <r>
    <x v="0"/>
    <s v="Apple iPhone 13 Unlocked Verizon ATT 128GB 512GB 5G Pink/Midnight/Starlight"/>
    <x v="3"/>
    <n v="13"/>
    <b v="0"/>
    <s v="128GB|512GB"/>
    <x v="0"/>
    <x v="0"/>
    <n v="212"/>
    <m/>
    <m/>
    <n v="0"/>
    <n v="3"/>
    <s v="Seller 147"/>
    <s v="Houston, Texas, United States"/>
    <s v="Houston"/>
    <x v="1"/>
    <x v="0"/>
    <d v="2026-03-29T00:00:00"/>
    <x v="650"/>
  </r>
  <r>
    <x v="0"/>
    <s v="Apple iPhone 13 128GB 256GB Pink/Black Unlocked 5G Verizon T-Mobile Good iOS"/>
    <x v="3"/>
    <n v="13"/>
    <b v="0"/>
    <s v="128GB|256GB"/>
    <x v="0"/>
    <x v="0"/>
    <n v="217"/>
    <m/>
    <m/>
    <n v="1"/>
    <n v="0"/>
    <s v="Seller 403"/>
    <s v="Houston, Texas, United States"/>
    <s v="Houston"/>
    <x v="1"/>
    <x v="0"/>
    <d v="2026-03-29T00:00:00"/>
    <x v="0"/>
  </r>
  <r>
    <x v="0"/>
    <s v="Apple iPhone 12 Unlocked Verizon WiFi 64|128GB AT&amp;T Blue/Green/Purple"/>
    <x v="4"/>
    <n v="12"/>
    <b v="0"/>
    <s v="128GB"/>
    <x v="0"/>
    <x v="0"/>
    <n v="148"/>
    <m/>
    <m/>
    <n v="1"/>
    <n v="0"/>
    <s v="Seller 147"/>
    <s v="Houston, Texas, United States"/>
    <s v="Houston"/>
    <x v="1"/>
    <x v="0"/>
    <d v="2026-03-29T00:00:00"/>
    <x v="0"/>
  </r>
  <r>
    <x v="0"/>
    <s v="Apple iPhone 13 128GB 512GB Unlocked Verizon AT&amp;T Good Red/Green/Blue"/>
    <x v="3"/>
    <n v="13"/>
    <b v="0"/>
    <s v="128GB|512GB"/>
    <x v="0"/>
    <x v="0"/>
    <n v="223"/>
    <m/>
    <m/>
    <n v="0"/>
    <n v="7"/>
    <s v="Seller 147"/>
    <s v="Houston, Texas, United States"/>
    <s v="Houston"/>
    <x v="1"/>
    <x v="0"/>
    <d v="2026-03-29T00:00:00"/>
    <x v="651"/>
  </r>
  <r>
    <x v="0"/>
    <s v="Apple iPhone 12 64GB 128GB Unlocked Att Battery Good Condition Black Red iOS 5G"/>
    <x v="4"/>
    <n v="12"/>
    <b v="0"/>
    <s v="64GB|128GB"/>
    <x v="4"/>
    <x v="0"/>
    <n v="159"/>
    <m/>
    <m/>
    <n v="1"/>
    <n v="0"/>
    <s v="Seller 403"/>
    <s v="Houston, Texas, United States"/>
    <s v="Houston"/>
    <x v="1"/>
    <x v="0"/>
    <d v="2026-03-29T00:00:00"/>
    <x v="0"/>
  </r>
  <r>
    <x v="0"/>
    <s v="Apple iPhone 12 64GB 128GB All Colors Unlocked Verizon AT&amp;T T-Mobile Clean IMEI"/>
    <x v="4"/>
    <n v="12"/>
    <b v="0"/>
    <s v="64GB|128GB"/>
    <x v="4"/>
    <x v="0"/>
    <n v="167"/>
    <m/>
    <m/>
    <n v="1"/>
    <n v="0"/>
    <s v="Seller 403"/>
    <s v="Houston, Texas, United States"/>
    <s v="Houston"/>
    <x v="1"/>
    <x v="0"/>
    <d v="2026-03-29T00:00:00"/>
    <x v="0"/>
  </r>
  <r>
    <x v="0"/>
    <s v="Apple iPhone 13 128GB 256GB Unlocked Verizon Att Spectrum -Green Red Starlight"/>
    <x v="3"/>
    <n v="13"/>
    <b v="0"/>
    <s v="128GB|256GB"/>
    <x v="0"/>
    <x v="0"/>
    <n v="217"/>
    <m/>
    <m/>
    <n v="1"/>
    <n v="0"/>
    <s v="Seller 403"/>
    <s v="Houston, Texas, United States"/>
    <s v="Houston"/>
    <x v="1"/>
    <x v="0"/>
    <d v="2026-03-29T00:00:00"/>
    <x v="0"/>
  </r>
  <r>
    <x v="0"/>
    <s v="Apple iPhone 12 128GB|64GB White / Blue Factory Unlocked ATT Verizon 5G LTE"/>
    <x v="4"/>
    <n v="12"/>
    <b v="0"/>
    <s v="64GB|128GB"/>
    <x v="4"/>
    <x v="0"/>
    <n v="164"/>
    <m/>
    <m/>
    <n v="1"/>
    <n v="0"/>
    <s v="Seller 147"/>
    <s v="Houston, Texas, United States"/>
    <s v="Houston"/>
    <x v="1"/>
    <x v="0"/>
    <d v="2026-03-29T00:00:00"/>
    <x v="0"/>
  </r>
  <r>
    <x v="0"/>
    <s v="Apple iPhone 13 128GB 256GB GSM+CDMA Unlocked Verizon AT&amp;T -Red Blue Black"/>
    <x v="3"/>
    <n v="13"/>
    <b v="0"/>
    <s v="128GB|256GB"/>
    <x v="0"/>
    <x v="0"/>
    <n v="217"/>
    <m/>
    <m/>
    <n v="0"/>
    <n v="6"/>
    <s v="Seller 147"/>
    <s v="Houston, Texas, United States"/>
    <s v="Houston"/>
    <x v="1"/>
    <x v="0"/>
    <d v="2026-03-29T00:00:00"/>
    <x v="652"/>
  </r>
  <r>
    <x v="0"/>
    <s v="Apple iPhone 12 64GB 128GB Screen 6.1&quot; Unlocked Verizon Pristine White / Blue"/>
    <x v="4"/>
    <n v="12"/>
    <b v="0"/>
    <s v="64GB|128GB"/>
    <x v="4"/>
    <x v="0"/>
    <n v="159"/>
    <m/>
    <m/>
    <n v="1"/>
    <n v="0"/>
    <s v="Seller 147"/>
    <s v="Houston, Texas, United States"/>
    <s v="Houston"/>
    <x v="1"/>
    <x v="0"/>
    <d v="2026-03-29T00:00:00"/>
    <x v="0"/>
  </r>
  <r>
    <x v="0"/>
    <s v="Apple iPhone 13 128GB 256GB Unlocked Verizon AT&amp;T Pink/Red 5G GSM iOS"/>
    <x v="3"/>
    <n v="13"/>
    <b v="0"/>
    <s v="128GB|256GB"/>
    <x v="0"/>
    <x v="0"/>
    <n v="201"/>
    <m/>
    <m/>
    <n v="0"/>
    <n v="11"/>
    <s v="Seller 147"/>
    <s v="Houston, Texas, United States"/>
    <s v="Houston"/>
    <x v="1"/>
    <x v="0"/>
    <d v="2026-03-29T00:00:00"/>
    <x v="653"/>
  </r>
  <r>
    <x v="0"/>
    <s v="Apple iPhone 12 64/128GB 5G Unlocked Verizon ATT Dual SIM (Nano‑SIM/eSIM)"/>
    <x v="4"/>
    <n v="12"/>
    <b v="0"/>
    <s v="128GB"/>
    <x v="0"/>
    <x v="0"/>
    <n v="149"/>
    <m/>
    <m/>
    <n v="0"/>
    <n v="1"/>
    <s v="Seller 147"/>
    <s v="Houston, Texas, United States"/>
    <s v="Houston"/>
    <x v="1"/>
    <x v="0"/>
    <d v="2026-03-29T00:00:00"/>
    <x v="593"/>
  </r>
  <r>
    <x v="0"/>
    <s v="Apple iPhone 12 128GB-64GB Factory Unlocked T-Mobile Verizon Very Good Conditio"/>
    <x v="4"/>
    <n v="12"/>
    <b v="0"/>
    <s v="64GB|128GB"/>
    <x v="4"/>
    <x v="0"/>
    <n v="152"/>
    <m/>
    <m/>
    <n v="1"/>
    <n v="0"/>
    <s v="Seller 147"/>
    <s v="Houston, Texas, United States"/>
    <s v="Houston"/>
    <x v="1"/>
    <x v="0"/>
    <d v="2026-03-29T00:00:00"/>
    <x v="0"/>
  </r>
  <r>
    <x v="0"/>
    <s v="Apple iPhone 12 64GB 128GB CDMA/GSM Unlocked Verizon AT&amp;T T-Mobile WIFI 5G"/>
    <x v="4"/>
    <n v="12"/>
    <b v="0"/>
    <s v="64GB|128GB"/>
    <x v="4"/>
    <x v="0"/>
    <n v="161"/>
    <m/>
    <m/>
    <n v="1"/>
    <n v="0"/>
    <s v="Seller 147"/>
    <s v="Houston, Texas, United States"/>
    <s v="Houston"/>
    <x v="1"/>
    <x v="0"/>
    <d v="2026-03-29T00:00:00"/>
    <x v="0"/>
  </r>
  <r>
    <x v="0"/>
    <s v="Apple iPhone 12 64GB 128GB Unlocked Verizon AT&amp;T Tmobile Clean IMEI - All Color"/>
    <x v="4"/>
    <n v="12"/>
    <b v="0"/>
    <s v="64GB|128GB"/>
    <x v="4"/>
    <x v="0"/>
    <n v="164"/>
    <m/>
    <m/>
    <n v="1"/>
    <n v="0"/>
    <s v="Seller 147"/>
    <s v="Houston, Texas, United States"/>
    <s v="Houston"/>
    <x v="1"/>
    <x v="0"/>
    <d v="2026-03-29T00:00:00"/>
    <x v="0"/>
  </r>
  <r>
    <x v="0"/>
    <s v="Apple iPhone 12 64GB 128GB Unlocked Verizon AT&amp;T Cricket Wireless MagSafe"/>
    <x v="4"/>
    <n v="12"/>
    <b v="0"/>
    <s v="64GB|128GB"/>
    <x v="4"/>
    <x v="0"/>
    <n v="159"/>
    <m/>
    <m/>
    <n v="0"/>
    <n v="2"/>
    <s v="Seller 147"/>
    <s v="Houston, Texas, United States"/>
    <s v="Houston"/>
    <x v="1"/>
    <x v="0"/>
    <d v="2026-03-29T00:00:00"/>
    <x v="654"/>
  </r>
  <r>
    <x v="0"/>
    <s v="Apple iPhone 12 64GB 128GB Unlocked Verizon AT&amp;T T-Mobile MagSafe Free Return"/>
    <x v="4"/>
    <n v="12"/>
    <b v="0"/>
    <s v="64GB|128GB"/>
    <x v="4"/>
    <x v="0"/>
    <n v="156"/>
    <m/>
    <m/>
    <n v="1"/>
    <n v="0"/>
    <s v="Seller 147"/>
    <s v="Houston, Texas, United States"/>
    <s v="Houston"/>
    <x v="1"/>
    <x v="0"/>
    <d v="2026-03-29T00:00:00"/>
    <x v="0"/>
  </r>
  <r>
    <x v="0"/>
    <s v="Apple iPhone 12 - 64GB/128GB - Unlocked Verizon T-Mobile Smartphone Free Return"/>
    <x v="4"/>
    <n v="12"/>
    <b v="0"/>
    <s v="64GB|128GB"/>
    <x v="4"/>
    <x v="0"/>
    <n v="158"/>
    <m/>
    <m/>
    <n v="1"/>
    <n v="0"/>
    <s v="Seller 147"/>
    <s v="Houston, Texas, United States"/>
    <s v="Houston"/>
    <x v="1"/>
    <x v="0"/>
    <d v="2026-03-29T00:00:00"/>
    <x v="0"/>
  </r>
  <r>
    <x v="0"/>
    <s v="Apple iPhone 13 128GB 256GB -Pristine- Unlocked Verizon AT&amp;T 5G Blue White"/>
    <x v="3"/>
    <n v="13"/>
    <b v="0"/>
    <s v="128GB|256GB"/>
    <x v="0"/>
    <x v="0"/>
    <n v="215"/>
    <m/>
    <m/>
    <n v="0"/>
    <n v="1"/>
    <s v="Seller 403"/>
    <s v="Houston, Texas, United States"/>
    <s v="Houston"/>
    <x v="1"/>
    <x v="0"/>
    <d v="2026-03-29T00:00:00"/>
    <x v="655"/>
  </r>
  <r>
    <x v="0"/>
    <s v="Apple iPhone 13 5G LTE 128GB 256GB GSM Unlocked Verizon AT&amp;T US Cellular"/>
    <x v="3"/>
    <n v="13"/>
    <b v="0"/>
    <s v="128GB|256GB"/>
    <x v="0"/>
    <x v="0"/>
    <n v="210"/>
    <m/>
    <m/>
    <n v="0"/>
    <n v="4"/>
    <s v="Seller 147"/>
    <s v="Houston, Texas, United States"/>
    <s v="Houston"/>
    <x v="1"/>
    <x v="0"/>
    <d v="2026-03-29T00:00:00"/>
    <x v="656"/>
  </r>
  <r>
    <x v="0"/>
    <s v="Apple iPhone 12 64GB Verizon AT&amp;T Unlocked 5G Excellent Condition iOS"/>
    <x v="4"/>
    <n v="12"/>
    <b v="0"/>
    <s v="64GB"/>
    <x v="4"/>
    <x v="0"/>
    <n v="153"/>
    <m/>
    <m/>
    <n v="1"/>
    <n v="0"/>
    <s v="Seller 147"/>
    <s v="Houston, Texas, United States"/>
    <s v="Houston"/>
    <x v="1"/>
    <x v="0"/>
    <d v="2026-03-29T00:00:00"/>
    <x v="0"/>
  </r>
  <r>
    <x v="0"/>
    <s v="Apple iPhone 12 64GB 128GB Unlocked Verizon Boost T-Mobile CDMA/GSM 5G"/>
    <x v="4"/>
    <n v="12"/>
    <b v="0"/>
    <s v="64GB|128GB"/>
    <x v="4"/>
    <x v="0"/>
    <n v="153"/>
    <m/>
    <m/>
    <n v="1"/>
    <n v="0"/>
    <s v="Seller 403"/>
    <s v="Houston, Texas, United States"/>
    <s v="Houston"/>
    <x v="1"/>
    <x v="0"/>
    <d v="2026-03-29T00:00:00"/>
    <x v="0"/>
  </r>
  <r>
    <x v="0"/>
    <s v="Apple iPhone 12 128GB 64GB Green / Purple Factory Unlocked Verizon Tmobile 5G"/>
    <x v="4"/>
    <n v="12"/>
    <b v="0"/>
    <s v="64GB|128GB"/>
    <x v="4"/>
    <x v="0"/>
    <n v="153"/>
    <m/>
    <m/>
    <n v="1"/>
    <n v="0"/>
    <s v="Seller 147"/>
    <s v="Houston, Texas, United States"/>
    <s v="Houston"/>
    <x v="1"/>
    <x v="0"/>
    <d v="2026-03-29T00:00:00"/>
    <x v="0"/>
  </r>
  <r>
    <x v="0"/>
    <s v="Apple iPhone 12 128/64GB (Green Purple Black) Factory Unlocked Verizon 5G LTE"/>
    <x v="4"/>
    <n v="12"/>
    <b v="0"/>
    <s v="64GB"/>
    <x v="4"/>
    <x v="0"/>
    <n v="155"/>
    <m/>
    <m/>
    <n v="1"/>
    <n v="0"/>
    <s v="Seller 147"/>
    <s v="Houston, Texas, United States"/>
    <s v="Houston"/>
    <x v="1"/>
    <x v="0"/>
    <d v="2026-03-29T00:00:00"/>
    <x v="0"/>
  </r>
  <r>
    <x v="0"/>
    <s v="Apple iPhone 12 64GB iOS Very Good 4G Unlocked CDMA + GSM Verizon AT&amp;T T-Mobile"/>
    <x v="4"/>
    <n v="12"/>
    <b v="0"/>
    <s v="64GB"/>
    <x v="4"/>
    <x v="0"/>
    <n v="156"/>
    <m/>
    <m/>
    <n v="1"/>
    <n v="0"/>
    <s v="Seller 147"/>
    <s v="Houston, Texas, United States"/>
    <s v="Houston"/>
    <x v="1"/>
    <x v="0"/>
    <d v="2026-03-29T00:00:00"/>
    <x v="0"/>
  </r>
  <r>
    <x v="0"/>
    <s v="Apple iPhone 12 64GB All Color T-Mobile Smartphone"/>
    <x v="4"/>
    <n v="12"/>
    <b v="0"/>
    <s v="64GB"/>
    <x v="4"/>
    <x v="0"/>
    <n v="223"/>
    <m/>
    <m/>
    <n v="1"/>
    <n v="0"/>
    <s v="Seller 147"/>
    <s v="Houston, Texas, United States"/>
    <s v="Houston"/>
    <x v="1"/>
    <x v="0"/>
    <d v="2026-03-29T00:00:00"/>
    <x v="0"/>
  </r>
  <r>
    <x v="0"/>
    <s v="Apple iPhone 12 Black Purple Red 64-128GB Unlocked Verizon AT&amp;T T-Mobile 4G LTE"/>
    <x v="4"/>
    <n v="12"/>
    <b v="0"/>
    <s v="128GB"/>
    <x v="0"/>
    <x v="0"/>
    <n v="144"/>
    <m/>
    <m/>
    <n v="1"/>
    <n v="0"/>
    <s v="Seller 147"/>
    <s v="Houston, Texas, United States"/>
    <s v="Houston"/>
    <x v="1"/>
    <x v="0"/>
    <d v="2026-03-29T00:00:00"/>
    <x v="0"/>
  </r>
  <r>
    <x v="0"/>
    <s v="Apple iPhone 12 64GB Factory Unlocked Verizon AT&amp;T T-Mobile IOS 5G Green"/>
    <x v="4"/>
    <n v="12"/>
    <b v="0"/>
    <s v="64GB"/>
    <x v="4"/>
    <x v="0"/>
    <n v="160"/>
    <m/>
    <m/>
    <n v="1"/>
    <n v="0"/>
    <s v="Seller 147"/>
    <s v="Houston, Texas, United States"/>
    <s v="Houston"/>
    <x v="1"/>
    <x v="0"/>
    <d v="2026-03-29T00:00:00"/>
    <x v="0"/>
  </r>
  <r>
    <x v="0"/>
    <s v="Apple iPhone 13 128GB 256GB GSM Unlocked Verizon ATT Green/Midnight/Pink Good"/>
    <x v="3"/>
    <n v="13"/>
    <b v="0"/>
    <s v="128GB|256GB"/>
    <x v="0"/>
    <x v="0"/>
    <n v="222"/>
    <m/>
    <m/>
    <n v="1"/>
    <n v="0"/>
    <s v="Seller 403"/>
    <s v="Houston, Texas, United States"/>
    <s v="Houston"/>
    <x v="1"/>
    <x v="0"/>
    <d v="2026-03-29T00:00:00"/>
    <x v="0"/>
  </r>
  <r>
    <x v="0"/>
    <s v="Apple iPhone 12 - 128GB 64GB - 5G Unlocked Verizon T-Mobile Smartphone Pristine"/>
    <x v="4"/>
    <n v="12"/>
    <b v="0"/>
    <s v="64GB|128GB"/>
    <x v="4"/>
    <x v="0"/>
    <n v="163"/>
    <m/>
    <m/>
    <n v="1"/>
    <n v="0"/>
    <s v="Seller 403"/>
    <s v="Houston, Texas, United States"/>
    <s v="Houston"/>
    <x v="1"/>
    <x v="0"/>
    <d v="2026-03-29T00:00:00"/>
    <x v="0"/>
  </r>
  <r>
    <x v="0"/>
    <s v="Apple iPhone 12 5G 64/128GB Unlocked Verizon T-Mobile Blue/White Screen 6.1&quot;"/>
    <x v="4"/>
    <n v="12"/>
    <b v="0"/>
    <s v="128GB"/>
    <x v="0"/>
    <x v="0"/>
    <n v="151"/>
    <m/>
    <m/>
    <n v="1"/>
    <n v="0"/>
    <s v="Seller 403"/>
    <s v="Houston, Texas, United States"/>
    <s v="Houston"/>
    <x v="1"/>
    <x v="0"/>
    <d v="2026-03-29T00:00:00"/>
    <x v="0"/>
  </r>
  <r>
    <x v="0"/>
    <s v="Apple iPhone 13 512GB / 128GB GSM Unlocked Verizon - Pink Green Red"/>
    <x v="3"/>
    <n v="13"/>
    <b v="0"/>
    <s v="128GB|512GB"/>
    <x v="0"/>
    <x v="0"/>
    <n v="207"/>
    <m/>
    <m/>
    <n v="1"/>
    <n v="0"/>
    <s v="Seller 403"/>
    <s v="Houston, Texas, United States"/>
    <s v="Houston"/>
    <x v="1"/>
    <x v="0"/>
    <d v="2026-03-29T00:00:00"/>
    <x v="0"/>
  </r>
  <r>
    <x v="0"/>
    <s v="Apple iPhone 12 64GB 128GB Verizon AT&amp;T Unlocked GSM+CDMA 5G Blue/Black"/>
    <x v="4"/>
    <n v="12"/>
    <b v="0"/>
    <s v="64GB|128GB"/>
    <x v="4"/>
    <x v="0"/>
    <n v="154"/>
    <m/>
    <m/>
    <n v="1"/>
    <n v="0"/>
    <s v="Seller 147"/>
    <s v="Houston, Texas, United States"/>
    <s v="Houston"/>
    <x v="1"/>
    <x v="0"/>
    <d v="2026-03-29T00:00:00"/>
    <x v="0"/>
  </r>
  <r>
    <x v="0"/>
    <s v="Apple iPhone 13 128GB 512GB Unlocked Verizon Very Good 5G iOS Pink/White/Blue"/>
    <x v="3"/>
    <n v="13"/>
    <b v="0"/>
    <s v="128GB|512GB"/>
    <x v="0"/>
    <x v="0"/>
    <n v="212"/>
    <m/>
    <m/>
    <n v="1"/>
    <n v="0"/>
    <s v="Seller 403"/>
    <s v="Houston, Texas, United States"/>
    <s v="Houston"/>
    <x v="1"/>
    <x v="0"/>
    <d v="2026-03-29T00:00:00"/>
    <x v="0"/>
  </r>
  <r>
    <x v="0"/>
    <s v="Apple iPhone 13 128GB 512GB T-Mobile Unlocked Verizon (Good) Pink/Blue/Green"/>
    <x v="3"/>
    <n v="13"/>
    <b v="0"/>
    <s v="128GB|512GB"/>
    <x v="0"/>
    <x v="0"/>
    <n v="211"/>
    <m/>
    <m/>
    <n v="1"/>
    <n v="0"/>
    <s v="Seller 403"/>
    <s v="Houston, Texas, United States"/>
    <s v="Houston"/>
    <x v="1"/>
    <x v="0"/>
    <d v="2026-03-29T00:00:00"/>
    <x v="0"/>
  </r>
  <r>
    <x v="0"/>
    <s v="Apple iPhone 12 64/128GB iOS Unlocked Verizon ATT Screen 6.1&quot; - Green Blue Blac"/>
    <x v="4"/>
    <n v="12"/>
    <b v="0"/>
    <s v="128GB"/>
    <x v="0"/>
    <x v="0"/>
    <n v="143"/>
    <m/>
    <m/>
    <n v="1"/>
    <n v="0"/>
    <s v="Seller 403"/>
    <s v="Houston, Texas, United States"/>
    <s v="Houston"/>
    <x v="1"/>
    <x v="0"/>
    <d v="2026-03-29T00:00:00"/>
    <x v="0"/>
  </r>
  <r>
    <x v="0"/>
    <s v="Apple iPhone 12 64GB 128GB Factory Unlocked GSM/CDMA AT&amp;T T-Mobile WiFi iOS"/>
    <x v="4"/>
    <n v="12"/>
    <b v="0"/>
    <s v="64GB|128GB"/>
    <x v="4"/>
    <x v="0"/>
    <n v="154"/>
    <m/>
    <m/>
    <n v="1"/>
    <n v="0"/>
    <s v="Seller 403"/>
    <s v="Houston, Texas, United States"/>
    <s v="Houston"/>
    <x v="1"/>
    <x v="0"/>
    <d v="2026-03-29T00:00:00"/>
    <x v="0"/>
  </r>
  <r>
    <x v="0"/>
    <s v="Apple iPhone 13 512GB 128GB Factory Unlocked Verizon T-Mobile Straight Talk 5G"/>
    <x v="3"/>
    <n v="13"/>
    <b v="0"/>
    <s v="128GB|512GB"/>
    <x v="0"/>
    <x v="0"/>
    <n v="206"/>
    <m/>
    <m/>
    <n v="0"/>
    <n v="2"/>
    <s v="Seller 403"/>
    <s v="Houston, Texas, United States"/>
    <s v="Houston"/>
    <x v="1"/>
    <x v="0"/>
    <d v="2026-03-29T00:00:00"/>
    <x v="657"/>
  </r>
  <r>
    <x v="0"/>
    <s v="Apple iPhone 12 64GB 128GB Fully Unlocked Verizon AT&amp;T Dual SIM (Nano‑SIM/eSIM)"/>
    <x v="4"/>
    <n v="12"/>
    <b v="0"/>
    <s v="64GB|128GB"/>
    <x v="4"/>
    <x v="0"/>
    <n v="155"/>
    <m/>
    <m/>
    <n v="1"/>
    <n v="0"/>
    <s v="Seller 147"/>
    <s v="Houston, Texas, United States"/>
    <s v="Houston"/>
    <x v="1"/>
    <x v="0"/>
    <d v="2026-03-29T00:00:00"/>
    <x v="0"/>
  </r>
  <r>
    <x v="0"/>
    <s v="Apple iPhone 12 64GB Screen 6.1&quot; Pristine Fully Unlocked Att 5G - Blue / Green"/>
    <x v="4"/>
    <n v="12"/>
    <b v="0"/>
    <s v="64GB"/>
    <x v="4"/>
    <x v="0"/>
    <n v="166"/>
    <m/>
    <m/>
    <n v="1"/>
    <n v="0"/>
    <s v="Seller 403"/>
    <s v="Houston, Texas, United States"/>
    <s v="Houston"/>
    <x v="1"/>
    <x v="0"/>
    <d v="2026-03-29T00:00:00"/>
    <x v="0"/>
  </r>
  <r>
    <x v="0"/>
    <s v="Apple iPhone 12 |128GB 64GB| ATT Unlocked Verizon Screen 6.1 White Purple Red"/>
    <x v="4"/>
    <n v="12"/>
    <b v="0"/>
    <s v="64GB|128GB"/>
    <x v="4"/>
    <x v="0"/>
    <n v="149"/>
    <m/>
    <m/>
    <n v="1"/>
    <n v="0"/>
    <s v="Seller 403"/>
    <s v="Houston, Texas, United States"/>
    <s v="Houston"/>
    <x v="1"/>
    <x v="0"/>
    <d v="2026-03-29T00:00:00"/>
    <x v="0"/>
  </r>
  <r>
    <x v="0"/>
    <s v="Apple iPhone 13 Unlocked 128GB iOS GSM AT&amp;T TMobile Verizon Pristine Condition"/>
    <x v="3"/>
    <n v="13"/>
    <b v="0"/>
    <s v="128GB"/>
    <x v="0"/>
    <x v="0"/>
    <n v="205"/>
    <m/>
    <m/>
    <n v="0"/>
    <n v="1"/>
    <s v="Seller 403"/>
    <s v="Houston, Texas, United States"/>
    <s v="Houston"/>
    <x v="1"/>
    <x v="0"/>
    <d v="2026-03-29T00:00:00"/>
    <x v="633"/>
  </r>
  <r>
    <x v="0"/>
    <s v="Apple iPhone 12 64GB Unlocked Verizon U.S. Cellular AT&amp;T 12MP Dual-Camera Good"/>
    <x v="4"/>
    <n v="12"/>
    <b v="0"/>
    <s v="64GB"/>
    <x v="4"/>
    <x v="0"/>
    <n v="145"/>
    <m/>
    <m/>
    <n v="1"/>
    <n v="0"/>
    <s v="Seller 147"/>
    <s v="Houston, Texas, United States"/>
    <s v="Houston"/>
    <x v="1"/>
    <x v="0"/>
    <d v="2026-03-29T00:00:00"/>
    <x v="0"/>
  </r>
  <r>
    <x v="0"/>
    <s v="Apple iPhone 12 🍎Mint- Unlocked 64GB 128GB 5G Verizon GSM T-Mobile Purple/Blue"/>
    <x v="4"/>
    <n v="12"/>
    <b v="0"/>
    <s v="64GB|128GB"/>
    <x v="4"/>
    <x v="0"/>
    <n v="160"/>
    <m/>
    <m/>
    <n v="1"/>
    <n v="0"/>
    <s v="Seller 147"/>
    <s v="Houston, Texas, United States"/>
    <s v="Houston"/>
    <x v="1"/>
    <x v="0"/>
    <d v="2026-03-29T00:00:00"/>
    <x v="0"/>
  </r>
  <r>
    <x v="0"/>
    <s v="Apple iPhone 12 iOS 5G 64GB 128GB White Blue Unlocked Verizon AT&amp;T GSM"/>
    <x v="4"/>
    <n v="12"/>
    <b v="0"/>
    <s v="64GB|128GB"/>
    <x v="4"/>
    <x v="0"/>
    <n v="152"/>
    <m/>
    <m/>
    <n v="1"/>
    <n v="0"/>
    <s v="Seller 147"/>
    <s v="Houston, Texas, United States"/>
    <s v="Houston"/>
    <x v="1"/>
    <x v="0"/>
    <d v="2026-03-29T00:00:00"/>
    <x v="0"/>
  </r>
  <r>
    <x v="0"/>
    <s v="Apple iPhone 12 (64GB-128GB) Factory Unlocked Verizon AT&amp;T Purple/Colors 5G"/>
    <x v="4"/>
    <n v="12"/>
    <b v="0"/>
    <s v="64GB|128GB"/>
    <x v="4"/>
    <x v="0"/>
    <n v="155"/>
    <m/>
    <m/>
    <n v="1"/>
    <n v="0"/>
    <s v="Seller 147"/>
    <s v="Houston, Texas, United States"/>
    <s v="Houston"/>
    <x v="1"/>
    <x v="0"/>
    <d v="2026-03-29T00:00:00"/>
    <x v="0"/>
  </r>
  <r>
    <x v="0"/>
    <s v="Apple iPhone 12 128GB 64GB Factory Unlocked Verizon ATT Screen 6.1&quot; Face ID"/>
    <x v="4"/>
    <n v="12"/>
    <b v="0"/>
    <s v="64GB|128GB"/>
    <x v="4"/>
    <x v="0"/>
    <n v="158"/>
    <m/>
    <m/>
    <n v="1"/>
    <n v="0"/>
    <s v="Seller 147"/>
    <s v="Houston, Texas, United States"/>
    <s v="Houston"/>
    <x v="1"/>
    <x v="0"/>
    <d v="2026-03-29T00:00:00"/>
    <x v="0"/>
  </r>
  <r>
    <x v="0"/>
    <s v="Apple iPhone 12 (64GB/128GB) 5G Unlocked AT&amp;T Verizon T-Mobile CDMA/GSM iOS"/>
    <x v="4"/>
    <n v="12"/>
    <b v="0"/>
    <s v="64GB|128GB"/>
    <x v="4"/>
    <x v="0"/>
    <n v="148"/>
    <m/>
    <m/>
    <n v="1"/>
    <n v="0"/>
    <s v="Seller 147"/>
    <s v="Houston, Texas, United States"/>
    <s v="Houston"/>
    <x v="1"/>
    <x v="0"/>
    <d v="2026-03-29T00:00:00"/>
    <x v="0"/>
  </r>
  <r>
    <x v="0"/>
    <s v="Apple iPhone 12 64GB 128GB Unlocked AT&amp;T Verizon IOS LTE 5G Good Condition"/>
    <x v="4"/>
    <n v="12"/>
    <b v="0"/>
    <s v="64GB|128GB"/>
    <x v="4"/>
    <x v="0"/>
    <n v="156"/>
    <m/>
    <m/>
    <n v="1"/>
    <n v="0"/>
    <s v="Seller 147"/>
    <s v="Houston, Texas, United States"/>
    <s v="Houston"/>
    <x v="1"/>
    <x v="0"/>
    <d v="2026-03-29T00:00:00"/>
    <x v="0"/>
  </r>
  <r>
    <x v="0"/>
    <s v="Apple iPhone 12 64GB-128GB AT&amp;T Unlocked Verizon LTE 4G Free Return &amp; Shipping"/>
    <x v="4"/>
    <n v="12"/>
    <b v="0"/>
    <s v="64GB|128GB"/>
    <x v="4"/>
    <x v="0"/>
    <n v="148"/>
    <m/>
    <m/>
    <n v="1"/>
    <n v="0"/>
    <s v="Seller 147"/>
    <s v="Houston, Texas, United States"/>
    <s v="Houston"/>
    <x v="1"/>
    <x v="0"/>
    <d v="2026-03-29T00:00:00"/>
    <x v="0"/>
  </r>
  <r>
    <x v="0"/>
    <s v="Apple iPhone 12 64GB 128GB GSM CDMA Unlocked Verizon AT&amp;T T-Mobile 5G Capable"/>
    <x v="4"/>
    <n v="12"/>
    <b v="0"/>
    <s v="64GB|128GB"/>
    <x v="4"/>
    <x v="0"/>
    <n v="171"/>
    <m/>
    <m/>
    <n v="1"/>
    <n v="0"/>
    <s v="Seller 147"/>
    <s v="Houston, Texas, United States"/>
    <s v="Houston"/>
    <x v="1"/>
    <x v="0"/>
    <d v="2026-03-29T00:00:00"/>
    <x v="0"/>
  </r>
  <r>
    <x v="0"/>
    <s v="Apple iPhone 12 64GB 128GB Unlocked Verizon ATT iOS 5G Free Shipping"/>
    <x v="4"/>
    <n v="12"/>
    <b v="0"/>
    <s v="64GB|128GB"/>
    <x v="4"/>
    <x v="0"/>
    <n v="148"/>
    <m/>
    <m/>
    <n v="1"/>
    <n v="0"/>
    <s v="Seller 147"/>
    <s v="Houston, Texas, United States"/>
    <s v="Houston"/>
    <x v="1"/>
    <x v="0"/>
    <d v="2026-03-29T00:00:00"/>
    <x v="0"/>
  </r>
  <r>
    <x v="0"/>
    <s v="Apple iPhone 12 64GB 128GB 5G Unlocked Verizon ATT T-Mobile Pristine Condition"/>
    <x v="4"/>
    <n v="12"/>
    <b v="0"/>
    <s v="64GB|128GB"/>
    <x v="4"/>
    <x v="0"/>
    <n v="163"/>
    <m/>
    <m/>
    <n v="0"/>
    <n v="1"/>
    <s v="Seller 147"/>
    <s v="Houston, Texas, United States"/>
    <s v="Houston"/>
    <x v="1"/>
    <x v="0"/>
    <d v="2026-03-29T00:00:00"/>
    <x v="592"/>
  </r>
  <r>
    <x v="0"/>
    <s v="Apple iPhone 13 Unlocked Verizon ATT Green/Red Good -128GB 256GB 512GB"/>
    <x v="3"/>
    <n v="13"/>
    <b v="0"/>
    <s v="128GB|256GB|512GB"/>
    <x v="0"/>
    <x v="0"/>
    <n v="212"/>
    <m/>
    <m/>
    <n v="1"/>
    <n v="0"/>
    <s v="Seller 403"/>
    <s v="Houston, Texas, United States"/>
    <s v="Houston"/>
    <x v="1"/>
    <x v="0"/>
    <d v="2026-03-29T00:00:00"/>
    <x v="0"/>
  </r>
  <r>
    <x v="0"/>
    <s v="Apple iPhone 13 128GB 512GB Unlocked AT&amp;T Midnight/Starlight 5G Very Good"/>
    <x v="3"/>
    <n v="13"/>
    <b v="0"/>
    <s v="128GB|512GB"/>
    <x v="0"/>
    <x v="0"/>
    <n v="207"/>
    <m/>
    <m/>
    <n v="0"/>
    <n v="5"/>
    <s v="Seller 403"/>
    <s v="Houston, Texas, United States"/>
    <s v="Houston"/>
    <x v="1"/>
    <x v="0"/>
    <d v="2026-03-29T00:00:00"/>
    <x v="630"/>
  </r>
  <r>
    <x v="0"/>
    <s v="Apple iPhone 12 64GB Unlocked Verizon 5G AT&amp;T -Very GOOD -Dual 12MP Camera"/>
    <x v="4"/>
    <n v="12"/>
    <b v="0"/>
    <s v="64GB"/>
    <x v="4"/>
    <x v="0"/>
    <n v="150"/>
    <m/>
    <m/>
    <n v="1"/>
    <n v="0"/>
    <s v="Seller 403"/>
    <s v="Houston, Texas, United States"/>
    <s v="Houston"/>
    <x v="1"/>
    <x v="0"/>
    <d v="2026-03-29T00:00:00"/>
    <x v="0"/>
  </r>
  <r>
    <x v="0"/>
    <s v="Apple iPhone 12 - Blue, Green, Red - T-Mobile, Verizon, Unlocked - 128GB, 64GB"/>
    <x v="4"/>
    <n v="12"/>
    <b v="0"/>
    <s v="64GB|128GB"/>
    <x v="4"/>
    <x v="0"/>
    <n v="161"/>
    <m/>
    <m/>
    <n v="1"/>
    <n v="0"/>
    <s v="Seller 403"/>
    <s v="Houston, Texas, United States"/>
    <s v="Houston"/>
    <x v="1"/>
    <x v="0"/>
    <d v="2026-03-29T00:00:00"/>
    <x v="0"/>
  </r>
  <r>
    <x v="0"/>
    <s v="Apple iPhone 12 Unlocked 5G - 64GB Black, Blue, Green, Purple AT&amp;T Verizon"/>
    <x v="4"/>
    <n v="12"/>
    <b v="0"/>
    <s v="64GB"/>
    <x v="4"/>
    <x v="0"/>
    <n v="156"/>
    <m/>
    <m/>
    <n v="1"/>
    <n v="0"/>
    <s v="Seller 403"/>
    <s v="Houston, Texas, United States"/>
    <s v="Houston"/>
    <x v="1"/>
    <x v="0"/>
    <d v="2026-03-29T00:00:00"/>
    <x v="0"/>
  </r>
  <r>
    <x v="0"/>
    <s v="Apple iPhone 12 5G - Unlocked, Mint Condition, 64GB/128GB - Black, Purple, Red"/>
    <x v="4"/>
    <n v="12"/>
    <b v="0"/>
    <s v="64GB|128GB"/>
    <x v="4"/>
    <x v="0"/>
    <n v="155"/>
    <m/>
    <m/>
    <n v="1"/>
    <n v="0"/>
    <s v="Seller 403"/>
    <s v="Houston, Texas, United States"/>
    <s v="Houston"/>
    <x v="1"/>
    <x v="0"/>
    <d v="2026-03-29T00:00:00"/>
    <x v="0"/>
  </r>
  <r>
    <x v="0"/>
    <s v="Apple iPhone 12 | 128GB, 64GB | Unlocked | Various Colors | Excellent Condition"/>
    <x v="4"/>
    <n v="12"/>
    <b v="0"/>
    <s v="64GB|128GB"/>
    <x v="4"/>
    <x v="0"/>
    <n v="164"/>
    <m/>
    <m/>
    <n v="1"/>
    <n v="0"/>
    <s v="Seller 403"/>
    <s v="Houston, Texas, United States"/>
    <s v="Houston"/>
    <x v="1"/>
    <x v="0"/>
    <d v="2026-03-29T00:00:00"/>
    <x v="0"/>
  </r>
  <r>
    <x v="0"/>
    <s v="Apple iPhone 13: Midnight Black, Starlight White, Blue - 128GB &amp; 256GB 5G"/>
    <x v="3"/>
    <n v="13"/>
    <b v="0"/>
    <s v="128GB|256GB"/>
    <x v="0"/>
    <x v="0"/>
    <n v="220"/>
    <m/>
    <m/>
    <n v="1"/>
    <n v="0"/>
    <s v="Seller 403"/>
    <s v="Houston, Texas, United States"/>
    <s v="Houston"/>
    <x v="1"/>
    <x v="0"/>
    <d v="2026-03-29T00:00:00"/>
    <x v="0"/>
  </r>
  <r>
    <x v="0"/>
    <s v="Apple iPhone 13 5G 128GB 256GB Midnight Black Pink Green Red Unlocked T-Mobile"/>
    <x v="3"/>
    <n v="13"/>
    <b v="0"/>
    <s v="128GB|256GB"/>
    <x v="0"/>
    <x v="0"/>
    <n v="216"/>
    <m/>
    <m/>
    <n v="1"/>
    <n v="0"/>
    <s v="Seller 403"/>
    <s v="Houston, Texas, United States"/>
    <s v="Houston"/>
    <x v="1"/>
    <x v="0"/>
    <d v="2026-03-29T00:00:00"/>
    <x v="0"/>
  </r>
  <r>
    <x v="0"/>
    <s v="Apple iPhone 12 5G Unlocked - Purple, Red, 64GB, 128GB, Excellent Condition"/>
    <x v="4"/>
    <n v="12"/>
    <b v="0"/>
    <s v="64GB|128GB"/>
    <x v="4"/>
    <x v="0"/>
    <n v="160"/>
    <m/>
    <m/>
    <n v="0"/>
    <n v="2"/>
    <s v="Seller 403"/>
    <s v="Houston, Texas, United States"/>
    <s v="Houston"/>
    <x v="1"/>
    <x v="0"/>
    <d v="2026-03-29T00:00:00"/>
    <x v="610"/>
  </r>
  <r>
    <x v="0"/>
    <s v="Apple iPhone 12 5G Unlocked - T-Mobile/Verizon, 64GB/128GB, Black/Blue/Red"/>
    <x v="4"/>
    <n v="12"/>
    <b v="0"/>
    <s v="64GB|128GB"/>
    <x v="4"/>
    <x v="0"/>
    <n v="148"/>
    <m/>
    <m/>
    <n v="1"/>
    <n v="0"/>
    <s v="Seller 403"/>
    <s v="Houston, Texas, United States"/>
    <s v="Houston"/>
    <x v="1"/>
    <x v="0"/>
    <d v="2026-03-29T00:00:00"/>
    <x v="0"/>
  </r>
  <r>
    <x v="0"/>
    <s v="Apple iPhone 12 64GB/128GB Unlocked Verizon T-Mobile Black Green Purple"/>
    <x v="4"/>
    <n v="12"/>
    <b v="0"/>
    <s v="64GB|128GB"/>
    <x v="4"/>
    <x v="0"/>
    <n v="164"/>
    <m/>
    <m/>
    <n v="1"/>
    <n v="0"/>
    <s v="Seller 403"/>
    <s v="Houston, Texas, United States"/>
    <s v="Houston"/>
    <x v="1"/>
    <x v="0"/>
    <d v="2026-03-29T00:00:00"/>
    <x v="0"/>
  </r>
  <r>
    <x v="0"/>
    <s v="Apple iPhone 12 64GB 128GB 5G LTE Unlocked T-Mobile Red/Green AT&amp;T WiFi"/>
    <x v="4"/>
    <n v="12"/>
    <b v="0"/>
    <s v="64GB|128GB"/>
    <x v="4"/>
    <x v="0"/>
    <n v="149"/>
    <m/>
    <m/>
    <n v="1"/>
    <n v="0"/>
    <s v="Seller 147"/>
    <s v="Houston, Texas, United States"/>
    <s v="Houston"/>
    <x v="1"/>
    <x v="0"/>
    <d v="2026-03-29T00:00:00"/>
    <x v="0"/>
  </r>
  <r>
    <x v="0"/>
    <s v="Apple iPhone 12 64/128GB Unlocked Verizon White / Green GSM|CDMA🍏 Very Good"/>
    <x v="4"/>
    <n v="12"/>
    <b v="0"/>
    <s v="128GB"/>
    <x v="0"/>
    <x v="0"/>
    <n v="159"/>
    <m/>
    <m/>
    <n v="1"/>
    <n v="0"/>
    <s v="Seller 147"/>
    <s v="Houston, Texas, United States"/>
    <s v="Houston"/>
    <x v="1"/>
    <x v="0"/>
    <d v="2026-03-29T00:00:00"/>
    <x v="0"/>
  </r>
  <r>
    <x v="0"/>
    <s v="Apple iPhone 12 64GB 128GB Factory Unlocked Verizon AT&amp;T LTE WIFI 5G"/>
    <x v="4"/>
    <n v="12"/>
    <b v="0"/>
    <s v="64GB|128GB"/>
    <x v="4"/>
    <x v="0"/>
    <n v="153"/>
    <m/>
    <m/>
    <n v="0"/>
    <n v="1"/>
    <s v="Seller 147"/>
    <s v="Houston, Texas, United States"/>
    <s v="Houston"/>
    <x v="1"/>
    <x v="0"/>
    <d v="2026-03-29T00:00:00"/>
    <x v="591"/>
  </r>
  <r>
    <x v="0"/>
    <s v="Apple iPhone 13 128GB 256GB Unlocked ATT Verizon T-Mobile Wi‑Fi iOS 5G"/>
    <x v="3"/>
    <n v="13"/>
    <b v="0"/>
    <s v="128GB|256GB"/>
    <x v="0"/>
    <x v="0"/>
    <n v="205"/>
    <m/>
    <m/>
    <n v="1"/>
    <n v="0"/>
    <s v="Seller 403"/>
    <s v="Houston, Texas, United States"/>
    <s v="Houston"/>
    <x v="1"/>
    <x v="0"/>
    <d v="2026-03-29T00:00:00"/>
    <x v="0"/>
  </r>
  <r>
    <x v="0"/>
    <s v="Apple iPhone 12 64GB 128GB Very Good Clean ESN GSM Unlocked Verizon Spectrum"/>
    <x v="4"/>
    <n v="12"/>
    <b v="0"/>
    <s v="64GB|128GB"/>
    <x v="4"/>
    <x v="0"/>
    <n v="145"/>
    <m/>
    <m/>
    <n v="1"/>
    <n v="0"/>
    <s v="Seller 403"/>
    <s v="Houston, Texas, United States"/>
    <s v="Houston"/>
    <x v="1"/>
    <x v="0"/>
    <d v="2026-03-29T00:00:00"/>
    <x v="0"/>
  </r>
  <r>
    <x v="0"/>
    <s v="Apple iPhone 13 Verizon Unlocked 128GB 256GB AT&amp;T T-Mobile Starlight/Midnight"/>
    <x v="3"/>
    <n v="13"/>
    <b v="0"/>
    <s v="128GB|256GB"/>
    <x v="0"/>
    <x v="0"/>
    <n v="204"/>
    <m/>
    <m/>
    <n v="1"/>
    <n v="0"/>
    <s v="Seller 403"/>
    <s v="Houston, Texas, United States"/>
    <s v="Houston"/>
    <x v="1"/>
    <x v="0"/>
    <d v="2026-03-29T00:00:00"/>
    <x v="0"/>
  </r>
  <r>
    <x v="0"/>
    <s v="Apple iPhone 12 64GB/128GB - Black, Blue, Green - Unlocked, Verizon, AT&amp;T, 5G"/>
    <x v="4"/>
    <n v="12"/>
    <b v="0"/>
    <s v="64GB|128GB"/>
    <x v="4"/>
    <x v="0"/>
    <n v="156"/>
    <m/>
    <m/>
    <n v="0"/>
    <n v="1"/>
    <s v="Seller 403"/>
    <s v="Houston, Texas, United States"/>
    <s v="Houston"/>
    <x v="1"/>
    <x v="0"/>
    <d v="2026-03-29T00:00:00"/>
    <x v="611"/>
  </r>
  <r>
    <x v="0"/>
    <s v="Apple iPhone 13 128GB/256GB - Excellent Condition - Midnight, Starlight, Blue"/>
    <x v="3"/>
    <n v="13"/>
    <b v="0"/>
    <s v="128GB|256GB"/>
    <x v="0"/>
    <x v="0"/>
    <n v="221"/>
    <m/>
    <m/>
    <n v="1"/>
    <n v="0"/>
    <s v="Seller 403"/>
    <s v="Houston, Texas, United States"/>
    <s v="Houston"/>
    <x v="1"/>
    <x v="0"/>
    <d v="2026-03-29T00:00:00"/>
    <x v="0"/>
  </r>
  <r>
    <x v="0"/>
    <s v="Apple iPhone 12 128GB/64GB Mint - Unlocked, Verizon, T-Mobile, Black, Blue, Red"/>
    <x v="4"/>
    <n v="12"/>
    <b v="0"/>
    <s v="64GB|128GB"/>
    <x v="4"/>
    <x v="0"/>
    <n v="157"/>
    <m/>
    <m/>
    <n v="0"/>
    <n v="1"/>
    <s v="Seller 403"/>
    <s v="Houston, Texas, United States"/>
    <s v="Houston"/>
    <x v="1"/>
    <x v="0"/>
    <d v="2026-03-29T00:00:00"/>
    <x v="658"/>
  </r>
  <r>
    <x v="0"/>
    <s v="Apple iPhone 12 5G 64GB 128GB Unlocked AT&amp;T Verizon Green, Red, Black"/>
    <x v="4"/>
    <n v="12"/>
    <b v="0"/>
    <s v="64GB|128GB"/>
    <x v="4"/>
    <x v="0"/>
    <n v="150"/>
    <m/>
    <m/>
    <n v="1"/>
    <n v="0"/>
    <s v="Seller 403"/>
    <s v="Houston, Texas, United States"/>
    <s v="Houston"/>
    <x v="1"/>
    <x v="0"/>
    <d v="2026-03-29T00:00:00"/>
    <x v="0"/>
  </r>
  <r>
    <x v="0"/>
    <s v="Apple iPhone 12 128GB Red/Black Mint Unlocked AT&amp;T Verizon T-Mobile 5G"/>
    <x v="4"/>
    <n v="12"/>
    <b v="0"/>
    <s v="128GB"/>
    <x v="0"/>
    <x v="0"/>
    <n v="165"/>
    <m/>
    <m/>
    <n v="1"/>
    <n v="0"/>
    <s v="Seller 403"/>
    <s v="Houston, Texas, United States"/>
    <s v="Houston"/>
    <x v="1"/>
    <x v="0"/>
    <d v="2026-03-29T00:00:00"/>
    <x v="0"/>
  </r>
  <r>
    <x v="0"/>
    <s v="New Sealed Apple iPhone 13 MINI A2481 128GB 256GB 512GB Factory Unlocked US"/>
    <x v="8"/>
    <n v="13"/>
    <b v="0"/>
    <s v="128GB|256GB|512GB"/>
    <x v="0"/>
    <x v="5"/>
    <n v="323.99"/>
    <m/>
    <m/>
    <n v="2"/>
    <n v="1"/>
    <s v="Seller 508"/>
    <s v="Whippany, New Jersey, United States"/>
    <s v="Whippany"/>
    <x v="8"/>
    <x v="0"/>
    <d v="2026-03-28T00:00:00"/>
    <x v="67"/>
  </r>
  <r>
    <x v="0"/>
    <s v="Apple iPhone 13 Mint - 128GB/256GB/512GB, Midnight/Starlight, Verizon/T-Mobile"/>
    <x v="3"/>
    <n v="13"/>
    <b v="0"/>
    <s v="128GB|256GB|512GB"/>
    <x v="0"/>
    <x v="0"/>
    <n v="219"/>
    <m/>
    <m/>
    <n v="0"/>
    <n v="1"/>
    <s v="Seller 403"/>
    <s v="Houston, Texas, United States"/>
    <s v="Houston"/>
    <x v="1"/>
    <x v="0"/>
    <d v="2026-03-29T00:00:00"/>
    <x v="659"/>
  </r>
  <r>
    <x v="0"/>
    <s v="Apple iPhone 12 64GB/128GB Black, Blue, Red - Unlocked, Verizon, AT&amp;T, T-Mobile"/>
    <x v="4"/>
    <n v="12"/>
    <b v="0"/>
    <s v="64GB|128GB"/>
    <x v="4"/>
    <x v="0"/>
    <n v="141"/>
    <m/>
    <m/>
    <n v="1"/>
    <n v="0"/>
    <s v="Seller 403"/>
    <s v="Houston, Texas, United States"/>
    <s v="Houston"/>
    <x v="1"/>
    <x v="0"/>
    <d v="2026-03-29T00:00:00"/>
    <x v="0"/>
  </r>
  <r>
    <x v="0"/>
    <s v="Apple iPhone 13 128GB, 512GB - Midnight, Starlight, Blue, Pink - Unlocked"/>
    <x v="3"/>
    <n v="13"/>
    <b v="0"/>
    <s v="128GB|512GB"/>
    <x v="0"/>
    <x v="0"/>
    <n v="209"/>
    <m/>
    <m/>
    <n v="1"/>
    <n v="0"/>
    <s v="Seller 403"/>
    <s v="Houston, Texas, United States"/>
    <s v="Houston"/>
    <x v="1"/>
    <x v="0"/>
    <d v="2026-03-29T00:00:00"/>
    <x v="0"/>
  </r>
  <r>
    <x v="0"/>
    <s v="Apple iPhone 13 Unlocked 128GB/256GB/512GB - Midnight, Pink, Green - Fair Cond."/>
    <x v="3"/>
    <n v="13"/>
    <b v="0"/>
    <s v="128GB|256GB|512GB"/>
    <x v="0"/>
    <x v="0"/>
    <n v="215"/>
    <m/>
    <m/>
    <n v="1"/>
    <n v="0"/>
    <s v="Seller 403"/>
    <s v="Houston, Texas, United States"/>
    <s v="Houston"/>
    <x v="1"/>
    <x v="0"/>
    <d v="2026-03-29T00:00:00"/>
    <x v="0"/>
  </r>
  <r>
    <x v="0"/>
    <s v="iPhone 12 64GB/128GB - Very Good Condition, Black/Blue/Green, Verizon/T-Mobile"/>
    <x v="4"/>
    <n v="12"/>
    <b v="0"/>
    <s v="64GB|128GB"/>
    <x v="4"/>
    <x v="0"/>
    <n v="153"/>
    <m/>
    <m/>
    <n v="1"/>
    <n v="0"/>
    <s v="Seller 147"/>
    <m/>
    <s v=""/>
    <x v="33"/>
    <x v="9"/>
    <d v="2026-03-29T00:00:00"/>
    <x v="0"/>
  </r>
  <r>
    <x v="0"/>
    <s v="Apple iPhone 13 128GB/512GB in Midnight Blue, Pink, Green - Good Condition"/>
    <x v="3"/>
    <n v="13"/>
    <b v="0"/>
    <s v="128GB|512GB"/>
    <x v="0"/>
    <x v="0"/>
    <n v="226"/>
    <m/>
    <m/>
    <n v="0"/>
    <n v="1"/>
    <s v="Seller 403"/>
    <s v="Houston, Texas, United States"/>
    <s v="Houston"/>
    <x v="1"/>
    <x v="0"/>
    <d v="2026-03-29T00:00:00"/>
    <x v="660"/>
  </r>
  <r>
    <x v="0"/>
    <s v="Apple iPhone 12 64GB/128GB Unlocked - Good Condition, Various Colors"/>
    <x v="4"/>
    <n v="12"/>
    <b v="0"/>
    <s v="64GB|128GB"/>
    <x v="4"/>
    <x v="0"/>
    <n v="153"/>
    <m/>
    <m/>
    <n v="1"/>
    <n v="0"/>
    <s v="Seller 147"/>
    <s v="Houston, Texas, United States"/>
    <s v="Houston"/>
    <x v="1"/>
    <x v="0"/>
    <d v="2026-03-29T00:00:00"/>
    <x v="0"/>
  </r>
  <r>
    <x v="0"/>
    <s v="Apple iPhone 12 - 64GB/128GB - Unlocked - Mint Condition - Free Shipping"/>
    <x v="4"/>
    <n v="12"/>
    <b v="0"/>
    <s v="64GB|128GB"/>
    <x v="4"/>
    <x v="0"/>
    <n v="159"/>
    <m/>
    <m/>
    <n v="1"/>
    <n v="0"/>
    <s v="Seller 403"/>
    <s v="Houston, Texas, United States"/>
    <s v="Houston"/>
    <x v="1"/>
    <x v="0"/>
    <d v="2026-03-29T00:00:00"/>
    <x v="0"/>
  </r>
  <r>
    <x v="0"/>
    <s v="Apple iPhone 12 Unlocked 64GB/128GB - Verizon, T-Mobile, AT&amp;T - Free Shipping!"/>
    <x v="4"/>
    <n v="12"/>
    <b v="0"/>
    <s v="64GB|128GB"/>
    <x v="4"/>
    <x v="0"/>
    <n v="149"/>
    <m/>
    <m/>
    <n v="1"/>
    <n v="0"/>
    <s v="Seller 403"/>
    <s v="Houston, Texas, United States"/>
    <s v="Houston"/>
    <x v="1"/>
    <x v="0"/>
    <d v="2026-03-29T00:00:00"/>
    <x v="0"/>
  </r>
  <r>
    <x v="0"/>
    <s v="Apple iPhone 12 Unlocked 64GB/128GB - Various Colors - AT&amp;T, Verizon, Free Ship"/>
    <x v="4"/>
    <n v="12"/>
    <b v="0"/>
    <s v="64GB|128GB"/>
    <x v="4"/>
    <x v="0"/>
    <n v="162"/>
    <m/>
    <m/>
    <n v="1"/>
    <n v="0"/>
    <s v="Seller 403"/>
    <s v="Houston, Texas, United States"/>
    <s v="Houston"/>
    <x v="1"/>
    <x v="0"/>
    <d v="2026-03-29T00:00:00"/>
    <x v="0"/>
  </r>
  <r>
    <x v="0"/>
    <s v="Apple iPhone 12 64GB Unlocked - Black, Blue, Green - AT&amp;T, T-Mobile, Free Ship"/>
    <x v="4"/>
    <n v="12"/>
    <b v="0"/>
    <s v="64GB"/>
    <x v="4"/>
    <x v="0"/>
    <n v="148"/>
    <m/>
    <m/>
    <n v="1"/>
    <n v="0"/>
    <s v="Seller 403"/>
    <s v="Houston, Texas, United States"/>
    <s v="Houston"/>
    <x v="1"/>
    <x v="0"/>
    <d v="2026-03-29T00:00:00"/>
    <x v="0"/>
  </r>
  <r>
    <x v="0"/>
    <s v="Apple iPhone 12 - 64GB - Unlocked - Good Condition - Free Shipping"/>
    <x v="4"/>
    <n v="12"/>
    <b v="0"/>
    <s v="64GB"/>
    <x v="4"/>
    <x v="0"/>
    <n v="154"/>
    <m/>
    <m/>
    <n v="1"/>
    <n v="0"/>
    <s v="Seller 403"/>
    <s v="Houston, Texas, United States"/>
    <s v="Houston"/>
    <x v="1"/>
    <x v="0"/>
    <d v="2026-03-29T00:00:00"/>
    <x v="0"/>
  </r>
  <r>
    <x v="0"/>
    <s v="Apple iPhone 12 64GB/128GB Unlocked - Mint, Green, Black - Free Shipping"/>
    <x v="4"/>
    <n v="12"/>
    <b v="0"/>
    <s v="64GB|128GB"/>
    <x v="4"/>
    <x v="0"/>
    <n v="167"/>
    <m/>
    <m/>
    <n v="1"/>
    <n v="0"/>
    <s v="Seller 403"/>
    <s v="Houston, Texas, United States"/>
    <s v="Houston"/>
    <x v="1"/>
    <x v="0"/>
    <d v="2026-03-29T00:00:00"/>
    <x v="0"/>
  </r>
  <r>
    <x v="0"/>
    <s v="Apple iPhone 12 64GB/128GB - Mint - Black/Green/White - Verizon/T-Mobile"/>
    <x v="4"/>
    <n v="12"/>
    <b v="0"/>
    <s v="64GB|128GB"/>
    <x v="4"/>
    <x v="0"/>
    <n v="159"/>
    <m/>
    <m/>
    <n v="1"/>
    <n v="0"/>
    <s v="Seller 147"/>
    <s v="Houston, Texas, United States"/>
    <s v="Houston"/>
    <x v="1"/>
    <x v="0"/>
    <d v="2026-03-29T00:00:00"/>
    <x v="0"/>
  </r>
  <r>
    <x v="0"/>
    <s v="Apple iPhone 13 Unlocked Verizon - 128GB, 512GB, Good Condition, Multiple Color"/>
    <x v="3"/>
    <n v="13"/>
    <b v="0"/>
    <s v="128GB|512GB"/>
    <x v="0"/>
    <x v="0"/>
    <n v="218"/>
    <m/>
    <m/>
    <n v="0"/>
    <n v="1"/>
    <s v="Seller 403"/>
    <s v="Houston, Texas, United States"/>
    <s v="Houston"/>
    <x v="1"/>
    <x v="0"/>
    <d v="2026-03-29T00:00:00"/>
    <x v="646"/>
  </r>
  <r>
    <x v="0"/>
    <s v="Apple iPhone 12 - 128GB/64GB - Unlocked Black, Blue, Red - Free Shipping"/>
    <x v="4"/>
    <n v="12"/>
    <b v="0"/>
    <s v="64GB|128GB"/>
    <x v="4"/>
    <x v="0"/>
    <n v="158"/>
    <m/>
    <m/>
    <n v="1"/>
    <n v="0"/>
    <s v="Seller 403"/>
    <s v="Houston, Texas, United States"/>
    <s v="Houston"/>
    <x v="1"/>
    <x v="0"/>
    <d v="2026-03-29T00:00:00"/>
    <x v="0"/>
  </r>
  <r>
    <x v="0"/>
    <s v="Apple iPhone 12 64GB T-Mobile - Black, Blue, Green, Red - Free Shipping!"/>
    <x v="4"/>
    <n v="12"/>
    <b v="0"/>
    <s v="64GB"/>
    <x v="4"/>
    <x v="0"/>
    <n v="215"/>
    <m/>
    <m/>
    <n v="1"/>
    <n v="0"/>
    <s v="Seller 403"/>
    <s v="Houston, Texas, United States"/>
    <s v="Houston"/>
    <x v="1"/>
    <x v="0"/>
    <d v="2026-03-29T00:00:00"/>
    <x v="0"/>
  </r>
  <r>
    <x v="0"/>
    <s v="New Sealed Apple iPhone 13 MINI A2481 128GB 256GB Fully Unlocked Smartphones"/>
    <x v="8"/>
    <n v="13"/>
    <b v="0"/>
    <s v="128GB|256GB"/>
    <x v="0"/>
    <x v="5"/>
    <n v="323.99"/>
    <m/>
    <m/>
    <n v="2"/>
    <n v="0"/>
    <s v="Seller 508"/>
    <s v="Whippany, New Jersey, United States"/>
    <s v="Whippany"/>
    <x v="8"/>
    <x v="0"/>
    <d v="2026-03-28T00:00:00"/>
    <x v="0"/>
  </r>
  <r>
    <x v="0"/>
    <s v="Apple iPhone 13 128/256/512GB Midnight, Starlight, Pink - Unlocked, Verizon, 5G"/>
    <x v="3"/>
    <n v="13"/>
    <b v="0"/>
    <s v="512GB"/>
    <x v="1"/>
    <x v="0"/>
    <n v="207"/>
    <m/>
    <m/>
    <n v="0"/>
    <n v="1"/>
    <s v="Seller 147"/>
    <s v="Houston, Texas, United States"/>
    <s v="Houston"/>
    <x v="1"/>
    <x v="0"/>
    <d v="2026-03-29T00:00:00"/>
    <x v="661"/>
  </r>
  <r>
    <x v="0"/>
    <s v="Apple iPhone 12 64GB Unlocked - Verizon, Metro, T-Mobile - Free Shipping!"/>
    <x v="4"/>
    <n v="12"/>
    <b v="0"/>
    <s v="64GB"/>
    <x v="4"/>
    <x v="0"/>
    <n v="152"/>
    <m/>
    <m/>
    <n v="1"/>
    <n v="0"/>
    <s v="Seller 403"/>
    <s v="Houston, Texas, United States"/>
    <s v="Houston"/>
    <x v="1"/>
    <x v="0"/>
    <d v="2026-03-29T00:00:00"/>
    <x v="0"/>
  </r>
  <r>
    <x v="0"/>
    <s v="iPhone 12 64GB AT&amp;T - Green, Black, Blue, 5G - Free Shipping &amp; Returns"/>
    <x v="4"/>
    <n v="12"/>
    <b v="0"/>
    <s v="64GB"/>
    <x v="4"/>
    <x v="0"/>
    <n v="234"/>
    <m/>
    <m/>
    <n v="1"/>
    <n v="0"/>
    <s v="Seller 403"/>
    <s v="Houston, Texas, United States"/>
    <s v="Houston"/>
    <x v="1"/>
    <x v="0"/>
    <d v="2026-03-29T00:00:00"/>
    <x v="0"/>
  </r>
  <r>
    <x v="0"/>
    <s v="Apple iPhone 12 64GB Unlocked - Black, Blue - Free Shipping &amp; Returns"/>
    <x v="4"/>
    <n v="12"/>
    <b v="0"/>
    <s v="64GB"/>
    <x v="4"/>
    <x v="0"/>
    <n v="150"/>
    <m/>
    <m/>
    <n v="1"/>
    <n v="0"/>
    <s v="Seller 403"/>
    <s v="Houston, Texas, United States"/>
    <s v="Houston"/>
    <x v="1"/>
    <x v="0"/>
    <d v="2026-03-29T00:00:00"/>
    <x v="0"/>
  </r>
  <r>
    <x v="0"/>
    <s v="iPhone 12 64GB Unlocked - Black, Blue, Red - AT&amp;T, Verizon - Free Shipping!"/>
    <x v="4"/>
    <n v="12"/>
    <b v="0"/>
    <s v="64GB"/>
    <x v="4"/>
    <x v="0"/>
    <n v="157"/>
    <m/>
    <m/>
    <n v="1"/>
    <n v="0"/>
    <s v="Seller 403"/>
    <s v="Houston, Texas, United States"/>
    <s v="Houston"/>
    <x v="1"/>
    <x v="0"/>
    <d v="2026-03-29T00:00:00"/>
    <x v="0"/>
  </r>
  <r>
    <x v="0"/>
    <s v="Apple iPhone 14 Plus 128GB/256GB - Mint Condition - Midnight, Starlight, Blue"/>
    <x v="9"/>
    <n v="14"/>
    <b v="0"/>
    <s v="128GB|256GB"/>
    <x v="0"/>
    <x v="0"/>
    <n v="260"/>
    <m/>
    <m/>
    <n v="0"/>
    <n v="186"/>
    <s v="Seller 147"/>
    <s v="Houston, Texas, United States"/>
    <s v="Houston"/>
    <x v="1"/>
    <x v="0"/>
    <d v="2026-03-29T00:00:00"/>
    <x v="662"/>
  </r>
  <r>
    <x v="0"/>
    <s v="Apple iPhone 14 Plus 128GB/256GB - Good Condition, Midnight, Starlight, Red - 5"/>
    <x v="9"/>
    <n v="14"/>
    <b v="0"/>
    <s v="128GB|256GB"/>
    <x v="0"/>
    <x v="0"/>
    <n v="265"/>
    <m/>
    <m/>
    <n v="0"/>
    <n v="14"/>
    <s v="Seller 147"/>
    <s v="Houston, Texas, United States"/>
    <s v="Houston"/>
    <x v="1"/>
    <x v="0"/>
    <d v="2026-03-29T00:00:00"/>
    <x v="663"/>
  </r>
  <r>
    <x v="0"/>
    <s v="Apple iPhone 14 Plus 128GB/256GB - Unlocked, Verizon, T-Mobile 5G"/>
    <x v="9"/>
    <n v="14"/>
    <b v="0"/>
    <s v="128GB|256GB"/>
    <x v="0"/>
    <x v="0"/>
    <n v="263"/>
    <m/>
    <m/>
    <n v="0"/>
    <n v="10"/>
    <s v="Seller 403"/>
    <s v="Houston, Texas, United States"/>
    <s v="Houston"/>
    <x v="1"/>
    <x v="0"/>
    <d v="2026-03-29T00:00:00"/>
    <x v="664"/>
  </r>
  <r>
    <x v="0"/>
    <s v="iPhone 14 Plus 128GB/256GB - Midnight, Starlight, Red - Verizon &amp; T-Mobile 5G"/>
    <x v="9"/>
    <n v="14"/>
    <b v="0"/>
    <s v="128GB|256GB"/>
    <x v="0"/>
    <x v="0"/>
    <n v="263"/>
    <m/>
    <m/>
    <n v="0"/>
    <n v="2"/>
    <s v="Seller 403"/>
    <s v="Houston, Texas, United States"/>
    <s v="Houston"/>
    <x v="1"/>
    <x v="0"/>
    <d v="2026-03-29T00:00:00"/>
    <x v="665"/>
  </r>
  <r>
    <x v="0"/>
    <s v="Apple iPhone 12 64GB/128GB Mint Unlocked Verizon AT&amp;T T-Mobile Black/Blue/Green"/>
    <x v="4"/>
    <n v="12"/>
    <b v="0"/>
    <s v="64GB|128GB"/>
    <x v="4"/>
    <x v="0"/>
    <n v="163"/>
    <m/>
    <m/>
    <n v="1"/>
    <n v="0"/>
    <s v="Seller 147"/>
    <s v="Houston, Texas, United States"/>
    <s v="Houston"/>
    <x v="1"/>
    <x v="0"/>
    <d v="2026-03-29T00:00:00"/>
    <x v="0"/>
  </r>
  <r>
    <x v="0"/>
    <s v="Apple iPhone 13 Mint 128GB/256GB/512GB - Verizon, T-Mobile Options Available"/>
    <x v="3"/>
    <n v="13"/>
    <b v="0"/>
    <s v="128GB|256GB|512GB"/>
    <x v="0"/>
    <x v="0"/>
    <n v="214"/>
    <m/>
    <m/>
    <n v="0"/>
    <n v="2"/>
    <s v="Seller 147"/>
    <s v="Houston, Texas, United States"/>
    <s v="Houston"/>
    <x v="1"/>
    <x v="0"/>
    <d v="2026-03-29T00:00:00"/>
    <x v="666"/>
  </r>
  <r>
    <x v="0"/>
    <s v="Apple iPhone 13 128GB/256GB - Very Good, Unlocked, Midnight Black, Blue, Green"/>
    <x v="3"/>
    <n v="13"/>
    <b v="0"/>
    <s v="128GB|256GB"/>
    <x v="0"/>
    <x v="0"/>
    <n v="221"/>
    <m/>
    <m/>
    <n v="1"/>
    <n v="0"/>
    <s v="Seller 403"/>
    <s v="Houston, Texas, United States"/>
    <s v="Houston"/>
    <x v="1"/>
    <x v="0"/>
    <d v="2026-03-29T00:00:00"/>
    <x v="0"/>
  </r>
  <r>
    <x v="0"/>
    <s v="Apple iPhone 13 Mint - 128GB/512GB - Colors: Midnight, Blue, Red"/>
    <x v="3"/>
    <n v="13"/>
    <b v="0"/>
    <s v="128GB|512GB"/>
    <x v="0"/>
    <x v="0"/>
    <n v="214"/>
    <m/>
    <m/>
    <n v="1"/>
    <n v="0"/>
    <s v="Seller 403"/>
    <s v="Houston, Texas, United States"/>
    <s v="Houston"/>
    <x v="1"/>
    <x v="0"/>
    <d v="2026-03-29T00:00:00"/>
    <x v="0"/>
  </r>
  <r>
    <x v="0"/>
    <s v="Apple iPhone 12 64GB Unlocked - Black, Blue, Green - Free Shipping!"/>
    <x v="4"/>
    <n v="12"/>
    <b v="0"/>
    <s v="64GB"/>
    <x v="4"/>
    <x v="0"/>
    <n v="158"/>
    <m/>
    <m/>
    <n v="1"/>
    <n v="0"/>
    <s v="Seller 403"/>
    <s v="Houston, Texas, United States"/>
    <s v="Houston"/>
    <x v="1"/>
    <x v="0"/>
    <d v="2026-03-29T00:00:00"/>
    <x v="0"/>
  </r>
  <r>
    <x v="0"/>
    <s v="Apple iPhone 12 64GB Unlocked - Good Condition, Free Shipping!"/>
    <x v="4"/>
    <n v="12"/>
    <b v="0"/>
    <s v="64GB"/>
    <x v="4"/>
    <x v="0"/>
    <n v="155"/>
    <m/>
    <m/>
    <n v="1"/>
    <n v="0"/>
    <s v="Seller 403"/>
    <s v="Houston, Texas, United States"/>
    <s v="Houston"/>
    <x v="1"/>
    <x v="0"/>
    <d v="2026-03-29T00:00:00"/>
    <x v="0"/>
  </r>
  <r>
    <x v="0"/>
    <s v="Apple iPhone 13 128GB/512GB Unlocked - Verizon, AT&amp;T - Midnight, Green, Red"/>
    <x v="3"/>
    <n v="13"/>
    <b v="0"/>
    <s v="128GB|512GB"/>
    <x v="0"/>
    <x v="0"/>
    <n v="213"/>
    <m/>
    <m/>
    <n v="0"/>
    <n v="1"/>
    <s v="Seller 147"/>
    <s v="Houston, Texas, United States"/>
    <s v="Houston"/>
    <x v="1"/>
    <x v="0"/>
    <d v="2026-03-29T00:00:00"/>
    <x v="645"/>
  </r>
  <r>
    <x v="0"/>
    <s v="Apple iPhone 12 64GB Unlocked - T-Mobile, LTE - Black, Blue, Green - Free Ship!"/>
    <x v="4"/>
    <n v="12"/>
    <b v="0"/>
    <s v="64GB"/>
    <x v="4"/>
    <x v="0"/>
    <n v="163"/>
    <m/>
    <m/>
    <n v="1"/>
    <n v="0"/>
    <s v="Seller 403"/>
    <s v="Houston, Texas, United States"/>
    <s v="Houston"/>
    <x v="1"/>
    <x v="0"/>
    <d v="2026-03-29T00:00:00"/>
    <x v="0"/>
  </r>
  <r>
    <x v="0"/>
    <s v="Apple iPhone 13 128GB 256GB GSM Unlocked iOS Verizon AT&amp;T 5G Pristine Condition"/>
    <x v="3"/>
    <n v="13"/>
    <b v="0"/>
    <s v="128GB|256GB"/>
    <x v="0"/>
    <x v="0"/>
    <n v="216"/>
    <m/>
    <m/>
    <n v="1"/>
    <n v="0"/>
    <s v="Seller 403"/>
    <s v="Houston, Texas, United States"/>
    <s v="Houston"/>
    <x v="1"/>
    <x v="0"/>
    <d v="2026-03-29T00:00:00"/>
    <x v="0"/>
  </r>
  <r>
    <x v="0"/>
    <s v="Apple iPhone 13 - Unlocked, Very Good Condition, 128GB/256GB/512GB Available"/>
    <x v="3"/>
    <n v="13"/>
    <b v="0"/>
    <s v="128GB|256GB|512GB"/>
    <x v="0"/>
    <x v="0"/>
    <n v="223"/>
    <m/>
    <m/>
    <n v="0"/>
    <n v="78"/>
    <s v="Seller 403"/>
    <s v="Houston, Texas, United States"/>
    <s v="Houston"/>
    <x v="1"/>
    <x v="0"/>
    <d v="2026-03-29T00:00:00"/>
    <x v="667"/>
  </r>
  <r>
    <x v="0"/>
    <s v="Apple iPhone 12 128GB Unlocked - Good Condition - Black, Green, Red"/>
    <x v="4"/>
    <n v="12"/>
    <b v="0"/>
    <s v="128GB"/>
    <x v="0"/>
    <x v="0"/>
    <n v="153"/>
    <m/>
    <m/>
    <n v="0"/>
    <n v="1"/>
    <s v="Seller 403"/>
    <s v="Houston, Texas, United States"/>
    <s v="Houston"/>
    <x v="1"/>
    <x v="0"/>
    <d v="2026-03-29T00:00:00"/>
    <x v="591"/>
  </r>
  <r>
    <x v="0"/>
    <s v="Apple iPhone 12 64GB/128GB - Unlocked 5G Verizon, AT&amp;T, T-Mobile Colors"/>
    <x v="4"/>
    <n v="12"/>
    <b v="0"/>
    <s v="64GB|128GB"/>
    <x v="4"/>
    <x v="0"/>
    <n v="146"/>
    <m/>
    <m/>
    <n v="1"/>
    <n v="0"/>
    <s v="Seller 147"/>
    <s v="Houston, Texas, United States"/>
    <s v="Houston"/>
    <x v="1"/>
    <x v="0"/>
    <d v="2026-03-29T00:00:00"/>
    <x v="0"/>
  </r>
  <r>
    <x v="0"/>
    <s v="Apple iPhone 12 64GB/128GB - Very Good Condition - Verizon, AT&amp;T, T-Mobile"/>
    <x v="4"/>
    <n v="12"/>
    <b v="0"/>
    <s v="64GB|128GB"/>
    <x v="4"/>
    <x v="0"/>
    <n v="159"/>
    <m/>
    <m/>
    <n v="1"/>
    <n v="0"/>
    <s v="Seller 403"/>
    <s v="Houston, Texas, United States"/>
    <s v="Houston"/>
    <x v="1"/>
    <x v="0"/>
    <d v="2026-03-29T00:00:00"/>
    <x v="0"/>
  </r>
  <r>
    <x v="0"/>
    <s v="Apple iPhone 12 128GB/64GB - Unlocked, Good Condition - Free Shipping!"/>
    <x v="4"/>
    <n v="12"/>
    <b v="0"/>
    <s v="64GB|128GB"/>
    <x v="4"/>
    <x v="0"/>
    <n v="157"/>
    <m/>
    <m/>
    <n v="1"/>
    <n v="0"/>
    <s v="Seller 403"/>
    <s v="Houston, Texas, United States"/>
    <s v="Houston"/>
    <x v="1"/>
    <x v="0"/>
    <d v="2026-03-29T00:00:00"/>
    <x v="0"/>
  </r>
  <r>
    <x v="0"/>
    <s v="Apple iPhone 12 - Good Condition - Multiple Colors - 64GB/128GB"/>
    <x v="4"/>
    <n v="12"/>
    <b v="0"/>
    <s v="64GB|128GB"/>
    <x v="4"/>
    <x v="0"/>
    <n v="151"/>
    <m/>
    <m/>
    <n v="1"/>
    <n v="0"/>
    <s v="Seller 147"/>
    <s v="Houston, Texas, United States"/>
    <s v="Houston"/>
    <x v="1"/>
    <x v="0"/>
    <d v="2026-03-29T00:00:00"/>
    <x v="0"/>
  </r>
  <r>
    <x v="0"/>
    <s v="Apple iPhone 12 64GB Unlocked - Black/Green - Free Shipping"/>
    <x v="4"/>
    <n v="12"/>
    <b v="0"/>
    <s v="64GB"/>
    <x v="4"/>
    <x v="0"/>
    <n v="144"/>
    <m/>
    <m/>
    <n v="1"/>
    <n v="0"/>
    <s v="Seller 403"/>
    <s v="Houston, Texas, United States"/>
    <s v="Houston"/>
    <x v="1"/>
    <x v="0"/>
    <d v="2026-03-29T00:00:00"/>
    <x v="0"/>
  </r>
  <r>
    <x v="0"/>
    <s v="Apple iPhone 12 64GB/128GB Unlocked - Good Condition, Free Shipping!"/>
    <x v="4"/>
    <n v="12"/>
    <b v="0"/>
    <s v="64GB|128GB"/>
    <x v="4"/>
    <x v="0"/>
    <n v="153"/>
    <m/>
    <m/>
    <n v="1"/>
    <n v="0"/>
    <s v="Seller 403"/>
    <s v="Houston, Texas, United States"/>
    <s v="Houston"/>
    <x v="1"/>
    <x v="0"/>
    <d v="2026-03-29T00:00:00"/>
    <x v="0"/>
  </r>
  <r>
    <x v="0"/>
    <s v="Apple iPhone 12 Unlocked 64GB/128GB - Very Good Condition, Multiple Colors"/>
    <x v="4"/>
    <n v="12"/>
    <b v="0"/>
    <s v="64GB|128GB"/>
    <x v="4"/>
    <x v="0"/>
    <n v="154"/>
    <m/>
    <m/>
    <n v="1"/>
    <n v="0"/>
    <s v="Seller 147"/>
    <s v="Houston, Texas, United States"/>
    <s v="Houston"/>
    <x v="1"/>
    <x v="0"/>
    <d v="2026-03-29T00:00:00"/>
    <x v="0"/>
  </r>
  <r>
    <x v="0"/>
    <s v="Apple iPhone 12 64GB/128GB Unlocked - Verizon/AT&amp;T - Fair Condition"/>
    <x v="4"/>
    <n v="12"/>
    <b v="0"/>
    <s v="64GB|128GB"/>
    <x v="4"/>
    <x v="0"/>
    <n v="141"/>
    <m/>
    <m/>
    <n v="0"/>
    <n v="5"/>
    <s v="Seller 403"/>
    <s v="Houston, Texas, United States"/>
    <s v="Houston"/>
    <x v="1"/>
    <x v="0"/>
    <d v="2026-03-29T00:00:00"/>
    <x v="668"/>
  </r>
  <r>
    <x v="0"/>
    <s v="Apple iPhone 13 Fair Condition - 128GB/256GB/512GB, Unlocked, Colors Available"/>
    <x v="3"/>
    <n v="13"/>
    <b v="0"/>
    <s v="128GB|256GB|512GB"/>
    <x v="0"/>
    <x v="0"/>
    <n v="219"/>
    <m/>
    <m/>
    <n v="0"/>
    <n v="5"/>
    <s v="Seller 147"/>
    <s v="Houston, Texas, United States"/>
    <s v="Houston"/>
    <x v="1"/>
    <x v="0"/>
    <d v="2026-03-29T00:00:00"/>
    <x v="669"/>
  </r>
  <r>
    <x v="0"/>
    <s v="Apple iPhone 12 64GB/128GB - Good Condition, Unlocked - Black, Green, Red"/>
    <x v="4"/>
    <n v="12"/>
    <b v="0"/>
    <s v="64GB|128GB"/>
    <x v="4"/>
    <x v="0"/>
    <n v="155"/>
    <m/>
    <m/>
    <n v="1"/>
    <n v="0"/>
    <s v="Seller 403"/>
    <s v="Houston, Texas, United States"/>
    <s v="Houston"/>
    <x v="1"/>
    <x v="0"/>
    <d v="2026-03-29T00:00:00"/>
    <x v="0"/>
  </r>
  <r>
    <x v="0"/>
    <s v="Apple iPhone 13 128GB/512GB - Good Condition - Midnight, Starlight, Blue, Pink"/>
    <x v="3"/>
    <n v="13"/>
    <b v="0"/>
    <s v="128GB|512GB"/>
    <x v="0"/>
    <x v="0"/>
    <n v="212"/>
    <m/>
    <m/>
    <n v="1"/>
    <n v="0"/>
    <s v="Seller 403"/>
    <s v="Houston, Texas, United States"/>
    <s v="Houston"/>
    <x v="1"/>
    <x v="0"/>
    <d v="2026-03-29T00:00:00"/>
    <x v="0"/>
  </r>
  <r>
    <x v="0"/>
    <s v="Apple iPhone 12 64GB/128GB - Unlocked, AT&amp;T 5G - Free Shipping!"/>
    <x v="4"/>
    <n v="12"/>
    <b v="0"/>
    <s v="64GB|128GB"/>
    <x v="4"/>
    <x v="0"/>
    <n v="157"/>
    <m/>
    <m/>
    <n v="1"/>
    <n v="0"/>
    <s v="Seller 147"/>
    <s v="Houston, Texas, United States"/>
    <s v="Houston"/>
    <x v="1"/>
    <x v="0"/>
    <d v="2026-03-29T00:00:00"/>
    <x v="0"/>
  </r>
  <r>
    <x v="0"/>
    <s v="Apple iPhone 12 64GB/128GB 5G Unlocked - Black, Purple, White - Free Shipping"/>
    <x v="4"/>
    <n v="12"/>
    <b v="0"/>
    <s v="64GB|128GB"/>
    <x v="4"/>
    <x v="0"/>
    <n v="144"/>
    <m/>
    <m/>
    <n v="1"/>
    <n v="0"/>
    <s v="Seller 147"/>
    <s v="Houston, Texas, United States"/>
    <s v="Houston"/>
    <x v="1"/>
    <x v="0"/>
    <d v="2026-03-29T00:00:00"/>
    <x v="0"/>
  </r>
  <r>
    <x v="0"/>
    <s v="Apple iPhone 12 64GB/128GB Unlocked - Verizon, AT&amp;T, T-Mobile - Free Shipping!"/>
    <x v="4"/>
    <n v="12"/>
    <b v="0"/>
    <s v="64GB|128GB"/>
    <x v="4"/>
    <x v="0"/>
    <n v="157"/>
    <m/>
    <m/>
    <n v="1"/>
    <n v="0"/>
    <s v="Seller 403"/>
    <s v="Houston, Texas, United States"/>
    <s v="Houston"/>
    <x v="1"/>
    <x v="0"/>
    <d v="2026-03-29T00:00:00"/>
    <x v="0"/>
  </r>
  <r>
    <x v="0"/>
    <s v="Apple iPhone 13 128GB - Unlocked, Verizon, AT&amp;T, T-Mobile - Free Shipping!"/>
    <x v="3"/>
    <n v="13"/>
    <b v="0"/>
    <s v="128GB"/>
    <x v="0"/>
    <x v="0"/>
    <n v="215"/>
    <m/>
    <m/>
    <n v="0"/>
    <n v="90"/>
    <s v="Seller 147"/>
    <s v="Houston, Texas, United States"/>
    <s v="Houston"/>
    <x v="1"/>
    <x v="0"/>
    <d v="2026-03-29T00:00:00"/>
    <x v="670"/>
  </r>
  <r>
    <x v="0"/>
    <s v="Apple iPhone 12 64GB Unlocked - Black/Blue, 5G, Free Shipping &amp; Returns"/>
    <x v="4"/>
    <n v="12"/>
    <b v="0"/>
    <s v="64GB"/>
    <x v="4"/>
    <x v="0"/>
    <n v="162"/>
    <m/>
    <m/>
    <n v="1"/>
    <n v="0"/>
    <s v="Seller 403"/>
    <s v="Houston, Texas, United States"/>
    <s v="Houston"/>
    <x v="1"/>
    <x v="0"/>
    <d v="2026-03-29T00:00:00"/>
    <x v="0"/>
  </r>
  <r>
    <x v="0"/>
    <s v="Apple iPhone 13 128/256GB 5G Unlocked - Midnight, Blue, Pink, T-Mobile, Shippin"/>
    <x v="3"/>
    <n v="13"/>
    <b v="0"/>
    <s v="256GB"/>
    <x v="3"/>
    <x v="0"/>
    <n v="216"/>
    <m/>
    <m/>
    <n v="0"/>
    <n v="3"/>
    <s v="Seller 403"/>
    <s v="Houston, Texas, United States"/>
    <s v="Houston"/>
    <x v="1"/>
    <x v="0"/>
    <d v="2026-03-29T00:00:00"/>
    <x v="671"/>
  </r>
  <r>
    <x v="0"/>
    <s v="Apple iPhone 12 - Blue, Red, Green - 64GB/128GB - Unlocked - Mint Condition!"/>
    <x v="4"/>
    <n v="12"/>
    <b v="0"/>
    <s v="64GB|128GB"/>
    <x v="4"/>
    <x v="0"/>
    <n v="164"/>
    <m/>
    <m/>
    <n v="1"/>
    <n v="0"/>
    <s v="Seller 147"/>
    <s v="Houston, Texas, United States"/>
    <s v="Houston"/>
    <x v="1"/>
    <x v="0"/>
    <d v="2026-03-29T00:00:00"/>
    <x v="0"/>
  </r>
  <r>
    <x v="0"/>
    <s v="Apple iPhone 12 Unlocked 64GB/128GB - GSM Black Blue Red - Free Shipping!"/>
    <x v="4"/>
    <n v="12"/>
    <b v="0"/>
    <s v="64GB|128GB"/>
    <x v="4"/>
    <x v="0"/>
    <n v="153"/>
    <m/>
    <m/>
    <n v="1"/>
    <n v="0"/>
    <s v="Seller 403"/>
    <s v="Houston, Texas, United States"/>
    <s v="Houston"/>
    <x v="1"/>
    <x v="0"/>
    <d v="2026-03-29T00:00:00"/>
    <x v="0"/>
  </r>
  <r>
    <x v="0"/>
    <s v="Apple iPhone 13 5G - 128GB/256GB - Unlocked - Midnight Black, Pink - Free Ship"/>
    <x v="3"/>
    <n v="13"/>
    <b v="0"/>
    <s v="128GB|256GB"/>
    <x v="0"/>
    <x v="0"/>
    <n v="219"/>
    <m/>
    <m/>
    <n v="1"/>
    <n v="0"/>
    <s v="Seller 147"/>
    <s v="Houston, Texas, United States"/>
    <s v="Houston"/>
    <x v="1"/>
    <x v="0"/>
    <d v="2026-03-29T00:00:00"/>
    <x v="0"/>
  </r>
  <r>
    <x v="0"/>
    <s v="Apple iPhone 12 64GB/128GB - Unlocked, Verizon, AT&amp;T, T-Mobile - Free Ship"/>
    <x v="4"/>
    <n v="12"/>
    <b v="0"/>
    <s v="64GB|128GB"/>
    <x v="4"/>
    <x v="0"/>
    <n v="150"/>
    <m/>
    <m/>
    <n v="1"/>
    <n v="0"/>
    <s v="Seller 147"/>
    <s v="Houston, Texas, United States"/>
    <s v="Houston"/>
    <x v="1"/>
    <x v="0"/>
    <d v="2026-03-29T00:00:00"/>
    <x v="0"/>
  </r>
  <r>
    <x v="0"/>
    <s v="Apple iPhone 12 5G Unlocked - Mint Condition - 64GB/128GB - Free Shipping"/>
    <x v="4"/>
    <n v="12"/>
    <b v="0"/>
    <s v="64GB|128GB"/>
    <x v="4"/>
    <x v="0"/>
    <n v="158"/>
    <m/>
    <m/>
    <n v="1"/>
    <n v="0"/>
    <s v="Seller 147"/>
    <s v="Houston, Texas, United States"/>
    <s v="Houston"/>
    <x v="1"/>
    <x v="0"/>
    <d v="2026-03-29T00:00:00"/>
    <x v="0"/>
  </r>
  <r>
    <x v="0"/>
    <s v="Apple iPhone 13 128GB Unlocked - Very Good Condition - Free Shipping!"/>
    <x v="3"/>
    <n v="13"/>
    <b v="0"/>
    <s v="128GB"/>
    <x v="0"/>
    <x v="0"/>
    <n v="227"/>
    <m/>
    <m/>
    <n v="0"/>
    <n v="3"/>
    <s v="Seller 403"/>
    <s v="Houston, Texas, United States"/>
    <s v="Houston"/>
    <x v="1"/>
    <x v="0"/>
    <d v="2026-03-29T00:00:00"/>
    <x v="672"/>
  </r>
  <r>
    <x v="0"/>
    <s v="Apple iPhone 13 128GB/256GB - Very Good Condition - Verizon, AT&amp;T, T-Mobile"/>
    <x v="3"/>
    <n v="13"/>
    <b v="0"/>
    <s v="128GB|256GB"/>
    <x v="0"/>
    <x v="0"/>
    <n v="220"/>
    <m/>
    <m/>
    <n v="0"/>
    <n v="4"/>
    <s v="Seller 147"/>
    <s v="Houston, Texas, United States"/>
    <s v="Houston"/>
    <x v="1"/>
    <x v="0"/>
    <d v="2026-03-29T00:00:00"/>
    <x v="673"/>
  </r>
  <r>
    <x v="0"/>
    <s v="Apple iPhone 12 128GB &amp; 64GB - Mint Green &amp; Purple, Unlocked, Free Shipping!"/>
    <x v="4"/>
    <n v="12"/>
    <b v="0"/>
    <s v="64GB|128GB"/>
    <x v="4"/>
    <x v="0"/>
    <n v="161"/>
    <m/>
    <m/>
    <n v="1"/>
    <n v="0"/>
    <s v="Seller 403"/>
    <s v="Houston, Texas, United States"/>
    <s v="Houston"/>
    <x v="1"/>
    <x v="0"/>
    <d v="2026-03-29T00:00:00"/>
    <x v="0"/>
  </r>
  <r>
    <x v="0"/>
    <s v="Apple iPhone 13 Unlocked - 128GB &amp; 256GB - Midnight Blue, Pink, Green"/>
    <x v="3"/>
    <n v="13"/>
    <b v="0"/>
    <s v="128GB|256GB"/>
    <x v="0"/>
    <x v="0"/>
    <n v="225"/>
    <m/>
    <m/>
    <n v="0"/>
    <n v="3"/>
    <s v="Seller 147"/>
    <s v="Houston, Texas, United States"/>
    <s v="Houston"/>
    <x v="1"/>
    <x v="0"/>
    <d v="2026-03-29T00:00:00"/>
    <x v="674"/>
  </r>
  <r>
    <x v="0"/>
    <s v="Apple iPhone 12 64GB 128GB Fair Black Blue Unlocked Verizon AT&amp;T T-Mobile"/>
    <x v="4"/>
    <n v="12"/>
    <b v="0"/>
    <s v="64GB|128GB"/>
    <x v="4"/>
    <x v="0"/>
    <n v="145"/>
    <m/>
    <m/>
    <n v="1"/>
    <n v="0"/>
    <s v="Seller 403"/>
    <s v="Houston, Texas, United States"/>
    <s v="Houston"/>
    <x v="1"/>
    <x v="0"/>
    <d v="2026-03-29T00:00:00"/>
    <x v="0"/>
  </r>
  <r>
    <x v="0"/>
    <s v="Apple iPhone 12 - 64GB/128GB - Unlocked - Fair Condition - Free Shipping"/>
    <x v="4"/>
    <n v="12"/>
    <b v="0"/>
    <s v="64GB|128GB"/>
    <x v="4"/>
    <x v="0"/>
    <n v="150"/>
    <m/>
    <m/>
    <n v="1"/>
    <n v="0"/>
    <s v="Seller 147"/>
    <s v="Houston, Texas, United States"/>
    <s v="Houston"/>
    <x v="1"/>
    <x v="0"/>
    <d v="2026-03-29T00:00:00"/>
    <x v="0"/>
  </r>
  <r>
    <x v="0"/>
    <s v="Apple iPhone 12 128GB 64GB Fully Unlocked Verizon ATT Metro PCS- Black Blue Red"/>
    <x v="4"/>
    <n v="12"/>
    <b v="0"/>
    <s v="64GB|128GB"/>
    <x v="4"/>
    <x v="0"/>
    <n v="155"/>
    <m/>
    <m/>
    <n v="0"/>
    <n v="9"/>
    <s v="Seller 147"/>
    <s v="Houston, Texas, United States"/>
    <s v="Houston"/>
    <x v="1"/>
    <x v="0"/>
    <d v="2026-03-29T00:00:00"/>
    <x v="675"/>
  </r>
  <r>
    <x v="0"/>
    <s v="NEW SEALEDApple iPhone 14 5G FACTORY UNLOCKED 512G/256GB/128GB 2 YEAR WARRANTY"/>
    <x v="1"/>
    <n v="14"/>
    <b v="0"/>
    <s v="128GB|256GB"/>
    <x v="0"/>
    <x v="5"/>
    <n v="403.95"/>
    <m/>
    <m/>
    <n v="5"/>
    <n v="1"/>
    <s v="Seller 021"/>
    <s v="Whippany, New Jersey, United States"/>
    <s v="Whippany"/>
    <x v="8"/>
    <x v="0"/>
    <d v="2026-03-28T00:00:00"/>
    <x v="117"/>
  </r>
  <r>
    <x v="0"/>
    <s v="New Apple iPhone 14 PRO MAX A2651 128/256/512GB Unlocked ALL COLOR &amp; MEMORY USA"/>
    <x v="0"/>
    <n v="14"/>
    <b v="1"/>
    <s v="512GB"/>
    <x v="1"/>
    <x v="5"/>
    <n v="699.88"/>
    <m/>
    <m/>
    <n v="2"/>
    <n v="1"/>
    <s v="Seller 021"/>
    <s v="Whippany, New Jersey, United States"/>
    <s v="Whippany"/>
    <x v="8"/>
    <x v="0"/>
    <d v="2026-03-28T00:00:00"/>
    <x v="676"/>
  </r>
  <r>
    <x v="0"/>
    <s v="New Sealed Apple iPhone 13/iPhone 14/14 Pro Max Factory Unlocked GSM+CDMA US"/>
    <x v="3"/>
    <n v="13"/>
    <b v="0"/>
    <m/>
    <x v="5"/>
    <x v="5"/>
    <n v="409.95"/>
    <m/>
    <m/>
    <n v="10"/>
    <n v="7"/>
    <s v="Seller 021"/>
    <s v="Whippany, New Jersey, United States"/>
    <s v="Whippany"/>
    <x v="8"/>
    <x v="0"/>
    <d v="2026-03-28T00:00:00"/>
    <x v="677"/>
  </r>
  <r>
    <x v="0"/>
    <s v="Apple iPhone 12 128GB 64GB Unlocked Verizon Straight Talk - Black Purple Red"/>
    <x v="4"/>
    <n v="12"/>
    <b v="0"/>
    <s v="64GB|128GB"/>
    <x v="4"/>
    <x v="0"/>
    <n v="159"/>
    <m/>
    <m/>
    <n v="1"/>
    <n v="0"/>
    <s v="Seller 147"/>
    <s v="Houston, Texas, United States"/>
    <s v="Houston"/>
    <x v="1"/>
    <x v="0"/>
    <d v="2026-03-29T00:00:00"/>
    <x v="0"/>
  </r>
  <r>
    <x v="0"/>
    <s v="Apple iPhone 13 128GB Unlocked Verizon Cricket 6.1-inch OLED Display"/>
    <x v="3"/>
    <n v="13"/>
    <b v="0"/>
    <s v="128GB"/>
    <x v="0"/>
    <x v="0"/>
    <n v="214"/>
    <m/>
    <m/>
    <n v="1"/>
    <n v="0"/>
    <s v="Seller 403"/>
    <s v="Houston, Texas, United States"/>
    <s v="Houston"/>
    <x v="1"/>
    <x v="0"/>
    <d v="2026-03-29T00:00:00"/>
    <x v="0"/>
  </r>
  <r>
    <x v="0"/>
    <s v="Apple iPhone 13 512GB 256GB 128GB Fully Unlocked Verizon US Cellular Pink/Green"/>
    <x v="3"/>
    <n v="13"/>
    <b v="0"/>
    <s v="128GB|256GB|512GB"/>
    <x v="0"/>
    <x v="0"/>
    <n v="212"/>
    <m/>
    <m/>
    <n v="0"/>
    <n v="4"/>
    <s v="Seller 147"/>
    <s v="Houston, Texas, United States"/>
    <s v="Houston"/>
    <x v="1"/>
    <x v="0"/>
    <d v="2026-03-29T00:00:00"/>
    <x v="479"/>
  </r>
  <r>
    <x v="0"/>
    <s v="Apple iPhone 12 Very Good 6.1&quot; Screen Unlocked Sprint (Blue/Red) 128GB|64GB"/>
    <x v="4"/>
    <n v="12"/>
    <b v="0"/>
    <s v="64GB|128GB"/>
    <x v="4"/>
    <x v="0"/>
    <n v="152"/>
    <m/>
    <m/>
    <n v="1"/>
    <n v="0"/>
    <s v="Seller 147"/>
    <s v="Houston, Texas, United States"/>
    <s v="Houston"/>
    <x v="1"/>
    <x v="0"/>
    <d v="2026-03-29T00:00:00"/>
    <x v="0"/>
  </r>
  <r>
    <x v="0"/>
    <s v="Apple iPhone 13 128GB Unlocked Verizon Sprint AT&amp;T 5G Very Good Condition"/>
    <x v="3"/>
    <n v="13"/>
    <b v="0"/>
    <s v="128GB"/>
    <x v="0"/>
    <x v="0"/>
    <n v="210"/>
    <m/>
    <m/>
    <n v="0"/>
    <n v="2"/>
    <s v="Seller 147"/>
    <s v="Houston, Texas, United States"/>
    <s v="Houston"/>
    <x v="1"/>
    <x v="0"/>
    <d v="2026-03-29T00:00:00"/>
    <x v="678"/>
  </r>
  <r>
    <x v="0"/>
    <s v="NEW Apple Iphone 13 Mini A2481 128GB 256GB 512GB Factory Unlocked (ALL CARRIER)"/>
    <x v="8"/>
    <n v="13"/>
    <b v="0"/>
    <s v="128GB|256GB|512GB"/>
    <x v="0"/>
    <x v="5"/>
    <n v="323.99"/>
    <m/>
    <m/>
    <n v="2"/>
    <n v="0"/>
    <s v="Seller 508"/>
    <s v="Whippany, New Jersey, United States"/>
    <s v="Whippany"/>
    <x v="8"/>
    <x v="0"/>
    <d v="2026-03-28T00:00:00"/>
    <x v="0"/>
  </r>
  <r>
    <x v="0"/>
    <s v="Apple Iphone 13 Mini 5G A2481 128GB 256GB Factory Unlocked ALL CARRIERS GSM CDMA"/>
    <x v="8"/>
    <n v="13"/>
    <b v="0"/>
    <s v="128GB|256GB"/>
    <x v="0"/>
    <x v="5"/>
    <n v="323.99"/>
    <m/>
    <m/>
    <n v="2"/>
    <n v="0"/>
    <s v="Seller 508"/>
    <s v="Whippany, New Jersey, United States"/>
    <s v="Whippany"/>
    <x v="8"/>
    <x v="0"/>
    <d v="2026-03-28T00:00:00"/>
    <x v="0"/>
  </r>
  <r>
    <x v="0"/>
    <s v="Apple Iphone 13 Mini A2481 128GB 256GB Factory Unlocked ALL CARRIERS GSM CDMA"/>
    <x v="8"/>
    <n v="13"/>
    <b v="0"/>
    <s v="128GB|256GB"/>
    <x v="0"/>
    <x v="5"/>
    <n v="323.99"/>
    <m/>
    <m/>
    <n v="2"/>
    <n v="0"/>
    <s v="Seller 508"/>
    <s v="Whippany, New Jersey, United States"/>
    <s v="Whippany"/>
    <x v="8"/>
    <x v="0"/>
    <d v="2026-03-28T00:00:00"/>
    <x v="0"/>
  </r>
  <r>
    <x v="0"/>
    <s v="Apple Iphone 13 Mini 5G 512GB 256GB 128GB Factory Unlocked ALL CARRIER GSM CDMA"/>
    <x v="8"/>
    <n v="13"/>
    <b v="0"/>
    <s v="128GB|256GB|512GB"/>
    <x v="0"/>
    <x v="5"/>
    <n v="323.99"/>
    <m/>
    <m/>
    <n v="2"/>
    <n v="0"/>
    <s v="Seller 508"/>
    <s v="Whippany, New Jersey, United States"/>
    <s v="Whippany"/>
    <x v="8"/>
    <x v="0"/>
    <d v="2026-03-28T00:00:00"/>
    <x v="0"/>
  </r>
  <r>
    <x v="0"/>
    <s v="Apple Iphone 13 Mini 5G A2481 128GB~256GB Factory Unlocked ALL CARRIER GSM CDMA"/>
    <x v="8"/>
    <n v="13"/>
    <b v="0"/>
    <s v="128GB|256GB"/>
    <x v="0"/>
    <x v="5"/>
    <n v="323.99"/>
    <m/>
    <m/>
    <n v="2"/>
    <n v="0"/>
    <s v="Seller 508"/>
    <s v="Whippany, New Jersey, United States"/>
    <s v="Whippany"/>
    <x v="8"/>
    <x v="0"/>
    <d v="2026-03-28T00:00:00"/>
    <x v="0"/>
  </r>
  <r>
    <x v="0"/>
    <s v="Apple Iphone 13 Mini 128/256/512GB Factory Unlocked ALL CARRIERS GSM CDMA A+"/>
    <x v="8"/>
    <n v="13"/>
    <b v="0"/>
    <s v="512GB"/>
    <x v="1"/>
    <x v="2"/>
    <n v="327.55"/>
    <m/>
    <m/>
    <n v="2"/>
    <n v="1"/>
    <s v="Seller 508"/>
    <s v="Whippany, New Jersey, United States"/>
    <s v="Whippany"/>
    <x v="8"/>
    <x v="0"/>
    <d v="2026-03-28T00:00:00"/>
    <x v="679"/>
  </r>
  <r>
    <x v="0"/>
    <s v="Apple Iphone 13 Mini A2481 5G 128GB 256GB Factory Unlocked ALL CARRIER GSM CDMA"/>
    <x v="8"/>
    <n v="13"/>
    <b v="0"/>
    <s v="128GB|256GB"/>
    <x v="0"/>
    <x v="5"/>
    <n v="323.99"/>
    <m/>
    <m/>
    <n v="2"/>
    <n v="0"/>
    <s v="Seller 508"/>
    <s v="Whippany, New Jersey, United States"/>
    <s v="Whippany"/>
    <x v="8"/>
    <x v="0"/>
    <d v="2026-03-28T00:00:00"/>
    <x v="0"/>
  </r>
  <r>
    <x v="0"/>
    <s v="Apple iPhone 14 Unlocked Verizon ATT 5G 128GB/512GB Very Good Condition"/>
    <x v="1"/>
    <n v="14"/>
    <b v="0"/>
    <s v="128GB|512GB"/>
    <x v="0"/>
    <x v="0"/>
    <n v="243"/>
    <m/>
    <m/>
    <n v="0"/>
    <n v="1"/>
    <s v="Seller 403"/>
    <s v="Houston, Texas, United States"/>
    <s v="Houston"/>
    <x v="1"/>
    <x v="0"/>
    <d v="2026-03-29T00:00:00"/>
    <x v="680"/>
  </r>
  <r>
    <x v="0"/>
    <s v="Apple iPhone 14 256GB 128GB Unlocked Verizon AT&amp;T Metro PCS Yellow/Midnight"/>
    <x v="1"/>
    <n v="14"/>
    <b v="0"/>
    <s v="128GB|256GB"/>
    <x v="0"/>
    <x v="0"/>
    <n v="236"/>
    <m/>
    <m/>
    <n v="0"/>
    <n v="1"/>
    <s v="Seller 403"/>
    <s v="Houston, Texas, United States"/>
    <s v="Houston"/>
    <x v="1"/>
    <x v="0"/>
    <d v="2026-03-29T00:00:00"/>
    <x v="681"/>
  </r>
  <r>
    <x v="0"/>
    <s v="Apple iPhone 14 Unlocked Verizon Good SmartPhone (128GB 256GB 512GB)"/>
    <x v="1"/>
    <n v="14"/>
    <b v="0"/>
    <s v="128GB|256GB|512GB"/>
    <x v="0"/>
    <x v="0"/>
    <n v="237"/>
    <m/>
    <m/>
    <n v="0"/>
    <n v="6"/>
    <s v="Seller 147"/>
    <s v="Houston, Texas, United States"/>
    <s v="Houston"/>
    <x v="1"/>
    <x v="0"/>
    <d v="2026-03-29T00:00:00"/>
    <x v="682"/>
  </r>
  <r>
    <x v="0"/>
    <s v="Apple iPhone 14 512GB 256GB 128GB Verizon/Unlocked 5G All Colors"/>
    <x v="1"/>
    <n v="14"/>
    <b v="0"/>
    <s v="128GB|256GB|512GB"/>
    <x v="0"/>
    <x v="0"/>
    <n v="239"/>
    <m/>
    <m/>
    <n v="0"/>
    <n v="23"/>
    <s v="Seller 147"/>
    <s v="Houston, Texas, United States"/>
    <s v="Houston"/>
    <x v="1"/>
    <x v="0"/>
    <d v="2026-03-29T00:00:00"/>
    <x v="683"/>
  </r>
  <r>
    <x v="0"/>
    <s v="NEW SEALED APPLE IPHONE 14 5G 128-512GB FACTORY UNLOCKED GSM CDMA FAST SHIPPING"/>
    <x v="1"/>
    <n v="14"/>
    <b v="0"/>
    <s v="512GB"/>
    <x v="1"/>
    <x v="5"/>
    <n v="403.95"/>
    <m/>
    <m/>
    <n v="5"/>
    <n v="0"/>
    <s v="Seller 021"/>
    <s v="Whippany, New Jersey, United States"/>
    <s v="Whippany"/>
    <x v="8"/>
    <x v="0"/>
    <d v="2026-03-28T00:00:00"/>
    <x v="0"/>
  </r>
  <r>
    <x v="0"/>
    <s v="Apple iPhone 14 128GB 256GB Unlocked Verizon Metro PCS ATT Yellow Blue Red"/>
    <x v="1"/>
    <n v="14"/>
    <b v="0"/>
    <s v="128GB|256GB"/>
    <x v="0"/>
    <x v="0"/>
    <n v="221"/>
    <m/>
    <m/>
    <n v="0"/>
    <n v="3"/>
    <s v="Seller 403"/>
    <s v="Houston, Texas, United States"/>
    <s v="Houston"/>
    <x v="1"/>
    <x v="0"/>
    <d v="2026-03-29T00:00:00"/>
    <x v="684"/>
  </r>
  <r>
    <x v="0"/>
    <s v="Apple iPhone 14 -Very GOOD- 128GB 512GB Unlocked Verizon AT&amp;T Cricket 5G"/>
    <x v="1"/>
    <n v="14"/>
    <b v="0"/>
    <s v="128GB|512GB"/>
    <x v="0"/>
    <x v="0"/>
    <n v="232"/>
    <m/>
    <m/>
    <n v="0"/>
    <n v="2"/>
    <s v="Seller 147"/>
    <s v="Houston, Texas, United States"/>
    <s v="Houston"/>
    <x v="1"/>
    <x v="0"/>
    <d v="2026-03-29T00:00:00"/>
    <x v="685"/>
  </r>
  <r>
    <x v="0"/>
    <s v="Apple iPhone 14 256GB 128GB 5G All Colors - Unlocked Verizon Tracfone 5G"/>
    <x v="1"/>
    <n v="14"/>
    <b v="0"/>
    <s v="128GB|256GB"/>
    <x v="0"/>
    <x v="0"/>
    <n v="236"/>
    <m/>
    <m/>
    <n v="0"/>
    <n v="8"/>
    <s v="Seller 147"/>
    <s v="Houston, Texas, United States"/>
    <s v="Houston"/>
    <x v="1"/>
    <x v="0"/>
    <d v="2026-03-29T00:00:00"/>
    <x v="686"/>
  </r>
  <r>
    <x v="0"/>
    <s v="Apple iPhone 14 Unlocked -128GB 512GB- GOOD Yellow/Midnight/Starlight"/>
    <x v="1"/>
    <n v="14"/>
    <b v="0"/>
    <s v="128GB|512GB"/>
    <x v="0"/>
    <x v="0"/>
    <n v="225"/>
    <m/>
    <m/>
    <n v="0"/>
    <n v="2"/>
    <s v="Seller 147"/>
    <s v="Houston, Texas, United States"/>
    <s v="Houston"/>
    <x v="1"/>
    <x v="0"/>
    <d v="2026-03-29T00:00:00"/>
    <x v="687"/>
  </r>
  <r>
    <x v="0"/>
    <s v="Apple iPhone 14 256GB 128GB Factory Unlocked Verizon T-Mobile Sprint -Good"/>
    <x v="1"/>
    <n v="14"/>
    <b v="0"/>
    <s v="128GB|256GB"/>
    <x v="0"/>
    <x v="0"/>
    <n v="235"/>
    <m/>
    <m/>
    <n v="1"/>
    <n v="0"/>
    <s v="Seller 403"/>
    <s v="Houston, Texas, United States"/>
    <s v="Houston"/>
    <x v="1"/>
    <x v="0"/>
    <d v="2026-03-29T00:00:00"/>
    <x v="0"/>
  </r>
  <r>
    <x v="0"/>
    <s v="Apple iPhone 14 256GB|128GB (Red/Blue/Yellow) Unlocked Verizon ATT Excellent"/>
    <x v="1"/>
    <n v="14"/>
    <b v="0"/>
    <s v="128GB|256GB"/>
    <x v="0"/>
    <x v="0"/>
    <n v="240"/>
    <m/>
    <m/>
    <n v="0"/>
    <n v="2"/>
    <s v="Seller 403"/>
    <s v="Houston, Texas, United States"/>
    <s v="Houston"/>
    <x v="1"/>
    <x v="0"/>
    <d v="2026-03-29T00:00:00"/>
    <x v="688"/>
  </r>
  <r>
    <x v="0"/>
    <s v="Apple iPhone 14 Unlocked Verizon Tracfone Tmobile Good Battery - 128GB 256GB"/>
    <x v="1"/>
    <n v="14"/>
    <b v="0"/>
    <s v="128GB|256GB"/>
    <x v="0"/>
    <x v="0"/>
    <n v="223"/>
    <m/>
    <m/>
    <n v="1"/>
    <n v="0"/>
    <s v="Seller 147"/>
    <s v="Houston, Texas, United States"/>
    <s v="Houston"/>
    <x v="1"/>
    <x v="0"/>
    <d v="2026-03-29T00:00:00"/>
    <x v="0"/>
  </r>
  <r>
    <x v="0"/>
    <s v="Apple iPhone 14 128GB 256GB Fully Unlocked Verizon ATT Straight Talk (Mint)"/>
    <x v="1"/>
    <n v="14"/>
    <b v="0"/>
    <s v="128GB|256GB"/>
    <x v="0"/>
    <x v="0"/>
    <n v="223"/>
    <m/>
    <m/>
    <n v="1"/>
    <n v="0"/>
    <s v="Seller 147"/>
    <s v="Houston, Texas, United States"/>
    <s v="Houston"/>
    <x v="1"/>
    <x v="0"/>
    <d v="2026-03-29T00:00:00"/>
    <x v="0"/>
  </r>
  <r>
    <x v="0"/>
    <s v="Apple iPhone 14 128GB Unlocked Verizon AT&amp;T T-Mobile Blue Red 4G LTE iOS"/>
    <x v="1"/>
    <n v="14"/>
    <b v="0"/>
    <s v="128GB"/>
    <x v="0"/>
    <x v="0"/>
    <n v="224"/>
    <m/>
    <m/>
    <n v="1"/>
    <n v="0"/>
    <s v="Seller 147"/>
    <s v="Houston, Texas, United States"/>
    <s v="Houston"/>
    <x v="1"/>
    <x v="0"/>
    <d v="2026-03-29T00:00:00"/>
    <x v="0"/>
  </r>
  <r>
    <x v="0"/>
    <s v="Apple iPhone 14 128GB Unlocked Verizon AT&amp;T T-Mobile Bluee Midnight Starlight 4"/>
    <x v="1"/>
    <n v="14"/>
    <b v="0"/>
    <s v="128GB"/>
    <x v="0"/>
    <x v="0"/>
    <n v="228"/>
    <m/>
    <m/>
    <n v="1"/>
    <n v="0"/>
    <s v="Seller 403"/>
    <s v="Houston, Texas, United States"/>
    <s v="Houston"/>
    <x v="1"/>
    <x v="0"/>
    <d v="2026-03-29T00:00:00"/>
    <x v="0"/>
  </r>
  <r>
    <x v="0"/>
    <s v="Apple iPhone 14 128GB 256GB Unlocked Verizon GSM CDMA iOS WiFi 4G"/>
    <x v="1"/>
    <n v="14"/>
    <b v="0"/>
    <s v="128GB|256GB"/>
    <x v="0"/>
    <x v="0"/>
    <n v="236"/>
    <m/>
    <m/>
    <n v="0"/>
    <n v="1"/>
    <s v="Seller 147"/>
    <s v="Houston, Texas, United States"/>
    <s v="Houston"/>
    <x v="1"/>
    <x v="0"/>
    <d v="2026-03-29T00:00:00"/>
    <x v="681"/>
  </r>
  <r>
    <x v="0"/>
    <s v="Apple iPhone 14 128GB 256GB Midnight/Starlight ATT Unlocked CDMA 4G"/>
    <x v="1"/>
    <n v="14"/>
    <b v="0"/>
    <s v="128GB|256GB"/>
    <x v="0"/>
    <x v="0"/>
    <n v="219"/>
    <m/>
    <m/>
    <n v="0"/>
    <n v="1"/>
    <s v="Seller 147"/>
    <s v="Houston, Texas, United States"/>
    <s v="Houston"/>
    <x v="1"/>
    <x v="0"/>
    <d v="2026-03-29T00:00:00"/>
    <x v="659"/>
  </r>
  <r>
    <x v="0"/>
    <s v="Apple iPhone 14 128GB 256GB GSM CDMA Unlocked Verizon AT&amp;T T-Mobile LTE"/>
    <x v="1"/>
    <n v="14"/>
    <b v="0"/>
    <s v="128GB|256GB"/>
    <x v="0"/>
    <x v="0"/>
    <n v="221"/>
    <m/>
    <m/>
    <n v="1"/>
    <n v="0"/>
    <s v="Seller 403"/>
    <s v="Houston, Texas, United States"/>
    <s v="Houston"/>
    <x v="1"/>
    <x v="0"/>
    <d v="2026-03-29T00:00:00"/>
    <x v="0"/>
  </r>
  <r>
    <x v="0"/>
    <s v="Apple iPhone 14 128GB GSM iOS Unlocked Verizon AT&amp;T T-Mobile 4G Clean IMEI"/>
    <x v="1"/>
    <n v="14"/>
    <b v="0"/>
    <s v="128GB"/>
    <x v="0"/>
    <x v="0"/>
    <n v="223"/>
    <m/>
    <m/>
    <n v="1"/>
    <n v="0"/>
    <s v="Seller 403"/>
    <s v="Houston, Texas, United States"/>
    <s v="Houston"/>
    <x v="1"/>
    <x v="0"/>
    <d v="2026-03-29T00:00:00"/>
    <x v="0"/>
  </r>
  <r>
    <x v="0"/>
    <s v="Apple iPhone 14 128GB 256GB 512GB Unlocked Verizon Midnight/Starlight 5G"/>
    <x v="1"/>
    <n v="14"/>
    <b v="0"/>
    <s v="128GB|256GB|512GB"/>
    <x v="0"/>
    <x v="0"/>
    <n v="237"/>
    <m/>
    <m/>
    <n v="0"/>
    <n v="2"/>
    <s v="Seller 403"/>
    <s v="Houston, Texas, United States"/>
    <s v="Houston"/>
    <x v="1"/>
    <x v="0"/>
    <d v="2026-03-29T00:00:00"/>
    <x v="689"/>
  </r>
  <r>
    <x v="0"/>
    <s v="Apple iPhone 14 128GB 256GB 512GB Unlocked Verizon AT&amp;T Yellow Red 5G"/>
    <x v="1"/>
    <n v="14"/>
    <b v="0"/>
    <s v="128GB|256GB|512GB"/>
    <x v="0"/>
    <x v="0"/>
    <n v="229"/>
    <m/>
    <m/>
    <n v="1"/>
    <n v="0"/>
    <s v="Seller 403"/>
    <s v="Houston, Texas, United States"/>
    <s v="Houston"/>
    <x v="1"/>
    <x v="0"/>
    <d v="2026-03-29T00:00:00"/>
    <x v="0"/>
  </r>
  <r>
    <x v="0"/>
    <s v="Apple iPhone 14 128GB 512GB Unlocked GSM Verizon AT&amp;T T-Mobile 5G"/>
    <x v="1"/>
    <n v="14"/>
    <b v="0"/>
    <s v="128GB|512GB"/>
    <x v="0"/>
    <x v="0"/>
    <n v="229"/>
    <m/>
    <m/>
    <n v="1"/>
    <n v="0"/>
    <s v="Seller 147"/>
    <s v="Houston, Texas, United States"/>
    <s v="Houston"/>
    <x v="1"/>
    <x v="0"/>
    <d v="2026-03-29T00:00:00"/>
    <x v="0"/>
  </r>
  <r>
    <x v="0"/>
    <s v="Apple iPhone 14 128GB 256GB Unlocked Verizon AT&amp;T 5G GSM CDMA iOS"/>
    <x v="1"/>
    <n v="14"/>
    <b v="0"/>
    <s v="128GB|256GB"/>
    <x v="0"/>
    <x v="0"/>
    <n v="222"/>
    <m/>
    <m/>
    <n v="0"/>
    <n v="1"/>
    <s v="Seller 147"/>
    <s v="Houston, Texas, United States"/>
    <s v="Houston"/>
    <x v="1"/>
    <x v="0"/>
    <d v="2026-03-29T00:00:00"/>
    <x v="690"/>
  </r>
  <r>
    <x v="0"/>
    <s v="Apple iPhone 14 128GB 256GB Unlocked Verizon AT&amp;T T-Mobile 5G Pristine iOS"/>
    <x v="1"/>
    <n v="14"/>
    <b v="0"/>
    <s v="128GB|256GB"/>
    <x v="0"/>
    <x v="0"/>
    <n v="235"/>
    <m/>
    <m/>
    <n v="0"/>
    <n v="2"/>
    <s v="Seller 403"/>
    <s v="Houston, Texas, United States"/>
    <s v="Houston"/>
    <x v="1"/>
    <x v="0"/>
    <d v="2026-03-29T00:00:00"/>
    <x v="691"/>
  </r>
  <r>
    <x v="0"/>
    <s v="Apple iPhone 14 128GB 256GB 512GB Unlocked AT&amp;T Starlight Midnight Good"/>
    <x v="1"/>
    <n v="14"/>
    <b v="0"/>
    <s v="128GB|256GB|512GB"/>
    <x v="0"/>
    <x v="0"/>
    <n v="223"/>
    <m/>
    <m/>
    <n v="0"/>
    <n v="1"/>
    <s v="Seller 147"/>
    <s v="Houston, Texas, United States"/>
    <s v="Houston"/>
    <x v="1"/>
    <x v="0"/>
    <d v="2026-03-29T00:00:00"/>
    <x v="692"/>
  </r>
  <r>
    <x v="0"/>
    <s v="Apple iPhone 14 128GB 512GB Unlocked Verizon AT&amp;T T-Mobile iOS WiFi 5G"/>
    <x v="1"/>
    <n v="14"/>
    <b v="0"/>
    <s v="128GB|512GB"/>
    <x v="0"/>
    <x v="0"/>
    <n v="226"/>
    <m/>
    <m/>
    <n v="1"/>
    <n v="0"/>
    <s v="Seller 403"/>
    <s v="Houston, Texas, United States"/>
    <s v="Houston"/>
    <x v="1"/>
    <x v="0"/>
    <d v="2026-03-29T00:00:00"/>
    <x v="0"/>
  </r>
  <r>
    <x v="0"/>
    <s v="New Apple iPhone 13, 128/256/512GB - Factory Unlocked - Sealed Box - All colors"/>
    <x v="3"/>
    <n v="13"/>
    <b v="0"/>
    <s v="512GB"/>
    <x v="1"/>
    <x v="5"/>
    <n v="432.12"/>
    <m/>
    <m/>
    <n v="2"/>
    <n v="2"/>
    <s v="Seller 021"/>
    <s v="Whippany, New Jersey, United States"/>
    <s v="Whippany"/>
    <x v="8"/>
    <x v="0"/>
    <d v="2026-03-28T00:00:00"/>
    <x v="106"/>
  </r>
  <r>
    <x v="0"/>
    <s v="Apple iPhone 14 Unlocked Verizon 128GB 256GB AT&amp;T T-Mobile Pristine 5G"/>
    <x v="1"/>
    <n v="14"/>
    <b v="0"/>
    <s v="128GB|256GB"/>
    <x v="0"/>
    <x v="0"/>
    <n v="224"/>
    <m/>
    <m/>
    <n v="0"/>
    <n v="1"/>
    <s v="Seller 403"/>
    <s v="Houston, Texas, United States"/>
    <s v="Houston"/>
    <x v="1"/>
    <x v="0"/>
    <d v="2026-03-29T00:00:00"/>
    <x v="693"/>
  </r>
  <r>
    <x v="0"/>
    <s v="Apple iPhone 14 128GB 512GB Unlocked Verizon AT&amp;T Midnight Purple iOS"/>
    <x v="1"/>
    <n v="14"/>
    <b v="0"/>
    <s v="128GB|512GB"/>
    <x v="0"/>
    <x v="0"/>
    <n v="231"/>
    <m/>
    <m/>
    <n v="1"/>
    <n v="0"/>
    <s v="Seller 147"/>
    <s v="Houston, Texas, United States"/>
    <s v="Houston"/>
    <x v="1"/>
    <x v="0"/>
    <d v="2026-03-29T00:00:00"/>
    <x v="0"/>
  </r>
  <r>
    <x v="0"/>
    <s v="NEW SEALED APPLE IPHONE 14 PRO MAX 128GB/256GB/512GB FACTORY UNLOCKED GSM CDMA"/>
    <x v="0"/>
    <n v="14"/>
    <b v="1"/>
    <s v="128GB|256GB|512GB"/>
    <x v="0"/>
    <x v="5"/>
    <n v="673.99"/>
    <m/>
    <m/>
    <n v="2"/>
    <n v="8"/>
    <s v="Seller 508"/>
    <s v="Whippany, New Jersey, United States"/>
    <s v="Whippany"/>
    <x v="8"/>
    <x v="0"/>
    <d v="2026-03-28T00:00:00"/>
    <x v="694"/>
  </r>
  <r>
    <x v="0"/>
    <s v="Apple iPhone 14 128GB 512GB Unlocked Verizon iOS AT&amp;T T-Mobile Pristine 5G"/>
    <x v="1"/>
    <n v="14"/>
    <b v="0"/>
    <s v="128GB|512GB"/>
    <x v="0"/>
    <x v="0"/>
    <n v="224"/>
    <m/>
    <m/>
    <n v="0"/>
    <n v="2"/>
    <s v="Seller 147"/>
    <s v="Houston, Texas, United States"/>
    <s v="Houston"/>
    <x v="1"/>
    <x v="0"/>
    <d v="2026-03-29T00:00:00"/>
    <x v="695"/>
  </r>
  <r>
    <x v="0"/>
    <s v="Apple iPhone 14 128GB 256GB Unlocked AT&amp;T T-Mobile 5G LTE iOS WiFi"/>
    <x v="1"/>
    <n v="14"/>
    <b v="0"/>
    <s v="128GB|256GB"/>
    <x v="0"/>
    <x v="0"/>
    <n v="229"/>
    <m/>
    <m/>
    <n v="0"/>
    <n v="1"/>
    <s v="Seller 403"/>
    <s v="Houston, Texas, United States"/>
    <s v="Houston"/>
    <x v="1"/>
    <x v="0"/>
    <d v="2026-03-29T00:00:00"/>
    <x v="696"/>
  </r>
  <r>
    <x v="0"/>
    <s v="Apple iPhone 14 128GB 256GB GSM LTE Unlocked Verizon AT&amp;T 5G WiFi"/>
    <x v="1"/>
    <n v="14"/>
    <b v="0"/>
    <s v="128GB|256GB"/>
    <x v="0"/>
    <x v="0"/>
    <n v="221"/>
    <m/>
    <m/>
    <n v="1"/>
    <n v="0"/>
    <s v="Seller 403"/>
    <s v="Houston, Texas, United States"/>
    <s v="Houston"/>
    <x v="1"/>
    <x v="0"/>
    <d v="2026-03-29T00:00:00"/>
    <x v="0"/>
  </r>
  <r>
    <x v="0"/>
    <s v="Apple iPhone 14 128GB 256GB Unlocked Verizon AT&amp;T T-Mobile 5G Clean ESN"/>
    <x v="1"/>
    <n v="14"/>
    <b v="0"/>
    <s v="128GB|256GB"/>
    <x v="0"/>
    <x v="0"/>
    <n v="232"/>
    <m/>
    <m/>
    <n v="0"/>
    <n v="2"/>
    <s v="Seller 147"/>
    <s v="Houston, Texas, United States"/>
    <s v="Houston"/>
    <x v="1"/>
    <x v="0"/>
    <d v="2026-03-29T00:00:00"/>
    <x v="685"/>
  </r>
  <r>
    <x v="0"/>
    <s v="Apple iPhone 14 128GB 256GB 512GB Unlocked AT&amp;T Midnight Stalight 5G"/>
    <x v="1"/>
    <n v="14"/>
    <b v="0"/>
    <s v="128GB|256GB|512GB"/>
    <x v="0"/>
    <x v="0"/>
    <n v="227"/>
    <m/>
    <m/>
    <n v="0"/>
    <n v="2"/>
    <s v="Seller 147"/>
    <s v="Houston, Texas, United States"/>
    <s v="Houston"/>
    <x v="1"/>
    <x v="0"/>
    <d v="2026-03-29T00:00:00"/>
    <x v="697"/>
  </r>
  <r>
    <x v="0"/>
    <s v="Apple iPhone 14 Unlocked Verizon AT&amp;T T-Mobile 128GB 5G iOS WiFi"/>
    <x v="1"/>
    <n v="14"/>
    <b v="0"/>
    <s v="128GB"/>
    <x v="0"/>
    <x v="0"/>
    <n v="216"/>
    <m/>
    <m/>
    <n v="0"/>
    <n v="1"/>
    <s v="Seller 403"/>
    <s v="Houston, Texas, United States"/>
    <s v="Houston"/>
    <x v="1"/>
    <x v="0"/>
    <d v="2026-03-29T00:00:00"/>
    <x v="698"/>
  </r>
  <r>
    <x v="0"/>
    <s v="Apple iPhone 14 128GB 256GB 512GB Unlocked Verizon AT&amp;T iOS 5G LTE"/>
    <x v="1"/>
    <n v="14"/>
    <b v="0"/>
    <s v="128GB|256GB|512GB"/>
    <x v="0"/>
    <x v="0"/>
    <n v="232"/>
    <m/>
    <m/>
    <n v="1"/>
    <n v="0"/>
    <s v="Seller 403"/>
    <s v="Houston, Texas, United States"/>
    <s v="Houston"/>
    <x v="1"/>
    <x v="0"/>
    <d v="2026-03-29T00:00:00"/>
    <x v="0"/>
  </r>
  <r>
    <x v="0"/>
    <s v="Apple iPhone 14 128GB 256GB 512GB Midnight Blue iOS Unlocked Verizon AT&amp;T"/>
    <x v="1"/>
    <n v="14"/>
    <b v="0"/>
    <s v="128GB|256GB|512GB"/>
    <x v="0"/>
    <x v="0"/>
    <n v="221"/>
    <m/>
    <m/>
    <n v="1"/>
    <n v="0"/>
    <s v="Seller 147"/>
    <s v="Houston, Texas, United States"/>
    <s v="Houston"/>
    <x v="1"/>
    <x v="0"/>
    <d v="2026-03-29T00:00:00"/>
    <x v="0"/>
  </r>
  <r>
    <x v="0"/>
    <s v="Apple iPhone 14 128GB 512GB Unlocked Verizon AT&amp;T GSM CDMA 5G"/>
    <x v="1"/>
    <n v="14"/>
    <b v="0"/>
    <s v="128GB|512GB"/>
    <x v="0"/>
    <x v="0"/>
    <n v="243"/>
    <m/>
    <m/>
    <n v="0"/>
    <n v="1"/>
    <s v="Seller 147"/>
    <s v="Houston, Texas, United States"/>
    <s v="Houston"/>
    <x v="1"/>
    <x v="0"/>
    <d v="2026-03-29T00:00:00"/>
    <x v="680"/>
  </r>
  <r>
    <x v="0"/>
    <s v="Apple iPhone 14 128GB 256GB AT&amp;T Unlocked Verizon T-Mobile 5G WiFi"/>
    <x v="1"/>
    <n v="14"/>
    <b v="0"/>
    <s v="128GB|256GB"/>
    <x v="0"/>
    <x v="0"/>
    <n v="225"/>
    <m/>
    <m/>
    <n v="0"/>
    <n v="10"/>
    <s v="Seller 147"/>
    <s v="Houston, Texas, United States"/>
    <s v="Houston"/>
    <x v="1"/>
    <x v="0"/>
    <d v="2026-03-29T00:00:00"/>
    <x v="699"/>
  </r>
  <r>
    <x v="0"/>
    <s v="Apple iPhone 14 128GB 256GB 512GB Unlocked AT&amp;T Very Good Red Starlight"/>
    <x v="1"/>
    <n v="14"/>
    <b v="0"/>
    <s v="128GB|256GB|512GB"/>
    <x v="0"/>
    <x v="0"/>
    <n v="225"/>
    <m/>
    <m/>
    <n v="0"/>
    <n v="1"/>
    <s v="Seller 147"/>
    <s v="Houston, Texas, United States"/>
    <s v="Houston"/>
    <x v="1"/>
    <x v="0"/>
    <d v="2026-03-29T00:00:00"/>
    <x v="700"/>
  </r>
  <r>
    <x v="0"/>
    <s v="Apple iPhone 14 128GB 256GB 512GB Unlocked Verizon Starlight Midnight 5G"/>
    <x v="1"/>
    <n v="14"/>
    <b v="0"/>
    <s v="128GB|256GB|512GB"/>
    <x v="0"/>
    <x v="0"/>
    <n v="221"/>
    <m/>
    <m/>
    <n v="1"/>
    <n v="0"/>
    <s v="Seller 403"/>
    <s v="Houston, Texas, United States"/>
    <s v="Houston"/>
    <x v="1"/>
    <x v="0"/>
    <d v="2026-03-29T00:00:00"/>
    <x v="0"/>
  </r>
  <r>
    <x v="0"/>
    <s v="Apple iPhone 14 Unlocked Verizon AT&amp;T T-Mobile 128GB 256GB Pristine 5G"/>
    <x v="1"/>
    <n v="14"/>
    <b v="0"/>
    <s v="128GB|256GB"/>
    <x v="0"/>
    <x v="0"/>
    <n v="223"/>
    <m/>
    <m/>
    <n v="1"/>
    <n v="0"/>
    <s v="Seller 403"/>
    <s v="Houston, Texas, United States"/>
    <s v="Houston"/>
    <x v="1"/>
    <x v="0"/>
    <d v="2026-03-29T00:00:00"/>
    <x v="0"/>
  </r>
  <r>
    <x v="0"/>
    <s v="Apple iPhone 14 128GB 256GB Unlocked Verizon Very Good iOS 5G LTE"/>
    <x v="1"/>
    <n v="14"/>
    <b v="0"/>
    <s v="128GB|256GB"/>
    <x v="0"/>
    <x v="0"/>
    <n v="218"/>
    <m/>
    <m/>
    <n v="0"/>
    <n v="1"/>
    <s v="Seller 403"/>
    <s v="Houston, Texas, United States"/>
    <s v="Houston"/>
    <x v="1"/>
    <x v="0"/>
    <d v="2026-03-29T00:00:00"/>
    <x v="646"/>
  </r>
  <r>
    <x v="0"/>
    <s v="Apple iPhone 14 128GB 256GB 512GB Blue Purple Unlocked AT&amp;T 5G Good"/>
    <x v="1"/>
    <n v="14"/>
    <b v="0"/>
    <s v="128GB|256GB|512GB"/>
    <x v="0"/>
    <x v="0"/>
    <n v="226"/>
    <m/>
    <m/>
    <n v="1"/>
    <n v="0"/>
    <s v="Seller 147"/>
    <s v="Houston, Texas, United States"/>
    <s v="Houston"/>
    <x v="1"/>
    <x v="0"/>
    <d v="2026-03-29T00:00:00"/>
    <x v="0"/>
  </r>
  <r>
    <x v="0"/>
    <s v="Apple iPhone 14 128GB 256GB Unlocked AT&amp;T T-Mobile Pristine Smartphone"/>
    <x v="1"/>
    <n v="14"/>
    <b v="0"/>
    <s v="128GB|256GB"/>
    <x v="0"/>
    <x v="0"/>
    <n v="238"/>
    <m/>
    <m/>
    <n v="0"/>
    <n v="12"/>
    <s v="Seller 147"/>
    <s v="Houston, Texas, United States"/>
    <s v="Houston"/>
    <x v="1"/>
    <x v="0"/>
    <d v="2026-03-29T00:00:00"/>
    <x v="701"/>
  </r>
  <r>
    <x v="0"/>
    <s v="Apple iPhone 12 64GB 128GB 5G Unlocked Verizon AT&amp;T T-Mobile White Black"/>
    <x v="4"/>
    <n v="12"/>
    <b v="0"/>
    <s v="64GB|128GB"/>
    <x v="4"/>
    <x v="0"/>
    <n v="143"/>
    <m/>
    <m/>
    <n v="1"/>
    <n v="0"/>
    <s v="Seller 403"/>
    <s v="Houston, Texas, United States"/>
    <s v="Houston"/>
    <x v="1"/>
    <x v="0"/>
    <d v="2026-03-29T00:00:00"/>
    <x v="0"/>
  </r>
  <r>
    <x v="0"/>
    <s v="Apple iPhone 12 64GB 128GB Unlocked Verizon AT&amp;T Red Green iOS"/>
    <x v="4"/>
    <n v="12"/>
    <b v="0"/>
    <s v="64GB|128GB"/>
    <x v="4"/>
    <x v="0"/>
    <n v="158"/>
    <m/>
    <m/>
    <n v="1"/>
    <n v="0"/>
    <s v="Seller 403"/>
    <s v="Houston, Texas, United States"/>
    <s v="Houston"/>
    <x v="1"/>
    <x v="0"/>
    <d v="2026-03-29T00:00:00"/>
    <x v="0"/>
  </r>
  <r>
    <x v="0"/>
    <s v="Apple iPhone 13 128GB 256GB Pink/Green Unlocked Verizon T-Mobile Good"/>
    <x v="3"/>
    <n v="13"/>
    <b v="0"/>
    <s v="128GB|256GB"/>
    <x v="0"/>
    <x v="0"/>
    <n v="229"/>
    <m/>
    <m/>
    <n v="0"/>
    <n v="1"/>
    <s v="Seller 403"/>
    <s v="Houston, Texas, United States"/>
    <s v="Houston"/>
    <x v="1"/>
    <x v="0"/>
    <d v="2026-03-29T00:00:00"/>
    <x v="696"/>
  </r>
  <r>
    <x v="0"/>
    <s v="Apple iPhone 14 128GB 256GB GSM Unlocked Verizon 5G T-Mobile Pristine"/>
    <x v="1"/>
    <n v="14"/>
    <b v="0"/>
    <s v="128GB|256GB"/>
    <x v="0"/>
    <x v="0"/>
    <n v="227"/>
    <m/>
    <m/>
    <n v="0"/>
    <n v="2"/>
    <s v="Seller 147"/>
    <s v="Houston, Texas, United States"/>
    <s v="Houston"/>
    <x v="1"/>
    <x v="0"/>
    <d v="2026-03-29T00:00:00"/>
    <x v="697"/>
  </r>
  <r>
    <x v="0"/>
    <s v="Apple iPhone 14 Unlocked 128GB/256GB - 5G LTE, Free Shipping &amp; Returns"/>
    <x v="1"/>
    <n v="14"/>
    <b v="0"/>
    <s v="128GB|256GB"/>
    <x v="0"/>
    <x v="0"/>
    <n v="229"/>
    <m/>
    <m/>
    <n v="0"/>
    <n v="1"/>
    <s v="Seller 403"/>
    <s v="Houston, Texas, United States"/>
    <s v="Houston"/>
    <x v="1"/>
    <x v="0"/>
    <d v="2026-03-29T00:00:00"/>
    <x v="696"/>
  </r>
  <r>
    <x v="0"/>
    <s v="Apple iPhone 14 128GB 256GB Unlocked Verizon Blue Red 5G LTE"/>
    <x v="1"/>
    <n v="14"/>
    <b v="0"/>
    <s v="128GB|256GB"/>
    <x v="0"/>
    <x v="0"/>
    <n v="229"/>
    <m/>
    <m/>
    <n v="1"/>
    <n v="0"/>
    <s v="Seller 147"/>
    <s v="Houston, Texas, United States"/>
    <s v="Houston"/>
    <x v="1"/>
    <x v="0"/>
    <d v="2026-03-29T00:00:00"/>
    <x v="0"/>
  </r>
  <r>
    <x v="0"/>
    <s v="Apple iPhone 13 128GB 512GB GSM Pink Blue Unlocked Verizon T-Mobile"/>
    <x v="3"/>
    <n v="13"/>
    <b v="0"/>
    <s v="128GB|512GB"/>
    <x v="0"/>
    <x v="0"/>
    <n v="211"/>
    <m/>
    <m/>
    <n v="0"/>
    <n v="1"/>
    <s v="Seller 403"/>
    <s v="Houston, Texas, United States"/>
    <s v="Houston"/>
    <x v="1"/>
    <x v="0"/>
    <d v="2026-03-29T00:00:00"/>
    <x v="648"/>
  </r>
  <r>
    <x v="0"/>
    <s v="Apple iPhone 12 Unlocked 5G - Very Good 64GB/128GB, Various Colors - Free Ship!"/>
    <x v="4"/>
    <n v="12"/>
    <b v="0"/>
    <s v="64GB|128GB"/>
    <x v="4"/>
    <x v="0"/>
    <n v="159"/>
    <m/>
    <m/>
    <n v="1"/>
    <n v="0"/>
    <s v="Seller 403"/>
    <s v="Houston, Texas, United States"/>
    <s v="Houston"/>
    <x v="1"/>
    <x v="0"/>
    <d v="2026-03-29T00:00:00"/>
    <x v="0"/>
  </r>
  <r>
    <x v="0"/>
    <s v="Apple iPhone 12 64GB/128GB - Black, Blue, Green, 5G, GSM+CDMA, Free Shipping"/>
    <x v="4"/>
    <n v="12"/>
    <b v="0"/>
    <s v="64GB|128GB"/>
    <x v="4"/>
    <x v="0"/>
    <n v="143"/>
    <m/>
    <m/>
    <n v="1"/>
    <n v="0"/>
    <s v="Seller 403"/>
    <s v="Houston, Texas, United States"/>
    <s v="Houston"/>
    <x v="1"/>
    <x v="0"/>
    <d v="2026-03-29T00:00:00"/>
    <x v="0"/>
  </r>
  <r>
    <x v="0"/>
    <s v="Apple iPhone 14 128GB/256GB - Mint Condition - Verizon/AT&amp;T - Free Shipping"/>
    <x v="1"/>
    <n v="14"/>
    <b v="0"/>
    <s v="128GB|256GB"/>
    <x v="0"/>
    <x v="0"/>
    <n v="227"/>
    <m/>
    <m/>
    <n v="1"/>
    <n v="0"/>
    <s v="Seller 403"/>
    <s v="Houston, Texas, United States"/>
    <s v="Houston"/>
    <x v="1"/>
    <x v="0"/>
    <d v="2026-03-29T00:00:00"/>
    <x v="0"/>
  </r>
  <r>
    <x v="0"/>
    <s v="Apple iPhone 13 128GB 256GB Blue White Unlocked Verizon T-Mobile Good"/>
    <x v="3"/>
    <n v="13"/>
    <b v="0"/>
    <s v="128GB|256GB"/>
    <x v="0"/>
    <x v="0"/>
    <n v="206"/>
    <m/>
    <m/>
    <n v="0"/>
    <n v="1"/>
    <s v="Seller 403"/>
    <s v="Houston, Texas, United States"/>
    <s v="Houston"/>
    <x v="1"/>
    <x v="0"/>
    <d v="2026-03-29T00:00:00"/>
    <x v="702"/>
  </r>
  <r>
    <x v="0"/>
    <s v="Apple iPhone 13 - 128GB/256GB - Unlocked - Mint Condition, Colors Available"/>
    <x v="3"/>
    <n v="13"/>
    <b v="0"/>
    <s v="128GB|256GB"/>
    <x v="0"/>
    <x v="0"/>
    <n v="224"/>
    <m/>
    <m/>
    <n v="0"/>
    <n v="20"/>
    <s v="Seller 147"/>
    <s v="Houston, Texas, United States"/>
    <s v="Houston"/>
    <x v="1"/>
    <x v="0"/>
    <d v="2026-03-29T00:00:00"/>
    <x v="703"/>
  </r>
  <r>
    <x v="0"/>
    <s v="NEW SEALED In BOX APPLE IPHONE 14 PRO MAX 128GB 256G UNLOCKED W/2 YEAR WARRANTY"/>
    <x v="0"/>
    <n v="14"/>
    <b v="1"/>
    <s v="128GB"/>
    <x v="0"/>
    <x v="5"/>
    <n v="699.88"/>
    <m/>
    <m/>
    <n v="2"/>
    <n v="0"/>
    <s v="Seller 021"/>
    <s v="Whippany, New Jersey, United States"/>
    <s v="Whippany"/>
    <x v="8"/>
    <x v="0"/>
    <d v="2026-03-28T00:00:00"/>
    <x v="0"/>
  </r>
  <r>
    <x v="0"/>
    <s v="Apple iPhone 13 128GB 256GB Red Green Unlocked AT&amp;T T-Mobile Good"/>
    <x v="3"/>
    <n v="13"/>
    <b v="0"/>
    <s v="128GB|256GB"/>
    <x v="0"/>
    <x v="0"/>
    <n v="216"/>
    <m/>
    <m/>
    <n v="1"/>
    <n v="0"/>
    <s v="Seller 403"/>
    <s v="Houston, Texas, United States"/>
    <s v="Houston"/>
    <x v="1"/>
    <x v="0"/>
    <d v="2026-03-29T00:00:00"/>
    <x v="0"/>
  </r>
  <r>
    <x v="0"/>
    <s v="Apple iPhone 13 Unlocked 128GB 512GB Verizon AT&amp;T T-Mobile Midnight, Blue, Red"/>
    <x v="3"/>
    <n v="13"/>
    <b v="0"/>
    <s v="128GB|512GB"/>
    <x v="0"/>
    <x v="0"/>
    <n v="208"/>
    <m/>
    <m/>
    <n v="1"/>
    <n v="0"/>
    <s v="Seller 147"/>
    <s v="Houston, Texas, United States"/>
    <s v="Houston"/>
    <x v="1"/>
    <x v="0"/>
    <d v="2026-03-29T00:00:00"/>
    <x v="0"/>
  </r>
  <r>
    <x v="0"/>
    <s v="Apple iPhone 12 64GB GSM Unlocked Verizon AT&amp;T T-Mobile 5G LTE"/>
    <x v="4"/>
    <n v="12"/>
    <b v="0"/>
    <s v="64GB"/>
    <x v="4"/>
    <x v="0"/>
    <n v="154"/>
    <m/>
    <m/>
    <n v="1"/>
    <n v="0"/>
    <s v="Seller 403"/>
    <s v="Houston, Texas, United States"/>
    <s v="Houston"/>
    <x v="1"/>
    <x v="0"/>
    <d v="2026-03-29T00:00:00"/>
    <x v="0"/>
  </r>
  <r>
    <x v="0"/>
    <s v="Apple iPhone 14 128GB 256GB 512GB Unlocked Verizon Red Midnight 5G"/>
    <x v="1"/>
    <n v="14"/>
    <b v="0"/>
    <s v="128GB|256GB|512GB"/>
    <x v="0"/>
    <x v="0"/>
    <n v="233"/>
    <m/>
    <m/>
    <n v="0"/>
    <n v="1"/>
    <s v="Seller 147"/>
    <s v="Houston, Texas, United States"/>
    <s v="Houston"/>
    <x v="1"/>
    <x v="0"/>
    <d v="2026-03-29T00:00:00"/>
    <x v="704"/>
  </r>
  <r>
    <x v="0"/>
    <s v="Apple iPhone 14 Unlocked Verizon AT&amp;T 128GB 512GB Good 5G"/>
    <x v="1"/>
    <n v="14"/>
    <b v="0"/>
    <s v="128GB|512GB"/>
    <x v="0"/>
    <x v="0"/>
    <n v="226"/>
    <m/>
    <m/>
    <n v="0"/>
    <n v="1"/>
    <s v="Seller 147"/>
    <s v="Houston, Texas, United States"/>
    <s v="Houston"/>
    <x v="1"/>
    <x v="0"/>
    <d v="2026-03-29T00:00:00"/>
    <x v="660"/>
  </r>
  <r>
    <x v="0"/>
    <s v="Apple iPhone 14 128GB 256GB Very Good Condition Unlocked Verizon ATT"/>
    <x v="1"/>
    <n v="14"/>
    <b v="0"/>
    <s v="128GB|256GB"/>
    <x v="0"/>
    <x v="0"/>
    <n v="229"/>
    <m/>
    <m/>
    <n v="1"/>
    <n v="0"/>
    <s v="Seller 403"/>
    <s v="Houston, Texas, United States"/>
    <s v="Houston"/>
    <x v="1"/>
    <x v="0"/>
    <d v="2026-03-29T00:00:00"/>
    <x v="0"/>
  </r>
  <r>
    <x v="0"/>
    <s v="Apple iPhone 14 128GB 256GB Unlocked Verizon AT&amp;T T-Mobile Yellow Blue"/>
    <x v="1"/>
    <n v="14"/>
    <b v="0"/>
    <s v="128GB|256GB"/>
    <x v="0"/>
    <x v="0"/>
    <n v="233"/>
    <m/>
    <m/>
    <n v="1"/>
    <n v="0"/>
    <s v="Seller 147"/>
    <s v="Houston, Texas, United States"/>
    <s v="Houston"/>
    <x v="1"/>
    <x v="0"/>
    <d v="2026-03-29T00:00:00"/>
    <x v="0"/>
  </r>
  <r>
    <x v="0"/>
    <s v="Apple iPhone 13 128GB 256GB Unlocked Verizon T-Mobile 5G LTE iOS"/>
    <x v="3"/>
    <n v="13"/>
    <b v="0"/>
    <s v="128GB|256GB"/>
    <x v="0"/>
    <x v="0"/>
    <n v="209"/>
    <m/>
    <m/>
    <n v="1"/>
    <n v="0"/>
    <s v="Seller 403"/>
    <s v="Houston, Texas, United States"/>
    <s v="Houston"/>
    <x v="1"/>
    <x v="0"/>
    <d v="2026-03-29T00:00:00"/>
    <x v="0"/>
  </r>
  <r>
    <x v="0"/>
    <s v="Apple iPhone 14 128GB 256GB Unlocked Verizon 5G Very Good LTE"/>
    <x v="1"/>
    <n v="14"/>
    <b v="0"/>
    <s v="128GB|256GB"/>
    <x v="0"/>
    <x v="0"/>
    <n v="232"/>
    <m/>
    <m/>
    <n v="0"/>
    <n v="3"/>
    <s v="Seller 147"/>
    <s v="Houston, Texas, United States"/>
    <s v="Houston"/>
    <x v="1"/>
    <x v="0"/>
    <d v="2026-03-29T00:00:00"/>
    <x v="705"/>
  </r>
  <r>
    <x v="0"/>
    <s v="Apple iPhone 12 - 64GB/128GB - T-Mobile, Black, Blue, Green - Free Shipping!"/>
    <x v="4"/>
    <n v="12"/>
    <b v="0"/>
    <s v="64GB|128GB"/>
    <x v="4"/>
    <x v="0"/>
    <n v="155"/>
    <m/>
    <m/>
    <n v="1"/>
    <n v="0"/>
    <s v="Seller 147"/>
    <s v="Houston, Texas, United States"/>
    <s v="Houston"/>
    <x v="1"/>
    <x v="0"/>
    <d v="2026-03-29T00:00:00"/>
    <x v="0"/>
  </r>
  <r>
    <x v="0"/>
    <s v="Apple iPhone 12 64GB - T-Mobile/Verizon - Black, Blue, Green - Free Shipping"/>
    <x v="4"/>
    <n v="12"/>
    <b v="0"/>
    <s v="64GB"/>
    <x v="4"/>
    <x v="0"/>
    <n v="153"/>
    <m/>
    <m/>
    <n v="1"/>
    <n v="0"/>
    <s v="Seller 147"/>
    <s v="Houston, Texas, United States"/>
    <s v="Houston"/>
    <x v="1"/>
    <x v="0"/>
    <d v="2026-03-29T00:00:00"/>
    <x v="0"/>
  </r>
  <r>
    <x v="0"/>
    <s v="Apple iPhone 14 128GB/256GB - Mint Condition - Verizon/AT&amp;T - Midnight &amp; More"/>
    <x v="1"/>
    <n v="14"/>
    <b v="0"/>
    <s v="128GB|256GB"/>
    <x v="0"/>
    <x v="0"/>
    <n v="230"/>
    <m/>
    <m/>
    <n v="0"/>
    <n v="10"/>
    <s v="Seller 147"/>
    <s v="Houston, Texas, United States"/>
    <s v="Houston"/>
    <x v="1"/>
    <x v="0"/>
    <d v="2026-03-29T00:00:00"/>
    <x v="706"/>
  </r>
  <r>
    <x v="0"/>
    <s v="Apple iPhone 12 64GB/128GB - Black, Blue, Red - Verizon 5G - Free Shipping"/>
    <x v="4"/>
    <n v="12"/>
    <b v="0"/>
    <s v="64GB|128GB"/>
    <x v="4"/>
    <x v="0"/>
    <n v="148"/>
    <m/>
    <m/>
    <n v="1"/>
    <n v="0"/>
    <s v="Seller 147"/>
    <s v="Houston, Texas, United States"/>
    <s v="Houston"/>
    <x v="1"/>
    <x v="0"/>
    <d v="2026-03-29T00:00:00"/>
    <x v="0"/>
  </r>
  <r>
    <x v="0"/>
    <s v="Apple iPhone 14 Unlocked - 128GB/256GB - Blue, Starlight, Midnight - Free Ship"/>
    <x v="1"/>
    <n v="14"/>
    <b v="0"/>
    <s v="128GB|256GB"/>
    <x v="0"/>
    <x v="0"/>
    <n v="242"/>
    <m/>
    <m/>
    <n v="0"/>
    <n v="1"/>
    <s v="Seller 147"/>
    <s v="Houston, Texas, United States"/>
    <s v="Houston"/>
    <x v="1"/>
    <x v="0"/>
    <d v="2026-03-29T00:00:00"/>
    <x v="707"/>
  </r>
  <r>
    <x v="0"/>
    <s v="Apple iPhone 12 Unlocked 64GB/128GB - Black, Blue, Green, Red - Free Shipping"/>
    <x v="4"/>
    <n v="12"/>
    <b v="0"/>
    <s v="64GB|128GB"/>
    <x v="4"/>
    <x v="0"/>
    <n v="153"/>
    <m/>
    <m/>
    <n v="1"/>
    <n v="0"/>
    <s v="Seller 147"/>
    <s v="Houston, Texas, United States"/>
    <s v="Houston"/>
    <x v="1"/>
    <x v="0"/>
    <d v="2026-03-29T00:00:00"/>
    <x v="0"/>
  </r>
  <r>
    <x v="0"/>
    <s v="Apple iPhone 14 128GB/512GB - Midnight, Starlight, Red, Blue, Purple - Free Shi"/>
    <x v="1"/>
    <n v="14"/>
    <b v="0"/>
    <s v="128GB|512GB"/>
    <x v="0"/>
    <x v="0"/>
    <n v="234"/>
    <m/>
    <m/>
    <n v="0"/>
    <n v="1"/>
    <s v="Seller 147"/>
    <s v="Houston, Texas, United States"/>
    <s v="Houston"/>
    <x v="1"/>
    <x v="0"/>
    <d v="2026-03-29T00:00:00"/>
    <x v="708"/>
  </r>
  <r>
    <x v="0"/>
    <s v="Apple iPhone 14 Unlocked - 128GB/256GB/512GB in Midnight, Purple, Yellow"/>
    <x v="1"/>
    <n v="14"/>
    <b v="0"/>
    <s v="128GB|256GB|512GB"/>
    <x v="0"/>
    <x v="0"/>
    <n v="221"/>
    <m/>
    <m/>
    <n v="1"/>
    <n v="0"/>
    <s v="Seller 147"/>
    <s v="Houston, Texas, United States"/>
    <s v="Houston"/>
    <x v="1"/>
    <x v="0"/>
    <d v="2026-03-29T00:00:00"/>
    <x v="0"/>
  </r>
  <r>
    <x v="0"/>
    <s v="Apple iPhone 12 64GB/128GB - Mint Condition - Unlocked, Free Shipping &amp; Returns"/>
    <x v="4"/>
    <n v="12"/>
    <b v="0"/>
    <s v="64GB|128GB"/>
    <x v="4"/>
    <x v="0"/>
    <n v="161"/>
    <m/>
    <m/>
    <n v="1"/>
    <n v="0"/>
    <s v="Seller 147"/>
    <s v="Houston, Texas, United States"/>
    <s v="Houston"/>
    <x v="1"/>
    <x v="0"/>
    <d v="2026-03-29T00:00:00"/>
    <x v="0"/>
  </r>
  <r>
    <x v="0"/>
    <s v="Apple iPhone 12 Unlocked Verizon - 64GB/128GB - Black, Blue, Red - Free Ship"/>
    <x v="4"/>
    <n v="12"/>
    <b v="0"/>
    <s v="64GB|128GB"/>
    <x v="4"/>
    <x v="0"/>
    <n v="150"/>
    <m/>
    <m/>
    <n v="1"/>
    <n v="0"/>
    <s v="Seller 147"/>
    <s v="Houston, Texas, United States"/>
    <s v="Houston"/>
    <x v="1"/>
    <x v="0"/>
    <d v="2026-03-29T00:00:00"/>
    <x v="0"/>
  </r>
  <r>
    <x v="0"/>
    <s v="Apple iPhone 12 128GB/64GB Unlocked - AT&amp;T T-Mobile Verizon - Free Shipping!"/>
    <x v="4"/>
    <n v="12"/>
    <b v="0"/>
    <s v="64GB|128GB"/>
    <x v="4"/>
    <x v="0"/>
    <n v="153"/>
    <m/>
    <m/>
    <n v="1"/>
    <n v="0"/>
    <s v="Seller 147"/>
    <s v="Houston, Texas, United States"/>
    <s v="Houston"/>
    <x v="1"/>
    <x v="0"/>
    <d v="2026-03-29T00:00:00"/>
    <x v="0"/>
  </r>
  <r>
    <x v="0"/>
    <s v="Apple iPhone 12 64GB - Unlocked Verizon 5G - Mint Condition - Free Shipping!"/>
    <x v="4"/>
    <n v="12"/>
    <b v="0"/>
    <s v="64GB"/>
    <x v="4"/>
    <x v="0"/>
    <n v="157"/>
    <m/>
    <m/>
    <n v="0"/>
    <n v="1"/>
    <s v="Seller 147"/>
    <s v="Houston, Texas, United States"/>
    <s v="Houston"/>
    <x v="1"/>
    <x v="0"/>
    <d v="2026-03-29T00:00:00"/>
    <x v="658"/>
  </r>
  <r>
    <x v="0"/>
    <s v="Apple iPhone 14 Unlocked 256GB/128GB - Midnight, Starlight, (PRODUCT)RED, Blue"/>
    <x v="1"/>
    <n v="14"/>
    <b v="0"/>
    <s v="128GB|256GB"/>
    <x v="0"/>
    <x v="0"/>
    <n v="228"/>
    <m/>
    <m/>
    <n v="0"/>
    <n v="1"/>
    <s v="Seller 147"/>
    <s v="Houston, Texas, United States"/>
    <s v="Houston"/>
    <x v="1"/>
    <x v="0"/>
    <d v="2026-03-29T00:00:00"/>
    <x v="709"/>
  </r>
  <r>
    <x v="0"/>
    <s v="Apple iPhone 12 64GB/128GB - Unlocked, Verizon, Multiple Colors, Free Shipping!"/>
    <x v="4"/>
    <n v="12"/>
    <b v="0"/>
    <s v="64GB|128GB"/>
    <x v="4"/>
    <x v="0"/>
    <n v="162"/>
    <m/>
    <m/>
    <n v="1"/>
    <n v="0"/>
    <s v="Seller 147"/>
    <s v="Houston, Texas, United States"/>
    <s v="Houston"/>
    <x v="1"/>
    <x v="0"/>
    <d v="2026-03-29T00:00:00"/>
    <x v="0"/>
  </r>
  <r>
    <x v="0"/>
    <s v="Apple iPhone 12 64GB/128GB Unlocked - Black, Blue, Green, Good Condition"/>
    <x v="4"/>
    <n v="12"/>
    <b v="0"/>
    <s v="64GB|128GB"/>
    <x v="4"/>
    <x v="0"/>
    <n v="150"/>
    <m/>
    <m/>
    <n v="1"/>
    <n v="0"/>
    <s v="Seller 147"/>
    <s v="Houston, Texas, United States"/>
    <s v="Houston"/>
    <x v="1"/>
    <x v="0"/>
    <d v="2026-03-29T00:00:00"/>
    <x v="0"/>
  </r>
  <r>
    <x v="0"/>
    <s v="Apple iPhone 12 64GB/128GB - Verizon, AT&amp;T, 5G - Mint Condition, Free Shipping!"/>
    <x v="4"/>
    <n v="12"/>
    <b v="0"/>
    <s v="64GB|128GB"/>
    <x v="4"/>
    <x v="0"/>
    <n v="168"/>
    <m/>
    <m/>
    <n v="0"/>
    <n v="1"/>
    <s v="Seller 147"/>
    <s v="Houston, Texas, United States"/>
    <s v="Houston"/>
    <x v="1"/>
    <x v="0"/>
    <d v="2026-03-29T00:00:00"/>
    <x v="710"/>
  </r>
  <r>
    <x v="0"/>
    <s v="Apple iPhone 12 Unlocked 64GB/128GB - Black &amp; Red - Free Shipping!"/>
    <x v="4"/>
    <n v="12"/>
    <b v="0"/>
    <s v="64GB|128GB"/>
    <x v="4"/>
    <x v="0"/>
    <n v="151"/>
    <m/>
    <m/>
    <n v="1"/>
    <n v="0"/>
    <s v="Seller 147"/>
    <s v="Houston, Texas, United States"/>
    <s v="Houston"/>
    <x v="1"/>
    <x v="0"/>
    <d v="2026-03-29T00:00:00"/>
    <x v="0"/>
  </r>
  <r>
    <x v="0"/>
    <s v="Apple iPhone 14 Unlocked 128/512GB - Midnight, Blue, Red, Purple - Free Shippin"/>
    <x v="1"/>
    <n v="14"/>
    <b v="0"/>
    <s v="512GB"/>
    <x v="1"/>
    <x v="0"/>
    <n v="227"/>
    <m/>
    <m/>
    <n v="1"/>
    <n v="0"/>
    <s v="Seller 147"/>
    <s v="Houston, Texas, United States"/>
    <s v="Houston"/>
    <x v="1"/>
    <x v="0"/>
    <d v="2026-03-29T00:00:00"/>
    <x v="0"/>
  </r>
  <r>
    <x v="0"/>
    <s v="Apple iPhone 12 Unlocked 128GB/64GB - Mint Condition, Colors + Free Shipping!"/>
    <x v="4"/>
    <n v="12"/>
    <b v="0"/>
    <s v="64GB|128GB"/>
    <x v="4"/>
    <x v="0"/>
    <n v="159"/>
    <m/>
    <m/>
    <n v="0"/>
    <n v="1"/>
    <s v="Seller 147"/>
    <s v="Houston, Texas, United States"/>
    <s v="Houston"/>
    <x v="1"/>
    <x v="0"/>
    <d v="2026-03-29T00:00:00"/>
    <x v="580"/>
  </r>
  <r>
    <x v="0"/>
    <s v="iPhone 14 Mint 512GB/128GB 5G Verizon/AT&amp;T - Free Shipping &amp; Returns"/>
    <x v="1"/>
    <n v="14"/>
    <b v="0"/>
    <s v="128GB|512GB"/>
    <x v="0"/>
    <x v="0"/>
    <n v="220"/>
    <m/>
    <m/>
    <n v="1"/>
    <n v="0"/>
    <s v="Seller 147"/>
    <s v="Houston, Texas, United States"/>
    <s v="Houston"/>
    <x v="1"/>
    <x v="0"/>
    <d v="2026-03-29T00:00:00"/>
    <x v="0"/>
  </r>
  <r>
    <x v="0"/>
    <s v="Apple iPhone 12 5G Unlocked - T-Mobile, Verizon, 64GB/128GB - Free Shipping"/>
    <x v="4"/>
    <n v="12"/>
    <b v="0"/>
    <s v="64GB|128GB"/>
    <x v="4"/>
    <x v="0"/>
    <n v="142"/>
    <m/>
    <m/>
    <n v="1"/>
    <n v="0"/>
    <s v="Seller 147"/>
    <s v="Houston, Texas, United States"/>
    <s v="Houston"/>
    <x v="1"/>
    <x v="0"/>
    <d v="2026-03-29T00:00:00"/>
    <x v="0"/>
  </r>
  <r>
    <x v="0"/>
    <s v="Apple iPhone 14 128GB/256GB Unlocked - Midnight, Starlight, (PRODUCT)RED"/>
    <x v="1"/>
    <n v="14"/>
    <b v="0"/>
    <s v="128GB|256GB"/>
    <x v="0"/>
    <x v="0"/>
    <n v="218"/>
    <m/>
    <m/>
    <n v="1"/>
    <n v="0"/>
    <s v="Seller 147"/>
    <s v="Houston, Texas, United States"/>
    <s v="Houston"/>
    <x v="1"/>
    <x v="0"/>
    <d v="2026-03-29T00:00:00"/>
    <x v="0"/>
  </r>
  <r>
    <x v="0"/>
    <s v="Apple iPhone 14 128GB Unlocked - Midnight, Starlight, (PRODUCT)RED - Free Ship"/>
    <x v="1"/>
    <n v="14"/>
    <b v="0"/>
    <s v="128GB"/>
    <x v="0"/>
    <x v="0"/>
    <n v="237"/>
    <m/>
    <m/>
    <n v="0"/>
    <n v="2"/>
    <s v="Seller 147"/>
    <s v="Houston, Texas, United States"/>
    <s v="Houston"/>
    <x v="1"/>
    <x v="0"/>
    <d v="2026-03-29T00:00:00"/>
    <x v="689"/>
  </r>
  <r>
    <x v="0"/>
    <s v="Apple iPhone 14 128GB/512GB Mint Midnight Red 5G - Free Shipping!"/>
    <x v="1"/>
    <n v="14"/>
    <b v="0"/>
    <s v="128GB|512GB"/>
    <x v="0"/>
    <x v="0"/>
    <n v="233"/>
    <m/>
    <m/>
    <n v="1"/>
    <n v="0"/>
    <s v="Seller 147"/>
    <s v="Houston, Texas, United States"/>
    <s v="Houston"/>
    <x v="1"/>
    <x v="0"/>
    <d v="2026-03-29T00:00:00"/>
    <x v="0"/>
  </r>
  <r>
    <x v="0"/>
    <s v="Apple iPhone 12 64GB - Mint Condition, Black, Blue, Verizon, Free Shipping"/>
    <x v="4"/>
    <n v="12"/>
    <b v="0"/>
    <s v="64GB"/>
    <x v="4"/>
    <x v="0"/>
    <n v="160"/>
    <m/>
    <m/>
    <n v="1"/>
    <n v="0"/>
    <s v="Seller 147"/>
    <s v="Houston, Texas, United States"/>
    <s v="Houston"/>
    <x v="1"/>
    <x v="0"/>
    <d v="2026-03-29T00:00:00"/>
    <x v="0"/>
  </r>
  <r>
    <x v="0"/>
    <s v="Apple iPhone 12 - 64GB - Blue, Green, Purple - Verizon, AT&amp;T, T-Mobile"/>
    <x v="4"/>
    <n v="12"/>
    <b v="0"/>
    <s v="64GB"/>
    <x v="4"/>
    <x v="0"/>
    <n v="164"/>
    <m/>
    <m/>
    <n v="1"/>
    <n v="0"/>
    <s v="Seller 147"/>
    <s v="Houston, Texas, United States"/>
    <s v="Houston"/>
    <x v="1"/>
    <x v="0"/>
    <d v="2026-03-29T00:00:00"/>
    <x v="0"/>
  </r>
  <r>
    <x v="0"/>
    <s v="Apple iPhone 13 - 128GB/512GB - Excellent Condition - Free Shipping"/>
    <x v="3"/>
    <n v="13"/>
    <b v="0"/>
    <s v="128GB|512GB"/>
    <x v="0"/>
    <x v="0"/>
    <n v="216"/>
    <m/>
    <m/>
    <n v="0"/>
    <n v="1"/>
    <s v="Seller 147"/>
    <s v="Houston, Texas, United States"/>
    <s v="Houston"/>
    <x v="1"/>
    <x v="0"/>
    <d v="2026-03-29T00:00:00"/>
    <x v="698"/>
  </r>
  <r>
    <x v="0"/>
    <s v="Apple iPhone 14 Plus Unlocked Verizon AT&amp;T T-Mobile 5G 128GB/256GB"/>
    <x v="9"/>
    <n v="14"/>
    <b v="0"/>
    <s v="128GB|256GB"/>
    <x v="0"/>
    <x v="0"/>
    <n v="241"/>
    <m/>
    <m/>
    <n v="1"/>
    <n v="0"/>
    <s v="Seller 403"/>
    <s v="Houston, Texas, United States"/>
    <s v="Houston"/>
    <x v="1"/>
    <x v="0"/>
    <d v="2026-03-29T00:00:00"/>
    <x v="0"/>
  </r>
  <r>
    <x v="0"/>
    <s v="Apple iPhone 14 512GB 128GB Unlocked Verizon AT&amp;T Good Condition"/>
    <x v="1"/>
    <n v="14"/>
    <b v="0"/>
    <s v="128GB|512GB"/>
    <x v="0"/>
    <x v="0"/>
    <n v="224"/>
    <m/>
    <m/>
    <n v="0"/>
    <n v="1"/>
    <s v="Seller 147"/>
    <s v="Houston, Texas, United States"/>
    <s v="Houston"/>
    <x v="1"/>
    <x v="0"/>
    <d v="2026-03-29T00:00:00"/>
    <x v="693"/>
  </r>
  <r>
    <x v="0"/>
    <s v="Apple iPhone 14 Plus 256GB 128GB Unlocked Verizon AT&amp;T SmartPhone 5G"/>
    <x v="9"/>
    <n v="14"/>
    <b v="0"/>
    <s v="128GB|256GB"/>
    <x v="0"/>
    <x v="0"/>
    <n v="256"/>
    <m/>
    <m/>
    <n v="0"/>
    <n v="5"/>
    <s v="Seller 147"/>
    <s v="Houston, Texas, United States"/>
    <s v="Houston"/>
    <x v="1"/>
    <x v="0"/>
    <d v="2026-03-29T00:00:00"/>
    <x v="711"/>
  </r>
  <r>
    <x v="0"/>
    <s v="Apple iPhone 14 Plus 256GB 128GB Unlocked Verizon - Starlight Midnight Yellow"/>
    <x v="9"/>
    <n v="14"/>
    <b v="0"/>
    <s v="128GB|256GB"/>
    <x v="0"/>
    <x v="0"/>
    <n v="243"/>
    <m/>
    <m/>
    <n v="1"/>
    <n v="0"/>
    <s v="Seller 403"/>
    <s v="Houston, Texas, United States"/>
    <s v="Houston"/>
    <x v="1"/>
    <x v="0"/>
    <d v="2026-03-29T00:00:00"/>
    <x v="0"/>
  </r>
  <r>
    <x v="0"/>
    <s v="Apple iPhone 14 512GB 128GB Factory Unlocked Verizon Att Good Battery"/>
    <x v="1"/>
    <n v="14"/>
    <b v="0"/>
    <s v="128GB|512GB"/>
    <x v="0"/>
    <x v="0"/>
    <n v="234"/>
    <m/>
    <m/>
    <n v="1"/>
    <n v="0"/>
    <s v="Seller 403"/>
    <s v="Houston, Texas, United States"/>
    <s v="Houston"/>
    <x v="1"/>
    <x v="0"/>
    <d v="2026-03-29T00:00:00"/>
    <x v="0"/>
  </r>
  <r>
    <x v="0"/>
    <s v="Apple iPhone 12 - 64GB/128GB - Unlocked, Verizon, Free Shipping!"/>
    <x v="4"/>
    <n v="12"/>
    <b v="0"/>
    <s v="64GB|128GB"/>
    <x v="4"/>
    <x v="0"/>
    <n v="149"/>
    <m/>
    <m/>
    <n v="1"/>
    <n v="0"/>
    <s v="Seller 403"/>
    <s v="Houston, Texas, United States"/>
    <s v="Houston"/>
    <x v="1"/>
    <x v="0"/>
    <d v="2026-03-29T00:00:00"/>
    <x v="0"/>
  </r>
  <r>
    <x v="0"/>
    <s v="Apple iPhone 13 128GB Unlocked 5G - Black, Green, Pink - Free Shipping!"/>
    <x v="3"/>
    <n v="13"/>
    <b v="0"/>
    <s v="128GB"/>
    <x v="0"/>
    <x v="0"/>
    <n v="206"/>
    <m/>
    <m/>
    <n v="1"/>
    <n v="0"/>
    <s v="Seller 147"/>
    <s v="Houston, Texas, United States"/>
    <s v="Houston"/>
    <x v="1"/>
    <x v="0"/>
    <d v="2026-03-29T00:00:00"/>
    <x v="0"/>
  </r>
  <r>
    <x v="0"/>
    <s v="Apple iPhone 14 128GB 256GB 512GB AT&amp;T Midnight, Starlight 5G - Free Shipping!"/>
    <x v="1"/>
    <n v="14"/>
    <b v="0"/>
    <s v="128GB|256GB|512GB"/>
    <x v="0"/>
    <x v="0"/>
    <n v="225"/>
    <m/>
    <m/>
    <n v="1"/>
    <n v="0"/>
    <s v="Seller 403"/>
    <s v="Houston, Texas, United States"/>
    <s v="Houston"/>
    <x v="1"/>
    <x v="0"/>
    <d v="2026-03-29T00:00:00"/>
    <x v="0"/>
  </r>
  <r>
    <x v="0"/>
    <s v="NEW SEALED iPhone 13 mini (5G) A2481 128GB/256GB Factory Unlocked Smartphone"/>
    <x v="8"/>
    <n v="13"/>
    <b v="0"/>
    <s v="128GB|256GB"/>
    <x v="0"/>
    <x v="5"/>
    <n v="356.42"/>
    <m/>
    <m/>
    <n v="3"/>
    <n v="1"/>
    <s v="Seller 059"/>
    <s v="Edison, New Jersey, United States"/>
    <s v="Edison"/>
    <x v="8"/>
    <x v="0"/>
    <d v="2026-03-17T00:00:00"/>
    <x v="712"/>
  </r>
  <r>
    <x v="0"/>
    <s v="Apple iPhone 12 64GB/128GB - Unlocked, Very Good Condition, Free Shipping"/>
    <x v="4"/>
    <n v="12"/>
    <b v="0"/>
    <s v="64GB|128GB"/>
    <x v="4"/>
    <x v="0"/>
    <n v="151"/>
    <m/>
    <m/>
    <n v="1"/>
    <n v="0"/>
    <s v="Seller 147"/>
    <s v="Houston, Texas, United States"/>
    <s v="Houston"/>
    <x v="1"/>
    <x v="0"/>
    <d v="2026-03-29T00:00:00"/>
    <x v="0"/>
  </r>
  <r>
    <x v="0"/>
    <s v="Apple iPhone 14 128GB/256GB - Mint Condition - Multiple Colors - Free Shipping"/>
    <x v="1"/>
    <n v="14"/>
    <b v="0"/>
    <s v="128GB|256GB"/>
    <x v="0"/>
    <x v="0"/>
    <n v="227"/>
    <m/>
    <m/>
    <n v="0"/>
    <n v="1"/>
    <s v="Seller 147"/>
    <s v="Houston, Texas, United States"/>
    <s v="Houston"/>
    <x v="1"/>
    <x v="0"/>
    <d v="2026-03-29T00:00:00"/>
    <x v="713"/>
  </r>
  <r>
    <x v="0"/>
    <s v="Apple iPhone 13 128GB/256GB/512GB Unlocked - Midnight Black, Blue, Green"/>
    <x v="3"/>
    <n v="13"/>
    <b v="0"/>
    <s v="128GB|256GB|512GB"/>
    <x v="0"/>
    <x v="0"/>
    <n v="212"/>
    <m/>
    <m/>
    <n v="1"/>
    <n v="0"/>
    <s v="Seller 403"/>
    <s v="Houston, Texas, United States"/>
    <s v="Houston"/>
    <x v="1"/>
    <x v="0"/>
    <d v="2026-03-29T00:00:00"/>
    <x v="0"/>
  </r>
  <r>
    <x v="0"/>
    <s v="Apple iPhone 14 - 128GB, 256GB, 512GB - Midnight, (PRODUCT)RED - Mint 5G"/>
    <x v="1"/>
    <n v="14"/>
    <b v="0"/>
    <s v="128GB|256GB|512GB"/>
    <x v="0"/>
    <x v="0"/>
    <n v="227"/>
    <m/>
    <m/>
    <n v="1"/>
    <n v="0"/>
    <s v="Seller 403"/>
    <s v="Houston, Texas, United States"/>
    <s v="Houston"/>
    <x v="1"/>
    <x v="0"/>
    <d v="2026-03-29T00:00:00"/>
    <x v="0"/>
  </r>
  <r>
    <x v="0"/>
    <s v="Apple iPhone 14 128GB 256GB 512GB Unlocked Verizon AT&amp;T Good Purple Yellow"/>
    <x v="1"/>
    <n v="14"/>
    <b v="0"/>
    <s v="128GB|256GB|512GB"/>
    <x v="0"/>
    <x v="0"/>
    <n v="219"/>
    <m/>
    <m/>
    <n v="1"/>
    <n v="0"/>
    <s v="Seller 403"/>
    <s v="Houston, Texas, United States"/>
    <s v="Houston"/>
    <x v="1"/>
    <x v="0"/>
    <d v="2026-03-29T00:00:00"/>
    <x v="0"/>
  </r>
  <r>
    <x v="0"/>
    <s v="Apple iPhone 12 - 64GB/128GB, Mint Condition, Unlocked - Blue Black Green"/>
    <x v="4"/>
    <n v="12"/>
    <b v="0"/>
    <s v="64GB|128GB"/>
    <x v="4"/>
    <x v="0"/>
    <n v="158"/>
    <m/>
    <m/>
    <n v="1"/>
    <n v="0"/>
    <s v="Seller 147"/>
    <s v="Houston, Texas, United States"/>
    <s v="Houston"/>
    <x v="1"/>
    <x v="0"/>
    <d v="2026-03-29T00:00:00"/>
    <x v="0"/>
  </r>
  <r>
    <x v="0"/>
    <s v="Apple iPhone 12 64GB/128GB Unlocked - AT&amp;T, Clean ESN - Free Shipping!"/>
    <x v="4"/>
    <n v="12"/>
    <b v="0"/>
    <s v="64GB|128GB"/>
    <x v="4"/>
    <x v="0"/>
    <n v="155"/>
    <m/>
    <m/>
    <n v="1"/>
    <n v="0"/>
    <s v="Seller 147"/>
    <s v="Houston, Texas, United States"/>
    <s v="Houston"/>
    <x v="1"/>
    <x v="0"/>
    <d v="2026-03-29T00:00:00"/>
    <x v="0"/>
  </r>
  <r>
    <x v="0"/>
    <s v="Apple iPhone 13 128GB/512GB Unlocked - Good Condition - Free Shipping &amp; Returns"/>
    <x v="3"/>
    <n v="13"/>
    <b v="0"/>
    <s v="128GB|512GB"/>
    <x v="0"/>
    <x v="0"/>
    <n v="218"/>
    <m/>
    <m/>
    <n v="0"/>
    <n v="5"/>
    <s v="Seller 147"/>
    <s v="Houston, Texas, United States"/>
    <s v="Houston"/>
    <x v="1"/>
    <x v="0"/>
    <d v="2026-03-29T00:00:00"/>
    <x v="714"/>
  </r>
  <r>
    <x v="0"/>
    <s v="Apple iPhone 12 64GB/128GB - Mint, Black, Purple - Verizon 5G - Free Shipping"/>
    <x v="4"/>
    <n v="12"/>
    <b v="0"/>
    <s v="64GB|128GB"/>
    <x v="4"/>
    <x v="0"/>
    <n v="162"/>
    <m/>
    <m/>
    <n v="1"/>
    <n v="0"/>
    <s v="Seller 147"/>
    <s v="Houston, Texas, United States"/>
    <s v="Houston"/>
    <x v="1"/>
    <x v="0"/>
    <d v="2026-03-29T00:00:00"/>
    <x v="0"/>
  </r>
  <r>
    <x v="0"/>
    <s v="Apple iPhone 13 128GB/256GB - Midnight, Green, Pink - Verizon/AT&amp;T, Free Ship"/>
    <x v="3"/>
    <n v="13"/>
    <b v="0"/>
    <s v="128GB|256GB"/>
    <x v="0"/>
    <x v="0"/>
    <n v="214"/>
    <m/>
    <m/>
    <n v="1"/>
    <n v="0"/>
    <s v="Seller 403"/>
    <s v="Houston, Texas, United States"/>
    <s v="Houston"/>
    <x v="1"/>
    <x v="0"/>
    <d v="2026-03-29T00:00:00"/>
    <x v="0"/>
  </r>
  <r>
    <x v="0"/>
    <s v="Apple iPhone 14 128GB - Unlocked, Verizon, 5G - Midnight, Starlight, (RED)"/>
    <x v="1"/>
    <n v="14"/>
    <b v="0"/>
    <s v="128GB"/>
    <x v="0"/>
    <x v="0"/>
    <n v="215"/>
    <m/>
    <m/>
    <n v="1"/>
    <n v="0"/>
    <s v="Seller 147"/>
    <s v="Houston, Texas, United States"/>
    <s v="Houston"/>
    <x v="1"/>
    <x v="0"/>
    <d v="2026-03-29T00:00:00"/>
    <x v="0"/>
  </r>
  <r>
    <x v="0"/>
    <s v="Apple iPhone 14 128GB 5G Unlocked - Midnight, Blue, (PRODUCT)RED - Free Shippin"/>
    <x v="1"/>
    <n v="14"/>
    <b v="0"/>
    <s v="128GB"/>
    <x v="0"/>
    <x v="0"/>
    <n v="234"/>
    <m/>
    <m/>
    <n v="1"/>
    <n v="0"/>
    <s v="Seller 147"/>
    <s v="Houston, Texas, United States"/>
    <s v="Houston"/>
    <x v="1"/>
    <x v="0"/>
    <d v="2026-03-29T00:00:00"/>
    <x v="0"/>
  </r>
  <r>
    <x v="0"/>
    <s v="Apple iPhone 12 Unlocked 64GB/128GB - Very Good Condition - Free Shipping"/>
    <x v="4"/>
    <n v="12"/>
    <b v="0"/>
    <s v="64GB|128GB"/>
    <x v="4"/>
    <x v="0"/>
    <n v="147"/>
    <m/>
    <m/>
    <n v="1"/>
    <n v="0"/>
    <s v="Seller 147"/>
    <s v="Houston, Texas, United States"/>
    <s v="Houston"/>
    <x v="1"/>
    <x v="0"/>
    <d v="2026-03-29T00:00:00"/>
    <x v="0"/>
  </r>
  <r>
    <x v="0"/>
    <s v="Apple iPhone 14 128GB Unlocked Verizon AT&amp;T Blue Red 4G LTE - Free Shipping!"/>
    <x v="1"/>
    <n v="14"/>
    <b v="0"/>
    <s v="128GB"/>
    <x v="0"/>
    <x v="0"/>
    <n v="224"/>
    <m/>
    <m/>
    <n v="1"/>
    <n v="0"/>
    <s v="Seller 403"/>
    <s v="Houston, Texas, United States"/>
    <s v="Houston"/>
    <x v="1"/>
    <x v="0"/>
    <d v="2026-03-29T00:00:00"/>
    <x v="0"/>
  </r>
  <r>
    <x v="0"/>
    <s v="Apple iPhone 14 Blue Purple 128GB/256GB - Unlocked, Free Shipping &amp; Returns"/>
    <x v="1"/>
    <n v="14"/>
    <b v="0"/>
    <s v="128GB|256GB"/>
    <x v="0"/>
    <x v="0"/>
    <n v="229"/>
    <m/>
    <m/>
    <n v="1"/>
    <n v="0"/>
    <s v="Seller 147"/>
    <s v="Houston, Texas, United States"/>
    <s v="Houston"/>
    <x v="1"/>
    <x v="0"/>
    <d v="2026-03-29T00:00:00"/>
    <x v="0"/>
  </r>
  <r>
    <x v="0"/>
    <s v="Apple iPhone 14 Unlocked Smartphone 128GB 256GB Verizon Blue/Yellow"/>
    <x v="1"/>
    <n v="14"/>
    <b v="0"/>
    <s v="128GB|256GB"/>
    <x v="0"/>
    <x v="0"/>
    <n v="231"/>
    <m/>
    <m/>
    <n v="1"/>
    <n v="0"/>
    <s v="Seller 403"/>
    <s v="Houston, Texas, United States"/>
    <s v="Houston"/>
    <x v="1"/>
    <x v="0"/>
    <d v="2026-03-29T00:00:00"/>
    <x v="0"/>
  </r>
  <r>
    <x v="0"/>
    <s v="Apple iPhone 12 128/64GB Unlocked - Black/Blue/Green - Free Shipping"/>
    <x v="4"/>
    <n v="12"/>
    <b v="0"/>
    <s v="64GB"/>
    <x v="4"/>
    <x v="0"/>
    <n v="141"/>
    <m/>
    <m/>
    <n v="1"/>
    <n v="0"/>
    <s v="Seller 147"/>
    <s v="Houston, Texas, United States"/>
    <s v="Houston"/>
    <x v="1"/>
    <x v="0"/>
    <d v="2026-03-29T00:00:00"/>
    <x v="0"/>
  </r>
  <r>
    <x v="0"/>
    <s v="Apple iPhone 12 128GB 64GB Unlocked - Green, Black, Purple - Free Shipping!"/>
    <x v="4"/>
    <n v="12"/>
    <b v="0"/>
    <s v="64GB|128GB"/>
    <x v="4"/>
    <x v="0"/>
    <n v="160"/>
    <m/>
    <m/>
    <n v="1"/>
    <n v="0"/>
    <s v="Seller 403"/>
    <s v="Houston, Texas, United States"/>
    <s v="Houston"/>
    <x v="1"/>
    <x v="0"/>
    <d v="2026-03-29T00:00:00"/>
    <x v="0"/>
  </r>
  <r>
    <x v="0"/>
    <s v="Apple iPhone 12 64GB/128GB Unlocked AT&amp;T/T-Mobile 5G - Fair Condition"/>
    <x v="4"/>
    <n v="12"/>
    <b v="0"/>
    <s v="64GB|128GB"/>
    <x v="4"/>
    <x v="0"/>
    <n v="140"/>
    <m/>
    <m/>
    <n v="1"/>
    <n v="0"/>
    <s v="Seller 147"/>
    <s v="Houston, Texas, United States"/>
    <s v="Houston"/>
    <x v="1"/>
    <x v="0"/>
    <d v="2026-03-29T00:00:00"/>
    <x v="0"/>
  </r>
  <r>
    <x v="0"/>
    <s v="Apple iPhone 13 - 128GB/256GB - Fair Condition - Multiple Colors - Free Shippin"/>
    <x v="3"/>
    <n v="13"/>
    <b v="0"/>
    <s v="128GB|256GB"/>
    <x v="0"/>
    <x v="0"/>
    <n v="215"/>
    <m/>
    <m/>
    <n v="1"/>
    <n v="0"/>
    <s v="Seller 147"/>
    <s v="Houston, Texas, United States"/>
    <s v="Houston"/>
    <x v="1"/>
    <x v="0"/>
    <d v="2026-03-29T00:00:00"/>
    <x v="0"/>
  </r>
  <r>
    <x v="0"/>
    <s v="Apple iPhone 13 - 256GB/128GB - Blue Green Pink - T-Mobile, Verizon"/>
    <x v="3"/>
    <n v="13"/>
    <b v="0"/>
    <s v="128GB|256GB"/>
    <x v="0"/>
    <x v="0"/>
    <n v="205"/>
    <m/>
    <m/>
    <n v="1"/>
    <n v="0"/>
    <s v="Seller 403"/>
    <s v="Houston, Texas, United States"/>
    <s v="Houston"/>
    <x v="1"/>
    <x v="0"/>
    <d v="2026-03-29T00:00:00"/>
    <x v="0"/>
  </r>
  <r>
    <x v="0"/>
    <s v="Apple iPhone 14 Mint 512GB 128GB 5G - Free Shipping &amp; Returns"/>
    <x v="1"/>
    <n v="14"/>
    <b v="0"/>
    <s v="128GB|512GB"/>
    <x v="0"/>
    <x v="0"/>
    <n v="227"/>
    <m/>
    <m/>
    <n v="1"/>
    <n v="0"/>
    <s v="Seller 403"/>
    <s v="Houston, Texas, United States"/>
    <s v="Houston"/>
    <x v="1"/>
    <x v="0"/>
    <d v="2026-03-29T00:00:00"/>
    <x v="0"/>
  </r>
  <r>
    <x v="0"/>
    <s v="Apple iPhone 14 Plus - 128GB/256GB - Unlocked 5G - Midnight, Starlight, Colors"/>
    <x v="9"/>
    <n v="14"/>
    <b v="0"/>
    <s v="128GB|256GB"/>
    <x v="0"/>
    <x v="0"/>
    <n v="269"/>
    <m/>
    <m/>
    <n v="0"/>
    <n v="4"/>
    <s v="Seller 403"/>
    <s v="Houston, Texas, United States"/>
    <s v="Houston"/>
    <x v="1"/>
    <x v="0"/>
    <d v="2026-03-29T00:00:00"/>
    <x v="715"/>
  </r>
  <r>
    <x v="0"/>
    <s v="New Apple Iphone 13 Mini 128GB /256GB Factory Unlocked GSM CDMA All Carriers"/>
    <x v="8"/>
    <n v="13"/>
    <b v="0"/>
    <s v="128GB|256GB"/>
    <x v="0"/>
    <x v="5"/>
    <n v="323.99"/>
    <m/>
    <m/>
    <n v="2"/>
    <n v="1"/>
    <s v="Seller 508"/>
    <s v="Whippany, New Jersey, United States"/>
    <s v="Whippany"/>
    <x v="8"/>
    <x v="0"/>
    <d v="2026-03-28T00:00:00"/>
    <x v="67"/>
  </r>
  <r>
    <x v="0"/>
    <s v="New Apple Iphone 13 Mini 5G 128GB~512GB Factory Unlocked GSM CDMA All Carriers"/>
    <x v="8"/>
    <n v="13"/>
    <b v="0"/>
    <s v="128GB|512GB"/>
    <x v="0"/>
    <x v="5"/>
    <n v="323.99"/>
    <m/>
    <m/>
    <n v="2"/>
    <n v="0"/>
    <s v="Seller 508"/>
    <s v="Whippany, New Jersey, United States"/>
    <s v="Whippany"/>
    <x v="8"/>
    <x v="0"/>
    <d v="2026-03-28T00:00:00"/>
    <x v="0"/>
  </r>
  <r>
    <x v="0"/>
    <s v="Apple iPhone 12 - Unlocked, Black, Blue, Green, 64/128GB - Free Shipping!"/>
    <x v="4"/>
    <n v="12"/>
    <b v="0"/>
    <s v="128GB"/>
    <x v="0"/>
    <x v="0"/>
    <n v="165"/>
    <m/>
    <m/>
    <n v="1"/>
    <n v="0"/>
    <s v="Seller 147"/>
    <s v="Houston, Texas, United States"/>
    <s v="Houston"/>
    <x v="1"/>
    <x v="0"/>
    <d v="2026-03-29T00:00:00"/>
    <x v="0"/>
  </r>
  <r>
    <x v="0"/>
    <s v="Apple iPhone 12 Unlocked 128GB &amp; 64GB - Black, Green, Red - AT&amp;T, Free Shipping"/>
    <x v="4"/>
    <n v="12"/>
    <b v="0"/>
    <s v="64GB|128GB"/>
    <x v="4"/>
    <x v="0"/>
    <n v="152"/>
    <m/>
    <m/>
    <n v="1"/>
    <n v="0"/>
    <s v="Seller 147"/>
    <s v="Houston, Texas, United States"/>
    <s v="Houston"/>
    <x v="1"/>
    <x v="0"/>
    <d v="2026-03-29T00:00:00"/>
    <x v="0"/>
  </r>
  <r>
    <x v="0"/>
    <s v="Apple iPhone 12 Unlocked 128GB/64GB - Green, Black, Purple, White - Free Ship!"/>
    <x v="4"/>
    <n v="12"/>
    <b v="0"/>
    <s v="64GB|128GB"/>
    <x v="4"/>
    <x v="0"/>
    <n v="144"/>
    <m/>
    <m/>
    <n v="1"/>
    <n v="0"/>
    <s v="Seller 403"/>
    <s v="Houston, Texas, United States"/>
    <s v="Houston"/>
    <x v="1"/>
    <x v="0"/>
    <d v="2026-03-29T00:00:00"/>
    <x v="0"/>
  </r>
  <r>
    <x v="0"/>
    <s v="Apple iPhone 13 Unlocked 128GB/512GB - Midnight, Blue, Green, Red - Free Ship!"/>
    <x v="3"/>
    <n v="13"/>
    <b v="0"/>
    <s v="128GB|512GB"/>
    <x v="0"/>
    <x v="0"/>
    <n v="214"/>
    <m/>
    <m/>
    <n v="1"/>
    <n v="0"/>
    <s v="Seller 403"/>
    <s v="Houston, Texas, United States"/>
    <s v="Houston"/>
    <x v="1"/>
    <x v="0"/>
    <d v="2026-03-29T00:00:00"/>
    <x v="0"/>
  </r>
  <r>
    <x v="0"/>
    <s v="Apple iPhone 13 Unlocked 128GB/512GB - Midnight, Blue, Pink - Free Shipping!"/>
    <x v="3"/>
    <n v="13"/>
    <b v="0"/>
    <s v="128GB|512GB"/>
    <x v="0"/>
    <x v="0"/>
    <n v="199"/>
    <m/>
    <m/>
    <n v="1"/>
    <n v="0"/>
    <s v="Seller 147"/>
    <s v="Houston, Texas, United States"/>
    <s v="Houston"/>
    <x v="1"/>
    <x v="0"/>
    <d v="2026-03-29T00:00:00"/>
    <x v="0"/>
  </r>
  <r>
    <x v="0"/>
    <s v="Apple iPhone 14 128GB/256GB - Midnight, Starlight, RED - Verizon/T-Mobile"/>
    <x v="1"/>
    <n v="14"/>
    <b v="0"/>
    <s v="128GB|256GB"/>
    <x v="0"/>
    <x v="0"/>
    <n v="224"/>
    <m/>
    <m/>
    <n v="1"/>
    <n v="0"/>
    <s v="Seller 147"/>
    <s v="Houston, Texas, United States"/>
    <s v="Houston"/>
    <x v="1"/>
    <x v="0"/>
    <d v="2026-03-29T00:00:00"/>
    <x v="0"/>
  </r>
  <r>
    <x v="0"/>
    <s v="Apple iPhone 14 128GB/256GB 5G - Verizon/T-Mobile - Midnight, Starlight, Blue"/>
    <x v="1"/>
    <n v="14"/>
    <b v="0"/>
    <s v="128GB|256GB"/>
    <x v="0"/>
    <x v="0"/>
    <n v="227"/>
    <m/>
    <m/>
    <n v="1"/>
    <n v="0"/>
    <s v="Seller 147"/>
    <s v="Houston, Texas, United States"/>
    <s v="Houston"/>
    <x v="1"/>
    <x v="0"/>
    <d v="2026-03-29T00:00:00"/>
    <x v="0"/>
  </r>
  <r>
    <x v="0"/>
    <s v="Apple iPhone 13 5G Unlocked - Midnight, Starlight, Green - 128GB/256GB"/>
    <x v="3"/>
    <n v="13"/>
    <b v="0"/>
    <s v="128GB|256GB"/>
    <x v="0"/>
    <x v="0"/>
    <n v="211"/>
    <m/>
    <m/>
    <n v="1"/>
    <n v="0"/>
    <s v="Seller 403"/>
    <s v="Houston, Texas, United States"/>
    <s v="Houston"/>
    <x v="1"/>
    <x v="0"/>
    <d v="2026-03-29T00:00:00"/>
    <x v="0"/>
  </r>
  <r>
    <x v="0"/>
    <s v="Apple iPhone 14 128GB 5G - Midnight, Starlight, (PRODUCT)RED - Free Shipping"/>
    <x v="1"/>
    <n v="14"/>
    <b v="0"/>
    <s v="128GB"/>
    <x v="0"/>
    <x v="0"/>
    <n v="230"/>
    <m/>
    <m/>
    <n v="1"/>
    <n v="0"/>
    <s v="Seller 403"/>
    <s v="Houston, Texas, United States"/>
    <s v="Houston"/>
    <x v="1"/>
    <x v="0"/>
    <d v="2026-03-29T00:00:00"/>
    <x v="0"/>
  </r>
  <r>
    <x v="0"/>
    <s v="Apple iPhone 14: 128GB/256GB - Midnight, Starlight, Purple | 5G - Free Shipping"/>
    <x v="1"/>
    <n v="14"/>
    <b v="0"/>
    <s v="128GB|256GB"/>
    <x v="0"/>
    <x v="0"/>
    <n v="224"/>
    <m/>
    <m/>
    <n v="1"/>
    <n v="0"/>
    <s v="Seller 147"/>
    <s v="Houston, Texas, United States"/>
    <s v="Houston"/>
    <x v="1"/>
    <x v="0"/>
    <d v="2026-03-29T00:00:00"/>
    <x v="0"/>
  </r>
  <r>
    <x v="0"/>
    <s v="Apple iPhone 12 64GB/128GB - Unlocked, AT&amp;T, T-Mobile, 5G - Free Shipping"/>
    <x v="4"/>
    <n v="12"/>
    <b v="0"/>
    <s v="64GB|128GB"/>
    <x v="4"/>
    <x v="0"/>
    <n v="154"/>
    <m/>
    <m/>
    <n v="1"/>
    <n v="0"/>
    <s v="Seller 147"/>
    <s v="Houston, Texas, United States"/>
    <s v="Houston"/>
    <x v="1"/>
    <x v="0"/>
    <d v="2026-03-29T00:00:00"/>
    <x v="0"/>
  </r>
  <r>
    <x v="0"/>
    <s v="Apple iPhone 12 Blue/Purple 64GB/128GB - Very Good Condition, Free Shipping!"/>
    <x v="4"/>
    <n v="12"/>
    <b v="0"/>
    <s v="64GB|128GB"/>
    <x v="4"/>
    <x v="0"/>
    <n v="152"/>
    <m/>
    <m/>
    <n v="1"/>
    <n v="0"/>
    <s v="Seller 147"/>
    <s v="Houston, Texas, United States"/>
    <s v="Houston"/>
    <x v="1"/>
    <x v="0"/>
    <d v="2026-03-29T00:00:00"/>
    <x v="0"/>
  </r>
  <r>
    <x v="0"/>
    <s v="Apple iPhone 14 - 128GB/256GB/512GB - Verizon, Mint, Midnight, Starlight, RED!"/>
    <x v="1"/>
    <n v="14"/>
    <b v="0"/>
    <s v="128GB|256GB|512GB"/>
    <x v="0"/>
    <x v="0"/>
    <n v="233"/>
    <m/>
    <m/>
    <n v="1"/>
    <n v="0"/>
    <s v="Seller 147"/>
    <s v="Houston, Texas, United States"/>
    <s v="Houston"/>
    <x v="1"/>
    <x v="0"/>
    <d v="2026-03-29T00:00:00"/>
    <x v="0"/>
  </r>
  <r>
    <x v="0"/>
    <s v="Apple iPhone 14 128GB 5G iOS Unlocked Verizon AT&amp;T Blue Purple"/>
    <x v="1"/>
    <n v="14"/>
    <b v="0"/>
    <s v="128GB"/>
    <x v="0"/>
    <x v="0"/>
    <n v="230"/>
    <m/>
    <m/>
    <n v="1"/>
    <n v="0"/>
    <s v="Seller 147"/>
    <s v="Houston, Texas, United States"/>
    <s v="Houston"/>
    <x v="1"/>
    <x v="0"/>
    <d v="2026-03-29T00:00:00"/>
    <x v="0"/>
  </r>
  <r>
    <x v="0"/>
    <s v="iPhone 12 64GB/128GB - Excellent Condition - Verizon/AT&amp;T/T-Mobile - Free Ship"/>
    <x v="4"/>
    <n v="12"/>
    <b v="0"/>
    <s v="64GB|128GB"/>
    <x v="4"/>
    <x v="0"/>
    <n v="146"/>
    <m/>
    <m/>
    <n v="0"/>
    <n v="1"/>
    <s v="Seller 147"/>
    <s v="Houston, Texas, United States"/>
    <s v="Houston"/>
    <x v="1"/>
    <x v="0"/>
    <d v="2026-03-29T00:00:00"/>
    <x v="716"/>
  </r>
  <r>
    <x v="0"/>
    <s v="Apple iPhone 12 Unlocked 64GB/128GB - Black, Blue, Green - Free Shipping!"/>
    <x v="4"/>
    <n v="12"/>
    <b v="0"/>
    <s v="64GB|128GB"/>
    <x v="4"/>
    <x v="0"/>
    <n v="153"/>
    <m/>
    <m/>
    <n v="1"/>
    <n v="0"/>
    <s v="Seller 147"/>
    <s v="Houston, Texas, United States"/>
    <s v="Houston"/>
    <x v="1"/>
    <x v="0"/>
    <d v="2026-03-29T00:00:00"/>
    <x v="0"/>
  </r>
  <r>
    <x v="0"/>
    <s v="Apple iPhone 12 Unlocked 64GB/128GB - Black, Blue, Red | Free Shipping!"/>
    <x v="4"/>
    <n v="12"/>
    <b v="0"/>
    <s v="64GB|128GB"/>
    <x v="4"/>
    <x v="0"/>
    <n v="155"/>
    <m/>
    <m/>
    <n v="1"/>
    <n v="0"/>
    <s v="Seller 147"/>
    <s v="Houston, Texas, United States"/>
    <s v="Houston"/>
    <x v="1"/>
    <x v="0"/>
    <d v="2026-03-29T00:00:00"/>
    <x v="0"/>
  </r>
  <r>
    <x v="0"/>
    <s v="iPhone 13 128GB Unlocked - Excellent Condition, Multiple Colors, Free Shipping!"/>
    <x v="3"/>
    <n v="13"/>
    <b v="0"/>
    <s v="128GB"/>
    <x v="0"/>
    <x v="0"/>
    <n v="226"/>
    <m/>
    <m/>
    <n v="0"/>
    <n v="155"/>
    <s v="Seller 147"/>
    <s v="Houston, Texas, United States"/>
    <s v="Houston"/>
    <x v="1"/>
    <x v="0"/>
    <d v="2026-03-29T00:00:00"/>
    <x v="717"/>
  </r>
  <r>
    <x v="0"/>
    <s v="Apple iPhone 13 Unlocked 128GB/512GB - T-Mobile, Verizon - Midnight, Pink, Gree"/>
    <x v="3"/>
    <n v="13"/>
    <b v="0"/>
    <s v="128GB|512GB"/>
    <x v="0"/>
    <x v="0"/>
    <n v="201"/>
    <m/>
    <m/>
    <n v="1"/>
    <n v="0"/>
    <s v="Seller 147"/>
    <s v="Houston, Texas, United States"/>
    <s v="Houston"/>
    <x v="1"/>
    <x v="0"/>
    <d v="2026-03-29T00:00:00"/>
    <x v="0"/>
  </r>
  <r>
    <x v="0"/>
    <s v="Apple iPhone 12 Unlocked 64GB/128GB - Black, Purple, Red - Free Shipping"/>
    <x v="4"/>
    <n v="12"/>
    <b v="0"/>
    <s v="64GB|128GB"/>
    <x v="4"/>
    <x v="0"/>
    <n v="153"/>
    <m/>
    <m/>
    <n v="1"/>
    <n v="0"/>
    <s v="Seller 403"/>
    <s v="Houston, Texas, United States"/>
    <s v="Houston"/>
    <x v="1"/>
    <x v="0"/>
    <d v="2026-03-29T00:00:00"/>
    <x v="0"/>
  </r>
  <r>
    <x v="0"/>
    <s v="Apple iPhone 12 64GB - Black/Blue/Green/Purple - T-Mobile - Free Shipping!"/>
    <x v="4"/>
    <n v="12"/>
    <b v="0"/>
    <s v="64GB"/>
    <x v="4"/>
    <x v="0"/>
    <n v="236"/>
    <m/>
    <m/>
    <n v="1"/>
    <n v="0"/>
    <s v="Seller 403"/>
    <s v="Houston, Texas, United States"/>
    <s v="Houston"/>
    <x v="1"/>
    <x v="0"/>
    <d v="2026-03-29T00:00:00"/>
    <x v="0"/>
  </r>
  <r>
    <x v="0"/>
    <s v="Apple iPhone 13 Unlocked 128GB/512GB - Midnight, Starlight, Red - Free Shipping"/>
    <x v="3"/>
    <n v="13"/>
    <b v="0"/>
    <s v="128GB|512GB"/>
    <x v="0"/>
    <x v="0"/>
    <n v="206"/>
    <m/>
    <m/>
    <n v="1"/>
    <n v="0"/>
    <s v="Seller 403"/>
    <s v="Houston, Texas, United States"/>
    <s v="Houston"/>
    <x v="1"/>
    <x v="0"/>
    <d v="2026-03-29T00:00:00"/>
    <x v="0"/>
  </r>
  <r>
    <x v="0"/>
    <s v="Apple iPhone 14 128GB 256GB 512GB Verizon Midnight Starlight 5G - Free Ship!"/>
    <x v="1"/>
    <n v="14"/>
    <b v="0"/>
    <s v="128GB|256GB|512GB"/>
    <x v="0"/>
    <x v="0"/>
    <n v="224"/>
    <m/>
    <m/>
    <n v="1"/>
    <n v="0"/>
    <s v="Seller 147"/>
    <s v="Houston, Texas, United States"/>
    <s v="Houston"/>
    <x v="1"/>
    <x v="0"/>
    <d v="2026-03-29T00:00:00"/>
    <x v="0"/>
  </r>
  <r>
    <x v="0"/>
    <s v="Apple iPhone 12 5G - Unlocked, 64GB/128GB - Black, Blue, Red - Free Shipping!"/>
    <x v="4"/>
    <n v="12"/>
    <b v="0"/>
    <s v="64GB|128GB"/>
    <x v="4"/>
    <x v="0"/>
    <n v="159"/>
    <m/>
    <m/>
    <n v="1"/>
    <n v="0"/>
    <s v="Seller 147"/>
    <s v="Houston, Texas, United States"/>
    <s v="Houston"/>
    <x v="1"/>
    <x v="0"/>
    <d v="2026-03-29T00:00:00"/>
    <x v="0"/>
  </r>
  <r>
    <x v="0"/>
    <s v="Apple iPhone 13 - Unlocked, Very Good Condition, 128GB/256GB/512GB"/>
    <x v="3"/>
    <n v="13"/>
    <b v="0"/>
    <s v="128GB|256GB|512GB"/>
    <x v="0"/>
    <x v="0"/>
    <n v="216"/>
    <m/>
    <m/>
    <n v="1"/>
    <n v="0"/>
    <s v="Seller 147"/>
    <s v="Houston, Texas, United States"/>
    <s v="Houston"/>
    <x v="1"/>
    <x v="0"/>
    <d v="2026-03-29T00:00:00"/>
    <x v="0"/>
  </r>
  <r>
    <x v="0"/>
    <s v="Apple iPhone 13 Unlocked 128GB/256GB 512GB - Midnight, Pink, Green - Free Ship"/>
    <x v="3"/>
    <n v="13"/>
    <b v="0"/>
    <s v="128GB|256GB|512GB"/>
    <x v="0"/>
    <x v="0"/>
    <n v="220"/>
    <m/>
    <m/>
    <n v="0"/>
    <n v="1"/>
    <s v="Seller 147"/>
    <s v="Houston, Texas, United States"/>
    <s v="Houston"/>
    <x v="1"/>
    <x v="0"/>
    <d v="2026-03-29T00:00:00"/>
    <x v="718"/>
  </r>
  <r>
    <x v="0"/>
    <s v="Apple iPhone 14 128GB/512GB - Unlocked, Verizon, AT&amp;T - Free Shipping!"/>
    <x v="1"/>
    <n v="14"/>
    <b v="0"/>
    <s v="128GB|512GB"/>
    <x v="0"/>
    <x v="0"/>
    <n v="218"/>
    <m/>
    <m/>
    <n v="1"/>
    <n v="0"/>
    <s v="Seller 147"/>
    <s v="Houston, Texas, United States"/>
    <s v="Houston"/>
    <x v="1"/>
    <x v="0"/>
    <d v="2026-03-29T00:00:00"/>
    <x v="0"/>
  </r>
  <r>
    <x v="0"/>
    <s v="Apple iPhone 14 Unlocked - Midnight, Starlight, (PRODUCT)RED - 128/256/512GB"/>
    <x v="1"/>
    <n v="14"/>
    <b v="0"/>
    <s v="512GB"/>
    <x v="1"/>
    <x v="0"/>
    <n v="229"/>
    <m/>
    <m/>
    <n v="1"/>
    <n v="0"/>
    <s v="Seller 403"/>
    <s v="Houston, Texas, United States"/>
    <s v="Houston"/>
    <x v="1"/>
    <x v="0"/>
    <d v="2026-03-29T00:00:00"/>
    <x v="0"/>
  </r>
  <r>
    <x v="0"/>
    <s v="Apple iPhone 14 128GB - Midnight, Starlight, (PRODUCT)RED, Blue - Unlocked"/>
    <x v="1"/>
    <n v="14"/>
    <b v="0"/>
    <s v="128GB"/>
    <x v="0"/>
    <x v="0"/>
    <n v="233"/>
    <m/>
    <m/>
    <n v="1"/>
    <n v="0"/>
    <s v="Seller 403"/>
    <s v="Houston, Texas, United States"/>
    <s v="Houston"/>
    <x v="1"/>
    <x v="0"/>
    <d v="2026-03-29T00:00:00"/>
    <x v="0"/>
  </r>
  <r>
    <x v="0"/>
    <s v="Apple iPhone 14 512GB 128GB Unlocked Verizon Spectrum Very Good 5G/iOS"/>
    <x v="1"/>
    <n v="14"/>
    <b v="0"/>
    <s v="128GB|512GB"/>
    <x v="0"/>
    <x v="0"/>
    <n v="227"/>
    <m/>
    <m/>
    <n v="0"/>
    <n v="1"/>
    <s v="Seller 147"/>
    <s v="Houston, Texas, United States"/>
    <s v="Houston"/>
    <x v="1"/>
    <x v="0"/>
    <d v="2026-03-29T00:00:00"/>
    <x v="713"/>
  </r>
  <r>
    <x v="0"/>
    <s v="Apple iPhone 12 64GB 128GB Black Purple 5G Unlocked Verizon AT&amp;T - SmartPhone"/>
    <x v="4"/>
    <n v="12"/>
    <b v="0"/>
    <s v="64GB|128GB"/>
    <x v="4"/>
    <x v="0"/>
    <n v="153"/>
    <m/>
    <m/>
    <n v="1"/>
    <n v="0"/>
    <s v="Seller 147"/>
    <s v="Houston, Texas, United States"/>
    <s v="Houston"/>
    <x v="1"/>
    <x v="0"/>
    <d v="2026-03-29T00:00:00"/>
    <x v="0"/>
  </r>
  <r>
    <x v="0"/>
    <s v="Apple iPhone 13 - 128GB/256GB/512GB - Unlocked, 5G - Midnight Green Red"/>
    <x v="3"/>
    <n v="13"/>
    <b v="0"/>
    <s v="128GB|256GB|512GB"/>
    <x v="0"/>
    <x v="0"/>
    <n v="206"/>
    <m/>
    <m/>
    <n v="1"/>
    <n v="0"/>
    <s v="Seller 147"/>
    <s v="Houston, Texas, United States"/>
    <s v="Houston"/>
    <x v="1"/>
    <x v="0"/>
    <d v="2026-03-29T00:00:00"/>
    <x v="0"/>
  </r>
  <r>
    <x v="0"/>
    <s v="Apple iPhone 13 512GB/128GB Unlocked Starlight/Green/Red - Mint Condition!"/>
    <x v="3"/>
    <n v="13"/>
    <b v="0"/>
    <s v="128GB|512GB"/>
    <x v="0"/>
    <x v="0"/>
    <n v="215"/>
    <m/>
    <m/>
    <n v="0"/>
    <n v="2"/>
    <s v="Seller 403"/>
    <s v="Houston, Texas, United States"/>
    <s v="Houston"/>
    <x v="1"/>
    <x v="0"/>
    <d v="2026-03-29T00:00:00"/>
    <x v="719"/>
  </r>
  <r>
    <x v="0"/>
    <s v="Apple iPhone 14 - 128GB/256GB - Mint Condition - 5G iOS, Verizon, Red Blue Whit"/>
    <x v="1"/>
    <n v="14"/>
    <b v="0"/>
    <s v="128GB|256GB"/>
    <x v="0"/>
    <x v="0"/>
    <n v="229"/>
    <m/>
    <m/>
    <n v="1"/>
    <n v="0"/>
    <s v="Seller 403"/>
    <s v="Houston, Texas, United States"/>
    <s v="Houston"/>
    <x v="1"/>
    <x v="0"/>
    <d v="2026-03-29T00:00:00"/>
    <x v="0"/>
  </r>
  <r>
    <x v="0"/>
    <s v="Apple iPhone 14 Plus 128GB/256GB - Midnight, Starlight, (PRODUCT)RED, Blue 5G"/>
    <x v="9"/>
    <n v="14"/>
    <b v="0"/>
    <s v="128GB|256GB"/>
    <x v="0"/>
    <x v="0"/>
    <n v="252"/>
    <m/>
    <m/>
    <n v="0"/>
    <n v="1"/>
    <s v="Seller 147"/>
    <s v="Houston, Texas, United States"/>
    <s v="Houston"/>
    <x v="1"/>
    <x v="0"/>
    <d v="2026-03-29T00:00:00"/>
    <x v="720"/>
  </r>
  <r>
    <x v="0"/>
    <s v="Apple iPhone 14 Plus 128GB/256GB - Unlocked, Midnight, Starlight, (PRODUCT)RED"/>
    <x v="9"/>
    <n v="14"/>
    <b v="0"/>
    <s v="128GB|256GB"/>
    <x v="0"/>
    <x v="0"/>
    <n v="268"/>
    <m/>
    <m/>
    <n v="0"/>
    <n v="1"/>
    <s v="Seller 147"/>
    <s v="Houston, Texas, United States"/>
    <s v="Houston"/>
    <x v="1"/>
    <x v="0"/>
    <d v="2026-03-29T00:00:00"/>
    <x v="721"/>
  </r>
  <r>
    <x v="0"/>
    <s v="Apple iPhone 12 5G Unlocked - 128GB &amp; 64GB, Black/Blue/Green, Very Good!"/>
    <x v="4"/>
    <n v="12"/>
    <b v="0"/>
    <s v="64GB|128GB"/>
    <x v="4"/>
    <x v="0"/>
    <n v="155"/>
    <m/>
    <m/>
    <n v="1"/>
    <n v="0"/>
    <s v="Seller 403"/>
    <s v="Houston, Texas, United States"/>
    <s v="Houston"/>
    <x v="1"/>
    <x v="0"/>
    <d v="2026-03-29T00:00:00"/>
    <x v="0"/>
  </r>
  <r>
    <x v="0"/>
    <s v="Apple iPhone 13 128GB/256GB/512GB 5G - Midnight Black, Pink - GOOD!"/>
    <x v="3"/>
    <n v="13"/>
    <b v="0"/>
    <s v="128GB|256GB|512GB"/>
    <x v="0"/>
    <x v="0"/>
    <n v="209"/>
    <m/>
    <m/>
    <n v="1"/>
    <n v="0"/>
    <s v="Seller 147"/>
    <s v="Houston, Texas, United States"/>
    <s v="Houston"/>
    <x v="1"/>
    <x v="0"/>
    <d v="2026-03-29T00:00:00"/>
    <x v="0"/>
  </r>
  <r>
    <x v="0"/>
    <s v="Apple iPhone 14 128GB/256GB/512GB Midnight, Starlight, (PRODUCT)RED 5G"/>
    <x v="1"/>
    <n v="14"/>
    <b v="0"/>
    <s v="128GB|256GB|512GB"/>
    <x v="0"/>
    <x v="0"/>
    <n v="220"/>
    <m/>
    <m/>
    <n v="1"/>
    <n v="0"/>
    <s v="Seller 403"/>
    <s v="Houston, Texas, United States"/>
    <s v="Houston"/>
    <x v="1"/>
    <x v="0"/>
    <d v="2026-03-29T00:00:00"/>
    <x v="0"/>
  </r>
  <r>
    <x v="0"/>
    <s v="Apple iPhone 14 Unlocked - Good Battery, Midnight/Starlight, RED, 128/256GB"/>
    <x v="1"/>
    <n v="14"/>
    <b v="0"/>
    <s v="256GB"/>
    <x v="3"/>
    <x v="0"/>
    <n v="222"/>
    <m/>
    <m/>
    <n v="0"/>
    <n v="2"/>
    <s v="Seller 147"/>
    <s v="Houston, Texas, United States"/>
    <s v="Houston"/>
    <x v="1"/>
    <x v="0"/>
    <d v="2026-03-29T00:00:00"/>
    <x v="722"/>
  </r>
  <r>
    <x v="0"/>
    <s v="Apple iPhone 14 128GB 512GB Factory Unlocked Verizon ATT CDMA/GSM 5G"/>
    <x v="1"/>
    <n v="14"/>
    <b v="0"/>
    <s v="128GB|512GB"/>
    <x v="0"/>
    <x v="0"/>
    <n v="219"/>
    <m/>
    <m/>
    <n v="1"/>
    <n v="0"/>
    <s v="Seller 403"/>
    <s v="Houston, Texas, United States"/>
    <s v="Houston"/>
    <x v="1"/>
    <x v="0"/>
    <d v="2026-03-29T00:00:00"/>
    <x v="0"/>
  </r>
  <r>
    <x v="0"/>
    <s v="Apple iPhone 13 - Unlocked, Fair Condition, Midnight/Blue/Pink, 128/256/512GB"/>
    <x v="3"/>
    <n v="13"/>
    <b v="0"/>
    <s v="512GB"/>
    <x v="1"/>
    <x v="0"/>
    <n v="216"/>
    <m/>
    <m/>
    <n v="1"/>
    <n v="0"/>
    <s v="Seller 403"/>
    <s v="Houston, Texas, United States"/>
    <s v="Houston"/>
    <x v="1"/>
    <x v="0"/>
    <d v="2026-03-29T00:00:00"/>
    <x v="0"/>
  </r>
  <r>
    <x v="0"/>
    <s v="Apple iPhone 13 Unlocked 128GB/512GB - Green, Pink, Midnight - Free Shipping!"/>
    <x v="3"/>
    <n v="13"/>
    <b v="0"/>
    <s v="128GB|512GB"/>
    <x v="0"/>
    <x v="0"/>
    <n v="205"/>
    <m/>
    <m/>
    <n v="1"/>
    <n v="0"/>
    <s v="Seller 147"/>
    <s v="Houston, Texas, United States"/>
    <s v="Houston"/>
    <x v="1"/>
    <x v="0"/>
    <d v="2026-03-29T00:00:00"/>
    <x v="0"/>
  </r>
  <r>
    <x v="0"/>
    <s v="Apple iPhone 12 64GB Black, Blue - Unlocked T-Mobile, Verizon | Free Shipping!"/>
    <x v="4"/>
    <n v="12"/>
    <b v="0"/>
    <s v="64GB"/>
    <x v="4"/>
    <x v="0"/>
    <n v="145"/>
    <m/>
    <m/>
    <n v="0"/>
    <n v="1"/>
    <s v="Seller 147"/>
    <s v="Houston, Texas, United States"/>
    <s v="Houston"/>
    <x v="1"/>
    <x v="0"/>
    <d v="2026-03-29T00:00:00"/>
    <x v="575"/>
  </r>
  <r>
    <x v="0"/>
    <s v="Apple iPhone 12 Unlocked 64GB/128GB - Black, Blue, Green - Free Shipping!"/>
    <x v="4"/>
    <n v="12"/>
    <b v="0"/>
    <s v="64GB|128GB"/>
    <x v="4"/>
    <x v="0"/>
    <n v="156"/>
    <m/>
    <m/>
    <n v="1"/>
    <n v="0"/>
    <s v="Seller 147"/>
    <s v="Houston, Texas, United States"/>
    <s v="Houston"/>
    <x v="1"/>
    <x v="0"/>
    <d v="2026-03-29T00:00:00"/>
    <x v="0"/>
  </r>
  <r>
    <x v="0"/>
    <s v="Apple iPhone 14 128GB 512GB Unlocked Verizon AT&amp;T 5G WiFi Blue Red Purple"/>
    <x v="1"/>
    <n v="14"/>
    <b v="0"/>
    <s v="128GB|512GB"/>
    <x v="0"/>
    <x v="0"/>
    <n v="223"/>
    <m/>
    <m/>
    <n v="1"/>
    <n v="0"/>
    <s v="Seller 147"/>
    <s v="Houston, Texas, United States"/>
    <s v="Houston"/>
    <x v="1"/>
    <x v="0"/>
    <d v="2026-03-29T00:00:00"/>
    <x v="0"/>
  </r>
  <r>
    <x v="0"/>
    <s v="Apple iPhone 14 128GB/256GB - Mint, Midnight, Starlight, (PRODUCT)RED, 5G"/>
    <x v="1"/>
    <n v="14"/>
    <b v="0"/>
    <s v="128GB|256GB"/>
    <x v="0"/>
    <x v="0"/>
    <n v="218"/>
    <m/>
    <m/>
    <n v="1"/>
    <n v="0"/>
    <s v="Seller 147"/>
    <s v="Houston, Texas, United States"/>
    <s v="Houston"/>
    <x v="1"/>
    <x v="0"/>
    <d v="2026-03-29T00:00:00"/>
    <x v="0"/>
  </r>
  <r>
    <x v="0"/>
    <s v="Apple iPhone 14 128GB/256GB Unlocked - T-Mobile Verizon - Free Shipping!"/>
    <x v="1"/>
    <n v="14"/>
    <b v="0"/>
    <s v="128GB|256GB"/>
    <x v="0"/>
    <x v="0"/>
    <n v="234"/>
    <m/>
    <m/>
    <n v="1"/>
    <n v="0"/>
    <s v="Seller 147"/>
    <s v="Houston, Texas, United States"/>
    <s v="Houston"/>
    <x v="1"/>
    <x v="0"/>
    <d v="2026-03-29T00:00:00"/>
    <x v="0"/>
  </r>
  <r>
    <x v="0"/>
    <s v="Apple iPhone 13 - Blue/Red, 128GB/256GB/512GB - Unlocked - Free Shipping!"/>
    <x v="3"/>
    <n v="13"/>
    <b v="0"/>
    <s v="128GB|256GB|512GB"/>
    <x v="0"/>
    <x v="0"/>
    <n v="205"/>
    <m/>
    <m/>
    <n v="1"/>
    <n v="0"/>
    <s v="Seller 403"/>
    <s v="Houston, Texas, United States"/>
    <s v="Houston"/>
    <x v="1"/>
    <x v="0"/>
    <d v="2026-03-29T00:00:00"/>
    <x v="0"/>
  </r>
  <r>
    <x v="0"/>
    <s v="Apple iPhone 14 - Very Good Condition 128GB/256GB - Verizon/AT&amp;T, Free Shipping"/>
    <x v="1"/>
    <n v="14"/>
    <b v="0"/>
    <s v="128GB|256GB"/>
    <x v="0"/>
    <x v="0"/>
    <n v="220"/>
    <m/>
    <m/>
    <n v="1"/>
    <n v="0"/>
    <s v="Seller 147"/>
    <s v="Houston, Texas, United States"/>
    <s v="Houston"/>
    <x v="1"/>
    <x v="0"/>
    <d v="2026-03-29T00:00:00"/>
    <x v="0"/>
  </r>
  <r>
    <x v="0"/>
    <s v="Apple iPhone 14 128GB/256GB - Midnight, Starlight, (PRODUCT)RED - 5G, Free Ship"/>
    <x v="1"/>
    <n v="14"/>
    <b v="0"/>
    <s v="128GB|256GB"/>
    <x v="0"/>
    <x v="0"/>
    <n v="225"/>
    <m/>
    <m/>
    <n v="1"/>
    <n v="0"/>
    <s v="Seller 147"/>
    <s v="Houston, Texas, United States"/>
    <s v="Houston"/>
    <x v="1"/>
    <x v="0"/>
    <d v="2026-03-29T00:00:00"/>
    <x v="0"/>
  </r>
  <r>
    <x v="0"/>
    <s v="Apple iPhone 14 128GB/256GB/512GB - Unlocked, AT&amp;T, T-Mobile - Blue Red Black"/>
    <x v="1"/>
    <n v="14"/>
    <b v="0"/>
    <s v="128GB|256GB|512GB"/>
    <x v="0"/>
    <x v="0"/>
    <n v="230"/>
    <m/>
    <m/>
    <n v="1"/>
    <n v="0"/>
    <s v="Seller 403"/>
    <s v="Houston, Texas, United States"/>
    <s v="Houston"/>
    <x v="1"/>
    <x v="0"/>
    <d v="2026-03-29T00:00:00"/>
    <x v="0"/>
  </r>
  <r>
    <x v="0"/>
    <s v="Apple iPhone 14 Unlocked - 128GB/256GB/512GB - Midnight Blue Purple"/>
    <x v="1"/>
    <n v="14"/>
    <b v="0"/>
    <s v="128GB|256GB|512GB"/>
    <x v="0"/>
    <x v="0"/>
    <n v="232"/>
    <m/>
    <m/>
    <n v="1"/>
    <n v="0"/>
    <s v="Seller 403"/>
    <s v="Houston, Texas, United States"/>
    <s v="Houston"/>
    <x v="1"/>
    <x v="0"/>
    <d v="2026-03-29T00:00:00"/>
    <x v="0"/>
  </r>
  <r>
    <x v="0"/>
    <s v="iPhone 14 128GB/256GB/512GB Midnight/Red - Very Good Condition iOS 5G"/>
    <x v="1"/>
    <n v="14"/>
    <b v="0"/>
    <s v="128GB|256GB|512GB"/>
    <x v="0"/>
    <x v="0"/>
    <n v="230"/>
    <m/>
    <m/>
    <n v="0"/>
    <n v="1"/>
    <s v="Seller 147"/>
    <s v="Houston, Texas, United States"/>
    <s v="Houston"/>
    <x v="1"/>
    <x v="0"/>
    <d v="2026-03-29T00:00:00"/>
    <x v="723"/>
  </r>
  <r>
    <x v="0"/>
    <s v="Apple iPhone 12 Unlocked - 64GB/128GB - Green, Purple, Red - Very Good Conditio"/>
    <x v="4"/>
    <n v="12"/>
    <b v="0"/>
    <s v="64GB|128GB"/>
    <x v="4"/>
    <x v="0"/>
    <n v="158"/>
    <m/>
    <m/>
    <n v="1"/>
    <n v="0"/>
    <s v="Seller 147"/>
    <s v="Houston, Texas, United States"/>
    <s v="Houston"/>
    <x v="1"/>
    <x v="0"/>
    <d v="2026-03-29T00:00:00"/>
    <x v="0"/>
  </r>
  <r>
    <x v="0"/>
    <s v="Apple iPhone 14 128GB 256GB 512GB Midnight Starlight Verizon 5G, Unlocked"/>
    <x v="1"/>
    <n v="14"/>
    <b v="0"/>
    <s v="128GB|256GB|512GB"/>
    <x v="0"/>
    <x v="0"/>
    <n v="233"/>
    <m/>
    <m/>
    <n v="1"/>
    <n v="0"/>
    <s v="Seller 147"/>
    <s v="Houston, Texas, United States"/>
    <s v="Houston"/>
    <x v="1"/>
    <x v="0"/>
    <d v="2026-03-29T00:00:00"/>
    <x v="0"/>
  </r>
  <r>
    <x v="0"/>
    <s v="Apple iPhone 14 128GB/256GB Unlocked - Midnight, Starlight, (PRODUCT)RED"/>
    <x v="1"/>
    <n v="14"/>
    <b v="0"/>
    <s v="128GB|256GB"/>
    <x v="0"/>
    <x v="0"/>
    <n v="232"/>
    <m/>
    <m/>
    <n v="1"/>
    <n v="0"/>
    <s v="Seller 147"/>
    <s v="Houston, Texas, United States"/>
    <s v="Houston"/>
    <x v="1"/>
    <x v="0"/>
    <d v="2026-03-29T00:00:00"/>
    <x v="0"/>
  </r>
  <r>
    <x v="0"/>
    <s v="Apple iPhone 14 Unlocked Verizon AT&amp;T T-Mobile Tracfone - 512GB128GB"/>
    <x v="1"/>
    <n v="14"/>
    <b v="0"/>
    <s v="128GB|512GB"/>
    <x v="0"/>
    <x v="0"/>
    <n v="236"/>
    <m/>
    <m/>
    <n v="1"/>
    <n v="0"/>
    <s v="Seller 403"/>
    <s v="Houston, Texas, United States"/>
    <s v="Houston"/>
    <x v="1"/>
    <x v="0"/>
    <d v="2026-03-29T00:00:00"/>
    <x v="0"/>
  </r>
  <r>
    <x v="0"/>
    <s v="iPhone 12 64GB/128GB - Very Good Condition, Black/Blue/Green, Verizon/T-Mobile"/>
    <x v="4"/>
    <n v="12"/>
    <b v="0"/>
    <s v="64GB|128GB"/>
    <x v="4"/>
    <x v="0"/>
    <n v="151"/>
    <m/>
    <m/>
    <n v="1"/>
    <n v="0"/>
    <s v="Seller 147"/>
    <s v="Houston, Texas, United States"/>
    <s v="Houston"/>
    <x v="1"/>
    <x v="0"/>
    <d v="2026-03-29T00:00:00"/>
    <x v="0"/>
  </r>
  <r>
    <x v="0"/>
    <s v="Apple iPhone 13 128/256GB 5G - Midnight, Blue, Pink, T-Mobile - Free Shipping!"/>
    <x v="3"/>
    <n v="13"/>
    <b v="0"/>
    <s v="256GB"/>
    <x v="3"/>
    <x v="0"/>
    <n v="209"/>
    <m/>
    <m/>
    <n v="1"/>
    <n v="0"/>
    <s v="Seller 147"/>
    <s v="Houston, Texas, United States"/>
    <s v="Houston"/>
    <x v="1"/>
    <x v="0"/>
    <d v="2026-03-29T00:00:00"/>
    <x v="0"/>
  </r>
  <r>
    <x v="0"/>
    <s v="Apple iPhone 14 128GB/512GB Mint Midnight Red 5G - T-Mobile, Verizon - Free Shi"/>
    <x v="1"/>
    <n v="14"/>
    <b v="0"/>
    <s v="128GB|512GB"/>
    <x v="0"/>
    <x v="0"/>
    <n v="222"/>
    <m/>
    <m/>
    <n v="1"/>
    <n v="0"/>
    <s v="Seller 403"/>
    <s v="Houston, Texas, United States"/>
    <s v="Houston"/>
    <x v="1"/>
    <x v="0"/>
    <d v="2026-03-29T00:00:00"/>
    <x v="0"/>
  </r>
  <r>
    <x v="0"/>
    <s v="iPhone 13 128GB 5G Unlocked - Mint Condition, Midnight, Blue, Pink - Free Ship!"/>
    <x v="3"/>
    <n v="13"/>
    <b v="0"/>
    <s v="128GB"/>
    <x v="0"/>
    <x v="0"/>
    <n v="219"/>
    <m/>
    <m/>
    <n v="1"/>
    <n v="0"/>
    <s v="Seller 403"/>
    <s v="Houston, Texas, United States"/>
    <s v="Houston"/>
    <x v="1"/>
    <x v="0"/>
    <d v="2026-03-29T00:00:00"/>
    <x v="0"/>
  </r>
  <r>
    <x v="0"/>
    <s v="Apple iPhone 14 T-Mobile - 128GB/256GB/512GB - Red, Midnight - Free Shipping"/>
    <x v="1"/>
    <n v="14"/>
    <b v="0"/>
    <s v="128GB|256GB|512GB"/>
    <x v="0"/>
    <x v="0"/>
    <n v="226"/>
    <m/>
    <m/>
    <n v="1"/>
    <n v="0"/>
    <s v="Seller 403"/>
    <s v="Houston, Texas, United States"/>
    <s v="Houston"/>
    <x v="1"/>
    <x v="0"/>
    <d v="2026-03-29T00:00:00"/>
    <x v="0"/>
  </r>
  <r>
    <x v="0"/>
    <s v="Apple iPhone 14 Unlocked 128GB/256GB Starlight/Midnight - Free Shipping!"/>
    <x v="1"/>
    <n v="14"/>
    <b v="0"/>
    <s v="128GB|256GB"/>
    <x v="0"/>
    <x v="0"/>
    <n v="225"/>
    <m/>
    <m/>
    <n v="1"/>
    <n v="0"/>
    <s v="Seller 147"/>
    <s v="Houston, Texas, United States"/>
    <s v="Houston"/>
    <x v="1"/>
    <x v="0"/>
    <d v="2026-03-29T00:00:00"/>
    <x v="0"/>
  </r>
  <r>
    <x v="0"/>
    <s v="Apple iPhone 14 128GB/512GB - Mint Condition - Unlocked, Free Shipping &amp; Return"/>
    <x v="1"/>
    <n v="14"/>
    <b v="0"/>
    <s v="128GB|512GB"/>
    <x v="0"/>
    <x v="0"/>
    <n v="230"/>
    <m/>
    <m/>
    <n v="1"/>
    <n v="0"/>
    <s v="Seller 403"/>
    <s v="Houston, Texas, United States"/>
    <s v="Houston"/>
    <x v="1"/>
    <x v="0"/>
    <d v="2026-03-29T00:00:00"/>
    <x v="0"/>
  </r>
  <r>
    <x v="0"/>
    <s v="Apple iPhone 12 - 64GB/128GB - T-Mobile/Att - Very Good Condition - Free Ship!"/>
    <x v="4"/>
    <n v="12"/>
    <b v="0"/>
    <s v="64GB|128GB"/>
    <x v="4"/>
    <x v="0"/>
    <n v="160"/>
    <m/>
    <m/>
    <n v="1"/>
    <n v="0"/>
    <s v="Seller 147"/>
    <s v="Houston, Texas, United States"/>
    <s v="Houston"/>
    <x v="1"/>
    <x v="0"/>
    <d v="2026-03-29T00:00:00"/>
    <x v="0"/>
  </r>
  <r>
    <x v="0"/>
    <s v="Apple iPhone 12 64GB/128GB Unlocked - Black, Blue, Red - 5G, iOS, Free Shipping"/>
    <x v="4"/>
    <n v="12"/>
    <b v="0"/>
    <s v="64GB|128GB"/>
    <x v="4"/>
    <x v="0"/>
    <n v="146"/>
    <m/>
    <m/>
    <n v="1"/>
    <n v="0"/>
    <s v="Seller 403"/>
    <s v="Houston, Texas, United States"/>
    <s v="Houston"/>
    <x v="1"/>
    <x v="0"/>
    <d v="2026-03-29T00:00:00"/>
    <x v="0"/>
  </r>
  <r>
    <x v="0"/>
    <s v="Unlocked Apple iPhone 13 256GB/128GB for AT&amp;T, Verizon, T-Mobile - Free Ship!"/>
    <x v="3"/>
    <n v="13"/>
    <b v="0"/>
    <s v="128GB|256GB"/>
    <x v="0"/>
    <x v="0"/>
    <n v="219"/>
    <m/>
    <m/>
    <n v="0"/>
    <n v="1"/>
    <s v="Seller 147"/>
    <s v="Houston, Texas, United States"/>
    <s v="Houston"/>
    <x v="1"/>
    <x v="0"/>
    <d v="2026-03-29T00:00:00"/>
    <x v="659"/>
  </r>
  <r>
    <x v="0"/>
    <s v="Apple iPhone 13 256GB 128GB Unlocked, AT&amp;T, Verizon - Pink Red Starlight"/>
    <x v="3"/>
    <n v="13"/>
    <b v="0"/>
    <s v="128GB|256GB"/>
    <x v="0"/>
    <x v="0"/>
    <n v="206"/>
    <m/>
    <m/>
    <n v="1"/>
    <n v="0"/>
    <s v="Seller 147"/>
    <s v="Houston, Texas, United States"/>
    <s v="Houston"/>
    <x v="1"/>
    <x v="0"/>
    <d v="2026-03-29T00:00:00"/>
    <x v="0"/>
  </r>
  <r>
    <x v="0"/>
    <s v="Apple iPhone 14 128GB Good Condition, 5G Verizon/AT&amp;T, Free Shipping"/>
    <x v="1"/>
    <n v="14"/>
    <b v="0"/>
    <s v="128GB"/>
    <x v="0"/>
    <x v="0"/>
    <n v="218"/>
    <m/>
    <m/>
    <n v="1"/>
    <n v="0"/>
    <s v="Seller 403"/>
    <s v="Houston, Texas, United States"/>
    <s v="Houston"/>
    <x v="1"/>
    <x v="0"/>
    <d v="2026-03-29T00:00:00"/>
    <x v="0"/>
  </r>
  <r>
    <x v="0"/>
    <s v="Apple iPhone 12 128GB 64GB Blue Red 5G Mint Condition - Unlocked, Free Shipping"/>
    <x v="4"/>
    <n v="12"/>
    <b v="0"/>
    <s v="64GB|128GB"/>
    <x v="4"/>
    <x v="0"/>
    <n v="167"/>
    <m/>
    <m/>
    <n v="1"/>
    <n v="0"/>
    <s v="Seller 403"/>
    <s v="Houston, Texas, United States"/>
    <s v="Houston"/>
    <x v="1"/>
    <x v="0"/>
    <d v="2026-03-29T00:00:00"/>
    <x v="0"/>
  </r>
  <r>
    <x v="0"/>
    <s v="Apple iPhone 14 128GB/256GB - (PRODUCT)RED,Midnight, Starlight - AT&amp;T/T-Mobile"/>
    <x v="1"/>
    <n v="14"/>
    <b v="0"/>
    <s v="128GB|256GB"/>
    <x v="0"/>
    <x v="0"/>
    <n v="228"/>
    <m/>
    <m/>
    <n v="1"/>
    <n v="0"/>
    <s v="Seller 403"/>
    <s v="Houston, Texas, United States"/>
    <s v="Houston"/>
    <x v="1"/>
    <x v="0"/>
    <d v="2026-03-29T00:00:00"/>
    <x v="0"/>
  </r>
  <r>
    <x v="0"/>
    <s v="Apple iPhone 14 Mint 128/256/512GB - Midnight, (PRODUCT)RED, Blue - Free Ship!"/>
    <x v="1"/>
    <n v="14"/>
    <b v="0"/>
    <s v="512GB"/>
    <x v="1"/>
    <x v="0"/>
    <n v="226"/>
    <m/>
    <m/>
    <n v="1"/>
    <n v="0"/>
    <s v="Seller 403"/>
    <s v="Houston, Texas, United States"/>
    <s v="Houston"/>
    <x v="1"/>
    <x v="0"/>
    <d v="2026-03-29T00:00:00"/>
    <x v="0"/>
  </r>
  <r>
    <x v="0"/>
    <s v="Apple iPhone 12 64GB/128GB - Unlocked/AT&amp;T/T-Mobile/Verizon - Free Shipping"/>
    <x v="4"/>
    <n v="12"/>
    <b v="0"/>
    <s v="64GB|128GB"/>
    <x v="4"/>
    <x v="0"/>
    <n v="140"/>
    <m/>
    <m/>
    <n v="1"/>
    <n v="0"/>
    <s v="Seller 403"/>
    <s v="Houston, Texas, United States"/>
    <s v="Houston"/>
    <x v="1"/>
    <x v="0"/>
    <d v="2026-03-29T00:00:00"/>
    <x v="0"/>
  </r>
  <r>
    <x v="0"/>
    <s v="Apple iPhone 12 64GB/128GB Unlocked - Mint Condition, Free Shipping &amp; Returns"/>
    <x v="4"/>
    <n v="12"/>
    <b v="0"/>
    <s v="64GB|128GB"/>
    <x v="4"/>
    <x v="0"/>
    <n v="160"/>
    <m/>
    <m/>
    <n v="1"/>
    <n v="0"/>
    <s v="Seller 403"/>
    <s v="Houston, Texas, United States"/>
    <s v="Houston"/>
    <x v="1"/>
    <x v="0"/>
    <d v="2026-03-29T00:00:00"/>
    <x v="0"/>
  </r>
  <r>
    <x v="0"/>
    <s v="Apple iPhone 12 Very Good 6.1&quot; Screen Unlocked Sprint (Blue/Red) 128GB|64GB"/>
    <x v="4"/>
    <n v="12"/>
    <b v="0"/>
    <s v="64GB|128GB"/>
    <x v="4"/>
    <x v="0"/>
    <n v="150"/>
    <m/>
    <m/>
    <n v="1"/>
    <n v="0"/>
    <s v="Seller 147"/>
    <s v="Houston, Texas, United States"/>
    <s v="Houston"/>
    <x v="1"/>
    <x v="0"/>
    <d v="2026-03-29T00:00:00"/>
    <x v="0"/>
  </r>
  <r>
    <x v="0"/>
    <s v="Apple iPhone 13 128GB/512GB Unlocked - Midnight, Pink, Green, Battery Good"/>
    <x v="3"/>
    <n v="13"/>
    <b v="0"/>
    <s v="128GB|512GB"/>
    <x v="0"/>
    <x v="0"/>
    <n v="214"/>
    <m/>
    <m/>
    <n v="1"/>
    <n v="0"/>
    <s v="Seller 403"/>
    <s v="Houston, Texas, United States"/>
    <s v="Houston"/>
    <x v="1"/>
    <x v="0"/>
    <d v="2026-03-29T00:00:00"/>
    <x v="0"/>
  </r>
  <r>
    <x v="0"/>
    <s v="Apple iPhone 13 Unlocked 128GB/256GB/512GB - Midnight Black/Starlight White 5G"/>
    <x v="3"/>
    <n v="13"/>
    <b v="0"/>
    <s v="128GB|256GB|512GB"/>
    <x v="0"/>
    <x v="0"/>
    <n v="213"/>
    <m/>
    <m/>
    <n v="1"/>
    <n v="0"/>
    <s v="Seller 147"/>
    <s v="Houston, Texas, United States"/>
    <s v="Houston"/>
    <x v="1"/>
    <x v="0"/>
    <d v="2026-03-29T00:00:00"/>
    <x v="0"/>
  </r>
  <r>
    <x v="0"/>
    <s v="Apple iPhone 14 - 128GB/256GB/512GB - Unlocked, AT&amp;T, T-Mobile - Red/Blue"/>
    <x v="1"/>
    <n v="14"/>
    <b v="0"/>
    <s v="128GB|256GB|512GB"/>
    <x v="0"/>
    <x v="0"/>
    <n v="219"/>
    <m/>
    <m/>
    <n v="1"/>
    <n v="0"/>
    <s v="Seller 403"/>
    <s v="Houston, Texas, United States"/>
    <s v="Houston"/>
    <x v="1"/>
    <x v="0"/>
    <d v="2026-03-29T00:00:00"/>
    <x v="0"/>
  </r>
  <r>
    <x v="0"/>
    <s v="Apple iPhone 14 (PRODUCT)RED, Midnight, Starlight - 128GB/256GB - Excellent!"/>
    <x v="1"/>
    <n v="14"/>
    <b v="0"/>
    <s v="128GB|256GB"/>
    <x v="0"/>
    <x v="0"/>
    <n v="219"/>
    <m/>
    <m/>
    <n v="1"/>
    <n v="0"/>
    <s v="Seller 147"/>
    <s v="Houston, Texas, United States"/>
    <s v="Houston"/>
    <x v="1"/>
    <x v="0"/>
    <d v="2026-03-29T00:00:00"/>
    <x v="0"/>
  </r>
  <r>
    <x v="0"/>
    <s v="Apple iPhone 14 128GB 256GB 512GB -Red/Blue/Starlight -Unlocked/Verizon"/>
    <x v="1"/>
    <n v="14"/>
    <b v="0"/>
    <s v="128GB|256GB|512GB"/>
    <x v="0"/>
    <x v="0"/>
    <n v="235"/>
    <m/>
    <m/>
    <n v="1"/>
    <n v="0"/>
    <s v="Seller 147"/>
    <s v="Houston, Texas, United States"/>
    <s v="Houston"/>
    <x v="1"/>
    <x v="0"/>
    <d v="2026-03-29T00:00:00"/>
    <x v="0"/>
  </r>
  <r>
    <x v="0"/>
    <s v="Apple iPhone 12 - 64GB/128GB - Unlocked - Black, Blue, Red - Free Shipping!"/>
    <x v="4"/>
    <n v="12"/>
    <b v="0"/>
    <s v="64GB|128GB"/>
    <x v="4"/>
    <x v="0"/>
    <n v="160"/>
    <m/>
    <m/>
    <n v="1"/>
    <n v="0"/>
    <s v="Seller 403"/>
    <s v="Houston, Texas, United States"/>
    <s v="Houston"/>
    <x v="1"/>
    <x v="0"/>
    <d v="2026-03-29T00:00:00"/>
    <x v="0"/>
  </r>
  <r>
    <x v="0"/>
    <s v="Apple iPhone 12 64GB - Unlocked Black, Blue, Green - AT&amp;T, Verizon - Free Ship!"/>
    <x v="4"/>
    <n v="12"/>
    <b v="0"/>
    <s v="64GB"/>
    <x v="4"/>
    <x v="0"/>
    <n v="152"/>
    <m/>
    <m/>
    <n v="1"/>
    <n v="0"/>
    <s v="Seller 147"/>
    <s v="Houston, Texas, United States"/>
    <s v="Houston"/>
    <x v="1"/>
    <x v="0"/>
    <d v="2026-03-29T00:00:00"/>
    <x v="0"/>
  </r>
  <r>
    <x v="0"/>
    <s v="Apple iPhone 13 - Unlocked, 128GB/256GB/512GB - Mint Condition, Free Shipping"/>
    <x v="3"/>
    <n v="13"/>
    <b v="0"/>
    <s v="128GB|256GB|512GB"/>
    <x v="0"/>
    <x v="0"/>
    <n v="230"/>
    <m/>
    <m/>
    <n v="0"/>
    <n v="4"/>
    <s v="Seller 403"/>
    <s v="Houston, Texas, United States"/>
    <s v="Houston"/>
    <x v="1"/>
    <x v="0"/>
    <d v="2026-03-29T00:00:00"/>
    <x v="724"/>
  </r>
  <r>
    <x v="0"/>
    <s v="Apple iPhone 14 128GB Blue Midnight Unlock AT&amp;T Verizon T-Mobile 5G Free Ship"/>
    <x v="1"/>
    <n v="14"/>
    <b v="0"/>
    <s v="128GB"/>
    <x v="0"/>
    <x v="0"/>
    <n v="224"/>
    <m/>
    <m/>
    <n v="1"/>
    <n v="0"/>
    <s v="Seller 147"/>
    <s v="Houston, Texas, United States"/>
    <s v="Houston"/>
    <x v="1"/>
    <x v="0"/>
    <d v="2026-03-29T00:00:00"/>
    <x v="0"/>
  </r>
  <r>
    <x v="0"/>
    <s v="Apple iPhone 14 Unlocked 512GB/128GB - AT&amp;T/Verizon - Midnight, Blue, Red"/>
    <x v="1"/>
    <n v="14"/>
    <b v="0"/>
    <s v="128GB|512GB"/>
    <x v="0"/>
    <x v="0"/>
    <n v="214"/>
    <m/>
    <m/>
    <n v="1"/>
    <n v="0"/>
    <s v="Seller 147"/>
    <s v="Houston, Texas, United States"/>
    <s v="Houston"/>
    <x v="1"/>
    <x v="0"/>
    <d v="2026-03-29T00:00:00"/>
    <x v="0"/>
  </r>
  <r>
    <x v="0"/>
    <s v="Apple iPhone 14 Unlocked 128GB 256GB 512GB Verizon ATT - Purple/Yellow"/>
    <x v="1"/>
    <n v="14"/>
    <b v="0"/>
    <s v="128GB|256GB|512GB"/>
    <x v="0"/>
    <x v="0"/>
    <n v="214"/>
    <m/>
    <m/>
    <n v="1"/>
    <n v="0"/>
    <s v="Seller 147"/>
    <s v="Houston, Texas, United States"/>
    <s v="Houston"/>
    <x v="1"/>
    <x v="0"/>
    <d v="2026-03-29T00:00:00"/>
    <x v="0"/>
  </r>
  <r>
    <x v="0"/>
    <s v="Apple iPhone 12 Unlocked 128GB 64GB- Black, Blue, Green, Red - T-Mobile, Verizo"/>
    <x v="4"/>
    <n v="12"/>
    <b v="0"/>
    <s v="64GB|128GB"/>
    <x v="4"/>
    <x v="0"/>
    <n v="149"/>
    <m/>
    <m/>
    <n v="1"/>
    <n v="0"/>
    <s v="Seller 147"/>
    <s v="Houston, Texas, United States"/>
    <s v="Houston"/>
    <x v="1"/>
    <x v="0"/>
    <d v="2026-03-29T00:00:00"/>
    <x v="0"/>
  </r>
  <r>
    <x v="0"/>
    <s v="Apple iPhone 13 128GB - Unlocked, T-Mobile, Verizon, 5G LTE - All Colors"/>
    <x v="3"/>
    <n v="13"/>
    <b v="0"/>
    <s v="128GB"/>
    <x v="0"/>
    <x v="0"/>
    <n v="205"/>
    <m/>
    <m/>
    <n v="1"/>
    <n v="0"/>
    <s v="Seller 147"/>
    <s v="Houston, Texas, United States"/>
    <s v="Houston"/>
    <x v="1"/>
    <x v="0"/>
    <d v="2026-03-29T00:00:00"/>
    <x v="0"/>
  </r>
  <r>
    <x v="0"/>
    <s v="Apple iPhone 14 Unlocked - 128GB/256GB/512GB - Midnight Blue Purple, T-Mobile"/>
    <x v="1"/>
    <n v="14"/>
    <b v="0"/>
    <s v="128GB|256GB|512GB"/>
    <x v="0"/>
    <x v="0"/>
    <n v="230"/>
    <m/>
    <m/>
    <n v="0"/>
    <n v="1"/>
    <s v="Seller 147"/>
    <s v="Houston, Texas, United States"/>
    <s v="Houston"/>
    <x v="1"/>
    <x v="0"/>
    <d v="2026-03-29T00:00:00"/>
    <x v="723"/>
  </r>
  <r>
    <x v="0"/>
    <s v="Apple iPhone 14 Good SmartPhone - 128GB 256GB 512GB -Unlocked Verizon"/>
    <x v="1"/>
    <n v="14"/>
    <b v="0"/>
    <s v="128GB|256GB|512GB"/>
    <x v="0"/>
    <x v="0"/>
    <n v="221"/>
    <m/>
    <m/>
    <n v="1"/>
    <n v="0"/>
    <s v="Seller 147"/>
    <s v="Houston, Texas, United States"/>
    <s v="Houston"/>
    <x v="1"/>
    <x v="0"/>
    <d v="2026-03-29T00:00:00"/>
    <x v="0"/>
  </r>
  <r>
    <x v="0"/>
    <s v="Apple iPhone 12 - Black, Blue, Green, Red - 64/128GB - Unlocked - Free Shipping"/>
    <x v="4"/>
    <n v="12"/>
    <b v="0"/>
    <s v="128GB"/>
    <x v="0"/>
    <x v="0"/>
    <n v="154"/>
    <m/>
    <m/>
    <n v="1"/>
    <n v="0"/>
    <s v="Seller 147"/>
    <s v="Houston, Texas, United States"/>
    <s v="Houston"/>
    <x v="1"/>
    <x v="0"/>
    <d v="2026-03-29T00:00:00"/>
    <x v="0"/>
  </r>
  <r>
    <x v="0"/>
    <s v="Apple iPhone 12 Purple Green 128GB/64GB - Unlocked, AT&amp;T, Verizon, T-Mobile"/>
    <x v="4"/>
    <n v="12"/>
    <b v="0"/>
    <s v="64GB|128GB"/>
    <x v="4"/>
    <x v="0"/>
    <n v="163"/>
    <m/>
    <m/>
    <n v="1"/>
    <n v="0"/>
    <s v="Seller 403"/>
    <s v="Houston, Texas, United States"/>
    <s v="Houston"/>
    <x v="1"/>
    <x v="0"/>
    <d v="2026-03-29T00:00:00"/>
    <x v="0"/>
  </r>
  <r>
    <x v="0"/>
    <s v="Apple iPhone 13 - Mint - 128GB/256GB - Verizon, Unlocked - Free Shipping"/>
    <x v="3"/>
    <n v="13"/>
    <b v="0"/>
    <s v="128GB|256GB"/>
    <x v="0"/>
    <x v="0"/>
    <n v="226"/>
    <m/>
    <m/>
    <n v="0"/>
    <n v="3"/>
    <s v="Seller 403"/>
    <s v="Houston, Texas, United States"/>
    <s v="Houston"/>
    <x v="1"/>
    <x v="0"/>
    <d v="2026-03-29T00:00:00"/>
    <x v="725"/>
  </r>
  <r>
    <x v="0"/>
    <s v="Apple iPhone 13 128GB/512GB Unlocked - Verizon, T-Mobile - Free Shipping"/>
    <x v="3"/>
    <n v="13"/>
    <b v="0"/>
    <s v="128GB|512GB"/>
    <x v="0"/>
    <x v="0"/>
    <n v="221"/>
    <m/>
    <m/>
    <n v="0"/>
    <n v="1"/>
    <s v="Seller 403"/>
    <s v="Houston, Texas, United States"/>
    <s v="Houston"/>
    <x v="1"/>
    <x v="0"/>
    <d v="2026-03-29T00:00:00"/>
    <x v="726"/>
  </r>
  <r>
    <x v="0"/>
    <s v="iPhone 13 128GB/512GB Unlocked - Verizon/AT&amp;T - Midnight, Blue, Pink, Green!"/>
    <x v="3"/>
    <n v="13"/>
    <b v="0"/>
    <s v="128GB|512GB"/>
    <x v="0"/>
    <x v="0"/>
    <n v="204"/>
    <m/>
    <m/>
    <n v="1"/>
    <n v="0"/>
    <s v="Seller 147"/>
    <s v="Houston, Texas, United States"/>
    <s v="Houston"/>
    <x v="1"/>
    <x v="0"/>
    <d v="2026-03-29T00:00:00"/>
    <x v="0"/>
  </r>
  <r>
    <x v="0"/>
    <s v="Apple iPhone 14 Unlocked Verizon GSM/CDMA 5G - 128GB 256GB 512GB"/>
    <x v="1"/>
    <n v="14"/>
    <b v="0"/>
    <s v="128GB|256GB|512GB"/>
    <x v="0"/>
    <x v="0"/>
    <n v="225"/>
    <m/>
    <m/>
    <n v="1"/>
    <n v="0"/>
    <s v="Seller 147"/>
    <s v="Houston, Texas, United States"/>
    <s v="Houston"/>
    <x v="1"/>
    <x v="0"/>
    <d v="2026-03-29T00:00:00"/>
    <x v="0"/>
  </r>
  <r>
    <x v="0"/>
    <s v="Apple iPhone 12 128GB/64GB Unlocked - Black, Blue, Red - Very Good Condition!"/>
    <x v="4"/>
    <n v="12"/>
    <b v="0"/>
    <s v="64GB|128GB"/>
    <x v="4"/>
    <x v="0"/>
    <n v="156"/>
    <m/>
    <m/>
    <n v="1"/>
    <n v="0"/>
    <s v="Seller 403"/>
    <s v="Houston, Texas, United States"/>
    <s v="Houston"/>
    <x v="1"/>
    <x v="0"/>
    <d v="2026-03-29T00:00:00"/>
    <x v="0"/>
  </r>
  <r>
    <x v="0"/>
    <s v="Apple iPhone 12 Unlocked 64GB/128GB - Black, Blue, Green, Red - AT&amp;T, Verizon"/>
    <x v="4"/>
    <n v="12"/>
    <b v="0"/>
    <s v="64GB|128GB"/>
    <x v="4"/>
    <x v="0"/>
    <n v="164"/>
    <m/>
    <m/>
    <n v="1"/>
    <n v="0"/>
    <s v="Seller 147"/>
    <s v="Houston, Texas, United States"/>
    <s v="Houston"/>
    <x v="1"/>
    <x v="0"/>
    <d v="2026-03-29T00:00:00"/>
    <x v="0"/>
  </r>
  <r>
    <x v="0"/>
    <s v="Apple iPhone 12 Unlocked 64GB/128GB - Black, Blue, Green, Red - Free Shipping!"/>
    <x v="4"/>
    <n v="12"/>
    <b v="0"/>
    <s v="64GB|128GB"/>
    <x v="4"/>
    <x v="0"/>
    <n v="152"/>
    <m/>
    <m/>
    <n v="1"/>
    <n v="0"/>
    <s v="Seller 403"/>
    <s v="Houston, Texas, United States"/>
    <s v="Houston"/>
    <x v="1"/>
    <x v="0"/>
    <d v="2026-03-29T00:00:00"/>
    <x v="0"/>
  </r>
  <r>
    <x v="0"/>
    <s v="Apple iPhone 12 64GB AT&amp;T - Green, Black, Blue - 5G, Free Shipping &amp; Returns"/>
    <x v="4"/>
    <n v="12"/>
    <b v="0"/>
    <s v="64GB"/>
    <x v="4"/>
    <x v="0"/>
    <n v="239"/>
    <m/>
    <m/>
    <n v="1"/>
    <n v="0"/>
    <s v="Seller 147"/>
    <s v="Houston, Texas, United States"/>
    <s v="Houston"/>
    <x v="1"/>
    <x v="0"/>
    <d v="2026-03-29T00:00:00"/>
    <x v="0"/>
  </r>
  <r>
    <x v="0"/>
    <s v="Apple iPhone 13 Unlocked 128/256GB Midnight/Black/Blue/Red - Free Shipping!"/>
    <x v="3"/>
    <n v="13"/>
    <b v="0"/>
    <s v="256GB"/>
    <x v="3"/>
    <x v="0"/>
    <n v="224"/>
    <m/>
    <m/>
    <n v="0"/>
    <n v="1"/>
    <s v="Seller 403"/>
    <s v="Houston, Texas, United States"/>
    <s v="Houston"/>
    <x v="1"/>
    <x v="0"/>
    <d v="2026-03-29T00:00:00"/>
    <x v="693"/>
  </r>
  <r>
    <x v="0"/>
    <s v="Apple iPhone 14 - Unlocked, 128GB/256GB, Att Various Colors, Good Condition"/>
    <x v="1"/>
    <n v="14"/>
    <b v="0"/>
    <s v="128GB|256GB"/>
    <x v="0"/>
    <x v="0"/>
    <n v="235"/>
    <m/>
    <m/>
    <n v="0"/>
    <n v="1"/>
    <s v="Seller 403"/>
    <s v="Houston, Texas, United States"/>
    <s v="Houston"/>
    <x v="1"/>
    <x v="0"/>
    <d v="2026-03-29T00:00:00"/>
    <x v="727"/>
  </r>
  <r>
    <x v="0"/>
    <s v="Apple iPhone 14 128GB/512GB Midnight, Starlight, (PRODUCT)RED 5G - Free Ship"/>
    <x v="1"/>
    <n v="14"/>
    <b v="0"/>
    <s v="128GB|512GB"/>
    <x v="0"/>
    <x v="0"/>
    <n v="220"/>
    <m/>
    <m/>
    <n v="1"/>
    <n v="0"/>
    <s v="Seller 403"/>
    <s v="Houston, Texas, United States"/>
    <s v="Houston"/>
    <x v="1"/>
    <x v="0"/>
    <d v="2026-03-29T00:00:00"/>
    <x v="0"/>
  </r>
  <r>
    <x v="0"/>
    <s v="iPhone 14 - Mint - 128GB/256GB - Unlocked &amp; Verizon - Yellow/Purple/Blue"/>
    <x v="1"/>
    <n v="14"/>
    <b v="0"/>
    <s v="128GB|256GB"/>
    <x v="0"/>
    <x v="0"/>
    <n v="223"/>
    <m/>
    <m/>
    <n v="0"/>
    <n v="1"/>
    <s v="Seller 147"/>
    <s v="Houston, Texas, United States"/>
    <s v="Houston"/>
    <x v="1"/>
    <x v="0"/>
    <d v="2026-03-29T00:00:00"/>
    <x v="692"/>
  </r>
  <r>
    <x v="0"/>
    <s v="Apple iPhone 12 - Blue, Green, Red, 128GB 64GB- T-Mobile Verizon Unlocked"/>
    <x v="4"/>
    <n v="12"/>
    <b v="0"/>
    <s v="64GB|128GB"/>
    <x v="4"/>
    <x v="0"/>
    <n v="158"/>
    <m/>
    <m/>
    <n v="0"/>
    <n v="1"/>
    <s v="Seller 147"/>
    <s v="Houston, Texas, United States"/>
    <s v="Houston"/>
    <x v="1"/>
    <x v="0"/>
    <d v="2026-03-29T00:00:00"/>
    <x v="609"/>
  </r>
  <r>
    <x v="0"/>
    <s v="Apple iPhone 12 64GB - Black, Blue, Green - Verizon, T-Mobile, GOOD!"/>
    <x v="4"/>
    <n v="12"/>
    <b v="0"/>
    <s v="64GB"/>
    <x v="4"/>
    <x v="0"/>
    <n v="153"/>
    <m/>
    <m/>
    <n v="1"/>
    <n v="0"/>
    <s v="Seller 147"/>
    <s v="Houston, Texas, United States"/>
    <s v="Houston"/>
    <x v="1"/>
    <x v="0"/>
    <d v="2026-03-29T00:00:00"/>
    <x v="0"/>
  </r>
  <r>
    <x v="0"/>
    <s v="Apple iPhone 13 - Starlight, Pink, Midnight | 128GB/256GB - Unlocked, Free Ship"/>
    <x v="3"/>
    <n v="13"/>
    <b v="0"/>
    <s v="128GB|256GB"/>
    <x v="0"/>
    <x v="0"/>
    <n v="225"/>
    <m/>
    <m/>
    <n v="0"/>
    <n v="2"/>
    <s v="Seller 147"/>
    <s v="Houston, Texas, United States"/>
    <s v="Houston"/>
    <x v="1"/>
    <x v="0"/>
    <d v="2026-03-29T00:00:00"/>
    <x v="687"/>
  </r>
  <r>
    <x v="0"/>
    <s v="Apple iPhone 13 5G 128GB/256GB/512GB - Mint Condition, Midnight Black/Blue"/>
    <x v="3"/>
    <n v="13"/>
    <b v="0"/>
    <s v="128GB|256GB|512GB"/>
    <x v="0"/>
    <x v="0"/>
    <n v="210"/>
    <m/>
    <m/>
    <n v="0"/>
    <n v="1"/>
    <s v="Seller 403"/>
    <s v="Houston, Texas, United States"/>
    <s v="Houston"/>
    <x v="1"/>
    <x v="0"/>
    <d v="2026-03-29T00:00:00"/>
    <x v="728"/>
  </r>
  <r>
    <x v="0"/>
    <s v="Apple iPhone 14 128GB Unlocked - Blue, Red, 5G - Verizon, AT&amp;T, T-Mobile"/>
    <x v="1"/>
    <n v="14"/>
    <b v="0"/>
    <s v="128GB"/>
    <x v="0"/>
    <x v="0"/>
    <n v="237"/>
    <m/>
    <m/>
    <n v="1"/>
    <n v="0"/>
    <s v="Seller 403"/>
    <s v="Houston, Texas, United States"/>
    <s v="Houston"/>
    <x v="1"/>
    <x v="0"/>
    <d v="2026-03-29T00:00:00"/>
    <x v="0"/>
  </r>
  <r>
    <x v="0"/>
    <s v="Apple iPhone 14 128GB/256GB/512GB Unlocked - Midnight, Starlight, (PRODUCT)RED"/>
    <x v="1"/>
    <n v="14"/>
    <b v="0"/>
    <s v="128GB|256GB|512GB"/>
    <x v="0"/>
    <x v="0"/>
    <n v="225"/>
    <m/>
    <m/>
    <n v="1"/>
    <n v="0"/>
    <s v="Seller 403"/>
    <s v="Houston, Texas, United States"/>
    <s v="Houston"/>
    <x v="1"/>
    <x v="0"/>
    <d v="2026-03-29T00:00:00"/>
    <x v="0"/>
  </r>
  <r>
    <x v="0"/>
    <s v="Apple iPhone 14 Mint - 128GB/256GB/512GB, Starlight, Midnight, Verizon Unlocked"/>
    <x v="1"/>
    <n v="14"/>
    <b v="0"/>
    <s v="128GB|256GB|512GB"/>
    <x v="0"/>
    <x v="0"/>
    <n v="241"/>
    <m/>
    <m/>
    <n v="0"/>
    <n v="1"/>
    <s v="Seller 147"/>
    <s v="Houston, Texas, United States"/>
    <s v="Houston"/>
    <x v="1"/>
    <x v="0"/>
    <d v="2026-03-29T00:00:00"/>
    <x v="729"/>
  </r>
  <r>
    <x v="0"/>
    <s v="Apple iPhone 12 Unlocked 64GB/128GB - Black/Blue/Green - Free Shipping!"/>
    <x v="4"/>
    <n v="12"/>
    <b v="0"/>
    <s v="64GB|128GB"/>
    <x v="4"/>
    <x v="0"/>
    <n v="146"/>
    <m/>
    <m/>
    <n v="1"/>
    <n v="0"/>
    <s v="Seller 403"/>
    <s v="Houston, Texas, United States"/>
    <s v="Houston"/>
    <x v="1"/>
    <x v="0"/>
    <d v="2026-03-29T00:00:00"/>
    <x v="0"/>
  </r>
  <r>
    <x v="0"/>
    <s v="Apple iPhone 13 128GB/512GB - Unlocked - Midnight, Starlight, Blue - Free Ship"/>
    <x v="3"/>
    <n v="13"/>
    <b v="0"/>
    <s v="128GB|512GB"/>
    <x v="0"/>
    <x v="0"/>
    <n v="218"/>
    <m/>
    <m/>
    <n v="0"/>
    <n v="2"/>
    <s v="Seller 147"/>
    <s v="Houston, Texas, United States"/>
    <s v="Houston"/>
    <x v="1"/>
    <x v="0"/>
    <d v="2026-03-29T00:00:00"/>
    <x v="730"/>
  </r>
  <r>
    <x v="0"/>
    <s v="Apple iPhone 13 Pink, Green 128GB/256GB/512GB 5G Unlocked, Free Shipping"/>
    <x v="3"/>
    <n v="13"/>
    <b v="0"/>
    <s v="128GB|256GB|512GB"/>
    <x v="0"/>
    <x v="0"/>
    <n v="218"/>
    <m/>
    <m/>
    <n v="0"/>
    <n v="1"/>
    <s v="Seller 403"/>
    <s v="Houston, Texas, United States"/>
    <s v="Houston"/>
    <x v="1"/>
    <x v="0"/>
    <d v="2026-03-29T00:00:00"/>
    <x v="646"/>
  </r>
  <r>
    <x v="0"/>
    <s v="Apple iPhone 13 Unlocked 128GB/512GB - Midnight, Starlight, Red SmartPhone"/>
    <x v="3"/>
    <n v="13"/>
    <b v="0"/>
    <s v="128GB|512GB"/>
    <x v="0"/>
    <x v="0"/>
    <n v="205"/>
    <m/>
    <m/>
    <n v="1"/>
    <n v="0"/>
    <s v="Seller 147"/>
    <s v="Houston, Texas, United States"/>
    <s v="Houston"/>
    <x v="1"/>
    <x v="0"/>
    <d v="2026-03-29T00:00:00"/>
    <x v="0"/>
  </r>
  <r>
    <x v="0"/>
    <s v="Apple iPhone 14 - 128GB/256GB - Colors: Midnight, Starlight, (PRODUCT)RED | 5G"/>
    <x v="1"/>
    <n v="14"/>
    <b v="0"/>
    <s v="128GB|256GB"/>
    <x v="0"/>
    <x v="0"/>
    <n v="234"/>
    <m/>
    <m/>
    <n v="1"/>
    <n v="0"/>
    <s v="Seller 403"/>
    <s v="Houston, Texas, United States"/>
    <s v="Houston"/>
    <x v="1"/>
    <x v="0"/>
    <d v="2026-03-29T00:00:00"/>
    <x v="0"/>
  </r>
  <r>
    <x v="0"/>
    <s v="Apple iPhone 14 Unlocked 128GB/256GB - Midnight, Blue, Yellow, Purple"/>
    <x v="1"/>
    <n v="14"/>
    <b v="0"/>
    <s v="128GB|256GB"/>
    <x v="0"/>
    <x v="0"/>
    <n v="224"/>
    <m/>
    <m/>
    <n v="1"/>
    <n v="0"/>
    <s v="Seller 403"/>
    <s v="Houston, Texas, United States"/>
    <s v="Houston"/>
    <x v="1"/>
    <x v="0"/>
    <d v="2026-03-29T00:00:00"/>
    <x v="0"/>
  </r>
  <r>
    <x v="0"/>
    <s v="Apple iPhone 13 Mini (A2626) - 128GB Unlocked Midnight - 87% Battery - Excellent"/>
    <x v="8"/>
    <n v="13"/>
    <b v="0"/>
    <s v="128GB"/>
    <x v="0"/>
    <x v="0"/>
    <n v="449.99"/>
    <n v="849"/>
    <n v="47"/>
    <n v="2"/>
    <n v="2"/>
    <s v="Seller 078"/>
    <s v="Kitchener, Ontario, Canada"/>
    <s v="Kitchener"/>
    <x v="3"/>
    <x v="3"/>
    <d v="2026-03-29T00:00:00"/>
    <x v="731"/>
  </r>
  <r>
    <x v="0"/>
    <s v="Apple iPhone 17 Pro Max - 1 TB - Cosmic Orange (Unlocked)"/>
    <x v="5"/>
    <n v="17"/>
    <b v="1"/>
    <s v="1024GB"/>
    <x v="2"/>
    <x v="5"/>
    <n v="599.99"/>
    <m/>
    <m/>
    <n v="4"/>
    <n v="0"/>
    <s v="Seller 402"/>
    <s v="Dallas, Texas, United States"/>
    <s v="Dallas"/>
    <x v="1"/>
    <x v="0"/>
    <m/>
    <x v="0"/>
  </r>
  <r>
    <x v="0"/>
    <s v="New in Sealed Box Apple iPhone 14 5G 128/256/512GB A2649 USA Unlocked Smartphone"/>
    <x v="1"/>
    <n v="14"/>
    <b v="0"/>
    <s v="512GB"/>
    <x v="1"/>
    <x v="5"/>
    <n v="403.95"/>
    <m/>
    <m/>
    <n v="5"/>
    <n v="0"/>
    <s v="Seller 021"/>
    <s v="Austin, Texas, United States"/>
    <s v="Austin"/>
    <x v="1"/>
    <x v="0"/>
    <d v="2026-03-28T00:00:00"/>
    <x v="0"/>
  </r>
  <r>
    <x v="0"/>
    <s v="FACTORY NEW SEALED Apple iPhone 14 5G 512-256-128GB FULLY UNLOCKED US STOCK SHIP"/>
    <x v="1"/>
    <n v="14"/>
    <b v="0"/>
    <s v="128GB"/>
    <x v="0"/>
    <x v="5"/>
    <n v="403.95"/>
    <m/>
    <m/>
    <n v="5"/>
    <n v="0"/>
    <s v="Seller 021"/>
    <s v="Austin, Texas, United States"/>
    <s v="Austin"/>
    <x v="1"/>
    <x v="0"/>
    <d v="2026-03-28T00:00:00"/>
    <x v="0"/>
  </r>
  <r>
    <x v="0"/>
    <s v="New in Sealed Box Apple iPhone 14 PRO MAX 5G Factory Unlocked USA Fast Shipping"/>
    <x v="0"/>
    <n v="14"/>
    <b v="1"/>
    <m/>
    <x v="5"/>
    <x v="5"/>
    <n v="675.99"/>
    <m/>
    <m/>
    <n v="2"/>
    <n v="0"/>
    <s v="Seller 021"/>
    <s v="Whippany, New Jersey, United States"/>
    <s v="Whippany"/>
    <x v="8"/>
    <x v="0"/>
    <d v="2026-03-28T00:00:00"/>
    <x v="0"/>
  </r>
  <r>
    <x v="0"/>
    <s v="Apple iPhone 17 Pro Max - 1 TB - Deep Blue (Unlocked)"/>
    <x v="5"/>
    <n v="17"/>
    <b v="1"/>
    <s v="1024GB"/>
    <x v="2"/>
    <x v="5"/>
    <n v="498"/>
    <m/>
    <m/>
    <n v="2"/>
    <n v="0"/>
    <s v="Seller 606"/>
    <s v="Hendersonville, North Carolina, United States"/>
    <s v="Hendersonville"/>
    <x v="34"/>
    <x v="0"/>
    <m/>
    <x v="0"/>
  </r>
  <r>
    <x v="0"/>
    <s v="New Apple iPhone 13 Mini /12 Mini /12 Pro Factory Unlocked All Carriers &amp; Colors"/>
    <x v="8"/>
    <n v="13"/>
    <b v="0"/>
    <m/>
    <x v="5"/>
    <x v="5"/>
    <n v="332.08"/>
    <m/>
    <m/>
    <n v="5"/>
    <n v="3"/>
    <s v="Seller 655"/>
    <s v="Los Angeles, California, United States"/>
    <s v="Los Angeles"/>
    <x v="0"/>
    <x v="0"/>
    <d v="2026-03-28T00:00:00"/>
    <x v="732"/>
  </r>
  <r>
    <x v="0"/>
    <s v="New Apple iPhone 13 MINI 13 PRO MAX 128GB 256GB 512GB A2176 A2484 US Unlocked"/>
    <x v="8"/>
    <n v="13"/>
    <b v="0"/>
    <s v="128GB|256GB|512GB"/>
    <x v="0"/>
    <x v="5"/>
    <n v="321.43"/>
    <m/>
    <m/>
    <n v="0"/>
    <n v="3"/>
    <s v="Seller 655"/>
    <s v="Los Angeles, California, United States"/>
    <s v="Los Angeles"/>
    <x v="0"/>
    <x v="0"/>
    <d v="2026-03-28T00:00:00"/>
    <x v="158"/>
  </r>
  <r>
    <x v="0"/>
    <s v="Apple iPhone 12 Pro Max 5G 128GB 256GB ROM 6.7in 12MP Camera in good condition"/>
    <x v="6"/>
    <n v="12"/>
    <b v="1"/>
    <s v="128GB|256GB"/>
    <x v="0"/>
    <x v="0"/>
    <n v="385.5"/>
    <m/>
    <m/>
    <n v="1"/>
    <n v="0"/>
    <s v="Seller 007"/>
    <s v="China, China"/>
    <s v=""/>
    <x v="3"/>
    <x v="4"/>
    <d v="2026-03-21T00:00:00"/>
    <x v="0"/>
  </r>
  <r>
    <x v="0"/>
    <s v="NEW SEALED Apple iPhone 13 mini (5G) A2481 128GB/256GB/512GB Unlocked Smartphone"/>
    <x v="8"/>
    <n v="13"/>
    <b v="0"/>
    <s v="128GB|256GB|512GB"/>
    <x v="0"/>
    <x v="5"/>
    <n v="332.05"/>
    <m/>
    <m/>
    <n v="8"/>
    <n v="18"/>
    <s v="Seller 385"/>
    <s v="Whippany, New Jersey, United States"/>
    <s v="Whippany"/>
    <x v="8"/>
    <x v="0"/>
    <d v="2026-03-28T00:00:00"/>
    <x v="733"/>
  </r>
  <r>
    <x v="0"/>
    <s v="NEW Apple iPhone 13 MINI A2481 128/256GB Unlocked GSM CDMA All Carrier"/>
    <x v="8"/>
    <n v="13"/>
    <b v="0"/>
    <s v="256GB"/>
    <x v="3"/>
    <x v="5"/>
    <n v="323.99"/>
    <m/>
    <m/>
    <n v="5"/>
    <n v="5"/>
    <s v="Seller 053"/>
    <s v="Shenzhen, China"/>
    <s v="Shenzhen"/>
    <x v="3"/>
    <x v="4"/>
    <d v="2026-03-28T00:00:00"/>
    <x v="734"/>
  </r>
  <r>
    <x v="0"/>
    <s v="New in Box Apple iPhone 13 MINI A2481 128/256GB USA Unlocked Smartphone"/>
    <x v="8"/>
    <n v="13"/>
    <b v="0"/>
    <s v="256GB"/>
    <x v="3"/>
    <x v="5"/>
    <n v="322.99"/>
    <m/>
    <m/>
    <n v="5"/>
    <n v="2"/>
    <s v="Seller 053"/>
    <s v="Shenzhen, China"/>
    <s v="Shenzhen"/>
    <x v="3"/>
    <x v="4"/>
    <d v="2026-03-28T00:00:00"/>
    <x v="735"/>
  </r>
  <r>
    <x v="0"/>
    <s v="NEW SEALED Apple Iphone 13 Mini A2481 128GB 256GB Unlocked AT&amp;T T-MOBILE VERIZON"/>
    <x v="8"/>
    <n v="13"/>
    <b v="0"/>
    <s v="128GB|256GB"/>
    <x v="0"/>
    <x v="5"/>
    <n v="321.43"/>
    <m/>
    <m/>
    <n v="0"/>
    <n v="2"/>
    <s v="Seller 655"/>
    <s v="Los Angeles, California, United States"/>
    <s v="Los Angeles"/>
    <x v="0"/>
    <x v="0"/>
    <d v="2026-03-28T00:00:00"/>
    <x v="150"/>
  </r>
  <r>
    <x v="0"/>
    <s v="New-Sealed Apple iPhone 13 MINI A2481 128GB 256GB Unlocked GSM CDMA Smartphones"/>
    <x v="8"/>
    <n v="13"/>
    <b v="0"/>
    <s v="128GB|256GB"/>
    <x v="0"/>
    <x v="5"/>
    <n v="322.99"/>
    <m/>
    <m/>
    <n v="5"/>
    <n v="11"/>
    <s v="Seller 053"/>
    <s v="Shenzhen, China"/>
    <s v="Shenzhen"/>
    <x v="3"/>
    <x v="4"/>
    <d v="2026-03-28T00:00:00"/>
    <x v="736"/>
  </r>
  <r>
    <x v="0"/>
    <s v="New-Sealed Apple iPhone 13 MINI A2481 128GB 256GB Factory Unlocked Smartphones"/>
    <x v="8"/>
    <n v="13"/>
    <b v="0"/>
    <s v="128GB|256GB"/>
    <x v="0"/>
    <x v="5"/>
    <n v="322.99"/>
    <m/>
    <m/>
    <n v="5"/>
    <n v="3"/>
    <s v="Seller 053"/>
    <s v="Shenzhen, China"/>
    <s v="Shenzhen"/>
    <x v="3"/>
    <x v="4"/>
    <d v="2026-03-28T00:00:00"/>
    <x v="355"/>
  </r>
  <r>
    <x v="0"/>
    <s v="NEW Apple iPhone 13 MINI A2481 128/256GB 5G USA FACTORY Unlocked Smartphones"/>
    <x v="8"/>
    <n v="13"/>
    <b v="0"/>
    <s v="256GB"/>
    <x v="3"/>
    <x v="5"/>
    <n v="332.08"/>
    <m/>
    <m/>
    <n v="5"/>
    <n v="4"/>
    <s v="Seller 655"/>
    <s v="Los Angeles, California, United States"/>
    <s v="Los Angeles"/>
    <x v="0"/>
    <x v="0"/>
    <d v="2026-03-28T00:00:00"/>
    <x v="737"/>
  </r>
  <r>
    <x v="0"/>
    <s v="New in Sealed Apple iPhone 13 MINI A2481 128/256GB USA Fully Unlocked Smartphone"/>
    <x v="8"/>
    <n v="13"/>
    <b v="0"/>
    <s v="256GB"/>
    <x v="3"/>
    <x v="5"/>
    <n v="322.99"/>
    <m/>
    <m/>
    <n v="5"/>
    <n v="12"/>
    <s v="Seller 053"/>
    <s v="Shenzhen, China"/>
    <s v="Shenzhen"/>
    <x v="3"/>
    <x v="4"/>
    <d v="2026-03-28T00:00:00"/>
    <x v="612"/>
  </r>
  <r>
    <x v="0"/>
    <s v="Apple iPhone 14, 128GB, Unlocked - Midnight -original Used Excellent"/>
    <x v="1"/>
    <n v="14"/>
    <b v="0"/>
    <s v="128GB"/>
    <x v="0"/>
    <x v="0"/>
    <n v="389.99"/>
    <m/>
    <m/>
    <n v="10"/>
    <n v="6"/>
    <s v="Seller 140"/>
    <s v="Ontario, California, United States"/>
    <s v="Ontario"/>
    <x v="0"/>
    <x v="0"/>
    <d v="2026-03-24T00:00:00"/>
    <x v="738"/>
  </r>
  <r>
    <x v="0"/>
    <s v="New Apple iPhone 13 MINI A2481 128GB/256GB USA UNLOCKED T-Mobile AT&amp;T Verizon"/>
    <x v="8"/>
    <n v="13"/>
    <b v="0"/>
    <s v="128GB|256GB"/>
    <x v="0"/>
    <x v="5"/>
    <n v="323.99"/>
    <m/>
    <m/>
    <n v="5"/>
    <n v="0"/>
    <s v="Seller 053"/>
    <s v="Shenzhen, China"/>
    <s v="Shenzhen"/>
    <x v="3"/>
    <x v="4"/>
    <d v="2026-03-28T00:00:00"/>
    <x v="0"/>
  </r>
  <r>
    <x v="0"/>
    <s v="【NEW】Apple iPhone 13 MINI 5G A2481 128GB 256GB 512GB US Unlocked ALL Carriers"/>
    <x v="8"/>
    <n v="13"/>
    <b v="0"/>
    <s v="128GB|256GB|512GB"/>
    <x v="0"/>
    <x v="5"/>
    <n v="323.99"/>
    <m/>
    <m/>
    <n v="5"/>
    <n v="1"/>
    <s v="Seller 053"/>
    <s v="Shenzhen, China"/>
    <s v="Shenzhen"/>
    <x v="3"/>
    <x v="4"/>
    <d v="2026-03-28T00:00:00"/>
    <x v="67"/>
  </r>
  <r>
    <x v="0"/>
    <s v="Apple Iphone 13 Mini 5G A2481 128GB 256GB Factory Unlocked AT&amp;T T-MOBILE VERIZON"/>
    <x v="8"/>
    <n v="13"/>
    <b v="0"/>
    <s v="128GB|256GB"/>
    <x v="0"/>
    <x v="5"/>
    <n v="321.43"/>
    <m/>
    <m/>
    <n v="0"/>
    <n v="1"/>
    <s v="Seller 655"/>
    <s v="Los Angeles, California, United States"/>
    <s v="Los Angeles"/>
    <x v="0"/>
    <x v="0"/>
    <d v="2026-03-28T00:00:00"/>
    <x v="149"/>
  </r>
  <r>
    <x v="0"/>
    <s v="Apple iPhone 13 mini - 128GB/256GB/512GB - All colors 5.4&quot;4GB Ram (Unlocked)"/>
    <x v="8"/>
    <n v="13"/>
    <b v="0"/>
    <s v="128GB|256GB|512GB"/>
    <x v="0"/>
    <x v="0"/>
    <n v="288.69"/>
    <m/>
    <m/>
    <n v="8"/>
    <n v="0"/>
    <s v="Seller 101"/>
    <s v="CS, China"/>
    <s v=""/>
    <x v="3"/>
    <x v="4"/>
    <d v="2026-03-20T00:00:00"/>
    <x v="0"/>
  </r>
  <r>
    <x v="0"/>
    <s v="Apple iPhone 12 Pro Max(Unlocked) - 128 GB/256GB- All colors with FACE ID"/>
    <x v="6"/>
    <n v="12"/>
    <b v="1"/>
    <s v="128GB|256GB"/>
    <x v="0"/>
    <x v="0"/>
    <n v="335.37"/>
    <m/>
    <m/>
    <n v="3"/>
    <n v="16"/>
    <s v="Seller 101"/>
    <s v="CS, China"/>
    <s v=""/>
    <x v="3"/>
    <x v="4"/>
    <d v="2026-03-20T00:00:00"/>
    <x v="739"/>
  </r>
  <r>
    <x v="0"/>
    <s v="FACTORY NEW SEALED Apple iPhone 13 MINI 5G 512-256-128GB UNLOCKED 2 Yr Warranty"/>
    <x v="8"/>
    <n v="13"/>
    <b v="0"/>
    <s v="128GB"/>
    <x v="0"/>
    <x v="5"/>
    <n v="321.42"/>
    <m/>
    <m/>
    <n v="0"/>
    <n v="2"/>
    <s v="Seller 385"/>
    <s v="Whippany, New Jersey, United States"/>
    <s v="Whippany"/>
    <x v="8"/>
    <x v="0"/>
    <d v="2026-03-28T00:00:00"/>
    <x v="740"/>
  </r>
  <r>
    <x v="0"/>
    <s v="A+ Apple iPhone 14 Pro Max-128GB/256GB/1TB-All colors 5G (Unlocked)"/>
    <x v="0"/>
    <n v="14"/>
    <b v="1"/>
    <s v="128GB|256GB|1024GB"/>
    <x v="0"/>
    <x v="0"/>
    <n v="573.6"/>
    <m/>
    <m/>
    <n v="5"/>
    <n v="5"/>
    <s v="Seller 101"/>
    <s v="CS, China"/>
    <s v=""/>
    <x v="3"/>
    <x v="4"/>
    <d v="2026-03-20T00:00:00"/>
    <x v="741"/>
  </r>
  <r>
    <x v="0"/>
    <s v="APPLE IPHONE 13 5G A2482 128/256/512GB 6.1&quot; FULLY UNLOCKED RE-SEALED BOX A++"/>
    <x v="3"/>
    <n v="13"/>
    <b v="0"/>
    <s v="512GB"/>
    <x v="1"/>
    <x v="2"/>
    <n v="457.99"/>
    <m/>
    <m/>
    <n v="1"/>
    <n v="0"/>
    <s v="Seller 655"/>
    <s v="Los Angeles, California, United States"/>
    <s v="Los Angeles"/>
    <x v="0"/>
    <x v="0"/>
    <d v="2026-03-21T00:00:00"/>
    <x v="0"/>
  </r>
  <r>
    <x v="0"/>
    <s v="New sealed Apple iPhone 14 PRO MAX 5G 128/256/512G/1TB Unlocked US Free shipping"/>
    <x v="0"/>
    <n v="14"/>
    <b v="1"/>
    <s v="1024GB"/>
    <x v="2"/>
    <x v="5"/>
    <n v="629.51"/>
    <m/>
    <m/>
    <n v="0"/>
    <n v="2"/>
    <s v="Seller 655"/>
    <s v="Los Angeles, California, United States"/>
    <s v="Los Angeles"/>
    <x v="0"/>
    <x v="0"/>
    <d v="2026-03-28T00:00:00"/>
    <x v="156"/>
  </r>
  <r>
    <x v="0"/>
    <s v="Apple iPhone 14 Pro Max -128/256GB/1TB- with Face ID 99%N ew(Unlocked)"/>
    <x v="0"/>
    <n v="14"/>
    <b v="1"/>
    <s v="256GB|1024GB"/>
    <x v="3"/>
    <x v="0"/>
    <n v="645.44000000000005"/>
    <m/>
    <m/>
    <n v="10"/>
    <n v="1"/>
    <s v="Seller 101"/>
    <s v="hongkong, China"/>
    <s v=""/>
    <x v="3"/>
    <x v="4"/>
    <d v="2026-03-20T00:00:00"/>
    <x v="742"/>
  </r>
  <r>
    <x v="0"/>
    <s v="Apple Iphone 13 Mini A2481 128/256/512GB 5.4&quot; Unlocked Verizon T-Mobile At&amp;T US"/>
    <x v="8"/>
    <n v="13"/>
    <b v="0"/>
    <s v="512GB"/>
    <x v="1"/>
    <x v="5"/>
    <n v="323.99"/>
    <m/>
    <m/>
    <n v="5"/>
    <n v="0"/>
    <s v="Seller 053"/>
    <s v="Shenzhen, China"/>
    <s v="Shenzhen"/>
    <x v="3"/>
    <x v="4"/>
    <d v="2026-03-28T00:00:00"/>
    <x v="0"/>
  </r>
  <r>
    <x v="0"/>
    <s v="Apple Iphone 13 Mini A2481 128/256/512GB Factory Unlocked Verizon T-Mobile At&amp;T"/>
    <x v="8"/>
    <n v="13"/>
    <b v="0"/>
    <s v="512GB"/>
    <x v="1"/>
    <x v="5"/>
    <n v="323.99"/>
    <m/>
    <m/>
    <n v="5"/>
    <n v="0"/>
    <s v="Seller 053"/>
    <s v="Shenzhen, China"/>
    <s v="Shenzhen"/>
    <x v="3"/>
    <x v="4"/>
    <d v="2026-03-29T00:00:00"/>
    <x v="0"/>
  </r>
  <r>
    <x v="0"/>
    <s v="Apple iPhone 13 Mini (A2481) - 128/256/512GB, Unlocked, New &amp; Sealed, Fast Ship"/>
    <x v="8"/>
    <n v="13"/>
    <b v="0"/>
    <s v="512GB"/>
    <x v="1"/>
    <x v="5"/>
    <n v="323.99"/>
    <m/>
    <m/>
    <n v="5"/>
    <n v="0"/>
    <s v="Seller 053"/>
    <s v="Shenzhen, China"/>
    <s v="Shenzhen"/>
    <x v="3"/>
    <x v="4"/>
    <d v="2026-03-28T00:00:00"/>
    <x v="0"/>
  </r>
  <r>
    <x v="0"/>
    <s v="Factory New sealed Apple iPhone 14 5G 128-256-512GB Unlocked GSM+CDMA Smartphone"/>
    <x v="1"/>
    <n v="14"/>
    <b v="0"/>
    <s v="512GB"/>
    <x v="1"/>
    <x v="5"/>
    <n v="389.02"/>
    <m/>
    <m/>
    <n v="0"/>
    <n v="6"/>
    <s v="Seller 385"/>
    <s v="Whippany, New Jersey, United States"/>
    <s v="Whippany"/>
    <x v="8"/>
    <x v="0"/>
    <d v="2026-03-28T00:00:00"/>
    <x v="743"/>
  </r>
  <r>
    <x v="0"/>
    <s v="New Apple iPhone 13 MINI 128/256/512GB Fully Unlocked USA Sealed Box 2 Yrs Wty❤"/>
    <x v="8"/>
    <n v="13"/>
    <b v="0"/>
    <s v="512GB"/>
    <x v="1"/>
    <x v="5"/>
    <n v="321.42"/>
    <m/>
    <m/>
    <n v="0"/>
    <n v="3"/>
    <s v="Seller 655"/>
    <s v="Los Angeles, California, United States"/>
    <s v="Los Angeles"/>
    <x v="0"/>
    <x v="0"/>
    <d v="2026-03-28T00:00:00"/>
    <x v="744"/>
  </r>
  <r>
    <x v="0"/>
    <s v="NEW APPLE IPHONE 14 PRO MAX 128GB-512GB AT&amp;T T-Mobile Verizon Factory Unlocked"/>
    <x v="0"/>
    <n v="14"/>
    <b v="1"/>
    <s v="128GB|512GB"/>
    <x v="0"/>
    <x v="5"/>
    <n v="673.99"/>
    <m/>
    <m/>
    <n v="2"/>
    <n v="1"/>
    <s v="Seller 053"/>
    <s v="Brooklyn, New York, United States"/>
    <s v="Brooklyn"/>
    <x v="9"/>
    <x v="0"/>
    <d v="2026-03-28T00:00:00"/>
    <x v="745"/>
  </r>
  <r>
    <x v="0"/>
    <s v="Sealed Apple iPhone 13 mini Smartphone - 128GB - Factory Unlocked - All Colors E"/>
    <x v="8"/>
    <n v="13"/>
    <b v="0"/>
    <s v="128GB"/>
    <x v="0"/>
    <x v="5"/>
    <n v="335.99"/>
    <m/>
    <m/>
    <n v="5"/>
    <n v="0"/>
    <s v="Seller 053"/>
    <s v="Shenzhen, China"/>
    <s v="Shenzhen"/>
    <x v="3"/>
    <x v="4"/>
    <d v="2026-03-28T00:00:00"/>
    <x v="0"/>
  </r>
  <r>
    <x v="0"/>
    <s v="NEW SEALED iPhone 13 mini (5G) A2481 - 128GB - Factory Unlocked Smartphone US E"/>
    <x v="8"/>
    <n v="13"/>
    <b v="0"/>
    <s v="128GB"/>
    <x v="0"/>
    <x v="5"/>
    <n v="335.99"/>
    <m/>
    <m/>
    <n v="5"/>
    <n v="0"/>
    <s v="Seller 053"/>
    <s v="Shenzhen, China"/>
    <s v="Shenzhen"/>
    <x v="3"/>
    <x v="4"/>
    <d v="2026-03-28T00:00:00"/>
    <x v="0"/>
  </r>
  <r>
    <x v="0"/>
    <s v="NEW SEALED Apple Iphone 13 Mini A2481 128GB 256GB Unlocked GSM CDMA All Carrier"/>
    <x v="8"/>
    <n v="13"/>
    <b v="0"/>
    <s v="128GB|256GB"/>
    <x v="0"/>
    <x v="5"/>
    <n v="321.43"/>
    <m/>
    <m/>
    <n v="0"/>
    <n v="1"/>
    <s v="Seller 655"/>
    <s v="Los Angeles, California, United States"/>
    <s v="Los Angeles"/>
    <x v="0"/>
    <x v="0"/>
    <d v="2026-03-28T00:00:00"/>
    <x v="149"/>
  </r>
  <r>
    <x v="0"/>
    <s v="Factory New sealed Apple iPhone 14 5G 128GB-256GB-512GB USA Unlocked Smartphone"/>
    <x v="1"/>
    <n v="14"/>
    <b v="0"/>
    <s v="128GB|256GB|512GB"/>
    <x v="0"/>
    <x v="5"/>
    <n v="389.02"/>
    <m/>
    <m/>
    <n v="0"/>
    <n v="3"/>
    <s v="Seller 385"/>
    <s v="Los Angeles, California, United States"/>
    <s v="Los Angeles"/>
    <x v="0"/>
    <x v="0"/>
    <d v="2026-03-28T00:00:00"/>
    <x v="746"/>
  </r>
  <r>
    <x v="0"/>
    <s v="New Apple Iphone 13 Mini 5G A2481 128GB Factory Unlocked AT&amp;T T-MOBILE VERIZON"/>
    <x v="8"/>
    <n v="13"/>
    <b v="0"/>
    <s v="128GB"/>
    <x v="0"/>
    <x v="5"/>
    <n v="321.43"/>
    <m/>
    <m/>
    <n v="0"/>
    <n v="3"/>
    <s v="Seller 655"/>
    <s v="Los Angeles, California, United States"/>
    <s v="Los Angeles"/>
    <x v="0"/>
    <x v="0"/>
    <d v="2026-03-28T00:00:00"/>
    <x v="158"/>
  </r>
  <r>
    <x v="0"/>
    <s v="BRAND NEW Apple iPhone 13 MINI 128/256GB Factory Unlocked GSM+CDMA ALL Carrier"/>
    <x v="8"/>
    <n v="13"/>
    <b v="0"/>
    <s v="256GB"/>
    <x v="3"/>
    <x v="5"/>
    <n v="321.42"/>
    <m/>
    <m/>
    <n v="1"/>
    <n v="0"/>
    <s v="Seller 385"/>
    <s v="Los Angeles, California, United States"/>
    <s v="Los Angeles"/>
    <x v="0"/>
    <x v="0"/>
    <d v="2026-03-28T00:00:00"/>
    <x v="0"/>
  </r>
  <r>
    <x v="0"/>
    <s v="Apple iPhone 14 Pro Max 128/256/512GB/1TB Unlocked Very Good Sealed in BOX"/>
    <x v="0"/>
    <n v="14"/>
    <b v="1"/>
    <s v="512GB|1024GB"/>
    <x v="1"/>
    <x v="0"/>
    <n v="565.20000000000005"/>
    <m/>
    <m/>
    <n v="2"/>
    <n v="1"/>
    <s v="Seller 101"/>
    <s v="hongkong, China"/>
    <s v=""/>
    <x v="3"/>
    <x v="4"/>
    <d v="2026-03-20T00:00:00"/>
    <x v="747"/>
  </r>
  <r>
    <x v="0"/>
    <s v="NEW Apple iPhone 13 MINI 5G 128/256/512GB Factory Unlocked USA stock GSM CDMA"/>
    <x v="8"/>
    <n v="13"/>
    <b v="0"/>
    <s v="512GB"/>
    <x v="1"/>
    <x v="5"/>
    <n v="321.42"/>
    <m/>
    <m/>
    <n v="0"/>
    <n v="4"/>
    <s v="Seller 385"/>
    <s v="Los Angeles, California, United States"/>
    <s v="Los Angeles"/>
    <x v="0"/>
    <x v="0"/>
    <d v="2026-03-28T00:00:00"/>
    <x v="499"/>
  </r>
  <r>
    <x v="0"/>
    <s v="New Apple iPhone 14 A2649 256GB Factory Unlocked All Mobile Carriers and Colors"/>
    <x v="1"/>
    <n v="14"/>
    <b v="0"/>
    <s v="256GB"/>
    <x v="3"/>
    <x v="5"/>
    <n v="409.99"/>
    <m/>
    <m/>
    <n v="2"/>
    <n v="8"/>
    <s v="Seller 505"/>
    <s v="Dunellen, New Jersey, United States"/>
    <s v="Dunellen"/>
    <x v="8"/>
    <x v="0"/>
    <d v="2026-03-28T00:00:00"/>
    <x v="748"/>
  </r>
  <r>
    <x v="0"/>
    <s v="New Apple iPhone 13 Mini12 Mini 128GB 256GB Unlocked 2 YEAR WARRANTY GSM CDMA"/>
    <x v="8"/>
    <n v="13"/>
    <b v="0"/>
    <s v="128GB|256GB"/>
    <x v="0"/>
    <x v="5"/>
    <n v="332.08"/>
    <m/>
    <m/>
    <n v="5"/>
    <n v="0"/>
    <s v="Seller 655"/>
    <s v="Los Angeles, California, United States"/>
    <s v="Los Angeles"/>
    <x v="0"/>
    <x v="0"/>
    <d v="2026-03-28T00:00:00"/>
    <x v="0"/>
  </r>
  <r>
    <x v="0"/>
    <s v="Factory NEW Apple iPhone 13 MINI 5G 128/256/512GB Unlocked USA stock All carrier"/>
    <x v="8"/>
    <n v="13"/>
    <b v="0"/>
    <s v="512GB"/>
    <x v="1"/>
    <x v="5"/>
    <n v="321.42"/>
    <m/>
    <m/>
    <n v="1"/>
    <n v="0"/>
    <s v="Seller 385"/>
    <s v="Los Angeles, California, United States"/>
    <s v="Los Angeles"/>
    <x v="0"/>
    <x v="0"/>
    <d v="2026-03-28T00:00:00"/>
    <x v="0"/>
  </r>
  <r>
    <x v="0"/>
    <s v="New Apple iPhone 13 MINI A2481 128/256GB Unlocked USA stock Sealed Box 2Yrs Wty❤"/>
    <x v="8"/>
    <n v="13"/>
    <b v="0"/>
    <s v="256GB"/>
    <x v="3"/>
    <x v="5"/>
    <n v="321.42"/>
    <m/>
    <m/>
    <n v="1"/>
    <n v="0"/>
    <s v="Seller 655"/>
    <s v="Austin, Texas, United States"/>
    <s v="Austin"/>
    <x v="1"/>
    <x v="0"/>
    <d v="2026-03-28T00:00:00"/>
    <x v="0"/>
  </r>
  <r>
    <x v="0"/>
    <s v="Factory NEW Apple iPhone 13 MINI 5G 128/256/512GB Unlocked USA stock 2 Yr Wty"/>
    <x v="8"/>
    <n v="13"/>
    <b v="0"/>
    <s v="512GB"/>
    <x v="1"/>
    <x v="5"/>
    <n v="321.42"/>
    <m/>
    <m/>
    <n v="1"/>
    <n v="0"/>
    <s v="Seller 385"/>
    <s v="Los Angeles, California, United States"/>
    <s v="Los Angeles"/>
    <x v="0"/>
    <x v="0"/>
    <d v="2026-03-28T00:00:00"/>
    <x v="0"/>
  </r>
  <r>
    <x v="0"/>
    <s v="New Apple iPhone 14 PRO MAX 5G 128/256/512GB/1TB Unlocked All carrier Smartphone"/>
    <x v="0"/>
    <n v="14"/>
    <b v="1"/>
    <s v="512GB|1024GB"/>
    <x v="1"/>
    <x v="5"/>
    <n v="629.51"/>
    <m/>
    <m/>
    <n v="1"/>
    <n v="0"/>
    <s v="Seller 385"/>
    <s v="Whippany, New Jersey, United States"/>
    <s v="Whippany"/>
    <x v="8"/>
    <x v="0"/>
    <d v="2026-03-28T00:00:00"/>
    <x v="0"/>
  </r>
  <r>
    <x v="0"/>
    <s v="Factory New Apple iPhone 13 mini/13/13 Pro max 5G Unlocked USA All Colors&amp;memory"/>
    <x v="8"/>
    <n v="13"/>
    <b v="0"/>
    <m/>
    <x v="5"/>
    <x v="5"/>
    <n v="332.08"/>
    <m/>
    <m/>
    <n v="5"/>
    <n v="0"/>
    <s v="Seller 655"/>
    <s v="Los Angeles, California, United States"/>
    <s v="Los Angeles"/>
    <x v="0"/>
    <x v="0"/>
    <d v="2026-03-28T00:00:00"/>
    <x v="0"/>
  </r>
  <r>
    <x v="0"/>
    <s v="Factory New Apple iPhone 14 PRO MAX 5G 128/256/512GB/1TB Unlocked Smartphone"/>
    <x v="0"/>
    <n v="14"/>
    <b v="1"/>
    <s v="512GB|1024GB"/>
    <x v="1"/>
    <x v="5"/>
    <n v="629.51"/>
    <m/>
    <m/>
    <n v="1"/>
    <n v="0"/>
    <s v="Seller 385"/>
    <s v="Whippany, New Jersey, United States"/>
    <s v="Whippany"/>
    <x v="8"/>
    <x v="0"/>
    <d v="2026-03-28T00:00:00"/>
    <x v="0"/>
  </r>
  <r>
    <x v="0"/>
    <s v="Factory New Apple iPhone 14 PRO MAX 5G 128/256/512GB/1TB Unlocked US All memory"/>
    <x v="0"/>
    <n v="14"/>
    <b v="1"/>
    <s v="512GB|1024GB"/>
    <x v="1"/>
    <x v="5"/>
    <n v="629.51"/>
    <m/>
    <m/>
    <n v="1"/>
    <n v="0"/>
    <s v="Seller 385"/>
    <s v="Whippany, New Jersey, United States"/>
    <s v="Whippany"/>
    <x v="8"/>
    <x v="0"/>
    <d v="2026-03-28T00:00:00"/>
    <x v="0"/>
  </r>
  <r>
    <x v="0"/>
    <s v="New in Apple iPhone 12 Pro 12 Mini 13 Mini 13 Pro max 5G Fully Unlocked CDMA GSM"/>
    <x v="13"/>
    <n v="12"/>
    <b v="1"/>
    <m/>
    <x v="5"/>
    <x v="5"/>
    <n v="332.08"/>
    <m/>
    <m/>
    <n v="5"/>
    <n v="0"/>
    <s v="Seller 655"/>
    <s v="Los Angeles, California, United States"/>
    <s v="Los Angeles"/>
    <x v="0"/>
    <x v="0"/>
    <d v="2026-03-28T00:00:00"/>
    <x v="0"/>
  </r>
  <r>
    <x v="0"/>
    <s v="NEW Apple iPhone 13 MINI 5G A2481 128/256GB Factory Unlocked ALL Carriers&amp;Colors"/>
    <x v="8"/>
    <n v="13"/>
    <b v="0"/>
    <s v="256GB"/>
    <x v="3"/>
    <x v="5"/>
    <n v="321.42"/>
    <m/>
    <m/>
    <n v="1"/>
    <n v="0"/>
    <s v="Seller 385"/>
    <s v="Los Angeles, California, United States"/>
    <s v="Los Angeles"/>
    <x v="0"/>
    <x v="0"/>
    <d v="2026-03-28T00:00:00"/>
    <x v="0"/>
  </r>
  <r>
    <x v="0"/>
    <s v="New Apple Iphone 13 Mini A2481 128GB 256GB Unlocked All Carrier 2 YEAR WARRANTY"/>
    <x v="8"/>
    <n v="13"/>
    <b v="0"/>
    <s v="128GB|256GB"/>
    <x v="0"/>
    <x v="5"/>
    <n v="321.43"/>
    <m/>
    <m/>
    <n v="1"/>
    <n v="0"/>
    <s v="Seller 655"/>
    <s v="Austin, Texas, United States"/>
    <s v="Austin"/>
    <x v="1"/>
    <x v="0"/>
    <d v="2026-03-28T00:00:00"/>
    <x v="0"/>
  </r>
  <r>
    <x v="0"/>
    <s v="FACTORY NEW Apple iPhone 13 MINI 5G 512-256-128GB UNLOCKED 2 YEARS WARRANTY USA"/>
    <x v="8"/>
    <n v="13"/>
    <b v="0"/>
    <s v="128GB"/>
    <x v="0"/>
    <x v="5"/>
    <n v="321.43"/>
    <m/>
    <m/>
    <n v="1"/>
    <n v="0"/>
    <s v="Seller 385"/>
    <s v="Los Angeles, California, United States"/>
    <s v="Los Angeles"/>
    <x v="0"/>
    <x v="0"/>
    <d v="2026-03-28T00:00:00"/>
    <x v="0"/>
  </r>
  <r>
    <x v="0"/>
    <s v="✨NEW Sealed✨ Apple Iphone 13 Mini /Iphone 12 Mini 128GB Factory Unlocked USA"/>
    <x v="8"/>
    <n v="13"/>
    <b v="0"/>
    <s v="128GB"/>
    <x v="0"/>
    <x v="5"/>
    <n v="335.99"/>
    <m/>
    <m/>
    <n v="3"/>
    <n v="1"/>
    <s v="Seller 053"/>
    <s v="Whippany, New Jersey, United States"/>
    <s v="Whippany"/>
    <x v="8"/>
    <x v="0"/>
    <d v="2026-03-28T00:00:00"/>
    <x v="749"/>
  </r>
  <r>
    <x v="0"/>
    <s v="✨NEW Sealed✨ Apple Iphone 13 Mini 512GB 256GB 128GB Factory Unlocked All Carrier"/>
    <x v="8"/>
    <n v="13"/>
    <b v="0"/>
    <s v="128GB|256GB|512GB"/>
    <x v="0"/>
    <x v="5"/>
    <n v="323.99"/>
    <m/>
    <m/>
    <n v="5"/>
    <n v="0"/>
    <s v="Seller 053"/>
    <s v="Whippany, New Jersey, United States"/>
    <s v="Whippany"/>
    <x v="8"/>
    <x v="0"/>
    <d v="2026-03-28T00:00:00"/>
    <x v="0"/>
  </r>
  <r>
    <x v="0"/>
    <s v="✨NEW Sealed✨ Apple Iphone 13 Mini 128GB/256GB Factory Unlocked USA All Carriers"/>
    <x v="8"/>
    <n v="13"/>
    <b v="0"/>
    <s v="128GB|256GB"/>
    <x v="0"/>
    <x v="5"/>
    <n v="322.99"/>
    <m/>
    <m/>
    <n v="5"/>
    <n v="3"/>
    <s v="Seller 053"/>
    <s v="Whippany, New Jersey, United States"/>
    <s v="Whippany"/>
    <x v="8"/>
    <x v="0"/>
    <d v="2026-03-28T00:00:00"/>
    <x v="355"/>
  </r>
  <r>
    <x v="0"/>
    <s v="✨NEW Sealed✨ Apple Iphone 13 Mini 128GB 256GB 512GB Factory Unlocked All Carrier"/>
    <x v="8"/>
    <n v="13"/>
    <b v="0"/>
    <s v="128GB|256GB|512GB"/>
    <x v="0"/>
    <x v="5"/>
    <n v="323.99"/>
    <m/>
    <m/>
    <n v="5"/>
    <n v="0"/>
    <s v="Seller 053"/>
    <s v="Whippany, New Jersey, United States"/>
    <s v="Whippany"/>
    <x v="8"/>
    <x v="0"/>
    <d v="2026-03-28T00:00:00"/>
    <x v="0"/>
  </r>
  <r>
    <x v="0"/>
    <s v="✨NEW Sealed✨ Apple Iphone 13 Mini/13/12 Mini 256G/128GB Factory Unlocked USA"/>
    <x v="8"/>
    <n v="13"/>
    <b v="0"/>
    <s v="128GB"/>
    <x v="0"/>
    <x v="5"/>
    <n v="335.99"/>
    <m/>
    <m/>
    <n v="3"/>
    <n v="3"/>
    <s v="Seller 053"/>
    <s v="Whippany, New Jersey, United States"/>
    <s v="Whippany"/>
    <x v="8"/>
    <x v="0"/>
    <d v="2026-03-28T00:00:00"/>
    <x v="750"/>
  </r>
  <r>
    <x v="0"/>
    <s v="✨NEW Sealed✨ Apple Iphone 13 Mini 5G 128GB~512GB Factory Unlocked All Carriers"/>
    <x v="8"/>
    <n v="13"/>
    <b v="0"/>
    <s v="128GB|512GB"/>
    <x v="0"/>
    <x v="5"/>
    <n v="322.99"/>
    <m/>
    <m/>
    <n v="5"/>
    <n v="2"/>
    <s v="Seller 053"/>
    <s v="Whippany, New Jersey, United States"/>
    <s v="Whippany"/>
    <x v="8"/>
    <x v="0"/>
    <d v="2026-03-28T00:00:00"/>
    <x v="735"/>
  </r>
  <r>
    <x v="0"/>
    <s v="✨NEW Sealed✨ Apple Iphone 13 Mini 128GB~256GB Factory Unlocked All Carriers"/>
    <x v="8"/>
    <n v="13"/>
    <b v="0"/>
    <s v="128GB|256GB"/>
    <x v="0"/>
    <x v="5"/>
    <n v="333.88"/>
    <m/>
    <m/>
    <n v="5"/>
    <n v="0"/>
    <s v="Seller 053"/>
    <s v="Whippany, New Jersey, United States"/>
    <s v="Whippany"/>
    <x v="8"/>
    <x v="0"/>
    <d v="2026-03-28T00:00:00"/>
    <x v="0"/>
  </r>
  <r>
    <x v="0"/>
    <s v="New in box Apple iPhone 13 Mini/12 Mini/12 Pro/13 Pro max 5G Unlocked All Colors"/>
    <x v="8"/>
    <n v="13"/>
    <b v="0"/>
    <m/>
    <x v="5"/>
    <x v="5"/>
    <n v="331.98"/>
    <m/>
    <m/>
    <n v="5"/>
    <n v="0"/>
    <s v="Seller 385"/>
    <s v="Los Angeles, California, United States"/>
    <s v="Los Angeles"/>
    <x v="0"/>
    <x v="0"/>
    <d v="2026-03-28T00:00:00"/>
    <x v="0"/>
  </r>
  <r>
    <x v="0"/>
    <s v="New Apple Iphone 13 Mini A2481 128GB 256GB FULLY UNLOCKED GSM CDMA ALL CARRIERS"/>
    <x v="8"/>
    <n v="13"/>
    <b v="0"/>
    <s v="128GB|256GB"/>
    <x v="0"/>
    <x v="5"/>
    <n v="321.43"/>
    <m/>
    <m/>
    <n v="1"/>
    <n v="0"/>
    <s v="Seller 655"/>
    <s v="Los Angeles, California, United States"/>
    <s v="Los Angeles"/>
    <x v="0"/>
    <x v="0"/>
    <d v="2026-03-28T00:00:00"/>
    <x v="0"/>
  </r>
  <r>
    <x v="0"/>
    <s v="BRAND NEW Apple iPhone 13 MINI 128/256/512GB Factory Unlocked A2481 US SHIPPING"/>
    <x v="8"/>
    <n v="13"/>
    <b v="0"/>
    <s v="512GB"/>
    <x v="1"/>
    <x v="5"/>
    <n v="321.42"/>
    <m/>
    <m/>
    <n v="1"/>
    <n v="0"/>
    <s v="Seller 385"/>
    <s v="Los Angeles, California, United States"/>
    <s v="Los Angeles"/>
    <x v="0"/>
    <x v="0"/>
    <d v="2026-03-28T00:00:00"/>
    <x v="0"/>
  </r>
  <r>
    <x v="0"/>
    <s v="Apple iPhone 17 Pro Max - 1 TB - Cosmic Orange (Unlocked)"/>
    <x v="5"/>
    <n v="17"/>
    <b v="1"/>
    <s v="1024GB"/>
    <x v="2"/>
    <x v="5"/>
    <n v="599"/>
    <m/>
    <m/>
    <n v="5"/>
    <n v="0"/>
    <s v="Seller 464"/>
    <s v="Frankfort, Kentucky, United States"/>
    <s v="Frankfort"/>
    <x v="31"/>
    <x v="0"/>
    <m/>
    <x v="0"/>
  </r>
  <r>
    <x v="0"/>
    <s v="New Apple iPhone 13 mini 5G 128GB GSM+CDMA IOS Fully Unlocked Smartphone 5.4&quot; US"/>
    <x v="8"/>
    <n v="13"/>
    <b v="0"/>
    <s v="128GB"/>
    <x v="0"/>
    <x v="5"/>
    <n v="352.55"/>
    <m/>
    <m/>
    <n v="3"/>
    <n v="0"/>
    <s v="Seller 054"/>
    <s v="Edison, New Jersey, United States"/>
    <s v="Edison"/>
    <x v="8"/>
    <x v="0"/>
    <m/>
    <x v="0"/>
  </r>
  <r>
    <x v="0"/>
    <s v="New in Sealed Apple iPhone 14 5G USA 128/256/512G Unlocked US STOCK Free shippin"/>
    <x v="1"/>
    <n v="14"/>
    <b v="0"/>
    <m/>
    <x v="5"/>
    <x v="5"/>
    <n v="389.01"/>
    <m/>
    <m/>
    <n v="1"/>
    <n v="0"/>
    <s v="Seller 655"/>
    <s v="Los Angeles, California, United States"/>
    <s v="Los Angeles"/>
    <x v="0"/>
    <x v="0"/>
    <d v="2026-03-28T00:00:00"/>
    <x v="0"/>
  </r>
  <r>
    <x v="0"/>
    <s v="New Apple Iphone 13 Mini A2481 128GB 256GB FULLY UNLOCKED ALL GSM CDMA CARRIERS"/>
    <x v="8"/>
    <n v="13"/>
    <b v="0"/>
    <s v="128GB|256GB"/>
    <x v="0"/>
    <x v="5"/>
    <n v="321.43"/>
    <m/>
    <m/>
    <n v="1"/>
    <n v="0"/>
    <s v="Seller 655"/>
    <s v="Los Angeles, California, United States"/>
    <s v="Los Angeles"/>
    <x v="0"/>
    <x v="0"/>
    <d v="2026-03-28T00:00:00"/>
    <x v="0"/>
  </r>
  <r>
    <x v="0"/>
    <s v="BRAND NEW Apple iPhone 13 MINI 128/256/512GB Factory Unlocked A2481 US Delivere"/>
    <x v="8"/>
    <n v="13"/>
    <b v="0"/>
    <s v="512GB"/>
    <x v="1"/>
    <x v="5"/>
    <n v="321.42"/>
    <m/>
    <m/>
    <n v="1"/>
    <n v="0"/>
    <s v="Seller 385"/>
    <s v="Los Angeles, California, United States"/>
    <s v="Los Angeles"/>
    <x v="0"/>
    <x v="0"/>
    <d v="2026-03-28T00:00:00"/>
    <x v="0"/>
  </r>
  <r>
    <x v="0"/>
    <s v="iPhone 17 256gb AT&amp;T Locked- Open Box"/>
    <x v="2"/>
    <n v="17"/>
    <b v="0"/>
    <s v="256GB"/>
    <x v="3"/>
    <x v="2"/>
    <n v="649.99"/>
    <m/>
    <m/>
    <n v="7"/>
    <n v="0"/>
    <s v="Seller 062"/>
    <s v="West Chester, Ohio, United States"/>
    <s v="West Chester"/>
    <x v="21"/>
    <x v="0"/>
    <d v="2026-03-28T00:00:00"/>
    <x v="0"/>
  </r>
  <r>
    <x v="0"/>
    <s v="Apple iPhone 17 Pro Max - 2 TB - Cosmic Orange (Unlocked)"/>
    <x v="5"/>
    <n v="17"/>
    <b v="1"/>
    <s v="2048GB"/>
    <x v="6"/>
    <x v="5"/>
    <n v="479.99"/>
    <m/>
    <m/>
    <n v="2"/>
    <n v="0"/>
    <s v="Seller 296"/>
    <s v="Tacoma, Washington, United States"/>
    <s v="Tacoma"/>
    <x v="14"/>
    <x v="0"/>
    <m/>
    <x v="0"/>
  </r>
  <r>
    <x v="0"/>
    <s v="New Apple Iphone 13 Mini 5G A2481 128GB 256GB 512GB FULLY UNLOCKED ALL GSM CDMA"/>
    <x v="8"/>
    <n v="13"/>
    <b v="0"/>
    <s v="128GB|256GB|512GB"/>
    <x v="0"/>
    <x v="5"/>
    <n v="321.43"/>
    <m/>
    <m/>
    <n v="1"/>
    <n v="0"/>
    <s v="Seller 655"/>
    <s v="Los Angeles, California, United States"/>
    <s v="Los Angeles"/>
    <x v="0"/>
    <x v="0"/>
    <d v="2026-03-28T00:00:00"/>
    <x v="0"/>
  </r>
  <r>
    <x v="0"/>
    <s v="BIG SALE Apple iPhone 17 Pro Max - 2 TB - Cosmic Orange (Unlocked)"/>
    <x v="5"/>
    <n v="17"/>
    <b v="1"/>
    <s v="2048GB"/>
    <x v="6"/>
    <x v="5"/>
    <n v="489"/>
    <m/>
    <m/>
    <n v="5"/>
    <n v="0"/>
    <s v="Seller 662"/>
    <s v="Yemassee, South Carolina, United States"/>
    <s v="Yemassee"/>
    <x v="18"/>
    <x v="0"/>
    <m/>
    <x v="0"/>
  </r>
  <r>
    <x v="0"/>
    <s v="Apple iPhone 17 Pro Max - 1 TB - Cosmic Orange (Unlocked)"/>
    <x v="5"/>
    <n v="17"/>
    <b v="1"/>
    <s v="1024GB"/>
    <x v="2"/>
    <x v="5"/>
    <n v="579.98"/>
    <m/>
    <m/>
    <n v="4"/>
    <n v="0"/>
    <s v="Seller 463"/>
    <s v="Chino Hills, California, United States"/>
    <s v="Chino Hills"/>
    <x v="0"/>
    <x v="0"/>
    <m/>
    <x v="0"/>
  </r>
  <r>
    <x v="0"/>
    <s v="Apple iPhone 14+ Plus Verizon AT&amp;T T-Mobile GSM Factory Unlocked Phone 5G Good"/>
    <x v="1"/>
    <n v="14"/>
    <b v="0"/>
    <m/>
    <x v="5"/>
    <x v="0"/>
    <n v="294.95"/>
    <m/>
    <m/>
    <n v="32"/>
    <n v="3"/>
    <s v="Seller 045"/>
    <s v="Harriman, New York, United States"/>
    <s v="Harriman"/>
    <x v="9"/>
    <x v="0"/>
    <d v="2026-03-29T00:00:00"/>
    <x v="751"/>
  </r>
  <r>
    <x v="0"/>
    <s v="Apple iPhone 14 Pro MAX 6.7&quot; Verizon AT&amp;T T-Mobile GSM Factory Unlocked Phone 5G"/>
    <x v="0"/>
    <n v="14"/>
    <b v="1"/>
    <m/>
    <x v="5"/>
    <x v="0"/>
    <n v="459.95"/>
    <m/>
    <m/>
    <n v="15"/>
    <n v="62"/>
    <s v="Seller 045"/>
    <s v="Harriman, New York, United States"/>
    <s v="Harriman"/>
    <x v="9"/>
    <x v="0"/>
    <d v="2026-03-25T00:00:00"/>
    <x v="752"/>
  </r>
  <r>
    <x v="0"/>
    <s v="Apple iPhone 14 Pro MAX 6.7&quot; Verizon AT&amp;T T-Mobile GSM Factory Unlocked Phone 5G"/>
    <x v="0"/>
    <n v="14"/>
    <b v="1"/>
    <m/>
    <x v="5"/>
    <x v="1"/>
    <n v="459.95"/>
    <m/>
    <m/>
    <n v="5"/>
    <n v="3"/>
    <s v="Seller 045"/>
    <s v="Harriman, New York, United States"/>
    <s v="Harriman"/>
    <x v="9"/>
    <x v="0"/>
    <d v="2026-03-25T00:00:00"/>
    <x v="251"/>
  </r>
  <r>
    <x v="0"/>
    <s v="apple iPhone 14 Verizon AT&amp;T T-Mobile Factory Fully Unlocked Phone 5G crk/dead"/>
    <x v="1"/>
    <n v="14"/>
    <b v="0"/>
    <m/>
    <x v="5"/>
    <x v="6"/>
    <n v="139.99"/>
    <m/>
    <m/>
    <n v="0"/>
    <n v="5"/>
    <s v="Seller 045"/>
    <s v="Harriman, New York, United States"/>
    <s v="Harriman"/>
    <x v="9"/>
    <x v="0"/>
    <d v="2026-03-04T00:00:00"/>
    <x v="753"/>
  </r>
  <r>
    <x v="0"/>
    <s v="apple iPhone 14 Pro MAX 6.7&quot; Verizon AT&amp;T T-Mobile GSM Unlocked Phone 5G crack"/>
    <x v="0"/>
    <n v="14"/>
    <b v="1"/>
    <m/>
    <x v="5"/>
    <x v="6"/>
    <n v="349.99"/>
    <m/>
    <m/>
    <n v="1"/>
    <n v="0"/>
    <s v="Seller 045"/>
    <s v="Harriman, New York, United States"/>
    <s v="Harriman"/>
    <x v="9"/>
    <x v="0"/>
    <d v="2026-03-04T00:00:00"/>
    <x v="0"/>
  </r>
  <r>
    <x v="0"/>
    <s v="Apple iPhone 13 mini 128GB Factory Unlocked Black Very Good Condition"/>
    <x v="8"/>
    <n v="13"/>
    <b v="0"/>
    <s v="128GB"/>
    <x v="0"/>
    <x v="1"/>
    <n v="305.67"/>
    <m/>
    <m/>
    <n v="9"/>
    <n v="10"/>
    <s v="Seller 081"/>
    <s v="Owings Mills, Maryland, United States"/>
    <s v="Owings Mills"/>
    <x v="12"/>
    <x v="0"/>
    <d v="2026-03-29T00:00:00"/>
    <x v="754"/>
  </r>
  <r>
    <x v="0"/>
    <s v="apple iPhone 14 Pro MAX 6.7 Verizon AT&amp;T T-Mobile GSM Factory Unlocked READ temp"/>
    <x v="0"/>
    <n v="14"/>
    <b v="1"/>
    <m/>
    <x v="5"/>
    <x v="0"/>
    <n v="464.99"/>
    <m/>
    <m/>
    <n v="1"/>
    <n v="0"/>
    <s v="Seller 045"/>
    <s v="Harriman, New York, United States"/>
    <s v="Harriman"/>
    <x v="9"/>
    <x v="0"/>
    <d v="2026-03-04T00:00:00"/>
    <x v="0"/>
  </r>
  <r>
    <x v="0"/>
    <s v="apple iPhone 14 Pro MAX 6.7 Verizon AT&amp;T T-Mobile GSM Factory Unlocked READ ESN"/>
    <x v="0"/>
    <n v="14"/>
    <b v="1"/>
    <m/>
    <x v="5"/>
    <x v="0"/>
    <n v="449.99"/>
    <m/>
    <m/>
    <n v="1"/>
    <n v="0"/>
    <s v="Seller 045"/>
    <s v="Harriman, New York, United States"/>
    <s v="Harriman"/>
    <x v="9"/>
    <x v="0"/>
    <d v="2026-03-04T00:00:00"/>
    <x v="0"/>
  </r>
  <r>
    <x v="0"/>
    <s v="apple iPhone 13 Verizon AT&amp;T TMobile GSM Factory Fully Unlocked 5G Phone esn"/>
    <x v="3"/>
    <n v="13"/>
    <b v="0"/>
    <m/>
    <x v="5"/>
    <x v="0"/>
    <n v="189.99"/>
    <m/>
    <m/>
    <n v="1"/>
    <n v="0"/>
    <s v="Seller 045"/>
    <s v="Harriman, New York, United States"/>
    <s v="Harriman"/>
    <x v="9"/>
    <x v="0"/>
    <d v="2026-03-04T00:00:00"/>
    <x v="0"/>
  </r>
  <r>
    <x v="0"/>
    <s v="Apple iPhone 13 Pro Max 13 mini - 128GB 256GB Unlocked - Good"/>
    <x v="11"/>
    <n v="13"/>
    <b v="1"/>
    <s v="128GB|256GB"/>
    <x v="0"/>
    <x v="0"/>
    <n v="297.79000000000002"/>
    <m/>
    <m/>
    <n v="2"/>
    <n v="5"/>
    <s v="Seller 443"/>
    <s v="hongkong, China"/>
    <s v=""/>
    <x v="3"/>
    <x v="4"/>
    <d v="2026-03-20T00:00:00"/>
    <x v="755"/>
  </r>
  <r>
    <x v="0"/>
    <s v="Apple iPhone 12 Pro Max 128GB 256GB - Fully Unlocked - VERY GOOD Condition"/>
    <x v="6"/>
    <n v="12"/>
    <b v="1"/>
    <s v="128GB|256GB"/>
    <x v="0"/>
    <x v="0"/>
    <n v="323.20999999999998"/>
    <m/>
    <m/>
    <n v="0"/>
    <n v="8"/>
    <s v="Seller 443"/>
    <s v="hongkong, China"/>
    <s v=""/>
    <x v="3"/>
    <x v="4"/>
    <d v="2026-03-20T00:00:00"/>
    <x v="756"/>
  </r>
  <r>
    <x v="0"/>
    <s v="Apple iPhone 16 128GB 256GB Verizon AT&amp;T T-Mobile Fully Unlocked 5G Smartphone"/>
    <x v="10"/>
    <n v="16"/>
    <b v="0"/>
    <s v="128GB|256GB"/>
    <x v="0"/>
    <x v="3"/>
    <n v="569.95000000000005"/>
    <m/>
    <m/>
    <n v="10"/>
    <n v="20"/>
    <s v="Seller 045"/>
    <s v="Harriman, New York, United States"/>
    <s v="Harriman"/>
    <x v="9"/>
    <x v="0"/>
    <d v="2026-03-29T00:00:00"/>
    <x v="757"/>
  </r>
  <r>
    <x v="0"/>
    <s v="Good condition Apple iPhone 12 64/128/256GB Factory UNLOCKED(any carrier)"/>
    <x v="4"/>
    <n v="12"/>
    <b v="0"/>
    <s v="256GB"/>
    <x v="3"/>
    <x v="0"/>
    <n v="234.57"/>
    <m/>
    <m/>
    <n v="2"/>
    <n v="4"/>
    <s v="Seller 443"/>
    <s v="hongkong, China"/>
    <s v=""/>
    <x v="3"/>
    <x v="4"/>
    <d v="2026-03-20T00:00:00"/>
    <x v="758"/>
  </r>
  <r>
    <x v="0"/>
    <s v="Good condition Apple iPhone 12 pro max 128/256GB Factory UNLOCKED(any carrier)"/>
    <x v="6"/>
    <n v="12"/>
    <b v="1"/>
    <s v="256GB"/>
    <x v="3"/>
    <x v="0"/>
    <n v="295.37"/>
    <m/>
    <m/>
    <n v="4"/>
    <n v="16"/>
    <s v="Seller 443"/>
    <s v="hongkong, China"/>
    <s v=""/>
    <x v="3"/>
    <x v="4"/>
    <d v="2026-03-20T00:00:00"/>
    <x v="759"/>
  </r>
  <r>
    <x v="0"/>
    <s v="Apple iPhone 17 All COLORS/STORAGE Esim Model (CA Spec) -Fast Shipping✈️"/>
    <x v="2"/>
    <n v="17"/>
    <b v="0"/>
    <m/>
    <x v="5"/>
    <x v="5"/>
    <n v="1099.99"/>
    <m/>
    <m/>
    <n v="10"/>
    <n v="4"/>
    <s v="Seller 139"/>
    <s v="Mississauga, Ontario, Canada"/>
    <s v="Mississauga"/>
    <x v="3"/>
    <x v="3"/>
    <d v="2025-12-09T00:00:00"/>
    <x v="760"/>
  </r>
  <r>
    <x v="0"/>
    <s v="Apple iPhone 17 Air Esim Model (CA Spec) All COLORS/STORAGE -Fast Shipping✈️"/>
    <x v="2"/>
    <n v="17"/>
    <b v="0"/>
    <m/>
    <x v="5"/>
    <x v="5"/>
    <n v="1399.99"/>
    <m/>
    <m/>
    <n v="10"/>
    <n v="4"/>
    <s v="Seller 139"/>
    <s v="Mississauga, Ontario, Canada"/>
    <s v="Mississauga"/>
    <x v="3"/>
    <x v="3"/>
    <d v="2025-12-09T00:00:00"/>
    <x v="761"/>
  </r>
  <r>
    <x v="0"/>
    <s v="90% N ew Apple iPhone 13 128/256GB Factory UNLOCKED(any carrier) Free shipping"/>
    <x v="3"/>
    <n v="13"/>
    <b v="0"/>
    <s v="256GB"/>
    <x v="3"/>
    <x v="0"/>
    <n v="312.36"/>
    <m/>
    <m/>
    <n v="4"/>
    <n v="7"/>
    <s v="Seller 443"/>
    <s v="hongkong, China"/>
    <s v=""/>
    <x v="3"/>
    <x v="4"/>
    <d v="2026-03-20T00:00:00"/>
    <x v="762"/>
  </r>
  <r>
    <x v="0"/>
    <s v="90% N ew Apple iPhone 13 mini 128/256GB Factory ULOCKED(any carrier)Good"/>
    <x v="8"/>
    <n v="13"/>
    <b v="0"/>
    <s v="256GB"/>
    <x v="3"/>
    <x v="0"/>
    <n v="274.68"/>
    <m/>
    <m/>
    <n v="3"/>
    <n v="7"/>
    <s v="Seller 443"/>
    <s v="hongkong, China"/>
    <s v=""/>
    <x v="3"/>
    <x v="4"/>
    <d v="2026-03-20T00:00:00"/>
    <x v="763"/>
  </r>
  <r>
    <x v="0"/>
    <s v="90%-95%N ew Apple iPhone 14/14 Plus 128/256GB Factory UNLOCKED(any carrier)Good"/>
    <x v="1"/>
    <n v="14"/>
    <b v="0"/>
    <s v="256GB"/>
    <x v="3"/>
    <x v="0"/>
    <n v="409.63"/>
    <m/>
    <m/>
    <n v="3"/>
    <n v="2"/>
    <s v="Seller 443"/>
    <s v="hongkong, China"/>
    <s v=""/>
    <x v="3"/>
    <x v="4"/>
    <d v="2026-03-20T00:00:00"/>
    <x v="764"/>
  </r>
  <r>
    <x v="0"/>
    <s v="New&amp;Sealed Apple iPhone 12 pro max 128/256GB UNLOCKED(GSM+CDMA)"/>
    <x v="6"/>
    <n v="12"/>
    <b v="1"/>
    <s v="256GB"/>
    <x v="3"/>
    <x v="5"/>
    <n v="534.80999999999995"/>
    <m/>
    <m/>
    <n v="2"/>
    <n v="2"/>
    <s v="Seller 443"/>
    <s v="hongkong, China"/>
    <s v=""/>
    <x v="3"/>
    <x v="4"/>
    <d v="2026-03-20T00:00:00"/>
    <x v="765"/>
  </r>
  <r>
    <x v="0"/>
    <s v="【SEALED IN NEW BOX】Apple iPhone 13 mini 256GB A2481 Factory Unlocked Smartphone"/>
    <x v="8"/>
    <n v="13"/>
    <b v="0"/>
    <s v="256GB"/>
    <x v="3"/>
    <x v="5"/>
    <n v="408.48"/>
    <m/>
    <m/>
    <n v="10"/>
    <n v="5"/>
    <s v="Seller 698"/>
    <s v="Edison, New Jersey, United States"/>
    <s v="Edison"/>
    <x v="8"/>
    <x v="0"/>
    <d v="2026-03-16T00:00:00"/>
    <x v="766"/>
  </r>
  <r>
    <x v="0"/>
    <s v="【SEALED NEW】Apple iPhone 13 Mini (5G) A2481 256GB Factory Unlocked Smartphone"/>
    <x v="8"/>
    <n v="13"/>
    <b v="0"/>
    <s v="256GB"/>
    <x v="3"/>
    <x v="5"/>
    <n v="398.99"/>
    <m/>
    <m/>
    <n v="10"/>
    <n v="9"/>
    <s v="Seller 698"/>
    <s v="Edison, New Jersey, United States"/>
    <s v="Edison"/>
    <x v="8"/>
    <x v="0"/>
    <d v="2026-03-16T00:00:00"/>
    <x v="767"/>
  </r>
  <r>
    <x v="0"/>
    <s v="Apple iPhone 17 256GB 6.3&quot; 5G Fully Unlocked US Version - Excellent"/>
    <x v="2"/>
    <n v="17"/>
    <b v="0"/>
    <s v="256GB"/>
    <x v="3"/>
    <x v="3"/>
    <n v="789.99"/>
    <m/>
    <m/>
    <n v="9"/>
    <n v="89"/>
    <s v="Seller 177"/>
    <s v="Carrollton, Texas, United States"/>
    <s v="Carrollton"/>
    <x v="1"/>
    <x v="0"/>
    <d v="2026-03-28T00:00:00"/>
    <x v="768"/>
  </r>
  <r>
    <x v="0"/>
    <s v="Apple iPhone 17 256GB - Sage (Unlocked) (eSIM Only) A3258 MG4A4LL/A Excellent"/>
    <x v="2"/>
    <n v="17"/>
    <b v="0"/>
    <s v="256GB"/>
    <x v="3"/>
    <x v="3"/>
    <n v="814.95"/>
    <m/>
    <m/>
    <n v="0"/>
    <n v="1"/>
    <s v="Seller 343"/>
    <s v="Plainview, New York, United States"/>
    <s v="Plainview"/>
    <x v="9"/>
    <x v="0"/>
    <d v="2026-03-28T00:00:00"/>
    <x v="769"/>
  </r>
  <r>
    <x v="0"/>
    <s v="Apple iPhone 12 Pro Max"/>
    <x v="6"/>
    <n v="12"/>
    <b v="1"/>
    <m/>
    <x v="5"/>
    <x v="0"/>
    <n v="395"/>
    <m/>
    <m/>
    <n v="3"/>
    <n v="0"/>
    <s v="Seller 046"/>
    <s v="Dubai, United Arab Emirates"/>
    <s v="Dubai"/>
    <x v="3"/>
    <x v="11"/>
    <d v="2026-01-21T00:00:00"/>
    <x v="0"/>
  </r>
  <r>
    <x v="0"/>
    <s v="Factory New Sealed Box Apple iPhone 14 Pro Max 128-512GB 1TB Unlocked GSM+CDMA"/>
    <x v="0"/>
    <n v="14"/>
    <b v="1"/>
    <s v="512GB|1024GB"/>
    <x v="1"/>
    <x v="5"/>
    <n v="699.88"/>
    <m/>
    <m/>
    <n v="2"/>
    <n v="2"/>
    <s v="Seller 512"/>
    <s v="Whippany, New Jersey, United States"/>
    <s v="Whippany"/>
    <x v="8"/>
    <x v="0"/>
    <d v="2026-03-28T00:00:00"/>
    <x v="770"/>
  </r>
  <r>
    <x v="0"/>
    <s v="Factory New Sealed Box Apple iPhone 14 Pro Max 128GB 256G 512G Unlocked GSM+CDMA"/>
    <x v="0"/>
    <n v="14"/>
    <b v="1"/>
    <s v="128GB"/>
    <x v="0"/>
    <x v="5"/>
    <n v="699.88"/>
    <m/>
    <m/>
    <n v="2"/>
    <n v="1"/>
    <s v="Seller 512"/>
    <s v="Whippany, New Jersey, United States"/>
    <s v="Whippany"/>
    <x v="8"/>
    <x v="0"/>
    <d v="2026-03-28T00:00:00"/>
    <x v="676"/>
  </r>
  <r>
    <x v="0"/>
    <s v="iPhone 17 Lavender — Unlocked — 256 GB (FREE Delivery)"/>
    <x v="2"/>
    <n v="17"/>
    <b v="0"/>
    <s v="256GB"/>
    <x v="3"/>
    <x v="5"/>
    <n v="1091"/>
    <m/>
    <m/>
    <n v="6"/>
    <n v="0"/>
    <s v="Seller 292"/>
    <s v="Bronx, New York, United States"/>
    <s v="Bronx"/>
    <x v="9"/>
    <x v="0"/>
    <d v="2026-02-22T00:00:00"/>
    <x v="0"/>
  </r>
  <r>
    <x v="0"/>
    <s v="iPhone 17 Mist Blue — Unlocked — 256 GB (FREE Delivery)"/>
    <x v="2"/>
    <n v="17"/>
    <b v="0"/>
    <s v="256GB"/>
    <x v="3"/>
    <x v="5"/>
    <n v="1091"/>
    <m/>
    <m/>
    <n v="8"/>
    <n v="0"/>
    <s v="Seller 292"/>
    <s v="Bronx, New York, United States"/>
    <s v="Bronx"/>
    <x v="9"/>
    <x v="0"/>
    <d v="2026-02-22T00:00:00"/>
    <x v="0"/>
  </r>
  <r>
    <x v="0"/>
    <s v="Apple iPhone 14 128GB Factory Unlocked with MagSafe Wireless Bundle- Open Box"/>
    <x v="1"/>
    <n v="14"/>
    <b v="0"/>
    <s v="128GB"/>
    <x v="0"/>
    <x v="2"/>
    <n v="349.95"/>
    <m/>
    <m/>
    <n v="3"/>
    <n v="0"/>
    <s v="Seller 102"/>
    <s v="Allen, Texas, United States"/>
    <s v="Allen"/>
    <x v="1"/>
    <x v="0"/>
    <d v="2026-03-21T00:00:00"/>
    <x v="0"/>
  </r>
  <r>
    <x v="0"/>
    <s v="New Sealed Apple iPhone 13 Mini (5G) 256GB+4GB Factory Unlocked Smartphone iOS"/>
    <x v="8"/>
    <n v="13"/>
    <b v="0"/>
    <s v="256GB"/>
    <x v="3"/>
    <x v="5"/>
    <n v="404.72"/>
    <m/>
    <m/>
    <n v="10"/>
    <n v="0"/>
    <s v="Seller 418"/>
    <s v="Edison, New Jersey, United States"/>
    <s v="Edison"/>
    <x v="8"/>
    <x v="0"/>
    <d v="2026-03-18T00:00:00"/>
    <x v="0"/>
  </r>
  <r>
    <x v="0"/>
    <s v="New Sealed Apple iPhone 13 Mini 5G 128GB+4GB Unlocked Smartphone 5.4in US STOCK"/>
    <x v="8"/>
    <n v="13"/>
    <b v="0"/>
    <s v="128GB"/>
    <x v="0"/>
    <x v="5"/>
    <n v="350.15"/>
    <m/>
    <m/>
    <n v="2"/>
    <n v="0"/>
    <s v="Seller 418"/>
    <s v="Edison, New Jersey, United States"/>
    <s v="Edison"/>
    <x v="8"/>
    <x v="0"/>
    <d v="2026-03-19T00:00:00"/>
    <x v="0"/>
  </r>
  <r>
    <x v="0"/>
    <s v="UNLOCKED Apple iPhone 16 128GB Black 5G iOS Wi-Fi Bluetooth Touchscreen Camera"/>
    <x v="10"/>
    <n v="16"/>
    <b v="0"/>
    <s v="128GB"/>
    <x v="0"/>
    <x v="2"/>
    <n v="595"/>
    <m/>
    <m/>
    <n v="4"/>
    <n v="1"/>
    <s v="Seller 244"/>
    <s v="Chicago, Illinois, United States"/>
    <s v="Chicago"/>
    <x v="7"/>
    <x v="0"/>
    <m/>
    <x v="771"/>
  </r>
  <r>
    <x v="0"/>
    <s v="Apple iPhone 14 Pro Max - 128 GB - (Unlocked) Very Good Condition"/>
    <x v="0"/>
    <n v="14"/>
    <b v="1"/>
    <s v="128GB"/>
    <x v="0"/>
    <x v="0"/>
    <n v="460.99"/>
    <m/>
    <m/>
    <n v="1"/>
    <n v="0"/>
    <s v="Seller 424"/>
    <s v="Hollywood, Florida, United States"/>
    <s v="Hollywood"/>
    <x v="6"/>
    <x v="0"/>
    <m/>
    <x v="0"/>
  </r>
  <r>
    <x v="0"/>
    <s v="Factory New Sealed Box Apple iPhone 13 MINI A2481 128/256G Unlocked ALL GSM+CDMA"/>
    <x v="8"/>
    <n v="13"/>
    <b v="0"/>
    <m/>
    <x v="5"/>
    <x v="5"/>
    <n v="321.01"/>
    <m/>
    <m/>
    <n v="2"/>
    <n v="0"/>
    <s v="Seller 512"/>
    <s v="Austin, Texas, United States"/>
    <s v="Austin"/>
    <x v="1"/>
    <x v="0"/>
    <d v="2026-03-29T00:00:00"/>
    <x v="0"/>
  </r>
  <r>
    <x v="0"/>
    <s v="New in Sealed Box Apple iPhone 14 5G A2649 128/256GB Factory Unlocked Smartphone"/>
    <x v="1"/>
    <n v="14"/>
    <b v="0"/>
    <s v="256GB"/>
    <x v="3"/>
    <x v="5"/>
    <n v="403.95"/>
    <m/>
    <m/>
    <n v="5"/>
    <n v="0"/>
    <s v="Seller 512"/>
    <s v="Austin, Texas, United States"/>
    <s v="Austin"/>
    <x v="1"/>
    <x v="0"/>
    <d v="2026-03-28T00:00:00"/>
    <x v="0"/>
  </r>
  <r>
    <x v="0"/>
    <s v="New Sealed Box Apple iPhone 14 5G 128/256GB Factory Unlocked GSM+CDMA USA SHIP"/>
    <x v="1"/>
    <n v="14"/>
    <b v="0"/>
    <s v="256GB"/>
    <x v="3"/>
    <x v="5"/>
    <n v="403.95"/>
    <m/>
    <m/>
    <n v="5"/>
    <n v="0"/>
    <s v="Seller 512"/>
    <s v="Austin, Texas, United States"/>
    <s v="Austin"/>
    <x v="1"/>
    <x v="0"/>
    <d v="2026-03-28T00:00:00"/>
    <x v="0"/>
  </r>
  <r>
    <x v="0"/>
    <s v="NEW SEALED APPLE IPHONE 14 5G 512-128GB FACTORY UNLOCKED SMARTPHONES US STOCK"/>
    <x v="1"/>
    <n v="14"/>
    <b v="0"/>
    <s v="128GB"/>
    <x v="0"/>
    <x v="5"/>
    <n v="403.95"/>
    <m/>
    <m/>
    <n v="5"/>
    <n v="0"/>
    <s v="Seller 512"/>
    <s v="Austin, Texas, United States"/>
    <s v="Austin"/>
    <x v="1"/>
    <x v="0"/>
    <d v="2026-03-28T00:00:00"/>
    <x v="0"/>
  </r>
  <r>
    <x v="0"/>
    <s v="Apple iPhone 17 Pro Max - 1 TB - Cosmic Orange (Unlocked)"/>
    <x v="5"/>
    <n v="17"/>
    <b v="1"/>
    <s v="1024GB"/>
    <x v="2"/>
    <x v="5"/>
    <n v="610"/>
    <m/>
    <m/>
    <n v="2"/>
    <n v="0"/>
    <s v="Seller 318"/>
    <s v="Scottsdale, Arizona, United States"/>
    <s v="Scottsdale"/>
    <x v="11"/>
    <x v="0"/>
    <m/>
    <x v="0"/>
  </r>
  <r>
    <x v="0"/>
    <s v="Apple iPhone 17 Pro Max - 1 TB - Cosmic Orange (Unlocked)"/>
    <x v="5"/>
    <n v="17"/>
    <b v="1"/>
    <s v="1024GB"/>
    <x v="2"/>
    <x v="5"/>
    <n v="1200"/>
    <m/>
    <m/>
    <n v="0"/>
    <n v="1"/>
    <s v="Seller 647"/>
    <s v="Saint Paul, Minnesota, United States"/>
    <s v="Saint Paul"/>
    <x v="30"/>
    <x v="0"/>
    <d v="2026-03-28T00:00:00"/>
    <x v="604"/>
  </r>
  <r>
    <x v="0"/>
    <s v="Apple iPhone 17 Pro Max - 512 GB - Deep Blue (Unlocked)"/>
    <x v="5"/>
    <n v="17"/>
    <b v="1"/>
    <s v="512GB"/>
    <x v="1"/>
    <x v="5"/>
    <n v="659.99"/>
    <m/>
    <m/>
    <n v="3"/>
    <n v="1"/>
    <s v="Seller 601"/>
    <s v="Kansas City, Missouri, United States"/>
    <s v="Kansas City"/>
    <x v="27"/>
    <x v="0"/>
    <m/>
    <x v="772"/>
  </r>
  <r>
    <x v="0"/>
    <s v="Apple iPhone 17 Pro Max - 256 GB - Silver (Unlocked)"/>
    <x v="5"/>
    <n v="17"/>
    <b v="1"/>
    <s v="256GB"/>
    <x v="3"/>
    <x v="5"/>
    <n v="599"/>
    <m/>
    <m/>
    <n v="3"/>
    <n v="0"/>
    <s v="Seller 400"/>
    <s v="Athens, Georgia, United States"/>
    <s v="Athens"/>
    <x v="5"/>
    <x v="0"/>
    <m/>
    <x v="0"/>
  </r>
  <r>
    <x v="0"/>
    <s v="New Apple iPhone 14 Pro Max 5G 128/256/512GB Factory Unlocked 2Yr Wty US Stock"/>
    <x v="0"/>
    <n v="14"/>
    <b v="1"/>
    <s v="512GB"/>
    <x v="1"/>
    <x v="5"/>
    <n v="675.99"/>
    <m/>
    <m/>
    <n v="2"/>
    <n v="0"/>
    <s v="Seller 512"/>
    <s v="Whippany, New Jersey, United States"/>
    <s v="Whippany"/>
    <x v="8"/>
    <x v="0"/>
    <d v="2026-03-28T00:00:00"/>
    <x v="0"/>
  </r>
  <r>
    <x v="0"/>
    <s v="NEW SEALED APPLE IPHONE 14 PRO MAX 128GB 256/512GB 1TB FACTORY UNLOCKED GSM+CDMA"/>
    <x v="0"/>
    <n v="14"/>
    <b v="1"/>
    <s v="128GB|512GB|1024GB"/>
    <x v="0"/>
    <x v="5"/>
    <n v="675.99"/>
    <m/>
    <m/>
    <n v="2"/>
    <n v="0"/>
    <s v="Seller 512"/>
    <s v="Whippany, New Jersey, United States"/>
    <s v="Whippany"/>
    <x v="8"/>
    <x v="0"/>
    <d v="2026-03-28T00:00:00"/>
    <x v="0"/>
  </r>
  <r>
    <x v="0"/>
    <s v="Apple iPhone 17 Pro Max - 2 TB - Silver (Unlocked)"/>
    <x v="5"/>
    <n v="17"/>
    <b v="1"/>
    <s v="2048GB"/>
    <x v="6"/>
    <x v="5"/>
    <n v="499"/>
    <m/>
    <m/>
    <n v="0"/>
    <n v="1"/>
    <s v="Seller 351"/>
    <s v="Elmwood Park, Illinois, United States"/>
    <s v="Elmwood Park"/>
    <x v="7"/>
    <x v="0"/>
    <m/>
    <x v="565"/>
  </r>
  <r>
    <x v="0"/>
    <s v="BIG SALE Apple iPhone 17 Pro Max - 2 TB - Cosmic Orange (Unlocked)"/>
    <x v="5"/>
    <n v="17"/>
    <b v="1"/>
    <s v="2048GB"/>
    <x v="6"/>
    <x v="5"/>
    <n v="489"/>
    <m/>
    <m/>
    <n v="5"/>
    <n v="0"/>
    <s v="Seller 457"/>
    <s v="Amarillo, Texas, United States"/>
    <s v="Amarillo"/>
    <x v="1"/>
    <x v="0"/>
    <m/>
    <x v="0"/>
  </r>
  <r>
    <x v="0"/>
    <s v="Apple iPhone 17 Pro Max - 1 TB - Cosmic Orange (Unlocked)"/>
    <x v="5"/>
    <n v="17"/>
    <b v="1"/>
    <s v="1024GB"/>
    <x v="2"/>
    <x v="5"/>
    <n v="579"/>
    <m/>
    <m/>
    <n v="3"/>
    <n v="2"/>
    <s v="Seller 671"/>
    <s v="Alpharetta, Georgia, United States"/>
    <s v="Alpharetta"/>
    <x v="5"/>
    <x v="0"/>
    <m/>
    <x v="773"/>
  </r>
  <r>
    <x v="0"/>
    <s v="Apple iPhone 17 Pro Max - 1 TB - Cosmic Orange (Unlocked)"/>
    <x v="5"/>
    <n v="17"/>
    <b v="1"/>
    <s v="1024GB"/>
    <x v="2"/>
    <x v="5"/>
    <n v="579.99"/>
    <m/>
    <m/>
    <n v="4"/>
    <n v="0"/>
    <s v="Seller 455"/>
    <s v="Alpharetta, Georgia, United States"/>
    <s v="Alpharetta"/>
    <x v="5"/>
    <x v="0"/>
    <m/>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7">
  <r>
    <s v="Kaggle"/>
    <s v="Apple iPhone 14 Pro MAX 128GB FULLY Unlocked"/>
    <x v="0"/>
    <n v="14"/>
    <b v="1"/>
    <x v="0"/>
    <x v="0"/>
    <x v="0"/>
    <n v="726.99"/>
    <m/>
    <s v=" No Discount"/>
    <n v="3"/>
    <n v="0"/>
    <x v="0"/>
    <s v="Granada Hills, California, United States"/>
    <s v="Granada Hills"/>
    <x v="0"/>
    <x v="0"/>
    <d v="2025-12-12T00:00:00"/>
    <s v="Dec"/>
    <n v="2025"/>
    <n v="0"/>
  </r>
  <r>
    <s v="Kaggle"/>
    <s v="Apple iPhone 14 Pro MAX 512gb Deep purple (Factory Unlocked)"/>
    <x v="0"/>
    <n v="14"/>
    <b v="1"/>
    <x v="1"/>
    <x v="1"/>
    <x v="0"/>
    <n v="659.99"/>
    <m/>
    <s v=" No Discount"/>
    <n v="2"/>
    <n v="0"/>
    <x v="0"/>
    <s v="Granada Hills, California, United States"/>
    <s v="Granada Hills"/>
    <x v="0"/>
    <x v="0"/>
    <d v="2026-03-10T00:00:00"/>
    <s v="Mar"/>
    <n v="2026"/>
    <n v="0"/>
  </r>
  <r>
    <s v="Kaggle"/>
    <s v="Apple iPhone 14 Pro MAX 1 TB Deep purple (Factory Unlocked)"/>
    <x v="0"/>
    <n v="14"/>
    <b v="1"/>
    <x v="2"/>
    <x v="2"/>
    <x v="0"/>
    <n v="628.99"/>
    <m/>
    <s v=" No Discount"/>
    <n v="0"/>
    <n v="1"/>
    <x v="0"/>
    <s v="Granada Hills, California, United States"/>
    <s v="Granada Hills"/>
    <x v="0"/>
    <x v="0"/>
    <d v="2026-02-12T00:00:00"/>
    <s v="Feb"/>
    <n v="2026"/>
    <n v="628.99"/>
  </r>
  <r>
    <s v="Kaggle"/>
    <s v="Apple iPhone 14 Pro MAX 128gb GOLD (Factory Unlocked)"/>
    <x v="0"/>
    <n v="14"/>
    <b v="1"/>
    <x v="0"/>
    <x v="0"/>
    <x v="0"/>
    <n v="726.99"/>
    <m/>
    <s v=" No Discount"/>
    <n v="2"/>
    <n v="0"/>
    <x v="0"/>
    <s v="Granada Hills, California, United States"/>
    <s v="Granada Hills"/>
    <x v="0"/>
    <x v="0"/>
    <d v="2025-12-12T00:00:00"/>
    <s v="Dec"/>
    <n v="2025"/>
    <n v="0"/>
  </r>
  <r>
    <s v="Kaggle"/>
    <s v="Apple iPhone 14 Pro Max - 128 GB - ALL COLORS (Unlocked)- Very Good Refurb"/>
    <x v="0"/>
    <n v="14"/>
    <b v="1"/>
    <x v="0"/>
    <x v="0"/>
    <x v="1"/>
    <n v="469.99"/>
    <m/>
    <s v=" No Discount"/>
    <n v="5"/>
    <n v="2"/>
    <x v="1"/>
    <s v="Stafford, Texas, United States"/>
    <s v="Stafford"/>
    <x v="1"/>
    <x v="0"/>
    <d v="2025-12-28T00:00:00"/>
    <s v="Dec"/>
    <n v="2025"/>
    <n v="939.98"/>
  </r>
  <r>
    <s v="Kaggle"/>
    <s v="open box Apple iPhone 14 Pro MAX 256GB FULLY Unlocked"/>
    <x v="0"/>
    <n v="14"/>
    <b v="1"/>
    <x v="3"/>
    <x v="3"/>
    <x v="2"/>
    <n v="729.99"/>
    <m/>
    <s v=" No Discount"/>
    <n v="0"/>
    <n v="2"/>
    <x v="0"/>
    <s v="Granada Hills, California, United States"/>
    <s v="Granada Hills"/>
    <x v="0"/>
    <x v="0"/>
    <d v="2025-12-12T00:00:00"/>
    <s v="Dec"/>
    <n v="2025"/>
    <n v="1459.98"/>
  </r>
  <r>
    <s v="Kaggle"/>
    <s v="Apple iPhone 14+ plus 128gb BLACK color Factory Unlocked 1year ex warranty"/>
    <x v="1"/>
    <n v="14"/>
    <b v="0"/>
    <x v="0"/>
    <x v="0"/>
    <x v="0"/>
    <n v="365.99"/>
    <m/>
    <s v=" No Discount"/>
    <n v="2"/>
    <n v="0"/>
    <x v="0"/>
    <s v="Granada Hills, California, United States"/>
    <s v="Granada Hills"/>
    <x v="0"/>
    <x v="0"/>
    <d v="2026-02-14T00:00:00"/>
    <s v="Feb"/>
    <n v="2026"/>
    <n v="0"/>
  </r>
  <r>
    <s v="Kaggle"/>
    <s v="Apple iPhone 14 -5G - 512GB Factory Unlocked GSM + CDMA - EXCELLENT"/>
    <x v="1"/>
    <n v="14"/>
    <b v="0"/>
    <x v="1"/>
    <x v="1"/>
    <x v="3"/>
    <n v="397.48"/>
    <m/>
    <s v=" No Discount"/>
    <n v="9"/>
    <n v="30"/>
    <x v="2"/>
    <s v="Southfield, Michigan, United States"/>
    <s v="Southfield"/>
    <x v="2"/>
    <x v="0"/>
    <d v="2026-03-05T00:00:00"/>
    <s v="Mar"/>
    <n v="2026"/>
    <n v="11924.400000000001"/>
  </r>
  <r>
    <s v="Kaggle"/>
    <s v="open box Apple iPhone 14+ plus 128gb RED color Factory Unlocked"/>
    <x v="1"/>
    <n v="14"/>
    <b v="0"/>
    <x v="0"/>
    <x v="0"/>
    <x v="2"/>
    <n v="399.99"/>
    <m/>
    <s v=" No Discount"/>
    <n v="2"/>
    <n v="0"/>
    <x v="0"/>
    <s v="Granada Hills, California, United States"/>
    <s v="Granada Hills"/>
    <x v="0"/>
    <x v="0"/>
    <d v="2025-12-28T00:00:00"/>
    <s v="Dec"/>
    <n v="2025"/>
    <n v="0"/>
  </r>
  <r>
    <s v="Kaggle"/>
    <s v="open box Apple iPhone 14 128gb RED color Factory Unlocked"/>
    <x v="1"/>
    <n v="14"/>
    <b v="0"/>
    <x v="0"/>
    <x v="0"/>
    <x v="2"/>
    <n v="339.99"/>
    <m/>
    <s v=" No Discount"/>
    <n v="5"/>
    <n v="0"/>
    <x v="0"/>
    <s v="Granada Hills, California, United States"/>
    <s v="Granada Hills"/>
    <x v="0"/>
    <x v="0"/>
    <d v="2026-01-20T00:00:00"/>
    <s v="Jan"/>
    <n v="2026"/>
    <n v="0"/>
  </r>
  <r>
    <s v="Kaggle"/>
    <s v="OPEN BOX Apple iPhone 17 A3258 256GB 512GB BLACK SAGE LAVENDER BLUE (Unlocked)"/>
    <x v="2"/>
    <n v="17"/>
    <b v="0"/>
    <x v="4"/>
    <x v="3"/>
    <x v="2"/>
    <n v="779"/>
    <m/>
    <s v=" No Discount"/>
    <n v="0"/>
    <n v="48"/>
    <x v="3"/>
    <s v="Dallas, Texas, United States"/>
    <s v="Dallas"/>
    <x v="1"/>
    <x v="0"/>
    <d v="2026-03-20T00:00:00"/>
    <s v="Mar"/>
    <n v="2026"/>
    <n v="37392"/>
  </r>
  <r>
    <s v="Kaggle"/>
    <s v="open box Apple iPhone 13 128GB Black color Unlocked battery"/>
    <x v="3"/>
    <n v="13"/>
    <b v="0"/>
    <x v="0"/>
    <x v="0"/>
    <x v="2"/>
    <n v="321.99"/>
    <m/>
    <s v=" No Discount"/>
    <n v="2"/>
    <n v="0"/>
    <x v="0"/>
    <s v="Granada Hills, California, United States"/>
    <s v="Granada Hills"/>
    <x v="0"/>
    <x v="0"/>
    <d v="2026-01-16T00:00:00"/>
    <s v="Jan"/>
    <n v="2026"/>
    <n v="0"/>
  </r>
  <r>
    <s v="Kaggle"/>
    <s v="Apple iPhone 13 128GB Unlocked FACTORY UNLOCKED - EXCELLENT"/>
    <x v="3"/>
    <n v="13"/>
    <b v="0"/>
    <x v="0"/>
    <x v="0"/>
    <x v="3"/>
    <n v="249.48"/>
    <m/>
    <s v=" No Discount"/>
    <n v="0"/>
    <n v="121"/>
    <x v="2"/>
    <s v="Southfield, Michigan, United States"/>
    <s v="Southfield"/>
    <x v="2"/>
    <x v="0"/>
    <d v="2026-03-22T00:00:00"/>
    <s v="Mar"/>
    <n v="2026"/>
    <n v="30187.079999999998"/>
  </r>
  <r>
    <s v="Kaggle"/>
    <s v="Apple iPhone 12 128GB Unlocked MODEL A2172 Blue color open box"/>
    <x v="4"/>
    <n v="12"/>
    <b v="0"/>
    <x v="0"/>
    <x v="0"/>
    <x v="2"/>
    <n v="238.99"/>
    <m/>
    <s v=" No Discount"/>
    <n v="1"/>
    <n v="0"/>
    <x v="0"/>
    <s v="Granada Hills, California, United States"/>
    <s v="Granada Hills"/>
    <x v="0"/>
    <x v="0"/>
    <m/>
    <m/>
    <m/>
    <n v="0"/>
  </r>
  <r>
    <s v="Kaggle"/>
    <s v="Apple iPhone 12 128GB Unlocked MODEL A2172 Blue color"/>
    <x v="4"/>
    <n v="12"/>
    <b v="0"/>
    <x v="0"/>
    <x v="0"/>
    <x v="2"/>
    <n v="231.99"/>
    <m/>
    <s v=" No Discount"/>
    <n v="1"/>
    <n v="0"/>
    <x v="0"/>
    <s v="Granada Hills, California, United States"/>
    <s v="Granada Hills"/>
    <x v="0"/>
    <x v="0"/>
    <m/>
    <m/>
    <m/>
    <n v="0"/>
  </r>
  <r>
    <s v="Kaggle"/>
    <s v="open box Apple iPhone 17 pro max 512GB Unlocked Deep Blue"/>
    <x v="5"/>
    <n v="17"/>
    <b v="1"/>
    <x v="1"/>
    <x v="1"/>
    <x v="2"/>
    <n v="1441.99"/>
    <m/>
    <s v=" No Discount"/>
    <n v="1"/>
    <n v="0"/>
    <x v="0"/>
    <s v="Granada Hills, California, United States"/>
    <s v="Granada Hills"/>
    <x v="0"/>
    <x v="0"/>
    <d v="2026-03-25T00:00:00"/>
    <s v="Mar"/>
    <n v="2026"/>
    <n v="0"/>
  </r>
  <r>
    <s v="Kaggle"/>
    <s v="open box Apple iPhone 13 128GB Blue Unlocked 1 year ex warranty"/>
    <x v="3"/>
    <n v="13"/>
    <b v="0"/>
    <x v="0"/>
    <x v="0"/>
    <x v="2"/>
    <n v="329.99"/>
    <m/>
    <s v=" No Discount"/>
    <n v="0"/>
    <n v="1"/>
    <x v="0"/>
    <s v="Granada Hills, California, United States"/>
    <s v="Granada Hills"/>
    <x v="0"/>
    <x v="0"/>
    <m/>
    <m/>
    <m/>
    <n v="329.99"/>
  </r>
  <r>
    <s v="Kaggle"/>
    <s v="NEW open box Apple iPhone 17 pro max 512GB Unlocked all colors"/>
    <x v="5"/>
    <n v="17"/>
    <b v="1"/>
    <x v="1"/>
    <x v="1"/>
    <x v="2"/>
    <n v="1444.99"/>
    <m/>
    <s v=" No Discount"/>
    <n v="0"/>
    <n v="1"/>
    <x v="0"/>
    <s v="Granada Hills, California, United States"/>
    <s v="Granada Hills"/>
    <x v="0"/>
    <x v="0"/>
    <d v="2026-03-26T00:00:00"/>
    <s v="Mar"/>
    <n v="2026"/>
    <n v="1444.99"/>
  </r>
  <r>
    <s v="Kaggle"/>
    <s v="Apple iPhone 12 64GB 128GB 256GB - Unlocked - All Colors - GOOD CONDITION"/>
    <x v="4"/>
    <n v="12"/>
    <b v="0"/>
    <x v="5"/>
    <x v="4"/>
    <x v="4"/>
    <n v="135.99"/>
    <m/>
    <s v=" No Discount"/>
    <n v="2"/>
    <n v="481"/>
    <x v="4"/>
    <s v="Bolton, United Kingdom"/>
    <s v="Bolton"/>
    <x v="3"/>
    <x v="1"/>
    <d v="2026-03-25T00:00:00"/>
    <s v="Mar"/>
    <n v="2026"/>
    <n v="65411.19"/>
  </r>
  <r>
    <s v="Kaggle"/>
    <s v="Apple iPhone 14 Pro Max 256GB/512GB/1TB -Deep Purple UNLOCKED"/>
    <x v="0"/>
    <n v="14"/>
    <b v="1"/>
    <x v="6"/>
    <x v="3"/>
    <x v="2"/>
    <n v="1119.2"/>
    <n v="1399"/>
    <n v="20"/>
    <n v="0"/>
    <n v="85"/>
    <x v="5"/>
    <s v="Washington, District Of Columbia, United States"/>
    <s v="Washington"/>
    <x v="4"/>
    <x v="0"/>
    <d v="2026-01-20T00:00:00"/>
    <s v="Jan"/>
    <n v="2026"/>
    <n v="95132"/>
  </r>
  <r>
    <s v="Kaggle"/>
    <s v="Brand new factory sealed Apple iPhone 14 Pro Max - 256GB - Gold (Unlocked)"/>
    <x v="0"/>
    <n v="14"/>
    <b v="1"/>
    <x v="3"/>
    <x v="3"/>
    <x v="5"/>
    <n v="1406.5"/>
    <m/>
    <s v=" No Discount"/>
    <n v="0"/>
    <n v="2"/>
    <x v="6"/>
    <s v="Atlanta, Georgia, United States"/>
    <s v="Atlanta"/>
    <x v="5"/>
    <x v="0"/>
    <d v="2023-04-19T00:00:00"/>
    <s v="Apr"/>
    <n v="2023"/>
    <n v="2813"/>
  </r>
  <r>
    <s v="Kaggle"/>
    <s v="Lot of 10 Apple iPhone 12 Unlocked 64gb Mixed Colors"/>
    <x v="4"/>
    <n v="12"/>
    <b v="0"/>
    <x v="7"/>
    <x v="4"/>
    <x v="0"/>
    <n v="2110"/>
    <m/>
    <s v=" No Discount"/>
    <n v="0"/>
    <n v="2"/>
    <x v="7"/>
    <s v="Winter Garden, Florida, United States"/>
    <s v="Winter Garden"/>
    <x v="6"/>
    <x v="0"/>
    <d v="2026-03-01T00:00:00"/>
    <s v="Mar"/>
    <n v="2026"/>
    <n v="4220"/>
  </r>
  <r>
    <s v="Kaggle"/>
    <s v="Apple iPhone 14 Pro MAX 256GB FULLY Unlocked"/>
    <x v="0"/>
    <n v="14"/>
    <b v="1"/>
    <x v="3"/>
    <x v="3"/>
    <x v="0"/>
    <n v="669.99"/>
    <m/>
    <s v=" No Discount"/>
    <n v="0"/>
    <n v="3"/>
    <x v="0"/>
    <s v="Granada Hills, California, United States"/>
    <s v="Granada Hills"/>
    <x v="0"/>
    <x v="0"/>
    <d v="2025-12-12T00:00:00"/>
    <s v="Dec"/>
    <n v="2025"/>
    <n v="2009.97"/>
  </r>
  <r>
    <s v="Kaggle"/>
    <s v="Apple iPhone 12 Pro MAX 128gb Factory Unlocked 1 year ex warranty Graphite color"/>
    <x v="6"/>
    <n v="12"/>
    <b v="1"/>
    <x v="0"/>
    <x v="0"/>
    <x v="0"/>
    <n v="436.99"/>
    <m/>
    <s v=" No Discount"/>
    <n v="2"/>
    <n v="0"/>
    <x v="0"/>
    <s v="Granada Hills, California, United States"/>
    <s v="Granada Hills"/>
    <x v="0"/>
    <x v="0"/>
    <d v="2025-12-12T00:00:00"/>
    <s v="Dec"/>
    <n v="2025"/>
    <n v="0"/>
  </r>
  <r>
    <s v="Kaggle"/>
    <s v="Apple iPhone 14 Pro MAX 512gb black color (Factory Unlocked)"/>
    <x v="0"/>
    <n v="14"/>
    <b v="1"/>
    <x v="1"/>
    <x v="1"/>
    <x v="0"/>
    <n v="659.99"/>
    <m/>
    <s v=" No Discount"/>
    <n v="2"/>
    <n v="0"/>
    <x v="0"/>
    <s v="Granada Hills, California, United States"/>
    <s v="Granada Hills"/>
    <x v="0"/>
    <x v="0"/>
    <d v="2026-03-10T00:00:00"/>
    <s v="Mar"/>
    <n v="2026"/>
    <n v="0"/>
  </r>
  <r>
    <s v="Kaggle"/>
    <s v="open box Apple iPhone 14 Pro MAX 128gb Deep purple Factory Unlocked"/>
    <x v="0"/>
    <n v="14"/>
    <b v="1"/>
    <x v="0"/>
    <x v="0"/>
    <x v="2"/>
    <n v="734.99"/>
    <m/>
    <s v=" No Discount"/>
    <n v="2"/>
    <n v="0"/>
    <x v="0"/>
    <s v="Granada Hills, California, United States"/>
    <s v="Granada Hills"/>
    <x v="0"/>
    <x v="0"/>
    <d v="2025-12-12T00:00:00"/>
    <s v="Dec"/>
    <n v="2025"/>
    <n v="0"/>
  </r>
  <r>
    <s v="Kaggle"/>
    <s v="Apple iPhone 14 128gb white color Factory Unlocked"/>
    <x v="1"/>
    <n v="14"/>
    <b v="0"/>
    <x v="0"/>
    <x v="0"/>
    <x v="0"/>
    <n v="329.99"/>
    <m/>
    <s v=" No Discount"/>
    <n v="2"/>
    <n v="1"/>
    <x v="0"/>
    <s v="Granada Hills, California, United States"/>
    <s v="Granada Hills"/>
    <x v="0"/>
    <x v="0"/>
    <d v="2026-01-02T00:00:00"/>
    <s v="Jan"/>
    <n v="2026"/>
    <n v="329.99"/>
  </r>
  <r>
    <s v="Kaggle"/>
    <s v="Apple iPhone 14 - 128GB fully Unlocked open box"/>
    <x v="1"/>
    <n v="14"/>
    <b v="0"/>
    <x v="0"/>
    <x v="0"/>
    <x v="2"/>
    <n v="338.99"/>
    <m/>
    <s v=" No Discount"/>
    <n v="4"/>
    <n v="0"/>
    <x v="0"/>
    <s v="Granada Hills, California, United States"/>
    <s v="Granada Hills"/>
    <x v="0"/>
    <x v="0"/>
    <d v="2026-02-14T00:00:00"/>
    <s v="Feb"/>
    <n v="2026"/>
    <n v="0"/>
  </r>
  <r>
    <s v="Kaggle"/>
    <s v="Apple iPhone 14 A2649 iOS Smartphone 128GB/ 256GB-UNLOCKED/AT&amp;T/T-Mobile/Verizon"/>
    <x v="1"/>
    <n v="14"/>
    <b v="0"/>
    <x v="8"/>
    <x v="0"/>
    <x v="3"/>
    <n v="349.99"/>
    <m/>
    <s v=" No Discount"/>
    <n v="0"/>
    <n v="7"/>
    <x v="8"/>
    <s v="Chicago, Illinois, United States"/>
    <s v="Chicago"/>
    <x v="7"/>
    <x v="0"/>
    <d v="2025-11-28T00:00:00"/>
    <s v="Nov"/>
    <n v="2025"/>
    <n v="2449.9300000000003"/>
  </r>
  <r>
    <s v="Kaggle"/>
    <s v="New Sealed Apple iPhone 14 Pro Max/13 ProMax/SE 3rd/14/13/13 Mini/12 Mini 5G LOT"/>
    <x v="0"/>
    <n v="14"/>
    <b v="1"/>
    <x v="0"/>
    <x v="5"/>
    <x v="5"/>
    <n v="314.11"/>
    <m/>
    <s v=" No Discount"/>
    <n v="0"/>
    <n v="1"/>
    <x v="9"/>
    <s v="Whippany, New Jersey, United States"/>
    <s v="Whippany"/>
    <x v="8"/>
    <x v="0"/>
    <d v="2026-03-28T00:00:00"/>
    <s v="Mar"/>
    <n v="2026"/>
    <n v="314.11"/>
  </r>
  <r>
    <s v="Kaggle"/>
    <s v="Apple iPhone 15 256GB Factory Unlocked CDMA + GSM - Excellent"/>
    <x v="7"/>
    <n v="15"/>
    <b v="0"/>
    <x v="3"/>
    <x v="3"/>
    <x v="3"/>
    <n v="419.48"/>
    <m/>
    <s v=" No Discount"/>
    <n v="5"/>
    <n v="85"/>
    <x v="2"/>
    <s v="Southfield, Michigan, United States"/>
    <s v="Southfield"/>
    <x v="2"/>
    <x v="0"/>
    <d v="2026-03-28T00:00:00"/>
    <s v="Mar"/>
    <n v="2026"/>
    <n v="35655.800000000003"/>
  </r>
  <r>
    <s v="Kaggle"/>
    <s v="💯New Sealed Apple iPhone 13 MINI A2481 128GB /256GB Factory Unlocked Smartphone"/>
    <x v="8"/>
    <n v="13"/>
    <b v="0"/>
    <x v="8"/>
    <x v="0"/>
    <x v="5"/>
    <n v="321.88"/>
    <m/>
    <s v=" No Discount"/>
    <n v="2"/>
    <n v="5"/>
    <x v="9"/>
    <s v="Whippany, New Jersey, United States"/>
    <s v="Whippany"/>
    <x v="8"/>
    <x v="0"/>
    <d v="2026-03-28T00:00:00"/>
    <s v="Mar"/>
    <n v="2026"/>
    <n v="1609.4"/>
  </r>
  <r>
    <s v="Kaggle"/>
    <s v="Apple iPhone 15 128GB Factory Unlocked CDMA + GSM - OPEN BOX"/>
    <x v="7"/>
    <n v="15"/>
    <b v="0"/>
    <x v="0"/>
    <x v="0"/>
    <x v="2"/>
    <n v="389.48"/>
    <m/>
    <s v=" No Discount"/>
    <n v="7"/>
    <n v="189"/>
    <x v="2"/>
    <s v="Southfield, Michigan, United States"/>
    <s v="Southfield"/>
    <x v="2"/>
    <x v="0"/>
    <d v="2026-03-26T00:00:00"/>
    <s v="Mar"/>
    <n v="2026"/>
    <n v="73611.72"/>
  </r>
  <r>
    <s v="Kaggle"/>
    <s v="New Apple iPhone 13/14/12 Mini/13 Mini /14 Pro Max/SE 3rd Unlocked 2yr-wty LOT"/>
    <x v="3"/>
    <n v="13"/>
    <b v="0"/>
    <x v="0"/>
    <x v="0"/>
    <x v="5"/>
    <n v="314.11"/>
    <m/>
    <s v=" No Discount"/>
    <n v="0"/>
    <n v="2"/>
    <x v="9"/>
    <s v="Brooklyn, New York, United States"/>
    <s v="Brooklyn"/>
    <x v="9"/>
    <x v="0"/>
    <d v="2026-03-28T00:00:00"/>
    <s v="Mar"/>
    <n v="2026"/>
    <n v="628.22"/>
  </r>
  <r>
    <s v="Kaggle"/>
    <s v="New Sealed Unlocked Apple iPhone 17 Pro Max 6.9-inch A3257 Deep Blue 2TB"/>
    <x v="5"/>
    <n v="17"/>
    <b v="1"/>
    <x v="9"/>
    <x v="6"/>
    <x v="5"/>
    <n v="2559.96"/>
    <n v="3199.95"/>
    <n v="20"/>
    <n v="0"/>
    <n v="1"/>
    <x v="5"/>
    <s v="Fairfax, Virginia, United States"/>
    <s v="Fairfax"/>
    <x v="10"/>
    <x v="0"/>
    <d v="2026-02-11T00:00:00"/>
    <s v="Feb"/>
    <n v="2026"/>
    <n v="2559.96"/>
  </r>
  <r>
    <s v="Kaggle"/>
    <s v="Apple iPhone 14+ plus 128GB A2632 Unlocked open box"/>
    <x v="1"/>
    <n v="14"/>
    <b v="0"/>
    <x v="0"/>
    <x v="0"/>
    <x v="2"/>
    <n v="394.99"/>
    <m/>
    <s v=" No Discount"/>
    <n v="1"/>
    <n v="0"/>
    <x v="0"/>
    <s v="Granada Hills, California, United States"/>
    <s v="Granada Hills"/>
    <x v="0"/>
    <x v="0"/>
    <d v="2026-02-14T00:00:00"/>
    <s v="Feb"/>
    <n v="2026"/>
    <n v="0"/>
  </r>
  <r>
    <s v="Kaggle"/>
    <s v="Apple iPhone 14 Pro Max, 128/256GB - Grade B - All Colors"/>
    <x v="0"/>
    <n v="14"/>
    <b v="1"/>
    <x v="3"/>
    <x v="3"/>
    <x v="0"/>
    <n v="379.87"/>
    <m/>
    <s v=" No Discount"/>
    <n v="1"/>
    <n v="0"/>
    <x v="10"/>
    <s v="Scottsdale, Arizona, United States"/>
    <s v="Scottsdale"/>
    <x v="11"/>
    <x v="0"/>
    <d v="2026-01-23T00:00:00"/>
    <s v="Jan"/>
    <n v="2026"/>
    <n v="0"/>
  </r>
  <r>
    <s v="Kaggle"/>
    <s v="Apple iPhone 14 Pro Max, 128/256GB - Grade B+ All Colors ✅ Ships Today!"/>
    <x v="0"/>
    <n v="14"/>
    <b v="1"/>
    <x v="3"/>
    <x v="3"/>
    <x v="0"/>
    <n v="589.99"/>
    <m/>
    <s v=" No Discount"/>
    <n v="1"/>
    <n v="0"/>
    <x v="10"/>
    <s v="Scottsdale, Arizona, United States"/>
    <s v="Scottsdale"/>
    <x v="11"/>
    <x v="0"/>
    <d v="2026-01-23T00:00:00"/>
    <s v="Jan"/>
    <n v="2026"/>
    <n v="0"/>
  </r>
  <r>
    <s v="Kaggle"/>
    <s v="Apple iPhone 14 Pro Max, 128/256GB - Grade A- All Colors ✅ Ships Today!"/>
    <x v="0"/>
    <n v="14"/>
    <b v="1"/>
    <x v="3"/>
    <x v="3"/>
    <x v="0"/>
    <n v="649.99"/>
    <m/>
    <s v=" No Discount"/>
    <n v="1"/>
    <n v="0"/>
    <x v="10"/>
    <s v="Scottsdale, Arizona, United States"/>
    <s v="Scottsdale"/>
    <x v="11"/>
    <x v="0"/>
    <d v="2026-01-23T00:00:00"/>
    <s v="Jan"/>
    <n v="2026"/>
    <n v="0"/>
  </r>
  <r>
    <s v="Kaggle"/>
    <s v="Apple iPhone 14, iPhone 14 Plus, 128GB/256GB, Grade A, All Colors, Ships Today!"/>
    <x v="9"/>
    <n v="14"/>
    <b v="0"/>
    <x v="8"/>
    <x v="0"/>
    <x v="0"/>
    <n v="409.87"/>
    <m/>
    <s v=" No Discount"/>
    <n v="1"/>
    <n v="0"/>
    <x v="10"/>
    <s v="Scottsdale, Arizona, United States"/>
    <s v="Scottsdale"/>
    <x v="11"/>
    <x v="0"/>
    <d v="2026-01-23T00:00:00"/>
    <s v="Jan"/>
    <n v="2026"/>
    <n v="0"/>
  </r>
  <r>
    <s v="Kaggle"/>
    <s v="open box Apple iPhone 13 128GB Unlocked 1 year ex warranty RED color"/>
    <x v="3"/>
    <n v="13"/>
    <b v="0"/>
    <x v="0"/>
    <x v="0"/>
    <x v="2"/>
    <n v="321.99"/>
    <m/>
    <s v=" No Discount"/>
    <n v="2"/>
    <n v="0"/>
    <x v="0"/>
    <s v="Granada Hills, California, United States"/>
    <s v="Granada Hills"/>
    <x v="0"/>
    <x v="0"/>
    <d v="2026-02-19T00:00:00"/>
    <s v="Feb"/>
    <n v="2026"/>
    <n v="0"/>
  </r>
  <r>
    <s v="Kaggle"/>
    <s v="New Unlocked Apple iPhone 17 Pro Max 6.9-inch A3257 Cosmic Orange 256GB"/>
    <x v="5"/>
    <n v="17"/>
    <b v="1"/>
    <x v="3"/>
    <x v="3"/>
    <x v="5"/>
    <n v="1699"/>
    <m/>
    <s v=" No Discount"/>
    <n v="0"/>
    <n v="7"/>
    <x v="5"/>
    <s v="Fairfax, Virginia, United States"/>
    <s v="Fairfax"/>
    <x v="10"/>
    <x v="0"/>
    <d v="2026-03-16T00:00:00"/>
    <s v="Mar"/>
    <n v="2026"/>
    <n v="11893"/>
  </r>
  <r>
    <s v="Kaggle"/>
    <s v="Apple iPhone 15 128/256/512GB Unlocked Very Good All Colors"/>
    <x v="7"/>
    <n v="15"/>
    <b v="0"/>
    <x v="1"/>
    <x v="1"/>
    <x v="1"/>
    <n v="384.03"/>
    <n v="799.99"/>
    <n v="52"/>
    <n v="0"/>
    <n v="930"/>
    <x v="11"/>
    <s v="Fort Worth, Texas, United States"/>
    <s v="Fort Worth"/>
    <x v="1"/>
    <x v="0"/>
    <d v="2026-03-29T00:00:00"/>
    <s v="Mar"/>
    <n v="2026"/>
    <n v="357147.89999999997"/>
  </r>
  <r>
    <s v="Kaggle"/>
    <s v="Apple iPhone 15 128/256/512GB Unlocked Excellent All Colors"/>
    <x v="7"/>
    <n v="15"/>
    <b v="0"/>
    <x v="1"/>
    <x v="1"/>
    <x v="3"/>
    <n v="412.86"/>
    <n v="799.99"/>
    <n v="48.39"/>
    <n v="0"/>
    <n v="222"/>
    <x v="11"/>
    <s v="Fort Worth, Texas, United States"/>
    <s v="Fort Worth"/>
    <x v="1"/>
    <x v="0"/>
    <d v="2026-03-29T00:00:00"/>
    <s v="Mar"/>
    <n v="2026"/>
    <n v="91654.92"/>
  </r>
  <r>
    <s v="Kaggle"/>
    <s v="Apple iPhone 12 64GB Unlocked all colors MODEL A2172 used good"/>
    <x v="4"/>
    <n v="12"/>
    <b v="0"/>
    <x v="7"/>
    <x v="4"/>
    <x v="0"/>
    <n v="199.99"/>
    <m/>
    <s v=" No Discount"/>
    <n v="5"/>
    <n v="0"/>
    <x v="0"/>
    <s v="Granada Hills, California, United States"/>
    <s v="Granada Hills"/>
    <x v="0"/>
    <x v="0"/>
    <d v="2026-02-06T00:00:00"/>
    <s v="Feb"/>
    <n v="2026"/>
    <n v="0"/>
  </r>
  <r>
    <s v="Kaggle"/>
    <s v="Apple iPhone 14 128gb BLUE Factory Unlocked open box battery health"/>
    <x v="1"/>
    <n v="14"/>
    <b v="0"/>
    <x v="0"/>
    <x v="0"/>
    <x v="2"/>
    <n v="314.99"/>
    <m/>
    <s v=" No Discount"/>
    <n v="0"/>
    <n v="2"/>
    <x v="0"/>
    <s v="Granada Hills, California, United States"/>
    <s v="Granada Hills"/>
    <x v="0"/>
    <x v="0"/>
    <d v="2026-02-14T00:00:00"/>
    <s v="Feb"/>
    <n v="2026"/>
    <n v="629.98"/>
  </r>
  <r>
    <s v="Kaggle"/>
    <s v="New Apple iPhone 13 Mini 256GB/128GB 5G Fully Factory Unlocked for All Carrier！"/>
    <x v="8"/>
    <n v="13"/>
    <b v="0"/>
    <x v="8"/>
    <x v="0"/>
    <x v="5"/>
    <n v="321.88"/>
    <m/>
    <s v=" No Discount"/>
    <n v="2"/>
    <n v="1"/>
    <x v="9"/>
    <s v="Brooklyn, New York, United States"/>
    <s v="Brooklyn"/>
    <x v="9"/>
    <x v="0"/>
    <d v="2026-03-28T00:00:00"/>
    <s v="Mar"/>
    <n v="2026"/>
    <n v="321.88"/>
  </r>
  <r>
    <s v="Kaggle"/>
    <s v="Factory New Apple iPhone 14 Pro Max/13 Pro /SE 3rd/14/12 Pro/12 Mini/13 Mini LOT"/>
    <x v="0"/>
    <n v="14"/>
    <b v="1"/>
    <x v="0"/>
    <x v="5"/>
    <x v="5"/>
    <n v="314.11"/>
    <m/>
    <s v=" No Discount"/>
    <n v="0"/>
    <n v="2"/>
    <x v="9"/>
    <s v="Whippany, New Jersey, United States"/>
    <s v="Whippany"/>
    <x v="8"/>
    <x v="0"/>
    <d v="2026-03-28T00:00:00"/>
    <s v="Mar"/>
    <n v="2026"/>
    <n v="628.22"/>
  </r>
  <r>
    <s v="Kaggle"/>
    <s v="Factory New Apple iPhone 13 Mini /12 Mini /14 Pro Max /14/13/SE 3rd Unlocked LOT"/>
    <x v="8"/>
    <n v="13"/>
    <b v="0"/>
    <x v="0"/>
    <x v="5"/>
    <x v="5"/>
    <n v="314.11"/>
    <m/>
    <s v=" No Discount"/>
    <n v="0"/>
    <n v="3"/>
    <x v="9"/>
    <s v="Brooklyn, New York, United States"/>
    <s v="Brooklyn"/>
    <x v="9"/>
    <x v="0"/>
    <d v="2026-03-28T00:00:00"/>
    <s v="Mar"/>
    <n v="2026"/>
    <n v="942.33"/>
  </r>
  <r>
    <s v="Kaggle"/>
    <s v="open box Apple iPhone 13 128GB pink color Unlocked"/>
    <x v="3"/>
    <n v="13"/>
    <b v="0"/>
    <x v="0"/>
    <x v="0"/>
    <x v="2"/>
    <n v="326.99"/>
    <m/>
    <s v=" No Discount"/>
    <n v="0"/>
    <n v="1"/>
    <x v="0"/>
    <s v="Granada Hills, California, United States"/>
    <s v="Granada Hills"/>
    <x v="0"/>
    <x v="0"/>
    <d v="2026-01-26T00:00:00"/>
    <s v="Jan"/>
    <n v="2026"/>
    <n v="326.99"/>
  </r>
  <r>
    <s v="Kaggle"/>
    <s v="open box Apple iPhone 12 64GB Unlocked MODEL A2172 all colors"/>
    <x v="4"/>
    <n v="12"/>
    <b v="0"/>
    <x v="7"/>
    <x v="4"/>
    <x v="2"/>
    <n v="234.99"/>
    <m/>
    <s v=" No Discount"/>
    <n v="1"/>
    <n v="0"/>
    <x v="0"/>
    <s v="Granada Hills, California, United States"/>
    <s v="Granada Hills"/>
    <x v="0"/>
    <x v="0"/>
    <d v="2026-02-27T00:00:00"/>
    <s v="Feb"/>
    <n v="2026"/>
    <n v="0"/>
  </r>
  <r>
    <s v="Kaggle"/>
    <s v="open box Apple iPhone 12 256GB Unlocked MODEL A2172 RED color"/>
    <x v="4"/>
    <n v="12"/>
    <b v="0"/>
    <x v="3"/>
    <x v="3"/>
    <x v="2"/>
    <n v="241.99"/>
    <m/>
    <s v=" No Discount"/>
    <n v="1"/>
    <n v="0"/>
    <x v="0"/>
    <s v="Granada Hills, California, United States"/>
    <s v="Granada Hills"/>
    <x v="0"/>
    <x v="0"/>
    <d v="2026-02-19T00:00:00"/>
    <s v="Feb"/>
    <n v="2026"/>
    <n v="0"/>
  </r>
  <r>
    <s v="Kaggle"/>
    <s v="Apple iPhone 12 Pro Max - 256 GB - Pacific Blue - Unlocked - Good Refurbished"/>
    <x v="6"/>
    <n v="12"/>
    <b v="1"/>
    <x v="3"/>
    <x v="3"/>
    <x v="4"/>
    <n v="304.99"/>
    <m/>
    <s v=" No Discount"/>
    <n v="3"/>
    <n v="6"/>
    <x v="12"/>
    <s v="Dallas, Texas, United States"/>
    <s v="Dallas"/>
    <x v="1"/>
    <x v="0"/>
    <d v="2026-03-24T00:00:00"/>
    <s v="Mar"/>
    <n v="2026"/>
    <n v="1829.94"/>
  </r>
  <r>
    <s v="Kaggle"/>
    <s v="Apple iPhone 12 64GB Unlocked MODEL A2172 Blue color open box"/>
    <x v="4"/>
    <n v="12"/>
    <b v="0"/>
    <x v="7"/>
    <x v="4"/>
    <x v="2"/>
    <n v="228.99"/>
    <m/>
    <s v=" No Discount"/>
    <n v="1"/>
    <n v="0"/>
    <x v="0"/>
    <s v="Granada Hills, California, United States"/>
    <s v="Granada Hills"/>
    <x v="0"/>
    <x v="0"/>
    <d v="2026-03-13T00:00:00"/>
    <s v="Mar"/>
    <n v="2026"/>
    <n v="0"/>
  </r>
  <r>
    <s v="Kaggle"/>
    <s v="Apple iPhone 14 - 128GB fully Unlocked"/>
    <x v="1"/>
    <n v="14"/>
    <b v="0"/>
    <x v="0"/>
    <x v="0"/>
    <x v="0"/>
    <n v="314.99"/>
    <m/>
    <s v=" No Discount"/>
    <n v="2"/>
    <n v="0"/>
    <x v="0"/>
    <s v="Granada Hills, California, United States"/>
    <s v="Granada Hills"/>
    <x v="0"/>
    <x v="0"/>
    <m/>
    <m/>
    <m/>
    <n v="0"/>
  </r>
  <r>
    <s v="Kaggle"/>
    <s v="Apple iPhone 14 Plus - 128GB 256GB 512GB - Unlocked AT&amp;T Verizon T-Mobile"/>
    <x v="9"/>
    <n v="14"/>
    <b v="0"/>
    <x v="10"/>
    <x v="0"/>
    <x v="0"/>
    <n v="272.99"/>
    <m/>
    <s v=" No Discount"/>
    <n v="8"/>
    <n v="0"/>
    <x v="13"/>
    <s v="Baltimore, Maryland, United States"/>
    <s v="Baltimore"/>
    <x v="12"/>
    <x v="0"/>
    <d v="2026-03-20T00:00:00"/>
    <s v="Mar"/>
    <n v="2026"/>
    <n v="0"/>
  </r>
  <r>
    <s v="Kaggle"/>
    <s v="Apple iPhone 14 128GB 256GB - Unlocked AT&amp;T Verizon T-Mobile - All Colors"/>
    <x v="1"/>
    <n v="14"/>
    <b v="0"/>
    <x v="8"/>
    <x v="0"/>
    <x v="0"/>
    <n v="229.99"/>
    <m/>
    <s v=" No Discount"/>
    <n v="10"/>
    <n v="1"/>
    <x v="13"/>
    <s v="Baltimore, Maryland, United States"/>
    <s v="Baltimore"/>
    <x v="12"/>
    <x v="0"/>
    <d v="2026-03-16T00:00:00"/>
    <s v="Mar"/>
    <n v="2026"/>
    <n v="229.99"/>
  </r>
  <r>
    <s v="Kaggle"/>
    <s v="Apple iPhone 17 256GB Unlocked Excellent All Colors"/>
    <x v="2"/>
    <n v="17"/>
    <b v="0"/>
    <x v="3"/>
    <x v="3"/>
    <x v="3"/>
    <n v="743.81"/>
    <n v="799"/>
    <n v="6.91"/>
    <n v="10"/>
    <n v="60"/>
    <x v="11"/>
    <s v="Fort Worth, Texas, United States"/>
    <s v="Fort Worth"/>
    <x v="1"/>
    <x v="0"/>
    <d v="2026-03-29T00:00:00"/>
    <s v="Mar"/>
    <n v="2026"/>
    <n v="44628.6"/>
  </r>
  <r>
    <s v="Kaggle"/>
    <s v="Apple iPhone 17 256GB Unlocked Very Good All Colors"/>
    <x v="2"/>
    <n v="17"/>
    <b v="0"/>
    <x v="3"/>
    <x v="3"/>
    <x v="1"/>
    <n v="669.86"/>
    <m/>
    <s v=" No Discount"/>
    <n v="10"/>
    <n v="218"/>
    <x v="11"/>
    <s v="Fort Worth, Texas, United States"/>
    <s v="Fort Worth"/>
    <x v="1"/>
    <x v="0"/>
    <d v="2026-03-29T00:00:00"/>
    <s v="Mar"/>
    <n v="2026"/>
    <n v="146029.48000000001"/>
  </r>
  <r>
    <s v="Kaggle"/>
    <s v="Apple iPhone 17 256GB Unlocked Good All Colors"/>
    <x v="2"/>
    <n v="17"/>
    <b v="0"/>
    <x v="3"/>
    <x v="3"/>
    <x v="4"/>
    <n v="661.03"/>
    <n v="799"/>
    <n v="17.27"/>
    <n v="10"/>
    <n v="175"/>
    <x v="11"/>
    <s v="Fort Worth, Texas, United States"/>
    <s v="Fort Worth"/>
    <x v="1"/>
    <x v="0"/>
    <d v="2026-03-29T00:00:00"/>
    <s v="Mar"/>
    <n v="2026"/>
    <n v="115680.25"/>
  </r>
  <r>
    <s v="Kaggle"/>
    <s v="Apple iPhone 17 512GB Unlocked Very Good All Colors"/>
    <x v="2"/>
    <n v="17"/>
    <b v="0"/>
    <x v="1"/>
    <x v="1"/>
    <x v="1"/>
    <n v="931.96"/>
    <m/>
    <s v=" No Discount"/>
    <n v="10"/>
    <n v="1"/>
    <x v="11"/>
    <s v="Fort Worth, Texas, United States"/>
    <s v="Fort Worth"/>
    <x v="1"/>
    <x v="0"/>
    <d v="2026-03-29T00:00:00"/>
    <s v="Mar"/>
    <n v="2026"/>
    <n v="931.96"/>
  </r>
  <r>
    <s v="Kaggle"/>
    <s v="Apple iPhone 17 512GB Unlocked Good All Colors"/>
    <x v="2"/>
    <n v="17"/>
    <b v="0"/>
    <x v="1"/>
    <x v="1"/>
    <x v="4"/>
    <n v="999.03"/>
    <m/>
    <s v=" No Discount"/>
    <n v="7"/>
    <n v="0"/>
    <x v="11"/>
    <s v="Fort Worth, Texas, United States"/>
    <s v="Fort Worth"/>
    <x v="1"/>
    <x v="0"/>
    <d v="2026-03-29T00:00:00"/>
    <s v="Mar"/>
    <n v="2026"/>
    <n v="0"/>
  </r>
  <r>
    <s v="Kaggle"/>
    <s v="Apple iPhone 17 Pro Max 512GB Unlocked Very Good All Colors"/>
    <x v="5"/>
    <n v="17"/>
    <b v="1"/>
    <x v="1"/>
    <x v="1"/>
    <x v="1"/>
    <n v="1275.8800000000001"/>
    <m/>
    <s v=" No Discount"/>
    <n v="10"/>
    <n v="299"/>
    <x v="11"/>
    <s v="Fort Worth, Texas, United States"/>
    <s v="Fort Worth"/>
    <x v="1"/>
    <x v="0"/>
    <d v="2026-03-29T00:00:00"/>
    <s v="Mar"/>
    <n v="2026"/>
    <n v="381488.12000000005"/>
  </r>
  <r>
    <s v="Kaggle"/>
    <s v="Apple iPhone 17 Pro Max 512GB Unlocked Good All Colors"/>
    <x v="5"/>
    <n v="17"/>
    <b v="1"/>
    <x v="1"/>
    <x v="1"/>
    <x v="4"/>
    <n v="1364.8"/>
    <n v="1399"/>
    <n v="2.44"/>
    <n v="9"/>
    <n v="58"/>
    <x v="11"/>
    <s v="Fort Worth, Texas, United States"/>
    <s v="Fort Worth"/>
    <x v="1"/>
    <x v="0"/>
    <d v="2026-03-29T00:00:00"/>
    <s v="Mar"/>
    <n v="2026"/>
    <n v="79158.399999999994"/>
  </r>
  <r>
    <s v="Kaggle"/>
    <s v="Apple iPhone 17 Pro Max 256GB Unlocked Very Good All Colors"/>
    <x v="5"/>
    <n v="17"/>
    <b v="1"/>
    <x v="3"/>
    <x v="3"/>
    <x v="1"/>
    <n v="1148.8800000000001"/>
    <m/>
    <s v=" No Discount"/>
    <n v="0"/>
    <n v="1752"/>
    <x v="11"/>
    <s v="Fort Worth, Texas, United States"/>
    <s v="Fort Worth"/>
    <x v="1"/>
    <x v="0"/>
    <d v="2026-03-29T00:00:00"/>
    <s v="Mar"/>
    <n v="2026"/>
    <n v="2012837.7600000002"/>
  </r>
  <r>
    <s v="Kaggle"/>
    <s v="Factory New Apple iPhone 13 MINI (5G) 128GB/256GB Unlocked Smartphone 2-YRS-WTY"/>
    <x v="8"/>
    <n v="13"/>
    <b v="0"/>
    <x v="8"/>
    <x v="0"/>
    <x v="5"/>
    <n v="321.88"/>
    <m/>
    <s v=" No Discount"/>
    <n v="2"/>
    <n v="1"/>
    <x v="9"/>
    <s v="Whippany, New Jersey, United States"/>
    <s v="Whippany"/>
    <x v="8"/>
    <x v="0"/>
    <d v="2026-03-28T00:00:00"/>
    <s v="Mar"/>
    <n v="2026"/>
    <n v="321.88"/>
  </r>
  <r>
    <s v="Kaggle"/>
    <s v="New Sealed Apple iPhone 13 MINI 5G A2481 128GB 256GB Factory Unlocked Smartphone"/>
    <x v="8"/>
    <n v="13"/>
    <b v="0"/>
    <x v="8"/>
    <x v="0"/>
    <x v="5"/>
    <n v="321.99"/>
    <m/>
    <s v=" No Discount"/>
    <n v="2"/>
    <n v="0"/>
    <x v="9"/>
    <s v="Brooklyn, New York, United States"/>
    <s v="Brooklyn"/>
    <x v="9"/>
    <x v="0"/>
    <d v="2026-03-28T00:00:00"/>
    <s v="Mar"/>
    <n v="2026"/>
    <n v="0"/>
  </r>
  <r>
    <s v="Kaggle"/>
    <s v="Brand New Apple iPhone 13 MINI 128GB/256GB A2481 Factory Unlocked Smartphone USA"/>
    <x v="8"/>
    <n v="13"/>
    <b v="0"/>
    <x v="8"/>
    <x v="0"/>
    <x v="5"/>
    <n v="321.99"/>
    <m/>
    <s v=" No Discount"/>
    <n v="2"/>
    <n v="0"/>
    <x v="9"/>
    <s v="Brooklyn, New York, United States"/>
    <s v="Brooklyn"/>
    <x v="9"/>
    <x v="0"/>
    <d v="2026-03-28T00:00:00"/>
    <s v="Mar"/>
    <n v="2026"/>
    <n v="0"/>
  </r>
  <r>
    <s v="Kaggle"/>
    <s v="New Apple iPhone 13 MINI 128/256/512GB A2481 Factory Unlocked Smartphone US SHIP"/>
    <x v="8"/>
    <n v="13"/>
    <b v="0"/>
    <x v="1"/>
    <x v="1"/>
    <x v="5"/>
    <n v="321.99"/>
    <m/>
    <s v=" No Discount"/>
    <n v="2"/>
    <n v="0"/>
    <x v="9"/>
    <s v="Whippany, New Jersey, United States"/>
    <s v="Whippany"/>
    <x v="8"/>
    <x v="0"/>
    <d v="2026-03-28T00:00:00"/>
    <s v="Mar"/>
    <n v="2026"/>
    <n v="0"/>
  </r>
  <r>
    <s v="Kaggle"/>
    <s v="New Apple iPhone 13 MINI A2481 128GB 256GB 512GB 5.4&quot; Unlocked Smartphone US LOT"/>
    <x v="8"/>
    <n v="13"/>
    <b v="0"/>
    <x v="10"/>
    <x v="0"/>
    <x v="5"/>
    <n v="321.99"/>
    <m/>
    <s v=" No Discount"/>
    <n v="2"/>
    <n v="0"/>
    <x v="9"/>
    <s v="Brooklyn, New York, United States"/>
    <s v="Brooklyn"/>
    <x v="9"/>
    <x v="0"/>
    <d v="2026-03-28T00:00:00"/>
    <s v="Mar"/>
    <n v="2026"/>
    <n v="0"/>
  </r>
  <r>
    <s v="Kaggle"/>
    <s v="Apple iPhone 12 128GB Unlocked MODEL A2172 Green color"/>
    <x v="4"/>
    <n v="12"/>
    <b v="0"/>
    <x v="0"/>
    <x v="0"/>
    <x v="2"/>
    <n v="231.99"/>
    <m/>
    <s v=" No Discount"/>
    <n v="1"/>
    <n v="0"/>
    <x v="0"/>
    <s v="Granada Hills, California, United States"/>
    <s v="Granada Hills"/>
    <x v="0"/>
    <x v="0"/>
    <m/>
    <m/>
    <m/>
    <n v="0"/>
  </r>
  <r>
    <s v="Kaggle"/>
    <s v="Apple iPhone 13 128GB SIM Unlocked Midnight - Excellent Condition ✅ Ships Today!"/>
    <x v="3"/>
    <n v="13"/>
    <b v="0"/>
    <x v="0"/>
    <x v="0"/>
    <x v="2"/>
    <n v="268.87"/>
    <m/>
    <s v=" No Discount"/>
    <n v="10"/>
    <n v="0"/>
    <x v="10"/>
    <s v="Scottsdale, Arizona, United States"/>
    <s v="Scottsdale"/>
    <x v="11"/>
    <x v="0"/>
    <d v="2026-03-27T00:00:00"/>
    <s v="Mar"/>
    <n v="2026"/>
    <n v="0"/>
  </r>
  <r>
    <s v="Kaggle"/>
    <s v="Factory New Sealed Apple iPhone 13 MINI A2481 128/256GB Unlocked 2-Year Warranty"/>
    <x v="8"/>
    <n v="13"/>
    <b v="0"/>
    <x v="3"/>
    <x v="3"/>
    <x v="5"/>
    <n v="321.99"/>
    <m/>
    <s v=" No Discount"/>
    <n v="2"/>
    <n v="0"/>
    <x v="9"/>
    <s v="Brooklyn, New York, United States"/>
    <s v="Brooklyn"/>
    <x v="9"/>
    <x v="0"/>
    <d v="2026-03-28T00:00:00"/>
    <s v="Mar"/>
    <n v="2026"/>
    <n v="0"/>
  </r>
  <r>
    <s v="Kaggle"/>
    <s v="New Sealed Apple iPhone 13 MINI A2481 128GB 256GB 512GB 5.4&quot; Unlocked Smartphone"/>
    <x v="8"/>
    <n v="13"/>
    <b v="0"/>
    <x v="10"/>
    <x v="0"/>
    <x v="5"/>
    <n v="321.99"/>
    <m/>
    <s v=" No Discount"/>
    <n v="2"/>
    <n v="0"/>
    <x v="9"/>
    <s v="Whippany, New Jersey, United States"/>
    <s v="Whippany"/>
    <x v="8"/>
    <x v="0"/>
    <d v="2026-03-29T00:00:00"/>
    <s v="Mar"/>
    <n v="2026"/>
    <n v="0"/>
  </r>
  <r>
    <s v="Kaggle"/>
    <s v="Apple iPhone 16 - 128GB - Black (Unlocked) - NEW &amp; SEALED"/>
    <x v="10"/>
    <n v="16"/>
    <b v="0"/>
    <x v="0"/>
    <x v="0"/>
    <x v="5"/>
    <n v="639.95000000000005"/>
    <m/>
    <s v=" No Discount"/>
    <n v="2"/>
    <n v="1"/>
    <x v="14"/>
    <s v="Harrisville, Pennsylvania, United States"/>
    <s v="Harrisville"/>
    <x v="13"/>
    <x v="0"/>
    <m/>
    <m/>
    <m/>
    <n v="639.95000000000005"/>
  </r>
  <r>
    <s v="Kaggle"/>
    <s v="Apple iPhone 17e 256GB Factory Unlocked Physical SIM Card A3634 - New"/>
    <x v="2"/>
    <n v="17"/>
    <b v="0"/>
    <x v="3"/>
    <x v="3"/>
    <x v="5"/>
    <n v="779.95"/>
    <m/>
    <s v=" No Discount"/>
    <n v="2"/>
    <n v="3"/>
    <x v="15"/>
    <s v="Miami, Florida, United States"/>
    <s v="Miami"/>
    <x v="6"/>
    <x v="0"/>
    <d v="2026-03-26T00:00:00"/>
    <s v="Mar"/>
    <n v="2026"/>
    <n v="2339.8500000000004"/>
  </r>
  <r>
    <s v="Kaggle"/>
    <s v="New Sealed Apple iPhone 13 Mini/12 Mini/14 Pro max/14/13/SE 3rd 5G Unlocked LOT"/>
    <x v="8"/>
    <n v="13"/>
    <b v="0"/>
    <x v="0"/>
    <x v="5"/>
    <x v="5"/>
    <n v="314.11"/>
    <m/>
    <s v=" No Discount"/>
    <n v="1"/>
    <n v="0"/>
    <x v="9"/>
    <s v="Whippany, New Jersey, United States"/>
    <s v="Whippany"/>
    <x v="8"/>
    <x v="0"/>
    <d v="2026-03-28T00:00:00"/>
    <s v="Mar"/>
    <n v="2026"/>
    <n v="0"/>
  </r>
  <r>
    <s v="Kaggle"/>
    <s v="NEW Sealed Apple iPhone 14/14Pro max/13/SE/12 Mini/13 Mini Factory Unlocked LOT"/>
    <x v="1"/>
    <n v="14"/>
    <b v="0"/>
    <x v="0"/>
    <x v="0"/>
    <x v="5"/>
    <n v="314.11"/>
    <m/>
    <s v=" No Discount"/>
    <n v="1"/>
    <n v="0"/>
    <x v="9"/>
    <s v="Brooklyn, New York, United States"/>
    <s v="Brooklyn"/>
    <x v="9"/>
    <x v="0"/>
    <d v="2026-03-28T00:00:00"/>
    <s v="Mar"/>
    <n v="2026"/>
    <n v="0"/>
  </r>
  <r>
    <s v="Kaggle"/>
    <s v="NEW Sealed Apple iPhone 14/13/12 Mini/13 Mini 5G Factory Unlocked SmartPhone LOT"/>
    <x v="1"/>
    <n v="14"/>
    <b v="0"/>
    <x v="0"/>
    <x v="0"/>
    <x v="5"/>
    <n v="314.11"/>
    <m/>
    <s v=" No Discount"/>
    <n v="1"/>
    <n v="0"/>
    <x v="9"/>
    <s v="Brooklyn, New York, United States"/>
    <s v="Brooklyn"/>
    <x v="9"/>
    <x v="0"/>
    <d v="2026-03-28T00:00:00"/>
    <s v="Mar"/>
    <n v="2026"/>
    <n v="0"/>
  </r>
  <r>
    <s v="Kaggle"/>
    <s v="New Apple iPhone 13 Mini/12 Mini/14 Pro max/14/13/SE 3rd Unlocked in Sealed Box"/>
    <x v="8"/>
    <n v="13"/>
    <b v="0"/>
    <x v="0"/>
    <x v="5"/>
    <x v="5"/>
    <n v="314.11"/>
    <m/>
    <s v=" No Discount"/>
    <n v="1"/>
    <n v="0"/>
    <x v="9"/>
    <s v="Whippany, New Jersey, United States"/>
    <s v="Whippany"/>
    <x v="8"/>
    <x v="0"/>
    <d v="2026-03-28T00:00:00"/>
    <s v="Mar"/>
    <n v="2026"/>
    <n v="0"/>
  </r>
  <r>
    <s v="Kaggle"/>
    <s v="Apple iPhone 13 Mini - Fully Unlocked - 5.4&quot; - 128GB - Excellent"/>
    <x v="8"/>
    <n v="13"/>
    <b v="0"/>
    <x v="0"/>
    <x v="0"/>
    <x v="1"/>
    <n v="319"/>
    <n v="599"/>
    <n v="46.74"/>
    <n v="0"/>
    <n v="235"/>
    <x v="16"/>
    <s v="Linden, New Jersey, United States"/>
    <s v="Linden"/>
    <x v="8"/>
    <x v="0"/>
    <d v="2026-03-29T00:00:00"/>
    <s v="Mar"/>
    <n v="2026"/>
    <n v="74965"/>
  </r>
  <r>
    <s v="Kaggle"/>
    <s v="Apple iPhone 12, Unlocked Smartphone, 64GB, 128GB, 256GB - SYDNEY STOCK"/>
    <x v="4"/>
    <n v="12"/>
    <b v="0"/>
    <x v="5"/>
    <x v="4"/>
    <x v="5"/>
    <n v="541.9"/>
    <m/>
    <s v=" No Discount"/>
    <n v="10"/>
    <n v="61"/>
    <x v="17"/>
    <s v="Sydney, NSW, Australia"/>
    <s v="Sydney"/>
    <x v="3"/>
    <x v="2"/>
    <d v="2026-02-26T00:00:00"/>
    <s v="Feb"/>
    <n v="2026"/>
    <n v="33055.9"/>
  </r>
  <r>
    <s v="Kaggle"/>
    <s v="Apple iPhone 13 Mini - Fully Unlocked - 5.4&quot; - 128GB - Good"/>
    <x v="8"/>
    <n v="13"/>
    <b v="0"/>
    <x v="0"/>
    <x v="0"/>
    <x v="4"/>
    <n v="299"/>
    <n v="569"/>
    <n v="47.45"/>
    <n v="0"/>
    <n v="73"/>
    <x v="16"/>
    <s v="Linden, New Jersey, United States"/>
    <s v="Linden"/>
    <x v="8"/>
    <x v="0"/>
    <d v="2026-03-29T00:00:00"/>
    <s v="Mar"/>
    <n v="2026"/>
    <n v="21827"/>
  </r>
  <r>
    <s v="Kaggle"/>
    <s v="Apple iPhone 13 Unlocked Smartphone, 128GB, 256GB, SYDNEY STOCK"/>
    <x v="3"/>
    <n v="13"/>
    <b v="0"/>
    <x v="8"/>
    <x v="0"/>
    <x v="5"/>
    <n v="691.9"/>
    <m/>
    <s v=" No Discount"/>
    <n v="10"/>
    <n v="7"/>
    <x v="17"/>
    <s v="Sydney, NSW, Australia"/>
    <s v="Sydney"/>
    <x v="3"/>
    <x v="2"/>
    <d v="2026-02-26T00:00:00"/>
    <s v="Feb"/>
    <n v="2026"/>
    <n v="4843.3"/>
  </r>
  <r>
    <s v="Kaggle"/>
    <s v="Apple iPhone 12 - 128gb - Blue fully unlocked works over seas only - Excellent"/>
    <x v="4"/>
    <n v="12"/>
    <b v="0"/>
    <x v="0"/>
    <x v="0"/>
    <x v="3"/>
    <n v="419.88"/>
    <m/>
    <s v=" No Discount"/>
    <n v="2"/>
    <n v="3"/>
    <x v="2"/>
    <s v="Southfield, Michigan, United States"/>
    <s v="Southfield"/>
    <x v="2"/>
    <x v="0"/>
    <d v="2026-03-05T00:00:00"/>
    <s v="Mar"/>
    <n v="2026"/>
    <n v="1259.6399999999999"/>
  </r>
  <r>
    <s v="Kaggle"/>
    <s v="Apple iPhone 14 Physical SIM Tray 128GB 256GB 512GB Fast Shipping✈️"/>
    <x v="1"/>
    <n v="14"/>
    <b v="0"/>
    <x v="10"/>
    <x v="0"/>
    <x v="5"/>
    <n v="1394.99"/>
    <m/>
    <s v=" No Discount"/>
    <n v="1"/>
    <n v="0"/>
    <x v="18"/>
    <s v="Calgary, Alberta, Canada"/>
    <s v="Calgary"/>
    <x v="3"/>
    <x v="3"/>
    <d v="2026-01-03T00:00:00"/>
    <s v="Jan"/>
    <n v="2026"/>
    <n v="0"/>
  </r>
  <r>
    <s v="Kaggle"/>
    <s v="Apple iPhone 14 Plus Physical SIM Tray 128GB 256GB 512GB - Fast Shipping✈️"/>
    <x v="9"/>
    <n v="14"/>
    <b v="0"/>
    <x v="10"/>
    <x v="0"/>
    <x v="5"/>
    <n v="1594.99"/>
    <m/>
    <s v=" No Discount"/>
    <n v="1"/>
    <n v="0"/>
    <x v="18"/>
    <s v="Sanborn, NY, United States"/>
    <s v="Sanborn"/>
    <x v="9"/>
    <x v="0"/>
    <d v="2026-01-03T00:00:00"/>
    <s v="Jan"/>
    <n v="2026"/>
    <n v="0"/>
  </r>
  <r>
    <s v="Kaggle"/>
    <s v="Apple iPhone 12 Pro Max 5G 256GB Factory Unlocked / TMOBILE / XFINITY / METRO"/>
    <x v="6"/>
    <n v="12"/>
    <b v="1"/>
    <x v="3"/>
    <x v="3"/>
    <x v="3"/>
    <n v="369.48"/>
    <m/>
    <s v=" No Discount"/>
    <n v="0"/>
    <n v="23"/>
    <x v="2"/>
    <s v="Southfield, Michigan, United States"/>
    <s v="Southfield"/>
    <x v="2"/>
    <x v="0"/>
    <d v="2026-03-05T00:00:00"/>
    <s v="Mar"/>
    <n v="2026"/>
    <n v="8498.0400000000009"/>
  </r>
  <r>
    <s v="Kaggle"/>
    <s v="iPhone 12 Pro Max, Unlocked Smartphone, 128GB, 256GB, 512GB - SYDNEY STOCK"/>
    <x v="6"/>
    <n v="12"/>
    <b v="1"/>
    <x v="10"/>
    <x v="0"/>
    <x v="5"/>
    <n v="751.9"/>
    <m/>
    <s v=" No Discount"/>
    <n v="10"/>
    <n v="20"/>
    <x v="17"/>
    <s v="Sydney, NSW, Australia"/>
    <s v="Sydney"/>
    <x v="3"/>
    <x v="2"/>
    <d v="2026-02-26T00:00:00"/>
    <s v="Feb"/>
    <n v="2026"/>
    <n v="15038"/>
  </r>
  <r>
    <s v="Kaggle"/>
    <s v="New Sealed Apple iPhone 13 MINI A2481 128GB/256GB Unlocked GSM CDMA Smartphone"/>
    <x v="8"/>
    <n v="13"/>
    <b v="0"/>
    <x v="8"/>
    <x v="0"/>
    <x v="5"/>
    <n v="321.99"/>
    <m/>
    <s v=" No Discount"/>
    <n v="2"/>
    <n v="9"/>
    <x v="19"/>
    <s v="Whippany, New Jersey, United States"/>
    <s v="Whippany"/>
    <x v="8"/>
    <x v="0"/>
    <d v="2026-03-28T00:00:00"/>
    <s v="Mar"/>
    <n v="2026"/>
    <n v="2897.91"/>
  </r>
  <r>
    <s v="Kaggle"/>
    <s v="Apple iPhone 13 Mini, Unlocked Smartphone, 128GB, 256GB, 512GB, SYDNEY STOCK"/>
    <x v="8"/>
    <n v="13"/>
    <b v="0"/>
    <x v="10"/>
    <x v="0"/>
    <x v="5"/>
    <n v="621.9"/>
    <m/>
    <s v=" No Discount"/>
    <n v="10"/>
    <n v="24"/>
    <x v="17"/>
    <s v="Sydney, NSW, Australia"/>
    <s v="Sydney"/>
    <x v="3"/>
    <x v="2"/>
    <d v="2026-02-26T00:00:00"/>
    <s v="Feb"/>
    <n v="2026"/>
    <n v="14925.599999999999"/>
  </r>
  <r>
    <s v="Kaggle"/>
    <s v="New Apple iPhone 13 MINI/13 PRO MAX 512GB 256GB 128GB A2176 A2484 USA Unlocked"/>
    <x v="8"/>
    <n v="13"/>
    <b v="0"/>
    <x v="10"/>
    <x v="0"/>
    <x v="5"/>
    <n v="321.99"/>
    <m/>
    <s v=" No Discount"/>
    <n v="2"/>
    <n v="5"/>
    <x v="19"/>
    <s v="Whippany, New Jersey, United States"/>
    <s v="Whippany"/>
    <x v="8"/>
    <x v="0"/>
    <d v="2026-03-28T00:00:00"/>
    <s v="Mar"/>
    <n v="2026"/>
    <n v="1609.95"/>
  </r>
  <r>
    <s v="Kaggle"/>
    <s v="NEW SEALED iPhone 13 mini (5G) 128GB/256GB Factory Unlocked Smartphone US A2481"/>
    <x v="8"/>
    <n v="13"/>
    <b v="0"/>
    <x v="8"/>
    <x v="0"/>
    <x v="5"/>
    <n v="321.99"/>
    <m/>
    <s v=" No Discount"/>
    <n v="2"/>
    <n v="1"/>
    <x v="19"/>
    <s v="Whippany, New Jersey, United States"/>
    <s v="Whippany"/>
    <x v="8"/>
    <x v="0"/>
    <d v="2026-03-28T00:00:00"/>
    <s v="Mar"/>
    <n v="2026"/>
    <n v="321.99"/>
  </r>
  <r>
    <s v="Kaggle"/>
    <s v="New Sealed Apple iPhone 13 MINI 5G 128GB 256GB A2481 Factory Unlocked US Stock"/>
    <x v="8"/>
    <n v="13"/>
    <b v="0"/>
    <x v="8"/>
    <x v="0"/>
    <x v="5"/>
    <n v="321.99"/>
    <m/>
    <s v=" No Discount"/>
    <n v="2"/>
    <n v="1"/>
    <x v="19"/>
    <s v="Whippany, New Jersey, United States"/>
    <s v="Whippany"/>
    <x v="8"/>
    <x v="0"/>
    <d v="2026-03-28T00:00:00"/>
    <s v="Mar"/>
    <n v="2026"/>
    <n v="321.99"/>
  </r>
  <r>
    <s v="Kaggle"/>
    <s v="Lot Of 5 Apple iPhone 14 Plus 128GB (Unlocked)"/>
    <x v="9"/>
    <n v="14"/>
    <b v="0"/>
    <x v="0"/>
    <x v="0"/>
    <x v="0"/>
    <n v="2049.9499999999998"/>
    <m/>
    <s v=" No Discount"/>
    <n v="2"/>
    <n v="2"/>
    <x v="20"/>
    <s v="North Miami Beach, Florida, United States"/>
    <s v="North Miami Beach"/>
    <x v="6"/>
    <x v="0"/>
    <d v="2025-10-25T00:00:00"/>
    <s v="Oct"/>
    <n v="2025"/>
    <n v="4099.8999999999996"/>
  </r>
  <r>
    <s v="Kaggle"/>
    <s v="Factory New Sealed Apple iPhone 14/iPhone 14 Pro Max 128G 256 512GB Unlocked LOT"/>
    <x v="0"/>
    <n v="14"/>
    <b v="1"/>
    <x v="1"/>
    <x v="1"/>
    <x v="5"/>
    <n v="314.11"/>
    <m/>
    <s v=" No Discount"/>
    <n v="0"/>
    <n v="44"/>
    <x v="19"/>
    <s v="Whippany, New Jersey, United States"/>
    <s v="Whippany"/>
    <x v="8"/>
    <x v="0"/>
    <d v="2026-03-28T00:00:00"/>
    <s v="Mar"/>
    <n v="2026"/>
    <n v="13820.84"/>
  </r>
  <r>
    <s v="Kaggle"/>
    <s v="NEW SEALED APPLE IPHONE 14 5G 128GB~512GB FACTORY UNLOCKED ALL CARRIERS &amp; COLORS"/>
    <x v="1"/>
    <n v="14"/>
    <b v="0"/>
    <x v="11"/>
    <x v="0"/>
    <x v="5"/>
    <n v="389.01"/>
    <m/>
    <s v=" No Discount"/>
    <n v="2"/>
    <n v="1"/>
    <x v="19"/>
    <s v="Whippany, New Jersey, United States"/>
    <s v="Whippany"/>
    <x v="8"/>
    <x v="0"/>
    <d v="2026-03-28T00:00:00"/>
    <s v="Mar"/>
    <n v="2026"/>
    <n v="389.01"/>
  </r>
  <r>
    <s v="Kaggle"/>
    <s v="Apple iPhone 15 128GB Factory Unlocked CDMA + GSM - EXCELLENT"/>
    <x v="7"/>
    <n v="15"/>
    <b v="0"/>
    <x v="0"/>
    <x v="0"/>
    <x v="3"/>
    <n v="369.48"/>
    <m/>
    <s v=" No Discount"/>
    <n v="0"/>
    <n v="417"/>
    <x v="2"/>
    <s v="Southfield, Michigan, United States"/>
    <s v="Southfield"/>
    <x v="2"/>
    <x v="0"/>
    <d v="2026-03-26T00:00:00"/>
    <s v="Mar"/>
    <n v="2026"/>
    <n v="154073.16"/>
  </r>
  <r>
    <s v="Kaggle"/>
    <s v="Apple iPhone 13 Mini - Fully Unlocked - 128GB - 5.4&quot; - Good"/>
    <x v="8"/>
    <n v="13"/>
    <b v="0"/>
    <x v="0"/>
    <x v="0"/>
    <x v="4"/>
    <n v="249"/>
    <n v="647.99"/>
    <n v="61.57"/>
    <n v="2"/>
    <n v="4"/>
    <x v="16"/>
    <s v="Linden, New Jersey, United States"/>
    <s v="Linden"/>
    <x v="8"/>
    <x v="0"/>
    <d v="2026-03-29T00:00:00"/>
    <s v="Mar"/>
    <n v="2026"/>
    <n v="996"/>
  </r>
  <r>
    <s v="Kaggle"/>
    <s v="Apple iPhone 14, Unlocked Smartphone, 128GB, 256GB, 512GB - SYDNEY STOCK"/>
    <x v="1"/>
    <n v="14"/>
    <b v="0"/>
    <x v="10"/>
    <x v="0"/>
    <x v="5"/>
    <n v="801.9"/>
    <m/>
    <s v=" No Discount"/>
    <n v="5"/>
    <n v="1"/>
    <x v="17"/>
    <s v="Sydney, NSW, Australia"/>
    <s v="Sydney"/>
    <x v="3"/>
    <x v="2"/>
    <d v="2026-02-26T00:00:00"/>
    <s v="Feb"/>
    <n v="2026"/>
    <n v="801.9"/>
  </r>
  <r>
    <s v="Kaggle"/>
    <s v="New Apple iPhone 14 Pro Max 5G 128GB/256GB/512GB Factory Unlocked 2 YRS WARRANTY"/>
    <x v="0"/>
    <n v="14"/>
    <b v="1"/>
    <x v="10"/>
    <x v="0"/>
    <x v="5"/>
    <n v="675.95"/>
    <m/>
    <s v=" No Discount"/>
    <n v="2"/>
    <n v="2"/>
    <x v="19"/>
    <s v="Whippany, New Jersey, United States"/>
    <s v="Whippany"/>
    <x v="8"/>
    <x v="0"/>
    <d v="2026-03-28T00:00:00"/>
    <s v="Mar"/>
    <n v="2026"/>
    <n v="1351.9"/>
  </r>
  <r>
    <s v="Kaggle"/>
    <s v="Apple iPhone 17 (6.3-in) Smartphone (A3258) Unlocked - 256GB / Mist Blue"/>
    <x v="2"/>
    <n v="17"/>
    <b v="0"/>
    <x v="3"/>
    <x v="3"/>
    <x v="1"/>
    <n v="849.95"/>
    <m/>
    <s v=" No Discount"/>
    <n v="0"/>
    <n v="2"/>
    <x v="21"/>
    <s v="Sykesville, Maryland, United States"/>
    <s v="Sykesville"/>
    <x v="12"/>
    <x v="0"/>
    <d v="2026-03-22T00:00:00"/>
    <s v="Mar"/>
    <n v="2026"/>
    <n v="1699.9"/>
  </r>
  <r>
    <s v="Kaggle"/>
    <s v="Apple iPhone 14 Pro Max, Unlocked Smartphone, 128GB, 256GB - SYDNEY STOCK"/>
    <x v="0"/>
    <n v="14"/>
    <b v="1"/>
    <x v="8"/>
    <x v="0"/>
    <x v="5"/>
    <n v="1091.9000000000001"/>
    <m/>
    <s v=" No Discount"/>
    <n v="5"/>
    <n v="7"/>
    <x v="17"/>
    <s v="Sydney, NSW, Australia"/>
    <s v="Sydney"/>
    <x v="3"/>
    <x v="2"/>
    <d v="2026-02-26T00:00:00"/>
    <s v="Feb"/>
    <n v="2026"/>
    <n v="7643.3000000000011"/>
  </r>
  <r>
    <s v="Kaggle"/>
    <s v="NEW SEALED BOX APPLE IPHONE 14 PRO MAX 128G/256G/512GB FACTORY UNLOCKED GSM+CDMA"/>
    <x v="0"/>
    <n v="14"/>
    <b v="1"/>
    <x v="1"/>
    <x v="1"/>
    <x v="5"/>
    <n v="675.95"/>
    <m/>
    <s v=" No Discount"/>
    <n v="2"/>
    <n v="1"/>
    <x v="19"/>
    <s v="Whippany, New Jersey, United States"/>
    <s v="Whippany"/>
    <x v="8"/>
    <x v="0"/>
    <d v="2026-03-28T00:00:00"/>
    <s v="Mar"/>
    <n v="2026"/>
    <n v="675.95"/>
  </r>
  <r>
    <s v="Kaggle"/>
    <s v="New in Sealed Box Apple iPhone 13 MINI 5G A2481 128GB 256GB Unlocked Smartphone"/>
    <x v="8"/>
    <n v="13"/>
    <b v="0"/>
    <x v="8"/>
    <x v="0"/>
    <x v="5"/>
    <n v="321.88"/>
    <m/>
    <s v=" No Discount"/>
    <n v="2"/>
    <n v="2"/>
    <x v="19"/>
    <s v="Whippany, New Jersey, United States"/>
    <s v="Whippany"/>
    <x v="8"/>
    <x v="0"/>
    <d v="2026-03-28T00:00:00"/>
    <s v="Mar"/>
    <n v="2026"/>
    <n v="643.76"/>
  </r>
  <r>
    <s v="Kaggle"/>
    <s v="New Sealed Apple iPhone 13 A2482 128/256/512GB 6.1&quot; FACTORY UNLOCKED 2 YR WARNTY"/>
    <x v="3"/>
    <n v="13"/>
    <b v="0"/>
    <x v="1"/>
    <x v="1"/>
    <x v="5"/>
    <n v="432.13"/>
    <m/>
    <s v=" No Discount"/>
    <n v="1"/>
    <n v="0"/>
    <x v="19"/>
    <s v="Whippany, New Jersey, United States"/>
    <s v="Whippany"/>
    <x v="8"/>
    <x v="0"/>
    <d v="2026-03-28T00:00:00"/>
    <s v="Mar"/>
    <n v="2026"/>
    <n v="0"/>
  </r>
  <r>
    <s v="Kaggle"/>
    <s v="Apple iPhone 13 128GB Unlocked FACTORY UNLOCKED - OPEN BOX"/>
    <x v="3"/>
    <n v="13"/>
    <b v="0"/>
    <x v="0"/>
    <x v="0"/>
    <x v="2"/>
    <n v="249.48"/>
    <m/>
    <s v=" No Discount"/>
    <n v="5"/>
    <n v="93"/>
    <x v="2"/>
    <s v="Southfield, Michigan, United States"/>
    <s v="Southfield"/>
    <x v="2"/>
    <x v="0"/>
    <d v="2026-03-22T00:00:00"/>
    <s v="Mar"/>
    <n v="2026"/>
    <n v="23201.64"/>
  </r>
  <r>
    <s v="Kaggle"/>
    <s v="Apple iPhone 13 Mini Fully Unlocked Green 128GB - Very Good"/>
    <x v="8"/>
    <n v="13"/>
    <b v="0"/>
    <x v="0"/>
    <x v="0"/>
    <x v="1"/>
    <n v="269"/>
    <m/>
    <s v=" No Discount"/>
    <n v="2"/>
    <n v="0"/>
    <x v="16"/>
    <s v="Linden, New Jersey, United States"/>
    <s v="Linden"/>
    <x v="8"/>
    <x v="0"/>
    <d v="2026-03-23T00:00:00"/>
    <s v="Mar"/>
    <n v="2026"/>
    <n v="0"/>
  </r>
  <r>
    <s v="Kaggle"/>
    <s v="New Apple iPhone 14 Pro Max 5G 128GB/256GB/512GB Factory Unlocked All Carrier US"/>
    <x v="0"/>
    <n v="14"/>
    <b v="1"/>
    <x v="10"/>
    <x v="0"/>
    <x v="5"/>
    <n v="675.95"/>
    <m/>
    <s v=" No Discount"/>
    <n v="2"/>
    <n v="0"/>
    <x v="19"/>
    <s v="Whippany, New Jersey, United States"/>
    <s v="Whippany"/>
    <x v="8"/>
    <x v="0"/>
    <d v="2026-03-28T00:00:00"/>
    <s v="Mar"/>
    <n v="2026"/>
    <n v="0"/>
  </r>
  <r>
    <s v="Kaggle"/>
    <s v="New Apple iPhone 13 MINI A2481 128/256 Factory Unlocked Smartphone in Sealed Box"/>
    <x v="8"/>
    <n v="13"/>
    <b v="0"/>
    <x v="8"/>
    <x v="0"/>
    <x v="5"/>
    <n v="321.99"/>
    <m/>
    <s v=" No Discount"/>
    <n v="2"/>
    <n v="0"/>
    <x v="19"/>
    <s v="Whippany, New Jersey, United States"/>
    <s v="Whippany"/>
    <x v="8"/>
    <x v="0"/>
    <d v="2026-03-28T00:00:00"/>
    <s v="Mar"/>
    <n v="2026"/>
    <n v="0"/>
  </r>
  <r>
    <s v="Kaggle"/>
    <s v="NEW SEALED APPLE IPHONE 14 5G 128/256/512GB FACTORY UNLOCKED GSM+CDMA SMARTPHONE"/>
    <x v="1"/>
    <n v="14"/>
    <b v="0"/>
    <x v="1"/>
    <x v="1"/>
    <x v="5"/>
    <n v="389.01"/>
    <m/>
    <s v=" No Discount"/>
    <n v="2"/>
    <n v="0"/>
    <x v="19"/>
    <s v="Whippany, New Jersey, United States"/>
    <s v="Whippany"/>
    <x v="8"/>
    <x v="0"/>
    <d v="2026-03-28T00:00:00"/>
    <s v="Mar"/>
    <n v="2026"/>
    <n v="0"/>
  </r>
  <r>
    <s v="Kaggle"/>
    <s v="NEW SEALED APPLE IPHONE 14 5G 128GB 256GB 512GB FACTORY UNLOCKED 2 YRS WARRANTY"/>
    <x v="1"/>
    <n v="14"/>
    <b v="0"/>
    <x v="10"/>
    <x v="0"/>
    <x v="5"/>
    <n v="389.01"/>
    <m/>
    <s v=" No Discount"/>
    <n v="2"/>
    <n v="0"/>
    <x v="19"/>
    <s v="Whippany, New Jersey, United States"/>
    <s v="Whippany"/>
    <x v="8"/>
    <x v="0"/>
    <d v="2026-03-28T00:00:00"/>
    <s v="Mar"/>
    <n v="2026"/>
    <n v="0"/>
  </r>
  <r>
    <s v="Kaggle"/>
    <s v="NEW SEALED BOX APPLE IPHONE 14 128GB/256GB FACTORY UNLOCKED GSM+CDMA ALL COLORS"/>
    <x v="1"/>
    <n v="14"/>
    <b v="0"/>
    <x v="8"/>
    <x v="0"/>
    <x v="5"/>
    <n v="389.01"/>
    <m/>
    <s v=" No Discount"/>
    <n v="2"/>
    <n v="0"/>
    <x v="19"/>
    <s v="Whippany, New Jersey, United States"/>
    <s v="Whippany"/>
    <x v="8"/>
    <x v="0"/>
    <d v="2026-03-28T00:00:00"/>
    <s v="Mar"/>
    <n v="2026"/>
    <n v="0"/>
  </r>
  <r>
    <s v="Kaggle"/>
    <s v="Factory New Apple iPhone 13 MINI A2481 128G/256GB Unlocked 2 YR WARRANTY US SHIP"/>
    <x v="8"/>
    <n v="13"/>
    <b v="0"/>
    <x v="3"/>
    <x v="3"/>
    <x v="5"/>
    <n v="321.99"/>
    <m/>
    <s v=" No Discount"/>
    <n v="2"/>
    <n v="0"/>
    <x v="19"/>
    <s v="Brooklyn, New York, United States"/>
    <s v="Brooklyn"/>
    <x v="9"/>
    <x v="0"/>
    <d v="2026-03-28T00:00:00"/>
    <s v="Mar"/>
    <n v="2026"/>
    <n v="0"/>
  </r>
  <r>
    <s v="Kaggle"/>
    <s v="NEW SEALED APPLE IPHONE 14 PRO MAX 128GB 256GB 512GB FACTORY UNLOCKED ALL COLORS"/>
    <x v="0"/>
    <n v="14"/>
    <b v="1"/>
    <x v="10"/>
    <x v="0"/>
    <x v="5"/>
    <n v="675.95"/>
    <m/>
    <s v=" No Discount"/>
    <n v="2"/>
    <n v="0"/>
    <x v="19"/>
    <s v="Whippany, New Jersey, United States"/>
    <s v="Whippany"/>
    <x v="8"/>
    <x v="0"/>
    <d v="2026-03-28T00:00:00"/>
    <s v="Mar"/>
    <n v="2026"/>
    <n v="0"/>
  </r>
  <r>
    <s v="Kaggle"/>
    <s v="Apple iPhone 14 Plus A2632 (Unlocked) - 128GB All Colors - OPEN BOX"/>
    <x v="9"/>
    <n v="14"/>
    <b v="0"/>
    <x v="0"/>
    <x v="0"/>
    <x v="2"/>
    <n v="363.99"/>
    <m/>
    <s v=" No Discount"/>
    <n v="3"/>
    <n v="14"/>
    <x v="22"/>
    <s v="La Puente, California, United States"/>
    <s v="La Puente"/>
    <x v="0"/>
    <x v="0"/>
    <d v="2026-03-29T00:00:00"/>
    <s v="Mar"/>
    <n v="2026"/>
    <n v="5095.8600000000006"/>
  </r>
  <r>
    <s v="Kaggle"/>
    <s v="Apple iPhone 12 /12 Mini/12 Pro/12 Pro Max 64GB 128GB 256GB 512GB - 90% N ew"/>
    <x v="4"/>
    <n v="12"/>
    <b v="0"/>
    <x v="12"/>
    <x v="4"/>
    <x v="0"/>
    <n v="160"/>
    <m/>
    <s v=" No Discount"/>
    <n v="2"/>
    <n v="0"/>
    <x v="23"/>
    <s v="Shenzhen, China"/>
    <s v="Shenzhen"/>
    <x v="3"/>
    <x v="4"/>
    <d v="2026-01-02T00:00:00"/>
    <s v="Jan"/>
    <n v="2026"/>
    <n v="0"/>
  </r>
  <r>
    <s v="Kaggle"/>
    <s v="Apple iPhone 17 Pro Max 6.9&quot; 256GB 512GB 1TB 2TB Unlocked - Brand New (Sealed)"/>
    <x v="5"/>
    <n v="17"/>
    <b v="1"/>
    <x v="13"/>
    <x v="3"/>
    <x v="5"/>
    <n v="1440"/>
    <m/>
    <s v=" No Discount"/>
    <n v="0"/>
    <n v="45"/>
    <x v="24"/>
    <s v="Seattle, Washington, United States"/>
    <s v="Seattle"/>
    <x v="14"/>
    <x v="0"/>
    <d v="2026-03-29T00:00:00"/>
    <s v="Mar"/>
    <n v="2026"/>
    <n v="64800"/>
  </r>
  <r>
    <s v="Kaggle"/>
    <s v="Apple iPhone 14 Pro Max A2651 - 256GB Factory Unlocked - All Colors - A GRADE"/>
    <x v="0"/>
    <n v="14"/>
    <b v="1"/>
    <x v="3"/>
    <x v="3"/>
    <x v="0"/>
    <n v="613.99"/>
    <m/>
    <s v=" No Discount"/>
    <n v="1"/>
    <n v="0"/>
    <x v="22"/>
    <s v="La Puente, California, United States"/>
    <s v="La Puente"/>
    <x v="0"/>
    <x v="0"/>
    <d v="2026-03-29T00:00:00"/>
    <s v="Mar"/>
    <n v="2026"/>
    <n v="0"/>
  </r>
  <r>
    <s v="Kaggle"/>
    <s v="FACTORY UNLOCKED - Apple iPhone 14 Plus 128GB - Black Purple Blue Red - A GRADE"/>
    <x v="9"/>
    <n v="14"/>
    <b v="0"/>
    <x v="0"/>
    <x v="0"/>
    <x v="0"/>
    <n v="332.99"/>
    <m/>
    <s v=" No Discount"/>
    <n v="2"/>
    <n v="0"/>
    <x v="22"/>
    <s v="La Puente, California, United States"/>
    <s v="La Puente"/>
    <x v="0"/>
    <x v="0"/>
    <d v="2026-03-29T00:00:00"/>
    <s v="Mar"/>
    <n v="2026"/>
    <n v="0"/>
  </r>
  <r>
    <s v="Kaggle"/>
    <s v="Apple iPhone 14 Pro Max A2651 - Factory Unlocked - 1TB - Space Black - A GRADE"/>
    <x v="0"/>
    <n v="14"/>
    <b v="1"/>
    <x v="2"/>
    <x v="2"/>
    <x v="0"/>
    <n v="638.99"/>
    <m/>
    <s v=" No Discount"/>
    <n v="2"/>
    <n v="0"/>
    <x v="22"/>
    <s v="La Puente, California, United States"/>
    <s v="La Puente"/>
    <x v="0"/>
    <x v="0"/>
    <d v="2026-03-29T00:00:00"/>
    <s v="Mar"/>
    <n v="2026"/>
    <n v="0"/>
  </r>
  <r>
    <s v="Kaggle"/>
    <s v="Apple iPhone 14 Pro Max Fully Unlocked - 128GB - 6.7in"/>
    <x v="0"/>
    <n v="14"/>
    <b v="1"/>
    <x v="0"/>
    <x v="0"/>
    <x v="4"/>
    <n v="569"/>
    <n v="599"/>
    <n v="5.01"/>
    <n v="1"/>
    <n v="0"/>
    <x v="16"/>
    <s v="Linden, New Jersey, United States"/>
    <s v="Linden"/>
    <x v="8"/>
    <x v="0"/>
    <d v="2026-03-29T00:00:00"/>
    <s v="Mar"/>
    <n v="2026"/>
    <n v="0"/>
  </r>
  <r>
    <s v="Kaggle"/>
    <s v="iPhone 14 Pro Max - 128 GB Unlocked Good Condition - Aftermarket Screen Message"/>
    <x v="0"/>
    <n v="14"/>
    <b v="1"/>
    <x v="0"/>
    <x v="0"/>
    <x v="0"/>
    <n v="370"/>
    <m/>
    <s v=" No Discount"/>
    <n v="8"/>
    <n v="5"/>
    <x v="25"/>
    <s v="Inglewood, California, United States"/>
    <s v="Inglewood"/>
    <x v="0"/>
    <x v="0"/>
    <d v="2026-03-28T00:00:00"/>
    <s v="Mar"/>
    <n v="2026"/>
    <n v="1850"/>
  </r>
  <r>
    <s v="Kaggle"/>
    <s v="Factory Unlocked - Apple iPhone 14 Plus A2632 Midnight Black 128GB - A GRADE"/>
    <x v="9"/>
    <n v="14"/>
    <b v="0"/>
    <x v="0"/>
    <x v="0"/>
    <x v="0"/>
    <n v="359.99"/>
    <m/>
    <s v=" No Discount"/>
    <n v="2"/>
    <n v="0"/>
    <x v="22"/>
    <s v="La Puente, California, United States"/>
    <s v="La Puente"/>
    <x v="0"/>
    <x v="0"/>
    <d v="2026-03-29T00:00:00"/>
    <s v="Mar"/>
    <n v="2026"/>
    <n v="0"/>
  </r>
  <r>
    <s v="Kaggle"/>
    <s v="Apple iPhone 14 - 128 GB - Midnight (CA)"/>
    <x v="1"/>
    <n v="14"/>
    <b v="0"/>
    <x v="0"/>
    <x v="0"/>
    <x v="1"/>
    <n v="409.99"/>
    <m/>
    <s v=" No Discount"/>
    <n v="10"/>
    <n v="0"/>
    <x v="26"/>
    <s v="Toronto, Ontario, Canada"/>
    <s v="Toronto"/>
    <x v="3"/>
    <x v="3"/>
    <m/>
    <m/>
    <m/>
    <n v="0"/>
  </r>
  <r>
    <s v="Kaggle"/>
    <s v="UNLOCKED - Apple iPhone 14 Pro Max A2651 512GB Space Black - Good Condition"/>
    <x v="0"/>
    <n v="14"/>
    <b v="1"/>
    <x v="1"/>
    <x v="1"/>
    <x v="0"/>
    <n v="559.99"/>
    <m/>
    <s v=" No Discount"/>
    <n v="3"/>
    <n v="0"/>
    <x v="22"/>
    <s v="La Puente, California, United States"/>
    <s v="La Puente"/>
    <x v="0"/>
    <x v="0"/>
    <d v="2026-03-27T00:00:00"/>
    <s v="Mar"/>
    <n v="2026"/>
    <n v="0"/>
  </r>
  <r>
    <s v="Kaggle"/>
    <s v="Apple iPhone 14 Plus A2632 - Factory Unlocked - 128GB - Yellow - OPEN BOX"/>
    <x v="9"/>
    <n v="14"/>
    <b v="0"/>
    <x v="0"/>
    <x v="0"/>
    <x v="2"/>
    <n v="389.99"/>
    <m/>
    <s v=" No Discount"/>
    <n v="3"/>
    <n v="1"/>
    <x v="22"/>
    <s v="La Puente, California, United States"/>
    <s v="La Puente"/>
    <x v="0"/>
    <x v="0"/>
    <d v="2026-03-27T00:00:00"/>
    <s v="Mar"/>
    <n v="2026"/>
    <n v="389.99"/>
  </r>
  <r>
    <s v="Kaggle"/>
    <s v="Apple iPhone 14 Pro Max - Factory Unlocked - 1TB - Space Black - Good Condition"/>
    <x v="0"/>
    <n v="14"/>
    <b v="1"/>
    <x v="2"/>
    <x v="2"/>
    <x v="0"/>
    <n v="597.99"/>
    <m/>
    <s v=" No Discount"/>
    <n v="2"/>
    <n v="0"/>
    <x v="22"/>
    <s v="La Puente, California, United States"/>
    <s v="La Puente"/>
    <x v="0"/>
    <x v="0"/>
    <d v="2026-03-29T00:00:00"/>
    <s v="Mar"/>
    <n v="2026"/>
    <n v="0"/>
  </r>
  <r>
    <s v="Kaggle"/>
    <s v="New in box Apple iPhone 13 Mini/12 Mini/12 Pro 5G Factory Unlocked All Carriers"/>
    <x v="8"/>
    <n v="13"/>
    <b v="0"/>
    <x v="0"/>
    <x v="5"/>
    <x v="5"/>
    <n v="327.55"/>
    <m/>
    <s v=" No Discount"/>
    <n v="3"/>
    <n v="32"/>
    <x v="27"/>
    <s v="Whippany, New Jersey, United States"/>
    <s v="Whippany"/>
    <x v="8"/>
    <x v="0"/>
    <d v="2026-03-28T00:00:00"/>
    <s v="Mar"/>
    <n v="2026"/>
    <n v="10481.6"/>
  </r>
  <r>
    <s v="Kaggle"/>
    <s v="Apple iPhone 12 64 GB Factory Unlocked | Excellent Condition"/>
    <x v="4"/>
    <n v="12"/>
    <b v="0"/>
    <x v="7"/>
    <x v="4"/>
    <x v="0"/>
    <n v="299"/>
    <m/>
    <s v=" No Discount"/>
    <n v="3"/>
    <n v="0"/>
    <x v="28"/>
    <s v="Euless, Texas, United States"/>
    <s v="Euless"/>
    <x v="1"/>
    <x v="0"/>
    <d v="2024-07-17T00:00:00"/>
    <s v="Jul"/>
    <n v="2024"/>
    <n v="0"/>
  </r>
  <r>
    <s v="Kaggle"/>
    <s v="NEW IN BOX Apple Iphone 13 Mini A2481 128GB 256GB Unlocked GSM CDMA All Carrier"/>
    <x v="8"/>
    <n v="13"/>
    <b v="0"/>
    <x v="8"/>
    <x v="0"/>
    <x v="5"/>
    <n v="323.99"/>
    <m/>
    <s v=" No Discount"/>
    <n v="2"/>
    <n v="1"/>
    <x v="27"/>
    <s v="Whippany, New Jersey, United States"/>
    <s v="Whippany"/>
    <x v="8"/>
    <x v="0"/>
    <d v="2026-03-28T00:00:00"/>
    <s v="Mar"/>
    <n v="2026"/>
    <n v="323.99"/>
  </r>
  <r>
    <s v="Kaggle"/>
    <s v="NEW Apple Iphone 13 Mini A2481 128GB 256GB Unlocked AT&amp;T T-MOBILE VERIZON"/>
    <x v="8"/>
    <n v="13"/>
    <b v="0"/>
    <x v="8"/>
    <x v="0"/>
    <x v="5"/>
    <n v="323.99"/>
    <m/>
    <s v=" No Discount"/>
    <n v="2"/>
    <n v="1"/>
    <x v="27"/>
    <s v="Whippany, New Jersey, United States"/>
    <s v="Whippany"/>
    <x v="8"/>
    <x v="0"/>
    <d v="2026-03-28T00:00:00"/>
    <s v="Mar"/>
    <n v="2026"/>
    <n v="323.99"/>
  </r>
  <r>
    <s v="Kaggle"/>
    <s v="New Sealed Apple iPhone 13 MINI A2481 128GB/256GB US Factory Unlocked GSM CDMA"/>
    <x v="8"/>
    <n v="13"/>
    <b v="0"/>
    <x v="8"/>
    <x v="0"/>
    <x v="5"/>
    <n v="323.99"/>
    <m/>
    <s v=" No Discount"/>
    <n v="2"/>
    <n v="1"/>
    <x v="27"/>
    <s v="Whippany, New Jersey, United States"/>
    <s v="Whippany"/>
    <x v="8"/>
    <x v="0"/>
    <d v="2026-03-28T00:00:00"/>
    <s v="Mar"/>
    <n v="2026"/>
    <n v="323.99"/>
  </r>
  <r>
    <s v="Kaggle"/>
    <s v="Brand New Apple iPhone 13 Mini 64GB/128GB/256GB Unlocked for All Carriers Colors"/>
    <x v="8"/>
    <n v="13"/>
    <b v="0"/>
    <x v="5"/>
    <x v="4"/>
    <x v="5"/>
    <n v="323.99"/>
    <m/>
    <s v=" No Discount"/>
    <n v="2"/>
    <n v="0"/>
    <x v="27"/>
    <s v="Whippany, New Jersey, United States"/>
    <s v="Whippany"/>
    <x v="8"/>
    <x v="0"/>
    <d v="2026-03-28T00:00:00"/>
    <s v="Mar"/>
    <n v="2026"/>
    <n v="0"/>
  </r>
  <r>
    <s v="Kaggle"/>
    <s v="New sealed Apple iPhone 13 MINI A2481 128/256/512GB 5.4&quot; US Unlocked Smartphone"/>
    <x v="8"/>
    <n v="13"/>
    <b v="0"/>
    <x v="1"/>
    <x v="1"/>
    <x v="5"/>
    <n v="323.99"/>
    <m/>
    <s v=" No Discount"/>
    <n v="2"/>
    <n v="0"/>
    <x v="27"/>
    <s v="Whippany, New Jersey, United States"/>
    <s v="Whippany"/>
    <x v="8"/>
    <x v="0"/>
    <d v="2026-03-28T00:00:00"/>
    <s v="Mar"/>
    <n v="2026"/>
    <n v="0"/>
  </r>
  <r>
    <s v="Kaggle"/>
    <s v="Apple iPhone 12 Pro Max 128GB 256GB 512GB Unlocked Smartphone - All Colors"/>
    <x v="6"/>
    <n v="12"/>
    <b v="1"/>
    <x v="10"/>
    <x v="0"/>
    <x v="4"/>
    <n v="309.99"/>
    <m/>
    <s v=" No Discount"/>
    <n v="0"/>
    <n v="204"/>
    <x v="29"/>
    <s v="Moonachie, New Jersey, United States"/>
    <s v="Moonachie"/>
    <x v="8"/>
    <x v="0"/>
    <d v="2026-03-29T00:00:00"/>
    <s v="Mar"/>
    <n v="2026"/>
    <n v="63237.96"/>
  </r>
  <r>
    <s v="Kaggle"/>
    <s v="Apple iPhone 14 128GB 256GB 512GB Unlocked Smartphone - Very Good"/>
    <x v="1"/>
    <n v="14"/>
    <b v="0"/>
    <x v="10"/>
    <x v="0"/>
    <x v="1"/>
    <n v="334.99"/>
    <m/>
    <s v=" No Discount"/>
    <n v="0"/>
    <n v="189"/>
    <x v="29"/>
    <s v="Moonachie, New Jersey, United States"/>
    <s v="Moonachie"/>
    <x v="8"/>
    <x v="0"/>
    <d v="2026-03-27T00:00:00"/>
    <s v="Mar"/>
    <n v="2026"/>
    <n v="63313.11"/>
  </r>
  <r>
    <s v="Kaggle"/>
    <s v="New Apple iPhone 13 MINI A2481 128GB/256GB/512GB Fully Unlocked US Version"/>
    <x v="8"/>
    <n v="13"/>
    <b v="0"/>
    <x v="10"/>
    <x v="0"/>
    <x v="5"/>
    <n v="323.99"/>
    <m/>
    <s v=" No Discount"/>
    <n v="2"/>
    <n v="1"/>
    <x v="27"/>
    <s v="Whippany, New Jersey, United States"/>
    <s v="Whippany"/>
    <x v="8"/>
    <x v="0"/>
    <d v="2026-03-28T00:00:00"/>
    <s v="Mar"/>
    <n v="2026"/>
    <n v="323.99"/>
  </r>
  <r>
    <s v="Kaggle"/>
    <s v="Apple iPhone 14 128GB 256GB 512GB Unlocked Smartphone - Heavy Scratch"/>
    <x v="1"/>
    <n v="14"/>
    <b v="0"/>
    <x v="10"/>
    <x v="0"/>
    <x v="0"/>
    <n v="239.99"/>
    <m/>
    <s v=" No Discount"/>
    <n v="10"/>
    <n v="118"/>
    <x v="29"/>
    <s v="Moonachie, New Jersey, United States"/>
    <s v="Moonachie"/>
    <x v="8"/>
    <x v="0"/>
    <d v="2026-03-27T00:00:00"/>
    <s v="Mar"/>
    <n v="2026"/>
    <n v="28318.82"/>
  </r>
  <r>
    <s v="Kaggle"/>
    <s v="Apple iPhone 14 Plus A2632 128GB 256GB 512GB Unlocked Smartphone - Heavy Scratch"/>
    <x v="9"/>
    <n v="14"/>
    <b v="0"/>
    <x v="10"/>
    <x v="0"/>
    <x v="0"/>
    <n v="319.99"/>
    <m/>
    <s v=" No Discount"/>
    <n v="0"/>
    <n v="22"/>
    <x v="29"/>
    <s v="Moonachie, New Jersey, United States"/>
    <s v="Moonachie"/>
    <x v="8"/>
    <x v="0"/>
    <d v="2026-03-27T00:00:00"/>
    <s v="Mar"/>
    <n v="2026"/>
    <n v="7039.7800000000007"/>
  </r>
  <r>
    <s v="Kaggle"/>
    <s v="Apple Iphone 13 Mini A2481 128GB 256 512GB Factory Unlocked GSM CDMA Smartphones"/>
    <x v="8"/>
    <n v="13"/>
    <b v="0"/>
    <x v="11"/>
    <x v="0"/>
    <x v="5"/>
    <n v="323.99"/>
    <m/>
    <s v=" No Discount"/>
    <n v="2"/>
    <n v="0"/>
    <x v="27"/>
    <s v="Whippany, New Jersey, United States"/>
    <s v="Whippany"/>
    <x v="8"/>
    <x v="0"/>
    <d v="2026-03-28T00:00:00"/>
    <s v="Mar"/>
    <n v="2026"/>
    <n v="0"/>
  </r>
  <r>
    <s v="Kaggle"/>
    <s v="Apple Iphone 13 Mini 5G A2481 128GB 512GB Factory Unlocked GSM CDMA Smartphones"/>
    <x v="8"/>
    <n v="13"/>
    <b v="0"/>
    <x v="11"/>
    <x v="0"/>
    <x v="5"/>
    <n v="323.99"/>
    <m/>
    <s v=" No Discount"/>
    <n v="2"/>
    <n v="0"/>
    <x v="27"/>
    <s v="Whippany, New Jersey, United States"/>
    <s v="Whippany"/>
    <x v="8"/>
    <x v="0"/>
    <d v="2026-03-28T00:00:00"/>
    <s v="Mar"/>
    <n v="2026"/>
    <n v="0"/>
  </r>
  <r>
    <s v="Kaggle"/>
    <s v="Apple Iphone 13 Mini 5G 512GB 256GB 128GB Factory Unlocked GSM CDMA Smartphones"/>
    <x v="8"/>
    <n v="13"/>
    <b v="0"/>
    <x v="10"/>
    <x v="0"/>
    <x v="5"/>
    <n v="323.99"/>
    <m/>
    <s v=" No Discount"/>
    <n v="2"/>
    <n v="0"/>
    <x v="27"/>
    <s v="Whippany, New Jersey, United States"/>
    <s v="Whippany"/>
    <x v="8"/>
    <x v="0"/>
    <d v="2026-03-28T00:00:00"/>
    <s v="Mar"/>
    <n v="2026"/>
    <n v="0"/>
  </r>
  <r>
    <s v="Kaggle"/>
    <s v="Apple iPhone 13 -128GB- Black – Unlocked – Premium Condition 100% Battery Health"/>
    <x v="3"/>
    <n v="13"/>
    <b v="0"/>
    <x v="0"/>
    <x v="0"/>
    <x v="3"/>
    <n v="355"/>
    <m/>
    <s v=" No Discount"/>
    <n v="10"/>
    <n v="0"/>
    <x v="30"/>
    <s v="Eatontown, New Jersey, United States"/>
    <s v="Eatontown"/>
    <x v="8"/>
    <x v="0"/>
    <d v="2026-03-26T00:00:00"/>
    <s v="Mar"/>
    <n v="2026"/>
    <n v="0"/>
  </r>
  <r>
    <s v="Kaggle"/>
    <s v="FACTORY NEW SEALED APPLE IPHONE 14 128GB 256G/512 FULLY UNLOCKED ALL GSM CDMA"/>
    <x v="1"/>
    <n v="14"/>
    <b v="0"/>
    <x v="0"/>
    <x v="0"/>
    <x v="5"/>
    <n v="389.99"/>
    <m/>
    <s v=" No Discount"/>
    <n v="5"/>
    <n v="1"/>
    <x v="31"/>
    <s v="Whippany, New Jersey, United States"/>
    <s v="Whippany"/>
    <x v="8"/>
    <x v="0"/>
    <d v="2026-03-28T00:00:00"/>
    <s v="Mar"/>
    <n v="2026"/>
    <n v="389.99"/>
  </r>
  <r>
    <s v="Kaggle"/>
    <s v="Apple iPhone 14 – Unlocked – 128GB – Blue – Excellent Condition"/>
    <x v="1"/>
    <n v="14"/>
    <b v="0"/>
    <x v="0"/>
    <x v="0"/>
    <x v="3"/>
    <n v="350"/>
    <m/>
    <s v=" No Discount"/>
    <n v="10"/>
    <n v="0"/>
    <x v="30"/>
    <s v="Eatontown, New Jersey, United States"/>
    <s v="Eatontown"/>
    <x v="8"/>
    <x v="0"/>
    <d v="2026-03-26T00:00:00"/>
    <s v="Mar"/>
    <n v="2026"/>
    <n v="0"/>
  </r>
  <r>
    <s v="Kaggle"/>
    <s v="NEW SEALED APPLE IPHONE 14 PRO MAX 128GB 256G 512G FACTORY UNLOCKED 2 YEAR WARR"/>
    <x v="0"/>
    <n v="14"/>
    <b v="1"/>
    <x v="0"/>
    <x v="0"/>
    <x v="5"/>
    <n v="745.12"/>
    <m/>
    <s v=" No Discount"/>
    <n v="2"/>
    <n v="10"/>
    <x v="31"/>
    <s v="Whippany, New Jersey, United States"/>
    <s v="Whippany"/>
    <x v="8"/>
    <x v="0"/>
    <d v="2026-03-28T00:00:00"/>
    <s v="Mar"/>
    <n v="2026"/>
    <n v="7451.2"/>
  </r>
  <r>
    <s v="Kaggle"/>
    <s v="NEW APPLE IPHONE 14 PRO MAX 128GB-512G AT&amp;T T-Mobile Verizon Factory Unlocked"/>
    <x v="0"/>
    <n v="14"/>
    <b v="1"/>
    <x v="0"/>
    <x v="0"/>
    <x v="5"/>
    <n v="745.12"/>
    <m/>
    <s v=" No Discount"/>
    <n v="2"/>
    <n v="3"/>
    <x v="31"/>
    <s v="Whippany, New Jersey, United States"/>
    <s v="Whippany"/>
    <x v="8"/>
    <x v="0"/>
    <d v="2026-03-28T00:00:00"/>
    <s v="Mar"/>
    <n v="2026"/>
    <n v="2235.36"/>
  </r>
  <r>
    <s v="Kaggle"/>
    <s v="New Apple iPhone 13 Mini 128GB/256/512B A2626 Factory Unlocked for All Carriers"/>
    <x v="8"/>
    <n v="13"/>
    <b v="0"/>
    <x v="0"/>
    <x v="0"/>
    <x v="5"/>
    <n v="322.01"/>
    <m/>
    <s v=" No Discount"/>
    <n v="2"/>
    <n v="58"/>
    <x v="31"/>
    <s v="Whippany, New Jersey, United States"/>
    <s v="Whippany"/>
    <x v="8"/>
    <x v="0"/>
    <d v="2026-03-28T00:00:00"/>
    <s v="Mar"/>
    <n v="2026"/>
    <n v="18676.579999999998"/>
  </r>
  <r>
    <s v="Kaggle"/>
    <s v="NEW SEALEDAPPLE IPHONE 14 PRO MAX 128GB 256G 512G 1TB FACTORY UNLOCKED COLORS"/>
    <x v="0"/>
    <n v="14"/>
    <b v="1"/>
    <x v="14"/>
    <x v="0"/>
    <x v="5"/>
    <n v="745.12"/>
    <m/>
    <s v=" No Discount"/>
    <n v="2"/>
    <n v="0"/>
    <x v="31"/>
    <s v="Whippany, New Jersey, United States"/>
    <s v="Whippany"/>
    <x v="8"/>
    <x v="0"/>
    <d v="2026-03-28T00:00:00"/>
    <s v="Mar"/>
    <n v="2026"/>
    <n v="0"/>
  </r>
  <r>
    <s v="Kaggle"/>
    <s v="FACTORY NEW SEALED APPLE IPHONE 14 PRO MAX 128G/256G/512 UNLOCKED 2 YRS WARRANTY"/>
    <x v="0"/>
    <n v="14"/>
    <b v="1"/>
    <x v="10"/>
    <x v="0"/>
    <x v="5"/>
    <n v="745.12"/>
    <m/>
    <s v=" No Discount"/>
    <n v="2"/>
    <n v="0"/>
    <x v="31"/>
    <s v="Whippany, New Jersey, United States"/>
    <s v="Whippany"/>
    <x v="8"/>
    <x v="0"/>
    <d v="2026-03-28T00:00:00"/>
    <s v="Mar"/>
    <n v="2026"/>
    <n v="0"/>
  </r>
  <r>
    <s v="Kaggle"/>
    <s v="New Apple iPhone 14/14 Pro Max /13/13 MINI/12 MINI 5G Factory Unlocked GSM CDMA"/>
    <x v="1"/>
    <n v="14"/>
    <b v="0"/>
    <x v="0"/>
    <x v="0"/>
    <x v="5"/>
    <n v="335.99"/>
    <m/>
    <s v=" No Discount"/>
    <n v="3"/>
    <n v="2"/>
    <x v="27"/>
    <s v="Whippany, New Jersey, United States"/>
    <s v="Whippany"/>
    <x v="8"/>
    <x v="0"/>
    <d v="2026-03-28T00:00:00"/>
    <s v="Mar"/>
    <n v="2026"/>
    <n v="671.98"/>
  </r>
  <r>
    <s v="Kaggle"/>
    <s v="Apple iPhone 17 - 256gb - Unlocked - New/Sealed - Factory Warranty - All Colors"/>
    <x v="2"/>
    <n v="17"/>
    <b v="0"/>
    <x v="3"/>
    <x v="3"/>
    <x v="5"/>
    <n v="879"/>
    <m/>
    <s v=" No Discount"/>
    <n v="9"/>
    <n v="39"/>
    <x v="32"/>
    <s v="Plaistow, New Hampshire, United States"/>
    <s v="Plaistow"/>
    <x v="15"/>
    <x v="0"/>
    <d v="2026-03-23T00:00:00"/>
    <s v="Mar"/>
    <n v="2026"/>
    <n v="34281"/>
  </r>
  <r>
    <s v="Kaggle"/>
    <s v="Apple iPhone 16 128GB 256GB Unlocked Smartphone - All Colors - Good"/>
    <x v="10"/>
    <n v="16"/>
    <b v="0"/>
    <x v="8"/>
    <x v="0"/>
    <x v="4"/>
    <n v="549.99"/>
    <m/>
    <s v=" No Discount"/>
    <n v="10"/>
    <n v="23"/>
    <x v="29"/>
    <s v="Moonachie, New Jersey, United States"/>
    <s v="Moonachie"/>
    <x v="8"/>
    <x v="0"/>
    <d v="2026-03-29T00:00:00"/>
    <s v="Mar"/>
    <n v="2026"/>
    <n v="12649.77"/>
  </r>
  <r>
    <s v="Kaggle"/>
    <s v="Apple iPhone 14 Pro Max 128GB 256GB 512GB Unlocked Smartphone - Heavy Scratch"/>
    <x v="0"/>
    <n v="14"/>
    <b v="1"/>
    <x v="10"/>
    <x v="0"/>
    <x v="0"/>
    <n v="399.99"/>
    <m/>
    <s v=" No Discount"/>
    <n v="0"/>
    <n v="29"/>
    <x v="29"/>
    <s v="Moonachie, New Jersey, United States"/>
    <s v="Moonachie"/>
    <x v="8"/>
    <x v="0"/>
    <d v="2026-03-27T00:00:00"/>
    <s v="Mar"/>
    <n v="2026"/>
    <n v="11599.710000000001"/>
  </r>
  <r>
    <s v="Kaggle"/>
    <s v="Apple iPhone 14 128GB Black Unlocked Smartphone - Heavy Scratch"/>
    <x v="1"/>
    <n v="14"/>
    <b v="0"/>
    <x v="0"/>
    <x v="0"/>
    <x v="0"/>
    <n v="229.99"/>
    <m/>
    <s v=" No Discount"/>
    <n v="10"/>
    <n v="8"/>
    <x v="29"/>
    <s v="Moonachie, New Jersey, United States"/>
    <s v="Moonachie"/>
    <x v="8"/>
    <x v="0"/>
    <d v="2026-03-27T00:00:00"/>
    <s v="Mar"/>
    <n v="2026"/>
    <n v="1839.92"/>
  </r>
  <r>
    <s v="Kaggle"/>
    <s v="Apple iPhone 17 US Version 256GB Black - Unlocked - Excellent"/>
    <x v="2"/>
    <n v="17"/>
    <b v="0"/>
    <x v="3"/>
    <x v="3"/>
    <x v="3"/>
    <n v="799.99"/>
    <m/>
    <s v=" No Discount"/>
    <n v="10"/>
    <n v="2"/>
    <x v="33"/>
    <s v="Addison, Texas, United States"/>
    <s v="Addison"/>
    <x v="1"/>
    <x v="0"/>
    <d v="2026-03-27T00:00:00"/>
    <s v="Mar"/>
    <n v="2026"/>
    <n v="1599.98"/>
  </r>
  <r>
    <s v="Kaggle"/>
    <s v="New Sealed Box Apple iPhone 13 Mini Factory Unlocked Fully ALL carrier FAST SHIP"/>
    <x v="8"/>
    <n v="13"/>
    <b v="0"/>
    <x v="0"/>
    <x v="5"/>
    <x v="5"/>
    <n v="322.01"/>
    <m/>
    <s v=" No Discount"/>
    <n v="2"/>
    <n v="0"/>
    <x v="31"/>
    <s v="Brooklyn, New York, United States"/>
    <s v="Brooklyn"/>
    <x v="9"/>
    <x v="0"/>
    <d v="2026-03-28T00:00:00"/>
    <s v="Mar"/>
    <n v="2026"/>
    <n v="0"/>
  </r>
  <r>
    <s v="Kaggle"/>
    <s v="Apple iPhone 17 256GB E -SIM US Version - Unlocked - Very Good"/>
    <x v="2"/>
    <n v="17"/>
    <b v="0"/>
    <x v="3"/>
    <x v="3"/>
    <x v="1"/>
    <n v="764.99"/>
    <m/>
    <s v=" No Discount"/>
    <n v="4"/>
    <n v="2"/>
    <x v="33"/>
    <s v="Addison, Texas, United States"/>
    <s v="Addison"/>
    <x v="1"/>
    <x v="0"/>
    <d v="2026-03-26T00:00:00"/>
    <s v="Mar"/>
    <n v="2026"/>
    <n v="1529.98"/>
  </r>
  <r>
    <s v="Kaggle"/>
    <s v="New Apple Iphone 13 Mini 5G Midnight 512GB/4GB Single Sim Unlocked Sim Free IOS"/>
    <x v="8"/>
    <n v="13"/>
    <b v="0"/>
    <x v="1"/>
    <x v="1"/>
    <x v="5"/>
    <n v="430.67"/>
    <m/>
    <s v=" No Discount"/>
    <n v="0"/>
    <n v="4"/>
    <x v="34"/>
    <s v="Great Britain, United Kingdom"/>
    <s v="Great Britain"/>
    <x v="3"/>
    <x v="1"/>
    <d v="2026-03-23T00:00:00"/>
    <s v="Mar"/>
    <n v="2026"/>
    <n v="1722.68"/>
  </r>
  <r>
    <s v="Kaggle"/>
    <s v="Apple iPhone 14 128 GB Midnight (Unlocked) NEW OTHER RESEALED OPEN BOX"/>
    <x v="1"/>
    <n v="14"/>
    <b v="0"/>
    <x v="0"/>
    <x v="0"/>
    <x v="2"/>
    <n v="317.55"/>
    <m/>
    <s v=" No Discount"/>
    <n v="2"/>
    <n v="0"/>
    <x v="35"/>
    <s v="Burbank, California, United States"/>
    <s v="Burbank"/>
    <x v="0"/>
    <x v="0"/>
    <m/>
    <m/>
    <m/>
    <n v="0"/>
  </r>
  <r>
    <s v="Kaggle"/>
    <s v="Apple iPhone 12 Smartphone Verizon AT&amp;T T-Mobile GSM Factory Unlocked Phone"/>
    <x v="4"/>
    <n v="12"/>
    <b v="0"/>
    <x v="7"/>
    <x v="4"/>
    <x v="0"/>
    <n v="179.95"/>
    <m/>
    <s v=" No Discount"/>
    <n v="21"/>
    <n v="357"/>
    <x v="36"/>
    <s v="Harriman, New York, United States"/>
    <s v="Harriman"/>
    <x v="9"/>
    <x v="0"/>
    <d v="2026-03-27T00:00:00"/>
    <s v="Mar"/>
    <n v="2026"/>
    <n v="64242.149999999994"/>
  </r>
  <r>
    <s v="Kaggle"/>
    <s v="Apple iPhone 13 Verizon AT&amp;T T-Mobile GSM Factory Fully Unlocked Phone 5G Good"/>
    <x v="3"/>
    <n v="13"/>
    <b v="0"/>
    <x v="0"/>
    <x v="0"/>
    <x v="0"/>
    <n v="279.95"/>
    <m/>
    <s v=" No Discount"/>
    <n v="12"/>
    <n v="65"/>
    <x v="36"/>
    <s v="Harriman, New York, United States"/>
    <s v="Harriman"/>
    <x v="9"/>
    <x v="0"/>
    <d v="2026-03-08T00:00:00"/>
    <s v="Mar"/>
    <n v="2026"/>
    <n v="18196.75"/>
  </r>
  <r>
    <s v="Kaggle"/>
    <s v="apple iPhone 13 Mini - Verizon AT&amp;T T-Mobile GSM Factory Unlocked Phone - parts"/>
    <x v="8"/>
    <n v="13"/>
    <b v="0"/>
    <x v="0"/>
    <x v="5"/>
    <x v="6"/>
    <n v="169.99"/>
    <m/>
    <s v=" No Discount"/>
    <n v="0"/>
    <n v="24"/>
    <x v="36"/>
    <s v="Harriman, New York, United States"/>
    <s v="Harriman"/>
    <x v="9"/>
    <x v="0"/>
    <d v="2026-03-04T00:00:00"/>
    <s v="Mar"/>
    <n v="2026"/>
    <n v="4079.76"/>
  </r>
  <r>
    <s v="Kaggle"/>
    <s v="apple iPhone 12 Verizon AT&amp;T T-Mobile 256GB BLK Unlock Cell Phone -SHTRD/BSTD BT"/>
    <x v="4"/>
    <n v="12"/>
    <b v="0"/>
    <x v="3"/>
    <x v="3"/>
    <x v="0"/>
    <n v="159.99"/>
    <m/>
    <s v=" No Discount"/>
    <n v="1"/>
    <n v="0"/>
    <x v="36"/>
    <s v="Harriman, New York, United States"/>
    <s v="Harriman"/>
    <x v="9"/>
    <x v="0"/>
    <d v="2026-03-04T00:00:00"/>
    <s v="Mar"/>
    <n v="2026"/>
    <n v="0"/>
  </r>
  <r>
    <s v="Kaggle"/>
    <s v="Apple iPhone 13 Fully Unlocked - All Colors - 128GB - 6.1&quot;"/>
    <x v="3"/>
    <n v="13"/>
    <b v="0"/>
    <x v="0"/>
    <x v="0"/>
    <x v="0"/>
    <n v="264"/>
    <n v="379.99"/>
    <n v="30.52"/>
    <n v="0"/>
    <n v="20"/>
    <x v="16"/>
    <s v="Linden, New Jersey, United States"/>
    <s v="Linden"/>
    <x v="8"/>
    <x v="0"/>
    <d v="2026-03-29T00:00:00"/>
    <s v="Mar"/>
    <n v="2026"/>
    <n v="5280"/>
  </r>
  <r>
    <s v="Kaggle"/>
    <s v="Apple iPhone 13 - At&amp;t - 128GB - 6.1&quot; -Very Good"/>
    <x v="3"/>
    <n v="13"/>
    <b v="0"/>
    <x v="0"/>
    <x v="0"/>
    <x v="1"/>
    <n v="320"/>
    <n v="615"/>
    <n v="47.97"/>
    <n v="0"/>
    <n v="3"/>
    <x v="16"/>
    <s v="Linden, New Jersey, United States"/>
    <s v="Linden"/>
    <x v="8"/>
    <x v="0"/>
    <d v="2026-03-29T00:00:00"/>
    <s v="Mar"/>
    <n v="2026"/>
    <n v="960"/>
  </r>
  <r>
    <s v="Kaggle"/>
    <s v="Apple iPhone 13 - T-Mobile - 6.1in - 128GB - Very Good"/>
    <x v="3"/>
    <n v="13"/>
    <b v="0"/>
    <x v="0"/>
    <x v="0"/>
    <x v="1"/>
    <n v="595"/>
    <m/>
    <s v=" No Discount"/>
    <n v="1"/>
    <n v="0"/>
    <x v="16"/>
    <s v="Linden, New Jersey, United States"/>
    <s v="Linden"/>
    <x v="8"/>
    <x v="0"/>
    <d v="2026-03-29T00:00:00"/>
    <s v="Mar"/>
    <n v="2026"/>
    <n v="0"/>
  </r>
  <r>
    <s v="Kaggle"/>
    <s v="apple iPhone 14 Pro MAX 6.7&quot; Verizon AT&amp;T T-Mobile GSM Unlocked Phone 5G crck"/>
    <x v="0"/>
    <n v="14"/>
    <b v="1"/>
    <x v="0"/>
    <x v="5"/>
    <x v="0"/>
    <n v="389.99"/>
    <m/>
    <s v=" No Discount"/>
    <n v="1"/>
    <n v="0"/>
    <x v="36"/>
    <s v="Harriman, New York, United States"/>
    <s v="Harriman"/>
    <x v="9"/>
    <x v="0"/>
    <d v="2026-03-04T00:00:00"/>
    <s v="Mar"/>
    <n v="2026"/>
    <n v="0"/>
  </r>
  <r>
    <s v="Kaggle"/>
    <s v="apple iPhone 14 Pro MAX 6.7&quot; Verizon AT&amp;T T-Mobile GSM Unlocked Phone 5G crak"/>
    <x v="0"/>
    <n v="14"/>
    <b v="1"/>
    <x v="0"/>
    <x v="5"/>
    <x v="6"/>
    <n v="354.99"/>
    <m/>
    <s v=" No Discount"/>
    <n v="0"/>
    <n v="2"/>
    <x v="36"/>
    <s v="Harriman, New York, United States"/>
    <s v="Harriman"/>
    <x v="9"/>
    <x v="0"/>
    <d v="2026-03-04T00:00:00"/>
    <s v="Mar"/>
    <n v="2026"/>
    <n v="709.98"/>
  </r>
  <r>
    <s v="Kaggle"/>
    <s v="apple iPhone 14 Pro MAX 6.7&quot; Verizon AT&amp;T T-Mobile GSM Unlocked Phone 5G lcd"/>
    <x v="0"/>
    <n v="14"/>
    <b v="1"/>
    <x v="0"/>
    <x v="5"/>
    <x v="0"/>
    <n v="429.99"/>
    <m/>
    <s v=" No Discount"/>
    <n v="1"/>
    <n v="0"/>
    <x v="36"/>
    <s v="Harriman, New York, United States"/>
    <s v="Harriman"/>
    <x v="9"/>
    <x v="0"/>
    <d v="2026-03-04T00:00:00"/>
    <s v="Mar"/>
    <n v="2026"/>
    <n v="0"/>
  </r>
  <r>
    <s v="Kaggle"/>
    <s v="apple iPhone 14 Pro MAX 6.7&quot; Verizon AT&amp;T T-Mobile GSM Factory Unlocked READ! ck"/>
    <x v="0"/>
    <n v="14"/>
    <b v="1"/>
    <x v="0"/>
    <x v="5"/>
    <x v="0"/>
    <n v="384.99"/>
    <m/>
    <s v=" No Discount"/>
    <n v="1"/>
    <n v="0"/>
    <x v="36"/>
    <s v="Harriman, New York, United States"/>
    <s v="Harriman"/>
    <x v="9"/>
    <x v="0"/>
    <d v="2026-03-04T00:00:00"/>
    <s v="Mar"/>
    <n v="2026"/>
    <n v="0"/>
  </r>
  <r>
    <s v="Kaggle"/>
    <s v="New in Sealed Apple iPhone 13 MINI A2481 128/256GB Fully Unlocked Fast shipping⚡"/>
    <x v="8"/>
    <n v="13"/>
    <b v="0"/>
    <x v="3"/>
    <x v="3"/>
    <x v="5"/>
    <n v="323.99"/>
    <m/>
    <s v=" No Discount"/>
    <n v="2"/>
    <n v="1"/>
    <x v="37"/>
    <s v="Whippany, New Jersey, United States"/>
    <s v="Whippany"/>
    <x v="8"/>
    <x v="0"/>
    <d v="2026-03-28T00:00:00"/>
    <s v="Mar"/>
    <n v="2026"/>
    <n v="323.99"/>
  </r>
  <r>
    <s v="Kaggle"/>
    <s v="apple iPhone 14 Pro MAX 6.7&quot; Verizon AT&amp;T T-Mobile GSM Factory Unlocked READ cam"/>
    <x v="0"/>
    <n v="14"/>
    <b v="1"/>
    <x v="0"/>
    <x v="5"/>
    <x v="0"/>
    <n v="409.99"/>
    <m/>
    <s v=" No Discount"/>
    <n v="1"/>
    <n v="0"/>
    <x v="36"/>
    <s v="Harriman, New York, United States"/>
    <s v="Harriman"/>
    <x v="9"/>
    <x v="0"/>
    <d v="2026-03-04T00:00:00"/>
    <s v="Mar"/>
    <n v="2026"/>
    <n v="0"/>
  </r>
  <r>
    <s v="Kaggle"/>
    <s v="New Sealed Apple iPhone 13 MINI A2481 128/256/512GB Fully Unlocked 2 YR WARRANTY"/>
    <x v="8"/>
    <n v="13"/>
    <b v="0"/>
    <x v="1"/>
    <x v="1"/>
    <x v="5"/>
    <n v="321.01"/>
    <n v="402.51"/>
    <n v="20.25"/>
    <n v="2"/>
    <n v="47"/>
    <x v="38"/>
    <s v="Whippany, New Jersey, United States"/>
    <s v="Whippany"/>
    <x v="8"/>
    <x v="0"/>
    <d v="2026-03-29T00:00:00"/>
    <s v="Mar"/>
    <n v="2026"/>
    <n v="15087.47"/>
  </r>
  <r>
    <s v="Kaggle"/>
    <s v="✅New in box Apple iPhone 13 MINI A2481 128/256/512GB Unlocked 5.4''Free Shipping"/>
    <x v="8"/>
    <n v="13"/>
    <b v="0"/>
    <x v="1"/>
    <x v="1"/>
    <x v="5"/>
    <n v="321.01"/>
    <m/>
    <s v=" No Discount"/>
    <n v="2"/>
    <n v="3"/>
    <x v="38"/>
    <s v="Whippany, New Jersey, United States"/>
    <s v="Whippany"/>
    <x v="8"/>
    <x v="0"/>
    <d v="2026-03-29T00:00:00"/>
    <s v="Mar"/>
    <n v="2026"/>
    <n v="963.03"/>
  </r>
  <r>
    <s v="Kaggle"/>
    <s v="New sealed Apple iPhone 13 MINI A2481 128/256/512GB Unlocked 5.4''12MPAll colors"/>
    <x v="8"/>
    <n v="13"/>
    <b v="0"/>
    <x v="1"/>
    <x v="1"/>
    <x v="5"/>
    <n v="321.01"/>
    <m/>
    <s v=" No Discount"/>
    <n v="2"/>
    <n v="3"/>
    <x v="38"/>
    <s v="Whippany, New Jersey, United States"/>
    <s v="Whippany"/>
    <x v="8"/>
    <x v="0"/>
    <d v="2026-03-29T00:00:00"/>
    <s v="Mar"/>
    <n v="2026"/>
    <n v="963.03"/>
  </r>
  <r>
    <s v="Kaggle"/>
    <s v="New sealed Apple iPhone 13 MINI A2481 128/256GB Unlocked 5.4'' All colors+memory"/>
    <x v="8"/>
    <n v="13"/>
    <b v="0"/>
    <x v="3"/>
    <x v="3"/>
    <x v="5"/>
    <n v="321.01"/>
    <m/>
    <s v=" No Discount"/>
    <n v="2"/>
    <n v="2"/>
    <x v="38"/>
    <s v="Whippany, New Jersey, United States"/>
    <s v="Whippany"/>
    <x v="8"/>
    <x v="0"/>
    <d v="2026-03-29T00:00:00"/>
    <s v="Mar"/>
    <n v="2026"/>
    <n v="642.02"/>
  </r>
  <r>
    <s v="Kaggle"/>
    <s v="New Sealed Apple iPhone 13 MINI 5G A2481 128GB/256GB Factory Unlocked GSM CDMA"/>
    <x v="8"/>
    <n v="13"/>
    <b v="0"/>
    <x v="8"/>
    <x v="0"/>
    <x v="5"/>
    <n v="323.99"/>
    <m/>
    <s v=" No Discount"/>
    <n v="2"/>
    <n v="11"/>
    <x v="37"/>
    <s v="Whippany, New Jersey, United States"/>
    <s v="Whippany"/>
    <x v="8"/>
    <x v="0"/>
    <d v="2026-03-28T00:00:00"/>
    <s v="Mar"/>
    <n v="2026"/>
    <n v="3563.8900000000003"/>
  </r>
  <r>
    <s v="Kaggle"/>
    <s v="New Apple iPhone 13 Mini / iphone 12Mini 256GB 128GB Unlocked All Carriers Lot"/>
    <x v="8"/>
    <n v="13"/>
    <b v="0"/>
    <x v="8"/>
    <x v="0"/>
    <x v="5"/>
    <n v="335.99"/>
    <m/>
    <s v=" No Discount"/>
    <n v="5"/>
    <n v="32"/>
    <x v="37"/>
    <s v="Whippany, New Jersey, United States"/>
    <s v="Whippany"/>
    <x v="8"/>
    <x v="0"/>
    <d v="2026-03-28T00:00:00"/>
    <s v="Mar"/>
    <n v="2026"/>
    <n v="10751.68"/>
  </r>
  <r>
    <s v="Kaggle"/>
    <s v="New 2026 Apple - iPhone 17e A3575 USA eSIM Unlocked"/>
    <x v="2"/>
    <n v="17"/>
    <b v="0"/>
    <x v="3"/>
    <x v="3"/>
    <x v="5"/>
    <n v="699.99"/>
    <m/>
    <s v=" No Discount"/>
    <n v="0"/>
    <n v="14"/>
    <x v="39"/>
    <s v="Richardson, Texas, United States"/>
    <s v="Richardson"/>
    <x v="1"/>
    <x v="0"/>
    <d v="2026-03-28T00:00:00"/>
    <s v="Mar"/>
    <n v="2026"/>
    <n v="9799.86"/>
  </r>
  <r>
    <s v="Kaggle"/>
    <s v="New-Sealed Apple iPhone 13 MINI A2481 128 256GB 5.4''Unlocked ALL COLOR MEMORY"/>
    <x v="8"/>
    <n v="13"/>
    <b v="0"/>
    <x v="3"/>
    <x v="3"/>
    <x v="5"/>
    <n v="323.99"/>
    <m/>
    <s v=" No Discount"/>
    <n v="2"/>
    <n v="0"/>
    <x v="37"/>
    <s v="Whippany, New Jersey, United States"/>
    <s v="Whippany"/>
    <x v="8"/>
    <x v="0"/>
    <d v="2026-03-28T00:00:00"/>
    <s v="Mar"/>
    <n v="2026"/>
    <n v="0"/>
  </r>
  <r>
    <s v="Kaggle"/>
    <s v="New Sealed Box Apple iPhone 13 MINI A2481 128GB/256GB US Unlocked Smartphones"/>
    <x v="8"/>
    <n v="13"/>
    <b v="0"/>
    <x v="8"/>
    <x v="0"/>
    <x v="5"/>
    <n v="323.99"/>
    <m/>
    <s v=" No Discount"/>
    <n v="2"/>
    <n v="0"/>
    <x v="37"/>
    <s v="Whippany, New Jersey, United States"/>
    <s v="Whippany"/>
    <x v="8"/>
    <x v="0"/>
    <d v="2026-03-28T00:00:00"/>
    <s v="Mar"/>
    <n v="2026"/>
    <n v="0"/>
  </r>
  <r>
    <s v="Kaggle"/>
    <s v="New in Box Apple iPhone 13 MINI A2481 128/256GB USA Unlocked Smartphone"/>
    <x v="8"/>
    <n v="13"/>
    <b v="0"/>
    <x v="3"/>
    <x v="3"/>
    <x v="5"/>
    <n v="323.99"/>
    <m/>
    <s v=" No Discount"/>
    <n v="2"/>
    <n v="0"/>
    <x v="37"/>
    <s v="Whippany, New Jersey, United States"/>
    <s v="Whippany"/>
    <x v="8"/>
    <x v="0"/>
    <d v="2026-03-28T00:00:00"/>
    <s v="Mar"/>
    <n v="2026"/>
    <n v="0"/>
  </r>
  <r>
    <s v="Kaggle"/>
    <s v="New Apple iPhone 13 PRO MAX/13 MINI 128GB 256GB A2176 A2484 US Factory Unlocked"/>
    <x v="11"/>
    <n v="13"/>
    <b v="1"/>
    <x v="8"/>
    <x v="0"/>
    <x v="5"/>
    <n v="322.99"/>
    <m/>
    <s v=" No Discount"/>
    <n v="3"/>
    <n v="7"/>
    <x v="37"/>
    <s v="Whippany, New Jersey, United States"/>
    <s v="Whippany"/>
    <x v="8"/>
    <x v="0"/>
    <d v="2026-03-28T00:00:00"/>
    <s v="Mar"/>
    <n v="2026"/>
    <n v="2260.9300000000003"/>
  </r>
  <r>
    <s v="Kaggle"/>
    <s v="apple iPhone 14 Pro MAX 6.7 Verizon AT&amp;T T-Mobile GSM Factory Unlocked touch"/>
    <x v="0"/>
    <n v="14"/>
    <b v="1"/>
    <x v="0"/>
    <x v="5"/>
    <x v="0"/>
    <n v="449.99"/>
    <m/>
    <s v=" No Discount"/>
    <n v="0"/>
    <n v="1"/>
    <x v="36"/>
    <s v="Harriman, New York, United States"/>
    <s v="Harriman"/>
    <x v="9"/>
    <x v="0"/>
    <d v="2026-03-04T00:00:00"/>
    <s v="Mar"/>
    <n v="2026"/>
    <n v="449.99"/>
  </r>
  <r>
    <s v="Kaggle"/>
    <s v="Factory New Sealed Apple iPhone 13 MINI A2481 128/256GB Fully Unlocked GSM+CDMA"/>
    <x v="8"/>
    <n v="13"/>
    <b v="0"/>
    <x v="3"/>
    <x v="3"/>
    <x v="5"/>
    <n v="321.01"/>
    <m/>
    <s v=" No Discount"/>
    <n v="2"/>
    <n v="3"/>
    <x v="38"/>
    <s v="Whippany, New Jersey, United States"/>
    <s v="Whippany"/>
    <x v="8"/>
    <x v="0"/>
    <d v="2026-03-29T00:00:00"/>
    <s v="Mar"/>
    <n v="2026"/>
    <n v="963.03"/>
  </r>
  <r>
    <s v="Kaggle"/>
    <s v="Apple iPhone 13 MINI A2481 128/256/512GB Factory Unlocked T-Mobile AT&amp;T Verizon"/>
    <x v="8"/>
    <n v="13"/>
    <b v="0"/>
    <x v="1"/>
    <x v="1"/>
    <x v="2"/>
    <n v="327.55"/>
    <m/>
    <s v=" No Discount"/>
    <n v="2"/>
    <n v="2"/>
    <x v="37"/>
    <s v="Whippany, New Jersey, United States"/>
    <s v="Whippany"/>
    <x v="8"/>
    <x v="0"/>
    <d v="2026-03-28T00:00:00"/>
    <s v="Mar"/>
    <n v="2026"/>
    <n v="655.1"/>
  </r>
  <r>
    <s v="Kaggle"/>
    <s v="apple iPhone 14 Pro MAX 6.7&quot; Verizon AT&amp;T T-Mobile GSM Unlocked Phone 5G pop"/>
    <x v="0"/>
    <n v="14"/>
    <b v="1"/>
    <x v="0"/>
    <x v="5"/>
    <x v="0"/>
    <n v="424.99"/>
    <m/>
    <s v=" No Discount"/>
    <n v="1"/>
    <n v="0"/>
    <x v="36"/>
    <s v="Harriman, New York, United States"/>
    <s v="Harriman"/>
    <x v="9"/>
    <x v="0"/>
    <d v="2026-03-04T00:00:00"/>
    <s v="Mar"/>
    <n v="2026"/>
    <n v="0"/>
  </r>
  <r>
    <s v="Kaggle"/>
    <s v="New in Sealed Box Apple iPhone 14 PRO MAX A2651 128/256GB Unlocked Smartphone US"/>
    <x v="0"/>
    <n v="14"/>
    <b v="1"/>
    <x v="3"/>
    <x v="3"/>
    <x v="5"/>
    <n v="699.99"/>
    <m/>
    <s v=" No Discount"/>
    <n v="2"/>
    <n v="3"/>
    <x v="38"/>
    <s v="Whippany, New Jersey, United States"/>
    <s v="Whippany"/>
    <x v="8"/>
    <x v="0"/>
    <d v="2026-03-28T00:00:00"/>
    <s v="Mar"/>
    <n v="2026"/>
    <n v="2099.9700000000003"/>
  </r>
  <r>
    <s v="Kaggle"/>
    <s v="New Apple iPhone 13/iPhone 14/14 Pro Max Factory Unlocked GSM CDMA Smartphones"/>
    <x v="3"/>
    <n v="13"/>
    <b v="0"/>
    <x v="0"/>
    <x v="0"/>
    <x v="5"/>
    <n v="409.95"/>
    <m/>
    <s v=" No Discount"/>
    <n v="10"/>
    <n v="10"/>
    <x v="38"/>
    <s v="Whippany, New Jersey, United States"/>
    <s v="Whippany"/>
    <x v="8"/>
    <x v="0"/>
    <d v="2026-03-28T00:00:00"/>
    <s v="Mar"/>
    <n v="2026"/>
    <n v="4099.5"/>
  </r>
  <r>
    <s v="Kaggle"/>
    <s v="NEW SEALED APPLE IPHONE 14 PRO MAX 128-512GB FACTORY UNLOCKED GSM+CDMA US SHIP"/>
    <x v="0"/>
    <n v="14"/>
    <b v="1"/>
    <x v="1"/>
    <x v="1"/>
    <x v="5"/>
    <n v="699.99"/>
    <m/>
    <s v=" No Discount"/>
    <n v="2"/>
    <n v="5"/>
    <x v="38"/>
    <s v="Whippany, New Jersey, United States"/>
    <s v="Whippany"/>
    <x v="8"/>
    <x v="0"/>
    <d v="2026-03-28T00:00:00"/>
    <s v="Mar"/>
    <n v="2026"/>
    <n v="3499.95"/>
  </r>
  <r>
    <s v="Kaggle"/>
    <s v="Apple iPhone 12 Pro Max, 128/256/512GB - Unlocked - Good"/>
    <x v="6"/>
    <n v="12"/>
    <b v="1"/>
    <x v="1"/>
    <x v="1"/>
    <x v="4"/>
    <n v="609"/>
    <m/>
    <s v=" No Discount"/>
    <n v="4"/>
    <n v="0"/>
    <x v="40"/>
    <s v="Encino, California, United States"/>
    <s v="Encino"/>
    <x v="0"/>
    <x v="0"/>
    <d v="2026-03-27T00:00:00"/>
    <s v="Mar"/>
    <n v="2026"/>
    <n v="0"/>
  </r>
  <r>
    <s v="Kaggle"/>
    <s v="Apple iPhone 12 Pro Max 512GB – Unlocked – Good Condition – Fast Shipping"/>
    <x v="6"/>
    <n v="12"/>
    <b v="1"/>
    <x v="1"/>
    <x v="1"/>
    <x v="4"/>
    <n v="609"/>
    <m/>
    <s v=" No Discount"/>
    <n v="4"/>
    <n v="0"/>
    <x v="40"/>
    <s v="Encino, California, United States"/>
    <s v="Encino"/>
    <x v="0"/>
    <x v="0"/>
    <d v="2026-03-27T00:00:00"/>
    <s v="Mar"/>
    <n v="2026"/>
    <n v="0"/>
  </r>
  <r>
    <s v="Kaggle"/>
    <s v="New Sealed Apple iPhone 13 Mini (128/256GB) 5G ,Factory Unlocked (USA Model)"/>
    <x v="8"/>
    <n v="13"/>
    <b v="0"/>
    <x v="3"/>
    <x v="3"/>
    <x v="5"/>
    <n v="323.99"/>
    <m/>
    <s v=" No Discount"/>
    <n v="2"/>
    <n v="1"/>
    <x v="37"/>
    <s v="Whippany, New Jersey, United States"/>
    <s v="Whippany"/>
    <x v="8"/>
    <x v="0"/>
    <d v="2026-03-28T00:00:00"/>
    <s v="Mar"/>
    <n v="2026"/>
    <n v="323.99"/>
  </r>
  <r>
    <s v="Kaggle"/>
    <s v="Factory New Sealed Apple iPhone 14 5G 128/256GB Unlocked AT&amp;T Verizon T-Mobile"/>
    <x v="1"/>
    <n v="14"/>
    <b v="0"/>
    <x v="3"/>
    <x v="3"/>
    <x v="5"/>
    <n v="403.95"/>
    <m/>
    <s v=" No Discount"/>
    <n v="5"/>
    <n v="0"/>
    <x v="38"/>
    <s v="Whippany, New Jersey, United States"/>
    <s v="Whippany"/>
    <x v="8"/>
    <x v="0"/>
    <d v="2026-03-28T00:00:00"/>
    <s v="Mar"/>
    <n v="2026"/>
    <n v="0"/>
  </r>
  <r>
    <s v="Kaggle"/>
    <s v="apple iPhone 14 Verizon AT&amp;T T-Mobile GSM Factory Fully Unlocked Phone scrn jump"/>
    <x v="1"/>
    <n v="14"/>
    <b v="0"/>
    <x v="0"/>
    <x v="0"/>
    <x v="0"/>
    <n v="254.99"/>
    <m/>
    <s v=" No Discount"/>
    <n v="0"/>
    <n v="1"/>
    <x v="36"/>
    <s v="Harriman, New York, United States"/>
    <s v="Harriman"/>
    <x v="9"/>
    <x v="0"/>
    <d v="2026-03-04T00:00:00"/>
    <s v="Mar"/>
    <n v="2026"/>
    <n v="254.99"/>
  </r>
  <r>
    <s v="Kaggle"/>
    <s v="New 2025 Apple - iPhone 17 6.3-inch A3258 USA eSIM Unlocked"/>
    <x v="2"/>
    <n v="17"/>
    <b v="0"/>
    <x v="3"/>
    <x v="3"/>
    <x v="5"/>
    <n v="994.99"/>
    <m/>
    <s v=" No Discount"/>
    <n v="0"/>
    <n v="27"/>
    <x v="39"/>
    <s v="Richardson, Texas, United States"/>
    <s v="Richardson"/>
    <x v="1"/>
    <x v="0"/>
    <d v="2025-12-17T00:00:00"/>
    <s v="Dec"/>
    <n v="2025"/>
    <n v="26864.73"/>
  </r>
  <r>
    <s v="Kaggle"/>
    <s v="New 2025 Apple - iPhone 17 Air 6.5-inch A3260 USA eSIM Unlocked"/>
    <x v="2"/>
    <n v="17"/>
    <b v="0"/>
    <x v="3"/>
    <x v="3"/>
    <x v="5"/>
    <n v="1199.99"/>
    <m/>
    <s v=" No Discount"/>
    <n v="0"/>
    <n v="27"/>
    <x v="39"/>
    <s v="Richardson, Texas, United States"/>
    <s v="Richardson"/>
    <x v="1"/>
    <x v="0"/>
    <d v="2026-02-21T00:00:00"/>
    <s v="Feb"/>
    <n v="2026"/>
    <n v="32399.73"/>
  </r>
  <r>
    <s v="Kaggle"/>
    <s v="NEW SEALED SEALEDAPPLE IPHONE 14 PRO MAX 128-512GB FACTORY UNLOCKED GSM CDMA USA"/>
    <x v="0"/>
    <n v="14"/>
    <b v="1"/>
    <x v="1"/>
    <x v="1"/>
    <x v="5"/>
    <n v="699.88"/>
    <m/>
    <s v=" No Discount"/>
    <n v="2"/>
    <n v="0"/>
    <x v="38"/>
    <s v="Whippany, New Jersey, United States"/>
    <s v="Whippany"/>
    <x v="8"/>
    <x v="0"/>
    <d v="2026-03-28T00:00:00"/>
    <s v="Mar"/>
    <n v="2026"/>
    <n v="0"/>
  </r>
  <r>
    <s v="Kaggle"/>
    <s v="New Sealed in Box Apple iPhone 13/13 Pro Max 5G Factory Unlocked 2 YEAR WARRANTY"/>
    <x v="3"/>
    <n v="13"/>
    <b v="0"/>
    <x v="0"/>
    <x v="0"/>
    <x v="5"/>
    <n v="432.12"/>
    <m/>
    <s v=" No Discount"/>
    <n v="2"/>
    <n v="13"/>
    <x v="38"/>
    <s v="Whippany, New Jersey, United States"/>
    <s v="Whippany"/>
    <x v="8"/>
    <x v="0"/>
    <d v="2026-03-28T00:00:00"/>
    <s v="Mar"/>
    <n v="2026"/>
    <n v="5617.56"/>
  </r>
  <r>
    <s v="Kaggle"/>
    <s v="New 2025 Apple - iPhone 17 Pro Max 6.9-inch A3257 USA eSIM Unlocked"/>
    <x v="5"/>
    <n v="17"/>
    <b v="1"/>
    <x v="3"/>
    <x v="3"/>
    <x v="5"/>
    <n v="1474.99"/>
    <m/>
    <s v=" No Discount"/>
    <n v="0"/>
    <n v="79"/>
    <x v="39"/>
    <s v="Richardson, Texas, United States"/>
    <s v="Richardson"/>
    <x v="1"/>
    <x v="0"/>
    <d v="2026-02-25T00:00:00"/>
    <s v="Feb"/>
    <n v="2026"/>
    <n v="116524.21"/>
  </r>
  <r>
    <s v="Kaggle"/>
    <s v="New Apple iPhone 13 128GB 256GB Unlocked, Verizon, AT&amp;T, T-Mobile -Free Shipping"/>
    <x v="3"/>
    <n v="13"/>
    <b v="0"/>
    <x v="8"/>
    <x v="0"/>
    <x v="5"/>
    <n v="432.12"/>
    <m/>
    <s v=" No Discount"/>
    <n v="2"/>
    <n v="2"/>
    <x v="38"/>
    <s v="Whippany, New Jersey, United States"/>
    <s v="Whippany"/>
    <x v="8"/>
    <x v="0"/>
    <d v="2026-03-28T00:00:00"/>
    <s v="Mar"/>
    <n v="2026"/>
    <n v="864.24"/>
  </r>
  <r>
    <s v="Kaggle"/>
    <s v="Factory New Sealed Apple iPhone 14 PRO MAX 128/256/512GB UNLOCKED 2 YEAR WARRANT"/>
    <x v="0"/>
    <n v="14"/>
    <b v="1"/>
    <x v="1"/>
    <x v="1"/>
    <x v="5"/>
    <n v="699.88"/>
    <m/>
    <s v=" No Discount"/>
    <n v="2"/>
    <n v="20"/>
    <x v="38"/>
    <s v="Los Angeles, California, United States"/>
    <s v="Los Angeles"/>
    <x v="0"/>
    <x v="0"/>
    <d v="2026-03-28T00:00:00"/>
    <s v="Mar"/>
    <n v="2026"/>
    <n v="13997.6"/>
  </r>
  <r>
    <s v="Kaggle"/>
    <s v="New Sealed Apple iPhone 13 Mini Factory Unlocked 256G/128 ALL Carrier Fast Ship"/>
    <x v="8"/>
    <n v="13"/>
    <b v="0"/>
    <x v="0"/>
    <x v="5"/>
    <x v="5"/>
    <n v="321.01"/>
    <n v="402.51"/>
    <n v="20.25"/>
    <n v="2"/>
    <n v="6"/>
    <x v="38"/>
    <s v="Los Angeles, California, United States"/>
    <s v="Los Angeles"/>
    <x v="0"/>
    <x v="0"/>
    <d v="2026-03-29T00:00:00"/>
    <s v="Mar"/>
    <n v="2026"/>
    <n v="1926.06"/>
  </r>
  <r>
    <s v="Kaggle"/>
    <s v="Genuine Apple iPhone 17 Pro Max 6.9&quot; DUAL NANO SIM China Model A3527 Unlocked"/>
    <x v="5"/>
    <n v="17"/>
    <b v="1"/>
    <x v="3"/>
    <x v="3"/>
    <x v="5"/>
    <n v="1999"/>
    <m/>
    <s v=" No Discount"/>
    <n v="49"/>
    <n v="4"/>
    <x v="41"/>
    <s v="Scottsdale, Arizona, United States"/>
    <s v="Scottsdale"/>
    <x v="11"/>
    <x v="0"/>
    <d v="2026-02-27T00:00:00"/>
    <s v="Feb"/>
    <n v="2026"/>
    <n v="7996"/>
  </r>
  <r>
    <s v="Kaggle"/>
    <s v="Genuine Apple iPhone 17 Pro Max 6.9&quot; One NANO SIM + eSIM China A3526 Unlocked"/>
    <x v="5"/>
    <n v="17"/>
    <b v="1"/>
    <x v="3"/>
    <x v="3"/>
    <x v="5"/>
    <n v="1789"/>
    <m/>
    <s v=" No Discount"/>
    <n v="49"/>
    <n v="8"/>
    <x v="41"/>
    <s v="Scottsdale, Arizona, United States"/>
    <s v="Scottsdale"/>
    <x v="11"/>
    <x v="0"/>
    <d v="2026-03-20T00:00:00"/>
    <s v="Mar"/>
    <n v="2026"/>
    <n v="14312"/>
  </r>
  <r>
    <s v="Kaggle"/>
    <s v="Brand New in Sealed Box Apple iPhone 13 MINI A2481 128GB USA Unlocked Smartphone"/>
    <x v="8"/>
    <n v="13"/>
    <b v="0"/>
    <x v="0"/>
    <x v="0"/>
    <x v="5"/>
    <n v="321.01"/>
    <m/>
    <s v=" No Discount"/>
    <n v="2"/>
    <n v="14"/>
    <x v="38"/>
    <s v="Los Angeles, California, United States"/>
    <s v="Los Angeles"/>
    <x v="0"/>
    <x v="0"/>
    <d v="2026-03-29T00:00:00"/>
    <s v="Mar"/>
    <n v="2026"/>
    <n v="4494.1399999999994"/>
  </r>
  <r>
    <s v="Kaggle"/>
    <s v="Factory New Sealed Apple iPhone 13 A2482 128GB 256GB 512GB Unlocked US SHIPPING"/>
    <x v="3"/>
    <n v="13"/>
    <b v="0"/>
    <x v="10"/>
    <x v="0"/>
    <x v="5"/>
    <n v="432.12"/>
    <m/>
    <s v=" No Discount"/>
    <n v="2"/>
    <n v="16"/>
    <x v="38"/>
    <s v="Austin, Texas, United States"/>
    <s v="Austin"/>
    <x v="1"/>
    <x v="0"/>
    <d v="2026-03-28T00:00:00"/>
    <s v="Mar"/>
    <n v="2026"/>
    <n v="6913.92"/>
  </r>
  <r>
    <s v="Kaggle"/>
    <s v="Apple iPhone 14 Pro Max 1TB Unlocked Fair - All Colors- Used Excellent"/>
    <x v="0"/>
    <n v="14"/>
    <b v="1"/>
    <x v="2"/>
    <x v="2"/>
    <x v="0"/>
    <n v="539.99"/>
    <m/>
    <s v=" No Discount"/>
    <n v="2"/>
    <n v="1"/>
    <x v="42"/>
    <s v="Taoyuan , Taiwan"/>
    <s v="Taoyuan"/>
    <x v="3"/>
    <x v="5"/>
    <d v="2026-03-11T00:00:00"/>
    <s v="Mar"/>
    <n v="2026"/>
    <n v="539.99"/>
  </r>
  <r>
    <s v="Kaggle"/>
    <s v="Apple iPhone 17 256GB E -SIM US Version - Unlocked - Good"/>
    <x v="2"/>
    <n v="17"/>
    <b v="0"/>
    <x v="3"/>
    <x v="3"/>
    <x v="4"/>
    <n v="799.99"/>
    <m/>
    <s v=" No Discount"/>
    <n v="4"/>
    <n v="1"/>
    <x v="33"/>
    <s v="Addison, Texas, United States"/>
    <s v="Addison"/>
    <x v="1"/>
    <x v="0"/>
    <d v="2026-03-12T00:00:00"/>
    <s v="Mar"/>
    <n v="2026"/>
    <n v="799.99"/>
  </r>
  <r>
    <s v="Kaggle"/>
    <s v="Apple iPhone 17 256GB E -SIM US Version - Unlocked - Excellent"/>
    <x v="2"/>
    <n v="17"/>
    <b v="0"/>
    <x v="3"/>
    <x v="3"/>
    <x v="3"/>
    <n v="789.99"/>
    <m/>
    <s v=" No Discount"/>
    <n v="10"/>
    <n v="101"/>
    <x v="33"/>
    <s v="Addison, Texas, United States"/>
    <s v="Addison"/>
    <x v="1"/>
    <x v="0"/>
    <d v="2026-03-28T00:00:00"/>
    <s v="Mar"/>
    <n v="2026"/>
    <n v="79788.990000000005"/>
  </r>
  <r>
    <s v="Kaggle"/>
    <s v="GENUINE Apple iPhone 17 6.3&quot; Physical NANO SIM + eSIM A3520 Unlocked 256GB/512GB"/>
    <x v="2"/>
    <n v="17"/>
    <b v="0"/>
    <x v="4"/>
    <x v="3"/>
    <x v="5"/>
    <n v="1089"/>
    <m/>
    <s v=" No Discount"/>
    <n v="46"/>
    <n v="10"/>
    <x v="41"/>
    <s v="Scottsdale, Arizona, United States"/>
    <s v="Scottsdale"/>
    <x v="11"/>
    <x v="0"/>
    <d v="2026-02-27T00:00:00"/>
    <s v="Feb"/>
    <n v="2026"/>
    <n v="10890"/>
  </r>
  <r>
    <s v="Kaggle"/>
    <s v="New Sealed Box Apple iPhone 13 MINI 128G/256GB Factory Unlocked GSM+CDMA US SHIP"/>
    <x v="8"/>
    <n v="13"/>
    <b v="0"/>
    <x v="3"/>
    <x v="3"/>
    <x v="5"/>
    <n v="321.88"/>
    <m/>
    <s v=" No Discount"/>
    <n v="2"/>
    <n v="0"/>
    <x v="43"/>
    <s v="Whippany, New Jersey, United States"/>
    <s v="Whippany"/>
    <x v="8"/>
    <x v="0"/>
    <d v="2026-03-28T00:00:00"/>
    <s v="Mar"/>
    <n v="2026"/>
    <n v="0"/>
  </r>
  <r>
    <s v="Kaggle"/>
    <s v="Apple iPhone 17 256GB Lavender Open Box A3258 Unlocked (100% Battery) OPEN BOX"/>
    <x v="2"/>
    <n v="17"/>
    <b v="0"/>
    <x v="3"/>
    <x v="3"/>
    <x v="2"/>
    <n v="784.13"/>
    <m/>
    <s v=" No Discount"/>
    <n v="2"/>
    <n v="0"/>
    <x v="44"/>
    <s v="Kapolei, Hawaii, United States"/>
    <s v="Kapolei"/>
    <x v="16"/>
    <x v="0"/>
    <d v="2026-03-02T00:00:00"/>
    <s v="Mar"/>
    <n v="2026"/>
    <n v="0"/>
  </r>
  <r>
    <s v="Kaggle"/>
    <s v="New &amp;Sealed Apple iPhone 13 MINI 128/256GB Factory Unlocked ALL GSM CDMA US SHIP"/>
    <x v="8"/>
    <n v="13"/>
    <b v="0"/>
    <x v="3"/>
    <x v="3"/>
    <x v="5"/>
    <n v="321.88"/>
    <m/>
    <s v=" No Discount"/>
    <n v="2"/>
    <n v="0"/>
    <x v="43"/>
    <s v="Whippany, New Jersey, United States"/>
    <s v="Whippany"/>
    <x v="8"/>
    <x v="0"/>
    <d v="2026-03-28T00:00:00"/>
    <s v="Mar"/>
    <n v="2026"/>
    <n v="0"/>
  </r>
  <r>
    <s v="Kaggle"/>
    <s v="New Sealed Apple iPhone 13 A2482 128-512GB Factory Unlocked All Mobile Carriers"/>
    <x v="3"/>
    <n v="13"/>
    <b v="0"/>
    <x v="1"/>
    <x v="1"/>
    <x v="5"/>
    <n v="432.12"/>
    <m/>
    <s v=" No Discount"/>
    <n v="2"/>
    <n v="0"/>
    <x v="38"/>
    <s v="Whippany, New Jersey, United States"/>
    <s v="Whippany"/>
    <x v="8"/>
    <x v="0"/>
    <d v="2026-03-28T00:00:00"/>
    <s v="Mar"/>
    <n v="2026"/>
    <n v="0"/>
  </r>
  <r>
    <s v="Kaggle"/>
    <s v="New Sealed Apple iPhone 13 MINI 128GB/256GB 5G Factory Unlocked GSM CDMA US SHIP"/>
    <x v="8"/>
    <n v="13"/>
    <b v="0"/>
    <x v="8"/>
    <x v="0"/>
    <x v="5"/>
    <n v="321.99"/>
    <m/>
    <s v=" No Discount"/>
    <n v="2"/>
    <n v="0"/>
    <x v="43"/>
    <s v="Whippany, New Jersey, United States"/>
    <s v="Whippany"/>
    <x v="8"/>
    <x v="0"/>
    <d v="2026-03-28T00:00:00"/>
    <s v="Mar"/>
    <n v="2026"/>
    <n v="0"/>
  </r>
  <r>
    <s v="Kaggle"/>
    <s v="New &amp; Sealed | Apple iPhone 17 Pro Max - 256 GB - Silver (Unlocked)"/>
    <x v="5"/>
    <n v="17"/>
    <b v="1"/>
    <x v="3"/>
    <x v="3"/>
    <x v="5"/>
    <n v="1397"/>
    <m/>
    <s v=" No Discount"/>
    <n v="2"/>
    <n v="0"/>
    <x v="45"/>
    <s v="Silver Spring, Maryland, United States"/>
    <s v="Silver Spring"/>
    <x v="12"/>
    <x v="0"/>
    <m/>
    <m/>
    <m/>
    <n v="0"/>
  </r>
  <r>
    <s v="Kaggle"/>
    <s v="NEW Apple iPhone 13 Mini 128GB 256GB 5.4&quot; Unlocked in SEALED BOX US Fast Ship 5G"/>
    <x v="8"/>
    <n v="13"/>
    <b v="0"/>
    <x v="8"/>
    <x v="0"/>
    <x v="5"/>
    <n v="321.01"/>
    <m/>
    <s v=" No Discount"/>
    <n v="2"/>
    <n v="0"/>
    <x v="38"/>
    <s v="Austin, Texas, United States"/>
    <s v="Austin"/>
    <x v="1"/>
    <x v="0"/>
    <d v="2026-03-29T00:00:00"/>
    <s v="Mar"/>
    <n v="2026"/>
    <n v="0"/>
  </r>
  <r>
    <s v="Kaggle"/>
    <s v="Apple iPhone 15 Plus 128GB Blue (Unlocked) SmartPhone - Excellent"/>
    <x v="12"/>
    <n v="15"/>
    <b v="0"/>
    <x v="0"/>
    <x v="0"/>
    <x v="3"/>
    <n v="457.99"/>
    <m/>
    <s v=" No Discount"/>
    <n v="10"/>
    <n v="0"/>
    <x v="46"/>
    <s v="Prospect Heights, Illinois, United States"/>
    <s v="Prospect Heights"/>
    <x v="7"/>
    <x v="0"/>
    <d v="2026-03-29T00:00:00"/>
    <s v="Mar"/>
    <n v="2026"/>
    <n v="0"/>
  </r>
  <r>
    <s v="Kaggle"/>
    <s v="New &amp; Sealed Apple iPhone 14 (128GB/256GB) Factory Unlocked, All Mobile Carriers"/>
    <x v="1"/>
    <n v="14"/>
    <b v="0"/>
    <x v="8"/>
    <x v="0"/>
    <x v="5"/>
    <n v="403.95"/>
    <m/>
    <s v=" No Discount"/>
    <n v="5"/>
    <n v="1"/>
    <x v="38"/>
    <s v="Austin, Texas, United States"/>
    <s v="Austin"/>
    <x v="1"/>
    <x v="0"/>
    <d v="2026-03-28T00:00:00"/>
    <s v="Mar"/>
    <n v="2026"/>
    <n v="403.95"/>
  </r>
  <r>
    <s v="Kaggle"/>
    <s v="Factory New Sealed Apple iPhone 14 A2649 128GB 256GB 512GB Unlocked US SHIPPING"/>
    <x v="1"/>
    <n v="14"/>
    <b v="0"/>
    <x v="10"/>
    <x v="0"/>
    <x v="5"/>
    <n v="403.95"/>
    <m/>
    <s v=" No Discount"/>
    <n v="5"/>
    <n v="0"/>
    <x v="38"/>
    <s v="Austin, Texas, United States"/>
    <s v="Austin"/>
    <x v="1"/>
    <x v="0"/>
    <d v="2026-03-28T00:00:00"/>
    <s v="Mar"/>
    <n v="2026"/>
    <n v="0"/>
  </r>
  <r>
    <s v="Kaggle"/>
    <s v="NEW SEALED APPLE IPHONE 14 PRO MAX 128GB/256/512GB 1TB UNLOCKED GSM CDMA US SHIP"/>
    <x v="0"/>
    <n v="14"/>
    <b v="1"/>
    <x v="15"/>
    <x v="0"/>
    <x v="5"/>
    <n v="675.99"/>
    <m/>
    <s v=" No Discount"/>
    <n v="2"/>
    <n v="0"/>
    <x v="38"/>
    <s v="Austin, Texas, United States"/>
    <s v="Austin"/>
    <x v="1"/>
    <x v="0"/>
    <d v="2026-03-28T00:00:00"/>
    <s v="Mar"/>
    <n v="2026"/>
    <n v="0"/>
  </r>
  <r>
    <s v="Kaggle"/>
    <s v="Apple iPhone 16 A3081 Unlocked 256GB Pink Good"/>
    <x v="10"/>
    <n v="16"/>
    <b v="0"/>
    <x v="3"/>
    <x v="3"/>
    <x v="4"/>
    <n v="570.01"/>
    <m/>
    <s v=" No Discount"/>
    <n v="0"/>
    <n v="1"/>
    <x v="47"/>
    <s v="Clive, Iowa, United States"/>
    <s v="Clive"/>
    <x v="17"/>
    <x v="0"/>
    <d v="2026-03-25T00:00:00"/>
    <s v="Mar"/>
    <n v="2026"/>
    <n v="570.01"/>
  </r>
  <r>
    <s v="Kaggle"/>
    <s v="Apple iPhone 13 mini 128GB Factory Unlocked Red Very Good Condition"/>
    <x v="8"/>
    <n v="13"/>
    <b v="0"/>
    <x v="0"/>
    <x v="0"/>
    <x v="1"/>
    <n v="305.67"/>
    <m/>
    <s v=" No Discount"/>
    <n v="18"/>
    <n v="2"/>
    <x v="48"/>
    <s v="Owings Mills, Maryland, United States"/>
    <s v="Owings Mills"/>
    <x v="12"/>
    <x v="0"/>
    <d v="2026-03-29T00:00:00"/>
    <s v="Mar"/>
    <n v="2026"/>
    <n v="611.34"/>
  </r>
  <r>
    <s v="Kaggle"/>
    <s v="Apple iPhone 14 Plus 128GB l 256GB l 512GB Unlocked Dual eSIM) -Refurbished-GOOD"/>
    <x v="9"/>
    <n v="14"/>
    <b v="0"/>
    <x v="10"/>
    <x v="0"/>
    <x v="4"/>
    <n v="399.99"/>
    <m/>
    <s v=" No Discount"/>
    <n v="1"/>
    <n v="0"/>
    <x v="49"/>
    <s v="Hauppauge, New York, United States"/>
    <s v="Hauppauge"/>
    <x v="9"/>
    <x v="0"/>
    <d v="2025-07-03T00:00:00"/>
    <s v="Jul"/>
    <n v="2025"/>
    <n v="0"/>
  </r>
  <r>
    <s v="Kaggle"/>
    <s v="Apple IPhone 17 Pro Max 5G (Unlocked) 512GB Dual SIM 6.9in 48MP OLED Display"/>
    <x v="5"/>
    <n v="17"/>
    <b v="1"/>
    <x v="1"/>
    <x v="1"/>
    <x v="5"/>
    <n v="2199"/>
    <m/>
    <s v=" No Discount"/>
    <n v="0"/>
    <n v="30"/>
    <x v="50"/>
    <s v="Taiwan, Taiwan"/>
    <m/>
    <x v="3"/>
    <x v="5"/>
    <d v="2026-03-29T00:00:00"/>
    <s v="Mar"/>
    <n v="2026"/>
    <n v="65970"/>
  </r>
  <r>
    <s v="Kaggle"/>
    <s v="Apple iPhone 14 - 128 GB - Midnight (Unlocked)"/>
    <x v="1"/>
    <n v="14"/>
    <b v="0"/>
    <x v="0"/>
    <x v="0"/>
    <x v="0"/>
    <n v="429.99"/>
    <m/>
    <s v=" No Discount"/>
    <n v="10"/>
    <n v="0"/>
    <x v="51"/>
    <s v="Paramount, California, United States"/>
    <s v="Paramount"/>
    <x v="0"/>
    <x v="0"/>
    <m/>
    <m/>
    <m/>
    <n v="0"/>
  </r>
  <r>
    <s v="Kaggle"/>
    <s v="Apple iPhone 17 A3258 Unlocked 256GB Mist Blue Good"/>
    <x v="2"/>
    <n v="17"/>
    <b v="0"/>
    <x v="3"/>
    <x v="3"/>
    <x v="4"/>
    <n v="759.98"/>
    <m/>
    <s v=" No Discount"/>
    <n v="2"/>
    <n v="0"/>
    <x v="47"/>
    <s v="Clive, Iowa, United States"/>
    <s v="Clive"/>
    <x v="17"/>
    <x v="0"/>
    <d v="2026-03-26T00:00:00"/>
    <s v="Mar"/>
    <n v="2026"/>
    <n v="0"/>
  </r>
  <r>
    <s v="Kaggle"/>
    <s v="Apple iPhone 17 A3258 Unlocked 256GB Sage Excellent"/>
    <x v="2"/>
    <n v="17"/>
    <b v="0"/>
    <x v="3"/>
    <x v="3"/>
    <x v="3"/>
    <n v="839.98"/>
    <m/>
    <s v=" No Discount"/>
    <n v="4"/>
    <n v="0"/>
    <x v="47"/>
    <s v="Clive, Iowa, United States"/>
    <s v="Clive"/>
    <x v="17"/>
    <x v="0"/>
    <d v="2026-03-29T00:00:00"/>
    <s v="Mar"/>
    <n v="2026"/>
    <n v="0"/>
  </r>
  <r>
    <s v="Kaggle"/>
    <s v="Apple iPhone 17 A3258 Unlocked 256GB Lavender Good"/>
    <x v="2"/>
    <n v="17"/>
    <b v="0"/>
    <x v="3"/>
    <x v="3"/>
    <x v="4"/>
    <n v="759.98"/>
    <m/>
    <s v=" No Discount"/>
    <n v="2"/>
    <n v="0"/>
    <x v="47"/>
    <s v="Clive, Iowa, United States"/>
    <s v="Clive"/>
    <x v="17"/>
    <x v="0"/>
    <d v="2026-03-27T00:00:00"/>
    <s v="Mar"/>
    <n v="2026"/>
    <n v="0"/>
  </r>
  <r>
    <s v="Kaggle"/>
    <s v="Apple iPhone 12 - 64GB | 128GB - A2172 (Unlocked) Smartphone - Very Good"/>
    <x v="4"/>
    <n v="12"/>
    <b v="0"/>
    <x v="16"/>
    <x v="4"/>
    <x v="1"/>
    <n v="194.7"/>
    <n v="204.95"/>
    <n v="5"/>
    <n v="10"/>
    <n v="25"/>
    <x v="52"/>
    <s v="Spartanburg, South Carolina, United States"/>
    <s v="Spartanburg"/>
    <x v="18"/>
    <x v="0"/>
    <d v="2026-03-27T00:00:00"/>
    <s v="Mar"/>
    <n v="2026"/>
    <n v="4867.5"/>
  </r>
  <r>
    <s v="Kaggle"/>
    <s v="Apple iPhone 15 A2846 Unlocked 128GB Black Good"/>
    <x v="7"/>
    <n v="15"/>
    <b v="0"/>
    <x v="0"/>
    <x v="0"/>
    <x v="4"/>
    <n v="357.38"/>
    <m/>
    <s v=" No Discount"/>
    <n v="0"/>
    <n v="110"/>
    <x v="47"/>
    <s v="Clive, Iowa, United States"/>
    <s v="Clive"/>
    <x v="17"/>
    <x v="0"/>
    <d v="2026-03-29T00:00:00"/>
    <s v="Mar"/>
    <n v="2026"/>
    <n v="39311.800000000003"/>
  </r>
  <r>
    <s v="Kaggle"/>
    <s v="Apple iPhone 13 - 128GB | 256GB - (Unlocked) AT&amp;T Verizon T-Mobile Metro Cricket"/>
    <x v="3"/>
    <n v="13"/>
    <b v="0"/>
    <x v="8"/>
    <x v="0"/>
    <x v="2"/>
    <n v="256.45"/>
    <n v="269.95"/>
    <n v="5"/>
    <n v="7"/>
    <n v="52"/>
    <x v="52"/>
    <s v="Spartanburg, South Carolina, United States"/>
    <s v="Spartanburg"/>
    <x v="18"/>
    <x v="0"/>
    <d v="2026-03-28T00:00:00"/>
    <s v="Mar"/>
    <n v="2026"/>
    <n v="13335.4"/>
  </r>
  <r>
    <s v="Kaggle"/>
    <s v="Apple iPhone 13 - 128GB | 256GB - (Unlocked) AT&amp;T Verizon T-Mobile Cricket Metro"/>
    <x v="3"/>
    <n v="13"/>
    <b v="0"/>
    <x v="8"/>
    <x v="0"/>
    <x v="1"/>
    <n v="275.45"/>
    <n v="289.95"/>
    <n v="5"/>
    <n v="10"/>
    <n v="89"/>
    <x v="52"/>
    <s v="Spartanburg, South Carolina, United States"/>
    <s v="Spartanburg"/>
    <x v="18"/>
    <x v="0"/>
    <d v="2026-03-20T00:00:00"/>
    <s v="Mar"/>
    <n v="2026"/>
    <n v="24515.05"/>
  </r>
  <r>
    <s v="Kaggle"/>
    <s v="Apple iPhone 14 | 14 Plus 128GB | 256GB | 512GB - Unlocked AT&amp;T Verizon T-Mobile"/>
    <x v="1"/>
    <n v="14"/>
    <b v="0"/>
    <x v="10"/>
    <x v="0"/>
    <x v="2"/>
    <n v="289.7"/>
    <n v="304.95"/>
    <n v="5"/>
    <n v="0"/>
    <n v="25"/>
    <x v="52"/>
    <s v="Spartanburg, South Carolina, United States"/>
    <s v="Spartanburg"/>
    <x v="18"/>
    <x v="0"/>
    <d v="2026-03-25T00:00:00"/>
    <s v="Mar"/>
    <n v="2026"/>
    <n v="7242.5"/>
  </r>
  <r>
    <s v="Kaggle"/>
    <s v="Apple iPhone 14 | 14 Plus - 128GB | 256GB | 512GB Unlocked AT&amp;T Metro T-mobile"/>
    <x v="1"/>
    <n v="14"/>
    <b v="0"/>
    <x v="10"/>
    <x v="0"/>
    <x v="1"/>
    <n v="270.7"/>
    <n v="284.95"/>
    <n v="5"/>
    <n v="0"/>
    <n v="33"/>
    <x v="52"/>
    <s v="Spartanburg, South Carolina, United States"/>
    <s v="Spartanburg"/>
    <x v="18"/>
    <x v="0"/>
    <d v="2026-03-29T00:00:00"/>
    <s v="Mar"/>
    <n v="2026"/>
    <n v="8933.1"/>
  </r>
  <r>
    <s v="Kaggle"/>
    <s v="Apple iPhone 12 Pro Max Unlocked | 128GB | Pacific Blue | A2342 - USED"/>
    <x v="6"/>
    <n v="12"/>
    <b v="1"/>
    <x v="0"/>
    <x v="0"/>
    <x v="0"/>
    <n v="349"/>
    <m/>
    <s v=" No Discount"/>
    <n v="2"/>
    <n v="0"/>
    <x v="53"/>
    <s v="Brooklyn, New York, United States"/>
    <s v="Brooklyn"/>
    <x v="9"/>
    <x v="0"/>
    <d v="2025-11-30T00:00:00"/>
    <s v="Nov"/>
    <n v="2025"/>
    <n v="0"/>
  </r>
  <r>
    <s v="Kaggle"/>
    <s v="Apple iPhone 16 A3081 Unlocked 256GB Black Good"/>
    <x v="10"/>
    <n v="16"/>
    <b v="0"/>
    <x v="3"/>
    <x v="3"/>
    <x v="4"/>
    <n v="570.01"/>
    <m/>
    <s v=" No Discount"/>
    <n v="2"/>
    <n v="2"/>
    <x v="47"/>
    <s v="Clive, Iowa, United States"/>
    <s v="Clive"/>
    <x v="17"/>
    <x v="0"/>
    <d v="2026-03-27T00:00:00"/>
    <s v="Mar"/>
    <n v="2026"/>
    <n v="1140.02"/>
  </r>
  <r>
    <s v="Kaggle"/>
    <s v="Apple iPhone 12 | 12 mini - 64GB 128GB 256GB - Unlocked T-Mobile AT&amp;T Verizon"/>
    <x v="4"/>
    <n v="12"/>
    <b v="0"/>
    <x v="5"/>
    <x v="4"/>
    <x v="1"/>
    <n v="156.69999999999999"/>
    <n v="164.95"/>
    <n v="5"/>
    <n v="10"/>
    <n v="62"/>
    <x v="52"/>
    <s v="Spartanburg, South Carolina, United States"/>
    <s v="Spartanburg"/>
    <x v="18"/>
    <x v="0"/>
    <d v="2026-03-29T00:00:00"/>
    <s v="Mar"/>
    <n v="2026"/>
    <n v="9715.4"/>
  </r>
  <r>
    <s v="Kaggle"/>
    <s v="Apple iPhone 12 64GB / 128GB / 256GB –Unlocked - VERY GOOD CONDITION #3"/>
    <x v="4"/>
    <n v="12"/>
    <b v="0"/>
    <x v="5"/>
    <x v="4"/>
    <x v="0"/>
    <n v="195.99"/>
    <m/>
    <s v=" No Discount"/>
    <n v="0"/>
    <n v="3"/>
    <x v="54"/>
    <s v="Kissimmee, Florida, United States"/>
    <s v="Kissimmee"/>
    <x v="6"/>
    <x v="0"/>
    <d v="2026-02-11T00:00:00"/>
    <s v="Feb"/>
    <n v="2026"/>
    <n v="587.97"/>
  </r>
  <r>
    <s v="Kaggle"/>
    <s v="Apple iPhone 17 Pro Max A3526 Unlocked New Sealed Physical SIM Card Tray -FedEX"/>
    <x v="5"/>
    <n v="17"/>
    <b v="1"/>
    <x v="3"/>
    <x v="3"/>
    <x v="5"/>
    <n v="2124.1999999999998"/>
    <m/>
    <s v=" No Discount"/>
    <n v="0"/>
    <n v="29"/>
    <x v="55"/>
    <s v="Seoul, South Korea"/>
    <s v="Seoul"/>
    <x v="3"/>
    <x v="6"/>
    <d v="2026-03-24T00:00:00"/>
    <s v="Mar"/>
    <n v="2026"/>
    <n v="61601.799999999996"/>
  </r>
  <r>
    <s v="Kaggle"/>
    <s v="Apple iPhone 13 mini 128GB A2628 Fully Unlocked All colors C stock Cosmetic Wear"/>
    <x v="8"/>
    <n v="13"/>
    <b v="0"/>
    <x v="0"/>
    <x v="0"/>
    <x v="0"/>
    <n v="179.85"/>
    <m/>
    <s v=" No Discount"/>
    <n v="1"/>
    <n v="0"/>
    <x v="56"/>
    <s v="Brooklyn, New York, United States"/>
    <s v="Brooklyn"/>
    <x v="9"/>
    <x v="0"/>
    <d v="2026-02-19T00:00:00"/>
    <s v="Feb"/>
    <n v="2026"/>
    <n v="0"/>
  </r>
  <r>
    <s v="Kaggle"/>
    <s v="Apple iPhone 13 mini 512 GB All colors Unlocked AT&amp;T T-Mobile Verizon Good"/>
    <x v="8"/>
    <n v="13"/>
    <b v="0"/>
    <x v="1"/>
    <x v="1"/>
    <x v="4"/>
    <n v="357.77"/>
    <m/>
    <s v=" No Discount"/>
    <n v="0"/>
    <n v="1"/>
    <x v="56"/>
    <s v="Brooklyn, New York, United States"/>
    <s v="Brooklyn"/>
    <x v="9"/>
    <x v="0"/>
    <d v="2026-02-19T00:00:00"/>
    <s v="Feb"/>
    <n v="2026"/>
    <n v="357.77"/>
  </r>
  <r>
    <s v="Kaggle"/>
    <s v="Apple iPhone 17 A3258 Unlocked 256GB Mist Blue Very Good"/>
    <x v="2"/>
    <n v="17"/>
    <b v="0"/>
    <x v="3"/>
    <x v="3"/>
    <x v="1"/>
    <n v="799.98"/>
    <m/>
    <s v=" No Discount"/>
    <n v="10"/>
    <n v="0"/>
    <x v="47"/>
    <s v="Clive, Iowa, United States"/>
    <s v="Clive"/>
    <x v="17"/>
    <x v="0"/>
    <d v="2026-03-26T00:00:00"/>
    <s v="Mar"/>
    <n v="2026"/>
    <n v="0"/>
  </r>
  <r>
    <s v="Kaggle"/>
    <s v="Apple iPhone 17 A3258 Unlocked 256GB Mist Blue Excellent"/>
    <x v="2"/>
    <n v="17"/>
    <b v="0"/>
    <x v="3"/>
    <x v="3"/>
    <x v="3"/>
    <n v="839.98"/>
    <m/>
    <s v=" No Discount"/>
    <n v="10"/>
    <n v="0"/>
    <x v="47"/>
    <s v="Clive, Iowa, United States"/>
    <s v="Clive"/>
    <x v="17"/>
    <x v="0"/>
    <d v="2026-03-29T00:00:00"/>
    <s v="Mar"/>
    <n v="2026"/>
    <n v="0"/>
  </r>
  <r>
    <s v="Kaggle"/>
    <s v="Apple iPhone 12 Pro Max - 512 GB - All colors (Unlocked) used with cosmetic wear"/>
    <x v="6"/>
    <n v="12"/>
    <b v="1"/>
    <x v="1"/>
    <x v="1"/>
    <x v="0"/>
    <n v="299.99"/>
    <m/>
    <s v=" No Discount"/>
    <n v="1"/>
    <n v="0"/>
    <x v="56"/>
    <s v="Brooklyn, New York, United States"/>
    <s v="Brooklyn"/>
    <x v="9"/>
    <x v="0"/>
    <m/>
    <m/>
    <m/>
    <n v="0"/>
  </r>
  <r>
    <s v="Kaggle"/>
    <s v="Apple iPhone 17e A3634 Unlocked New Sealed Physical SIM Card Tray - FedEX"/>
    <x v="2"/>
    <n v="17"/>
    <b v="0"/>
    <x v="3"/>
    <x v="3"/>
    <x v="5"/>
    <n v="874.2"/>
    <m/>
    <s v=" No Discount"/>
    <n v="1"/>
    <n v="0"/>
    <x v="55"/>
    <s v="Seoul, South Korea"/>
    <s v="Seoul"/>
    <x v="3"/>
    <x v="6"/>
    <d v="2026-03-18T00:00:00"/>
    <s v="Mar"/>
    <n v="2026"/>
    <n v="0"/>
  </r>
  <r>
    <s v="Kaggle"/>
    <s v="Apple iPhone 14 Plus 128 GB unlocked all colors fully working with cosmetic wear"/>
    <x v="9"/>
    <n v="14"/>
    <b v="0"/>
    <x v="0"/>
    <x v="0"/>
    <x v="0"/>
    <n v="249.99"/>
    <m/>
    <s v=" No Discount"/>
    <n v="2"/>
    <n v="3"/>
    <x v="56"/>
    <s v="Brooklyn, New York, United States"/>
    <s v="Brooklyn"/>
    <x v="9"/>
    <x v="0"/>
    <m/>
    <m/>
    <m/>
    <n v="749.97"/>
  </r>
  <r>
    <s v="Kaggle"/>
    <s v="Apple iPhone 14 Plus - 512 GB - All colors (Unlocked) used tested cosmetic wear"/>
    <x v="9"/>
    <n v="14"/>
    <b v="0"/>
    <x v="1"/>
    <x v="1"/>
    <x v="0"/>
    <n v="309.99"/>
    <m/>
    <s v=" No Discount"/>
    <n v="2"/>
    <n v="1"/>
    <x v="56"/>
    <s v="Brooklyn, New York, United States"/>
    <s v="Brooklyn"/>
    <x v="9"/>
    <x v="0"/>
    <m/>
    <m/>
    <m/>
    <n v="309.99"/>
  </r>
  <r>
    <s v="Kaggle"/>
    <s v="Apple iPhone 14 Pro Max 1tb unlocked all colors fully working with cosmetic wear"/>
    <x v="0"/>
    <n v="14"/>
    <b v="1"/>
    <x v="2"/>
    <x v="2"/>
    <x v="0"/>
    <n v="469.99"/>
    <m/>
    <s v=" No Discount"/>
    <n v="2"/>
    <n v="0"/>
    <x v="56"/>
    <s v="Brooklyn, New York, United States"/>
    <s v="Brooklyn"/>
    <x v="9"/>
    <x v="0"/>
    <m/>
    <m/>
    <m/>
    <n v="0"/>
  </r>
  <r>
    <s v="Kaggle"/>
    <s v="Apple iPhone 17 - 256 GB - Mist Blue (Unlocked) - Brand New &amp; Sealed"/>
    <x v="2"/>
    <n v="17"/>
    <b v="0"/>
    <x v="3"/>
    <x v="3"/>
    <x v="5"/>
    <n v="869.95"/>
    <m/>
    <s v=" No Discount"/>
    <n v="2"/>
    <n v="0"/>
    <x v="57"/>
    <s v="Portland, Oregon, United States"/>
    <s v="Portland"/>
    <x v="19"/>
    <x v="0"/>
    <d v="2026-03-29T00:00:00"/>
    <s v="Mar"/>
    <n v="2026"/>
    <n v="0"/>
  </r>
  <r>
    <s v="Kaggle"/>
    <s v="Apple IPhone 17 Pro Max Orange 1TB"/>
    <x v="5"/>
    <n v="17"/>
    <b v="1"/>
    <x v="2"/>
    <x v="2"/>
    <x v="5"/>
    <n v="1050"/>
    <m/>
    <s v=" No Discount"/>
    <n v="0"/>
    <n v="2"/>
    <x v="58"/>
    <s v="Bridge City, Texas, United States"/>
    <s v="Bridge City"/>
    <x v="1"/>
    <x v="0"/>
    <d v="2026-03-29T00:00:00"/>
    <s v="Mar"/>
    <n v="2026"/>
    <n v="2100"/>
  </r>
  <r>
    <s v="Kaggle"/>
    <s v="Apple iPhone 12 128GB Unlocked Smartphone"/>
    <x v="4"/>
    <n v="12"/>
    <b v="0"/>
    <x v="0"/>
    <x v="0"/>
    <x v="0"/>
    <n v="189.99"/>
    <m/>
    <s v=" No Discount"/>
    <n v="10"/>
    <n v="66"/>
    <x v="59"/>
    <s v="Brooklyn, New York, United States"/>
    <s v="Brooklyn"/>
    <x v="9"/>
    <x v="0"/>
    <d v="2026-03-11T00:00:00"/>
    <s v="Mar"/>
    <n v="2026"/>
    <n v="12539.34"/>
  </r>
  <r>
    <s v="Kaggle"/>
    <s v="Apple iPhone 15 Plus A2847 Unlocked 128GB Black Good"/>
    <x v="12"/>
    <n v="15"/>
    <b v="0"/>
    <x v="0"/>
    <x v="0"/>
    <x v="4"/>
    <n v="369.99"/>
    <m/>
    <s v=" No Discount"/>
    <n v="0"/>
    <n v="170"/>
    <x v="47"/>
    <s v="Clive, Iowa, United States"/>
    <s v="Clive"/>
    <x v="17"/>
    <x v="0"/>
    <d v="2026-03-29T00:00:00"/>
    <s v="Mar"/>
    <n v="2026"/>
    <n v="62898.3"/>
  </r>
  <r>
    <s v="Kaggle"/>
    <s v="95%Ne w Apple iPhone 12 - 64 GB/128GB/256GB 4GB RAM-Multicolor Factory Unlocked"/>
    <x v="4"/>
    <n v="12"/>
    <b v="0"/>
    <x v="5"/>
    <x v="4"/>
    <x v="0"/>
    <n v="244.21"/>
    <m/>
    <s v=" No Discount"/>
    <n v="5"/>
    <n v="2"/>
    <x v="60"/>
    <s v="hongkong, China"/>
    <s v="hongkong"/>
    <x v="3"/>
    <x v="4"/>
    <d v="2026-03-20T00:00:00"/>
    <s v="Mar"/>
    <n v="2026"/>
    <n v="488.42"/>
  </r>
  <r>
    <s v="Kaggle"/>
    <s v="Full working Apple iPhone 14 Plus-128 GB -(Unlocked) With Face ID 4323mAh 90%+BH"/>
    <x v="9"/>
    <n v="14"/>
    <b v="0"/>
    <x v="0"/>
    <x v="0"/>
    <x v="0"/>
    <n v="488.64"/>
    <m/>
    <s v=" No Discount"/>
    <n v="4"/>
    <n v="1"/>
    <x v="60"/>
    <s v="hongkong, China"/>
    <s v="hongkong"/>
    <x v="3"/>
    <x v="4"/>
    <d v="2026-03-20T00:00:00"/>
    <s v="Mar"/>
    <n v="2026"/>
    <n v="488.64"/>
  </r>
  <r>
    <s v="Kaggle"/>
    <s v="Good Apple iPhone 13 mini-128GB/256GB - all colors (Unlocked) IOS Worth buying"/>
    <x v="8"/>
    <n v="13"/>
    <b v="0"/>
    <x v="8"/>
    <x v="0"/>
    <x v="0"/>
    <n v="303.77"/>
    <m/>
    <s v=" No Discount"/>
    <n v="5"/>
    <n v="6"/>
    <x v="60"/>
    <s v="hongkong, China"/>
    <s v="hongkong"/>
    <x v="3"/>
    <x v="4"/>
    <d v="2026-03-20T00:00:00"/>
    <s v="Mar"/>
    <n v="2026"/>
    <n v="1822.62"/>
  </r>
  <r>
    <s v="Kaggle"/>
    <s v="Excellent condition Apple iPhone 14 - 128GB/256GB-6.1&quot; Multicolor (Unlocked)"/>
    <x v="1"/>
    <n v="14"/>
    <b v="0"/>
    <x v="8"/>
    <x v="0"/>
    <x v="0"/>
    <n v="426.65"/>
    <m/>
    <s v=" No Discount"/>
    <n v="3"/>
    <n v="11"/>
    <x v="60"/>
    <s v="hongkong, China"/>
    <s v="hongkong"/>
    <x v="3"/>
    <x v="4"/>
    <d v="2026-03-20T00:00:00"/>
    <s v="Mar"/>
    <n v="2026"/>
    <n v="4693.1499999999996"/>
  </r>
  <r>
    <s v="Kaggle"/>
    <s v="Apple iPhone 12 Pro Max - 128/256/512GB- Unlocked IOS GOOD CONDITION SMARTOHONE"/>
    <x v="6"/>
    <n v="12"/>
    <b v="1"/>
    <x v="1"/>
    <x v="1"/>
    <x v="0"/>
    <n v="334.27"/>
    <m/>
    <s v=" No Discount"/>
    <n v="2"/>
    <n v="11"/>
    <x v="60"/>
    <s v="hongkong, China"/>
    <s v="hongkong"/>
    <x v="3"/>
    <x v="4"/>
    <d v="2026-03-20T00:00:00"/>
    <s v="Mar"/>
    <n v="2026"/>
    <n v="3676.97"/>
  </r>
  <r>
    <s v="Kaggle"/>
    <s v="Good Condition Apple iPhone 14 Pro Max - 128GB /256GB/1TB- (Unlocked)"/>
    <x v="0"/>
    <n v="14"/>
    <b v="1"/>
    <x v="17"/>
    <x v="0"/>
    <x v="0"/>
    <n v="578.47"/>
    <m/>
    <s v=" No Discount"/>
    <n v="4"/>
    <n v="13"/>
    <x v="60"/>
    <s v="hongkong, China"/>
    <s v="hongkong"/>
    <x v="3"/>
    <x v="4"/>
    <d v="2026-03-20T00:00:00"/>
    <s v="Mar"/>
    <n v="2026"/>
    <n v="7520.1100000000006"/>
  </r>
  <r>
    <s v="Kaggle"/>
    <s v="Apple iPhone 12ProMax/13ProMax/14ProMax-128GB/256GB-NO FACE ID(Unlocked) SO GOOD"/>
    <x v="6"/>
    <n v="12"/>
    <b v="1"/>
    <x v="8"/>
    <x v="0"/>
    <x v="0"/>
    <n v="328.07"/>
    <m/>
    <s v=" No Discount"/>
    <n v="9"/>
    <n v="6"/>
    <x v="60"/>
    <s v="hongkong, China"/>
    <s v="hongkong"/>
    <x v="3"/>
    <x v="4"/>
    <d v="2026-03-20T00:00:00"/>
    <s v="Mar"/>
    <n v="2026"/>
    <n v="1968.42"/>
  </r>
  <r>
    <s v="Kaggle"/>
    <s v="EXCELLENT Apple iPhone 12 Pro Max - 128/256/512GB- Unlocked IOS SMARTOHONE"/>
    <x v="6"/>
    <n v="12"/>
    <b v="1"/>
    <x v="1"/>
    <x v="1"/>
    <x v="0"/>
    <n v="312.39"/>
    <m/>
    <s v=" No Discount"/>
    <n v="10"/>
    <n v="62"/>
    <x v="60"/>
    <s v="hongkong, China"/>
    <s v="hongkong"/>
    <x v="3"/>
    <x v="4"/>
    <d v="2026-03-20T00:00:00"/>
    <s v="Mar"/>
    <n v="2026"/>
    <n v="19368.18"/>
  </r>
  <r>
    <s v="Kaggle"/>
    <s v="Good Apple iPhone 13 -128GB/256GB -Multicolor Unlocked IOS Smartphone"/>
    <x v="3"/>
    <n v="13"/>
    <b v="0"/>
    <x v="8"/>
    <x v="0"/>
    <x v="0"/>
    <n v="318.35000000000002"/>
    <m/>
    <s v=" No Discount"/>
    <n v="5"/>
    <n v="6"/>
    <x v="60"/>
    <s v="hongkong, China"/>
    <s v="hongkong"/>
    <x v="3"/>
    <x v="4"/>
    <d v="2026-03-20T00:00:00"/>
    <s v="Mar"/>
    <n v="2026"/>
    <n v="1910.1000000000001"/>
  </r>
  <r>
    <s v="Kaggle"/>
    <s v="Optional Colors Apple iPhone 12 Pro Max - 128/256/512GB- Unlocked With face ID"/>
    <x v="6"/>
    <n v="12"/>
    <b v="1"/>
    <x v="1"/>
    <x v="1"/>
    <x v="0"/>
    <n v="341.55"/>
    <m/>
    <s v=" No Discount"/>
    <n v="10"/>
    <n v="1"/>
    <x v="60"/>
    <s v="hongkong, China"/>
    <s v="hongkong"/>
    <x v="3"/>
    <x v="4"/>
    <d v="2026-03-20T00:00:00"/>
    <s v="Mar"/>
    <n v="2026"/>
    <n v="341.55"/>
  </r>
  <r>
    <s v="Kaggle"/>
    <s v="Apple iPhone 15 A2846 MTLV3LL/A 128GB Unlocked Clean ESN Good (DSM)"/>
    <x v="7"/>
    <n v="15"/>
    <b v="0"/>
    <x v="0"/>
    <x v="0"/>
    <x v="4"/>
    <n v="359.95"/>
    <m/>
    <s v=" No Discount"/>
    <n v="8"/>
    <n v="9"/>
    <x v="61"/>
    <s v="Jacksonville, Florida, United States"/>
    <s v="Jacksonville"/>
    <x v="6"/>
    <x v="0"/>
    <d v="2026-03-27T00:00:00"/>
    <s v="Mar"/>
    <n v="2026"/>
    <n v="3239.5499999999997"/>
  </r>
  <r>
    <s v="Kaggle"/>
    <s v="APPLE IPHONE 13 MINI 128/256GB FACTORY UNLOCKED GSM+CDMA RE-SEALED - EXCELLENT"/>
    <x v="8"/>
    <n v="13"/>
    <b v="0"/>
    <x v="3"/>
    <x v="3"/>
    <x v="2"/>
    <n v="321.01"/>
    <m/>
    <s v=" No Discount"/>
    <n v="2"/>
    <n v="0"/>
    <x v="62"/>
    <s v="Whippany, New Jersey, United States"/>
    <s v="Whippany"/>
    <x v="8"/>
    <x v="0"/>
    <d v="2026-03-29T00:00:00"/>
    <s v="Mar"/>
    <n v="2026"/>
    <n v="0"/>
  </r>
  <r>
    <s v="Kaggle"/>
    <s v="Apple iPhone 12 256GB Factory Unlocked AT&amp;T T-Mobile Verizon Very Good Refurbish"/>
    <x v="4"/>
    <n v="12"/>
    <b v="0"/>
    <x v="3"/>
    <x v="3"/>
    <x v="1"/>
    <n v="269.95"/>
    <m/>
    <s v=" No Discount"/>
    <n v="4"/>
    <n v="14"/>
    <x v="63"/>
    <s v="Vernon Hills, Illinois, United States"/>
    <s v="Vernon Hills"/>
    <x v="7"/>
    <x v="0"/>
    <d v="2026-03-20T00:00:00"/>
    <s v="Mar"/>
    <n v="2026"/>
    <n v="3779.2999999999997"/>
  </r>
  <r>
    <s v="Kaggle"/>
    <s v="NEW SEALED Apple iPhone 13 MINI A2481 128/256GB Unlocked GSM CDMA All Colors"/>
    <x v="8"/>
    <n v="13"/>
    <b v="0"/>
    <x v="3"/>
    <x v="3"/>
    <x v="5"/>
    <n v="321.43"/>
    <m/>
    <s v=" No Discount"/>
    <n v="0"/>
    <n v="1"/>
    <x v="64"/>
    <s v="Whippany, New Jersey, United States"/>
    <s v="Whippany"/>
    <x v="8"/>
    <x v="0"/>
    <d v="2026-03-28T00:00:00"/>
    <s v="Mar"/>
    <n v="2026"/>
    <n v="321.43"/>
  </r>
  <r>
    <s v="Kaggle"/>
    <s v="New Sealed Apple iPhone 13 MINI 5G 128/256/512GB A2481 Unlocked 2 year warranty⚡"/>
    <x v="8"/>
    <n v="13"/>
    <b v="0"/>
    <x v="1"/>
    <x v="1"/>
    <x v="5"/>
    <n v="321.43"/>
    <m/>
    <s v=" No Discount"/>
    <n v="0"/>
    <n v="2"/>
    <x v="64"/>
    <s v="Whippany, New Jersey, United States"/>
    <s v="Whippany"/>
    <x v="8"/>
    <x v="0"/>
    <d v="2026-03-28T00:00:00"/>
    <s v="Mar"/>
    <n v="2026"/>
    <n v="642.86"/>
  </r>
  <r>
    <s v="Kaggle"/>
    <s v="Apple iPhone 12 - 128GB - Fully Unlocked - ALL CARRIERS - VERY GOOD Condition"/>
    <x v="4"/>
    <n v="12"/>
    <b v="0"/>
    <x v="0"/>
    <x v="0"/>
    <x v="1"/>
    <n v="224.99"/>
    <m/>
    <s v=" No Discount"/>
    <n v="10"/>
    <n v="14"/>
    <x v="65"/>
    <s v="Brooklyn, New York, United States"/>
    <s v="Brooklyn"/>
    <x v="9"/>
    <x v="0"/>
    <d v="2026-03-20T00:00:00"/>
    <s v="Mar"/>
    <n v="2026"/>
    <n v="3149.86"/>
  </r>
  <r>
    <s v="Kaggle"/>
    <s v="Apple iPhone 12 64GB - Fully Unlocked - GOOD Condition"/>
    <x v="4"/>
    <n v="12"/>
    <b v="0"/>
    <x v="7"/>
    <x v="4"/>
    <x v="4"/>
    <n v="187.99"/>
    <m/>
    <s v=" No Discount"/>
    <n v="5"/>
    <n v="6"/>
    <x v="65"/>
    <s v="Brooklyn, New York, United States"/>
    <s v="Brooklyn"/>
    <x v="9"/>
    <x v="0"/>
    <d v="2026-02-18T00:00:00"/>
    <s v="Feb"/>
    <n v="2026"/>
    <n v="1127.94"/>
  </r>
  <r>
    <s v="Kaggle"/>
    <s v="Apple iPhone 12 Pro Max A2342 256GB Pacific Blue Unlocked Fair"/>
    <x v="6"/>
    <n v="12"/>
    <b v="1"/>
    <x v="3"/>
    <x v="3"/>
    <x v="0"/>
    <n v="250.99"/>
    <n v="361.7"/>
    <n v="30.61"/>
    <n v="0"/>
    <n v="2"/>
    <x v="66"/>
    <s v="Addison, Texas, United States"/>
    <s v="Addison"/>
    <x v="1"/>
    <x v="0"/>
    <d v="2026-03-25T00:00:00"/>
    <s v="Mar"/>
    <n v="2026"/>
    <n v="501.98"/>
  </r>
  <r>
    <s v="Kaggle"/>
    <s v="Apple iPhone 13 mini - (Unlocked) - 128GB 256GB 512GB - A2481 - Excellent"/>
    <x v="8"/>
    <n v="13"/>
    <b v="0"/>
    <x v="10"/>
    <x v="0"/>
    <x v="2"/>
    <n v="321.01"/>
    <m/>
    <s v=" No Discount"/>
    <n v="2"/>
    <n v="2"/>
    <x v="62"/>
    <s v="Whippany, New Jersey, United States"/>
    <s v="Whippany"/>
    <x v="8"/>
    <x v="0"/>
    <d v="2026-03-29T00:00:00"/>
    <s v="Mar"/>
    <n v="2026"/>
    <n v="642.02"/>
  </r>
  <r>
    <s v="Kaggle"/>
    <s v="Apple iPhone 14 Plus 128GB Fully Unlocked - ALL CARRIERS - VERY GOOD Condition"/>
    <x v="9"/>
    <n v="14"/>
    <b v="0"/>
    <x v="0"/>
    <x v="0"/>
    <x v="1"/>
    <n v="304.99"/>
    <m/>
    <s v=" No Discount"/>
    <n v="5"/>
    <n v="9"/>
    <x v="65"/>
    <s v="Brooklyn, New York, United States"/>
    <s v="Brooklyn"/>
    <x v="9"/>
    <x v="0"/>
    <d v="2026-03-20T00:00:00"/>
    <s v="Mar"/>
    <n v="2026"/>
    <n v="2744.91"/>
  </r>
  <r>
    <s v="Kaggle"/>
    <s v="Apple iPhone 12 Pro Max 128GB - Fully Unlocked - VERY GOOD Condition"/>
    <x v="6"/>
    <n v="12"/>
    <b v="1"/>
    <x v="0"/>
    <x v="0"/>
    <x v="1"/>
    <n v="324.99"/>
    <m/>
    <s v=" No Discount"/>
    <n v="0"/>
    <n v="8"/>
    <x v="65"/>
    <s v="Brooklyn, New York, United States"/>
    <s v="Brooklyn"/>
    <x v="9"/>
    <x v="0"/>
    <d v="2026-02-18T00:00:00"/>
    <s v="Feb"/>
    <n v="2026"/>
    <n v="2599.92"/>
  </r>
  <r>
    <s v="Kaggle"/>
    <s v="FACTORY NEW SEALED APPLE IPHONE 14 512-128GB FULLY UNLOCKED CDMA+GSM SMARTPHONES"/>
    <x v="1"/>
    <n v="14"/>
    <b v="0"/>
    <x v="0"/>
    <x v="0"/>
    <x v="5"/>
    <n v="403.95"/>
    <m/>
    <s v=" No Discount"/>
    <n v="5"/>
    <n v="0"/>
    <x v="62"/>
    <s v="Whippany, New Jersey, United States"/>
    <s v="Whippany"/>
    <x v="8"/>
    <x v="0"/>
    <d v="2026-03-28T00:00:00"/>
    <s v="Mar"/>
    <n v="2026"/>
    <n v="0"/>
  </r>
  <r>
    <s v="Kaggle"/>
    <s v="New Sealed Apple iPhone 14 PRO MAX A2651 128/256GB Factory Unlocked Smartphone"/>
    <x v="0"/>
    <n v="14"/>
    <b v="1"/>
    <x v="3"/>
    <x v="3"/>
    <x v="5"/>
    <n v="699.99"/>
    <m/>
    <s v=" No Discount"/>
    <n v="3"/>
    <n v="0"/>
    <x v="62"/>
    <s v="Whippany, New Jersey, United States"/>
    <s v="Whippany"/>
    <x v="8"/>
    <x v="0"/>
    <d v="2026-03-28T00:00:00"/>
    <s v="Mar"/>
    <n v="2026"/>
    <n v="0"/>
  </r>
  <r>
    <s v="Kaggle"/>
    <s v="New in Box Apple iPhone 14 PRO MAX 5G 128/256/512GB 1TB Unlocked Smartphone USA"/>
    <x v="0"/>
    <n v="14"/>
    <b v="1"/>
    <x v="18"/>
    <x v="1"/>
    <x v="5"/>
    <n v="629.51"/>
    <m/>
    <s v=" No Discount"/>
    <n v="0"/>
    <n v="2"/>
    <x v="64"/>
    <s v="Whippany, New Jersey, United States"/>
    <s v="Whippany"/>
    <x v="8"/>
    <x v="0"/>
    <d v="2026-03-28T00:00:00"/>
    <s v="Mar"/>
    <n v="2026"/>
    <n v="1259.02"/>
  </r>
  <r>
    <s v="Kaggle"/>
    <s v="NEW SEALED APPLE IPHONE 13/IPHONE 14/14 PRO MAX 128GB 256G 512G FACTORY UNLOCKED"/>
    <x v="3"/>
    <n v="13"/>
    <b v="0"/>
    <x v="0"/>
    <x v="0"/>
    <x v="5"/>
    <n v="409.95"/>
    <m/>
    <s v=" No Discount"/>
    <n v="10"/>
    <n v="0"/>
    <x v="62"/>
    <s v="Whippany, New Jersey, United States"/>
    <s v="Whippany"/>
    <x v="8"/>
    <x v="0"/>
    <d v="2026-03-28T00:00:00"/>
    <s v="Mar"/>
    <n v="2026"/>
    <n v="0"/>
  </r>
  <r>
    <s v="Kaggle"/>
    <s v="NEW SEALED APPLE IPHONE 14 PRO MAX 128GB 256G 512G FACTORY UNLOCKED ALL CARRIERS"/>
    <x v="0"/>
    <n v="14"/>
    <b v="1"/>
    <x v="0"/>
    <x v="0"/>
    <x v="5"/>
    <n v="699.99"/>
    <m/>
    <s v=" No Discount"/>
    <n v="3"/>
    <n v="1"/>
    <x v="62"/>
    <s v="Whippany, New Jersey, United States"/>
    <s v="Whippany"/>
    <x v="8"/>
    <x v="0"/>
    <d v="2026-03-28T00:00:00"/>
    <s v="Mar"/>
    <n v="2026"/>
    <n v="699.99"/>
  </r>
  <r>
    <s v="Kaggle"/>
    <s v="NEW APPLE IPHONE 14 5G 128GB 256GB FACTORY UNLOCKED ✅2 YEAR WARANTY✅⚫⚪✤SEALED✤"/>
    <x v="1"/>
    <n v="14"/>
    <b v="0"/>
    <x v="8"/>
    <x v="0"/>
    <x v="5"/>
    <n v="403.95"/>
    <m/>
    <s v=" No Discount"/>
    <n v="5"/>
    <n v="0"/>
    <x v="62"/>
    <s v="Whippany, New Jersey, United States"/>
    <s v="Whippany"/>
    <x v="8"/>
    <x v="0"/>
    <d v="2026-03-28T00:00:00"/>
    <s v="Mar"/>
    <n v="2026"/>
    <n v="0"/>
  </r>
  <r>
    <s v="Kaggle"/>
    <s v="NEW IN Apple iPhone 14/14 Pro max 5G GSM CDMA FACTORY UNLOCKED 2 YEAR WARRANTY"/>
    <x v="1"/>
    <n v="14"/>
    <b v="0"/>
    <x v="0"/>
    <x v="0"/>
    <x v="5"/>
    <n v="408.03"/>
    <m/>
    <s v=" No Discount"/>
    <n v="10"/>
    <n v="0"/>
    <x v="64"/>
    <s v="Whippany, New Jersey, United States"/>
    <s v="Whippany"/>
    <x v="8"/>
    <x v="0"/>
    <d v="2026-03-28T00:00:00"/>
    <s v="Mar"/>
    <n v="2026"/>
    <n v="0"/>
  </r>
  <r>
    <s v="Kaggle"/>
    <s v="New Sealed Apple iPhone 13 MINI 5G 128/256/512GB A2481 Unlocked for All Carrier⚡"/>
    <x v="8"/>
    <n v="13"/>
    <b v="0"/>
    <x v="1"/>
    <x v="1"/>
    <x v="5"/>
    <n v="321.43"/>
    <m/>
    <s v=" No Discount"/>
    <n v="0"/>
    <n v="3"/>
    <x v="64"/>
    <s v="Los Angeles, California, United States"/>
    <s v="Los Angeles"/>
    <x v="0"/>
    <x v="0"/>
    <d v="2026-03-28T00:00:00"/>
    <s v="Mar"/>
    <n v="2026"/>
    <n v="964.29"/>
  </r>
  <r>
    <s v="Kaggle"/>
    <s v="NewApple iPhone 17 Pro Max UNLOCKED 256GB Deep Blue 📱 Sealed ✅ FREE SHIPPING"/>
    <x v="5"/>
    <n v="17"/>
    <b v="1"/>
    <x v="3"/>
    <x v="3"/>
    <x v="5"/>
    <n v="1498"/>
    <m/>
    <s v=" No Discount"/>
    <n v="2"/>
    <n v="1"/>
    <x v="67"/>
    <s v="Kent, Washington, United States"/>
    <s v="Kent"/>
    <x v="14"/>
    <x v="0"/>
    <d v="2026-01-06T00:00:00"/>
    <s v="Jan"/>
    <n v="2026"/>
    <n v="1498"/>
  </r>
  <r>
    <s v="Kaggle"/>
    <s v="NEW SEALED Apple iPhone 13 MINI A2481 128~256G Unlocked GSM CDMA Free shipping"/>
    <x v="8"/>
    <n v="13"/>
    <b v="0"/>
    <x v="19"/>
    <x v="0"/>
    <x v="5"/>
    <n v="321.41000000000003"/>
    <m/>
    <s v=" No Discount"/>
    <n v="0"/>
    <n v="1"/>
    <x v="64"/>
    <s v="Los Angeles, California, United States"/>
    <s v="Los Angeles"/>
    <x v="0"/>
    <x v="0"/>
    <d v="2026-03-28T00:00:00"/>
    <s v="Mar"/>
    <n v="2026"/>
    <n v="321.41000000000003"/>
  </r>
  <r>
    <s v="Kaggle"/>
    <s v="New Sealed Apple iPhone 12 Pro/12 Mini/13 Mini/13 Pro max Unlocked ALL Carrier"/>
    <x v="13"/>
    <n v="12"/>
    <b v="1"/>
    <x v="0"/>
    <x v="0"/>
    <x v="5"/>
    <n v="332.08"/>
    <m/>
    <s v=" No Discount"/>
    <n v="5"/>
    <n v="0"/>
    <x v="64"/>
    <s v="Whippany, New Jersey, United States"/>
    <s v="Whippany"/>
    <x v="8"/>
    <x v="0"/>
    <d v="2026-03-28T00:00:00"/>
    <s v="Mar"/>
    <n v="2026"/>
    <n v="0"/>
  </r>
  <r>
    <s v="Kaggle"/>
    <s v="New in Box Apple iPhone 14 PRO MAX 5G 128/256/512G 1TB Fully Unlocked All Colors"/>
    <x v="0"/>
    <n v="14"/>
    <b v="1"/>
    <x v="2"/>
    <x v="2"/>
    <x v="5"/>
    <n v="629.51"/>
    <m/>
    <s v=" No Discount"/>
    <n v="1"/>
    <n v="0"/>
    <x v="64"/>
    <s v="Whippany, New Jersey, United States"/>
    <s v="Whippany"/>
    <x v="8"/>
    <x v="0"/>
    <d v="2026-03-28T00:00:00"/>
    <s v="Mar"/>
    <n v="2026"/>
    <n v="0"/>
  </r>
  <r>
    <s v="Kaggle"/>
    <s v="New in Box Apple iPhone 14 PRO MAX 5G 128/256/512G 1TB Unlocked Fast Delivery"/>
    <x v="0"/>
    <n v="14"/>
    <b v="1"/>
    <x v="2"/>
    <x v="2"/>
    <x v="5"/>
    <n v="629.51"/>
    <m/>
    <s v=" No Discount"/>
    <n v="1"/>
    <n v="0"/>
    <x v="64"/>
    <s v="Whippany, New Jersey, United States"/>
    <s v="Whippany"/>
    <x v="8"/>
    <x v="0"/>
    <d v="2026-03-28T00:00:00"/>
    <s v="Mar"/>
    <n v="2026"/>
    <n v="0"/>
  </r>
  <r>
    <s v="Kaggle"/>
    <s v="New SEALD Apple iPhone 13 Mini/12 Mini Factory Unlocked All Carriers Smartphone"/>
    <x v="8"/>
    <n v="13"/>
    <b v="0"/>
    <x v="0"/>
    <x v="5"/>
    <x v="5"/>
    <n v="332.08"/>
    <m/>
    <s v=" No Discount"/>
    <n v="5"/>
    <n v="0"/>
    <x v="64"/>
    <s v="Los Angeles, California, United States"/>
    <s v="Los Angeles"/>
    <x v="0"/>
    <x v="0"/>
    <d v="2026-03-28T00:00:00"/>
    <s v="Mar"/>
    <n v="2026"/>
    <n v="0"/>
  </r>
  <r>
    <s v="Kaggle"/>
    <s v="New in Sealed Apple iPhone 13 MINI 5G 128/256GB Factory Unlocked for All Carrier"/>
    <x v="8"/>
    <n v="13"/>
    <b v="0"/>
    <x v="3"/>
    <x v="3"/>
    <x v="5"/>
    <n v="321.43"/>
    <m/>
    <s v=" No Discount"/>
    <n v="1"/>
    <n v="0"/>
    <x v="64"/>
    <s v="Los Angeles, California, United States"/>
    <s v="Los Angeles"/>
    <x v="0"/>
    <x v="0"/>
    <d v="2026-03-28T00:00:00"/>
    <s v="Mar"/>
    <n v="2026"/>
    <n v="0"/>
  </r>
  <r>
    <s v="Kaggle"/>
    <s v="NEW Sealed IPhone 13 mini 5G 128GB/256GB Unlocked Smartphone All Colors US Stock"/>
    <x v="8"/>
    <n v="13"/>
    <b v="0"/>
    <x v="8"/>
    <x v="0"/>
    <x v="5"/>
    <n v="345.29"/>
    <m/>
    <s v=" No Discount"/>
    <n v="4"/>
    <n v="0"/>
    <x v="68"/>
    <s v="Edison, New Jersey, United States"/>
    <s v="Edison"/>
    <x v="8"/>
    <x v="0"/>
    <d v="2026-03-17T00:00:00"/>
    <s v="Mar"/>
    <n v="2026"/>
    <n v="0"/>
  </r>
  <r>
    <s v="Kaggle"/>
    <s v="New Apple iPhone 14 128GB 256GB 512GB USA Unlocked Verizon AT&amp;T T-Mobile A2649"/>
    <x v="1"/>
    <n v="14"/>
    <b v="0"/>
    <x v="10"/>
    <x v="0"/>
    <x v="5"/>
    <n v="403.95"/>
    <m/>
    <s v=" No Discount"/>
    <n v="5"/>
    <n v="0"/>
    <x v="62"/>
    <s v="Austin, Texas, United States"/>
    <s v="Austin"/>
    <x v="1"/>
    <x v="0"/>
    <d v="2026-03-28T00:00:00"/>
    <s v="Mar"/>
    <n v="2026"/>
    <n v="0"/>
  </r>
  <r>
    <s v="Kaggle"/>
    <s v="New Sealed Apple iPhone 14 128/256/512GB 6.1&quot; USA Factory Unlocked SmartPhone"/>
    <x v="1"/>
    <n v="14"/>
    <b v="0"/>
    <x v="1"/>
    <x v="1"/>
    <x v="5"/>
    <n v="403.95"/>
    <m/>
    <s v=" No Discount"/>
    <n v="5"/>
    <n v="0"/>
    <x v="62"/>
    <s v="Austin, Texas, United States"/>
    <s v="Austin"/>
    <x v="1"/>
    <x v="0"/>
    <d v="2026-03-28T00:00:00"/>
    <s v="Mar"/>
    <n v="2026"/>
    <n v="0"/>
  </r>
  <r>
    <s v="Kaggle"/>
    <s v="Factory New Apple iPhone 14 5G 128-512GB Unlocked Us stock Att T-Mobile Verizon"/>
    <x v="1"/>
    <n v="14"/>
    <b v="0"/>
    <x v="1"/>
    <x v="1"/>
    <x v="5"/>
    <n v="389.01"/>
    <m/>
    <s v=" No Discount"/>
    <n v="1"/>
    <n v="0"/>
    <x v="64"/>
    <s v="Whippany, New Jersey, United States"/>
    <s v="Whippany"/>
    <x v="8"/>
    <x v="0"/>
    <d v="2026-03-28T00:00:00"/>
    <s v="Mar"/>
    <n v="2026"/>
    <n v="0"/>
  </r>
  <r>
    <s v="Kaggle"/>
    <s v="New in Sealed BoxSealed Apple iPhone 13 MINI 5G Factory Unlocked for All Carrier"/>
    <x v="8"/>
    <n v="13"/>
    <b v="0"/>
    <x v="0"/>
    <x v="5"/>
    <x v="5"/>
    <n v="321.43"/>
    <m/>
    <s v=" No Discount"/>
    <n v="1"/>
    <n v="0"/>
    <x v="64"/>
    <s v="Los Angeles, California, United States"/>
    <s v="Los Angeles"/>
    <x v="0"/>
    <x v="0"/>
    <d v="2026-03-28T00:00:00"/>
    <s v="Mar"/>
    <n v="2026"/>
    <n v="0"/>
  </r>
  <r>
    <s v="Kaggle"/>
    <s v="New in Sealed Apple iPhone 13 MINI 5G Factory Unlocked for All Carrier USA SHIP"/>
    <x v="8"/>
    <n v="13"/>
    <b v="0"/>
    <x v="0"/>
    <x v="5"/>
    <x v="5"/>
    <n v="321.43"/>
    <m/>
    <s v=" No Discount"/>
    <n v="1"/>
    <n v="0"/>
    <x v="64"/>
    <s v="Los Angeles, California, United States"/>
    <s v="Los Angeles"/>
    <x v="0"/>
    <x v="0"/>
    <d v="2026-03-28T00:00:00"/>
    <s v="Mar"/>
    <n v="2026"/>
    <n v="0"/>
  </r>
  <r>
    <s v="Kaggle"/>
    <s v="Apple iPhone 12 PRO MAX 128GB │256GB│512GB (UNLOCKED) 🔋100% BATTERY🔋 ✤SEALED✤"/>
    <x v="6"/>
    <n v="12"/>
    <b v="1"/>
    <x v="10"/>
    <x v="0"/>
    <x v="5"/>
    <n v="429.99"/>
    <m/>
    <s v=" No Discount"/>
    <n v="8"/>
    <n v="789"/>
    <x v="69"/>
    <s v="Los Angeles, California, United States"/>
    <s v="Los Angeles"/>
    <x v="0"/>
    <x v="0"/>
    <d v="2026-02-19T00:00:00"/>
    <s v="Feb"/>
    <n v="2026"/>
    <n v="339262.11"/>
  </r>
  <r>
    <s v="Kaggle"/>
    <s v="Apple iPhone 13 - 128GB 256GB 512GB (UNLOCKED) ✅1 YEAR WARRANTY ✅ ⚫⚪🔴🔵 ✤O/B✤"/>
    <x v="3"/>
    <n v="13"/>
    <b v="0"/>
    <x v="10"/>
    <x v="0"/>
    <x v="2"/>
    <n v="429.95"/>
    <m/>
    <s v=" No Discount"/>
    <n v="0"/>
    <n v="287"/>
    <x v="69"/>
    <s v="Los Angeles, California, United States"/>
    <s v="Los Angeles"/>
    <x v="0"/>
    <x v="0"/>
    <d v="2026-01-31T00:00:00"/>
    <s v="Jan"/>
    <n v="2026"/>
    <n v="123395.65"/>
  </r>
  <r>
    <s v="Kaggle"/>
    <s v="Apple iPhone 13 - 128GB (FACTORY UNLOCKED) ✅ 1 YEAR WARRANTY ✅ BLUE ❖SEALED❖"/>
    <x v="3"/>
    <n v="13"/>
    <b v="0"/>
    <x v="0"/>
    <x v="0"/>
    <x v="5"/>
    <n v="366.95"/>
    <m/>
    <s v=" No Discount"/>
    <n v="10"/>
    <n v="42"/>
    <x v="69"/>
    <s v="Los Angeles, California, United States"/>
    <s v="Los Angeles"/>
    <x v="0"/>
    <x v="0"/>
    <d v="2026-03-25T00:00:00"/>
    <s v="Mar"/>
    <n v="2026"/>
    <n v="15411.9"/>
  </r>
  <r>
    <s v="Kaggle"/>
    <s v="APPLE IPHONE 14 - 128GB 256GB (FACTORY UNLOCKED) 100% BATTERY ⚫⚪🔴🔵 ✤SEALED✤"/>
    <x v="1"/>
    <n v="14"/>
    <b v="0"/>
    <x v="8"/>
    <x v="0"/>
    <x v="5"/>
    <n v="422.95"/>
    <m/>
    <s v=" No Discount"/>
    <n v="10"/>
    <n v="1127"/>
    <x v="69"/>
    <s v="Los Angeles, California, United States"/>
    <s v="Los Angeles"/>
    <x v="0"/>
    <x v="0"/>
    <d v="2026-03-06T00:00:00"/>
    <s v="Mar"/>
    <n v="2026"/>
    <n v="476664.64999999997"/>
  </r>
  <r>
    <s v="Kaggle"/>
    <s v="APPLE IPHONE 14 - 128GB (FACTORY UNLOCKED) MIDNIGHT ⚫️ ✅1 YEAR WARANTY✅ ✤SEALED✤"/>
    <x v="1"/>
    <n v="14"/>
    <b v="0"/>
    <x v="0"/>
    <x v="0"/>
    <x v="5"/>
    <n v="419.95"/>
    <m/>
    <s v=" No Discount"/>
    <n v="10"/>
    <n v="91"/>
    <x v="69"/>
    <s v="Los Angeles, California, United States"/>
    <s v="Los Angeles"/>
    <x v="0"/>
    <x v="0"/>
    <d v="2026-03-18T00:00:00"/>
    <s v="Mar"/>
    <n v="2026"/>
    <n v="38215.449999999997"/>
  </r>
  <r>
    <s v="Kaggle"/>
    <s v="Apple iPhone 12 - 64GB-256GB - Fully Unlocked - VERY Good Condition"/>
    <x v="4"/>
    <n v="12"/>
    <b v="0"/>
    <x v="20"/>
    <x v="4"/>
    <x v="1"/>
    <n v="188.99"/>
    <m/>
    <s v=" No Discount"/>
    <n v="22"/>
    <n v="93"/>
    <x v="70"/>
    <s v="Brooklyn, New York, United States"/>
    <s v="Brooklyn"/>
    <x v="9"/>
    <x v="0"/>
    <d v="2026-03-29T00:00:00"/>
    <s v="Mar"/>
    <n v="2026"/>
    <n v="17576.07"/>
  </r>
  <r>
    <s v="Kaggle"/>
    <s v="Apple iPhone 12 64GB-256GB - Fully Unlocked - EXCELLENT Condition"/>
    <x v="4"/>
    <n v="12"/>
    <b v="0"/>
    <x v="20"/>
    <x v="4"/>
    <x v="3"/>
    <n v="202.99"/>
    <m/>
    <s v=" No Discount"/>
    <n v="0"/>
    <n v="261"/>
    <x v="70"/>
    <s v="Brooklyn, New York, United States"/>
    <s v="Brooklyn"/>
    <x v="9"/>
    <x v="0"/>
    <d v="2026-03-29T00:00:00"/>
    <s v="Mar"/>
    <n v="2026"/>
    <n v="52980.39"/>
  </r>
  <r>
    <s v="Kaggle"/>
    <s v="Apple iPhone 12 Pro Max 128GB - Fully Unlocked - VERY GOOD Condition"/>
    <x v="6"/>
    <n v="12"/>
    <b v="1"/>
    <x v="0"/>
    <x v="0"/>
    <x v="1"/>
    <n v="314.99"/>
    <m/>
    <s v=" No Discount"/>
    <n v="4"/>
    <n v="1906"/>
    <x v="70"/>
    <s v="Brooklyn, New York, United States"/>
    <s v="Brooklyn"/>
    <x v="9"/>
    <x v="0"/>
    <d v="2026-03-29T00:00:00"/>
    <s v="Mar"/>
    <n v="2026"/>
    <n v="600370.94000000006"/>
  </r>
  <r>
    <s v="Kaggle"/>
    <s v="Apple iPhone 12 Pro Max A2411 GSM Unlocked Excellent A Condition."/>
    <x v="6"/>
    <n v="12"/>
    <b v="1"/>
    <x v="0"/>
    <x v="0"/>
    <x v="0"/>
    <n v="490"/>
    <m/>
    <s v=" No Discount"/>
    <n v="0"/>
    <n v="3"/>
    <x v="71"/>
    <s v="Seoul, South Korea"/>
    <s v="Seoul"/>
    <x v="3"/>
    <x v="6"/>
    <d v="2026-03-26T00:00:00"/>
    <s v="Mar"/>
    <n v="2026"/>
    <n v="1470"/>
  </r>
  <r>
    <s v="Kaggle"/>
    <s v="Apple iPhone 12 Pro Max 128GB Fully Unlocked - EXCELLENT Condition"/>
    <x v="6"/>
    <n v="12"/>
    <b v="1"/>
    <x v="0"/>
    <x v="0"/>
    <x v="3"/>
    <n v="324.99"/>
    <m/>
    <s v=" No Discount"/>
    <n v="3"/>
    <n v="638"/>
    <x v="70"/>
    <s v="Brooklyn, New York, United States"/>
    <s v="Brooklyn"/>
    <x v="9"/>
    <x v="0"/>
    <d v="2026-03-29T00:00:00"/>
    <s v="Mar"/>
    <n v="2026"/>
    <n v="207343.62"/>
  </r>
  <r>
    <s v="Kaggle"/>
    <s v="Apple iPhone 12, 64/128/256GB - Unlocked - Used Very Good - All colors"/>
    <x v="4"/>
    <n v="12"/>
    <b v="0"/>
    <x v="3"/>
    <x v="3"/>
    <x v="0"/>
    <n v="204.99"/>
    <m/>
    <s v=" No Discount"/>
    <n v="10"/>
    <n v="2782"/>
    <x v="72"/>
    <s v="Brooklyn, New York, United States"/>
    <s v="Brooklyn"/>
    <x v="9"/>
    <x v="0"/>
    <d v="2026-03-29T00:00:00"/>
    <s v="Mar"/>
    <n v="2026"/>
    <n v="570282.18000000005"/>
  </r>
  <r>
    <s v="Kaggle"/>
    <s v="APPLE IPHONE 14 PLUS 128GB 256GB (FACTORY UNLOCKED) ✅1 YEAR WARANTY✅⚫⚪🔴✤SEALED✤"/>
    <x v="9"/>
    <n v="14"/>
    <b v="0"/>
    <x v="8"/>
    <x v="0"/>
    <x v="5"/>
    <n v="416.95"/>
    <m/>
    <s v=" No Discount"/>
    <n v="10"/>
    <n v="434"/>
    <x v="69"/>
    <s v="Los Angeles, California, United States"/>
    <s v="Los Angeles"/>
    <x v="0"/>
    <x v="0"/>
    <d v="2026-03-21T00:00:00"/>
    <s v="Mar"/>
    <n v="2026"/>
    <n v="180956.3"/>
  </r>
  <r>
    <s v="Kaggle"/>
    <s v="APPLE IPHONE 15 128GB 256GB 512GB (FACTORY UNLOCKED) 🔋 100% BATTERY 🔋 ❖SEALED❖"/>
    <x v="7"/>
    <n v="15"/>
    <b v="0"/>
    <x v="10"/>
    <x v="0"/>
    <x v="5"/>
    <n v="526.95000000000005"/>
    <m/>
    <s v=" No Discount"/>
    <n v="10"/>
    <n v="664"/>
    <x v="69"/>
    <s v="Los Angeles, California, United States"/>
    <s v="Los Angeles"/>
    <x v="0"/>
    <x v="0"/>
    <d v="2026-03-27T00:00:00"/>
    <s v="Mar"/>
    <n v="2026"/>
    <n v="349894.80000000005"/>
  </r>
  <r>
    <s v="Kaggle"/>
    <s v="Apple iPhone 14 Plus, 128- 256-512GB - Unlocked All Colors -Used Excellent"/>
    <x v="9"/>
    <n v="14"/>
    <b v="0"/>
    <x v="1"/>
    <x v="1"/>
    <x v="0"/>
    <n v="344.99"/>
    <m/>
    <s v=" No Discount"/>
    <n v="8"/>
    <n v="147"/>
    <x v="72"/>
    <s v="Brooklyn, New York, United States"/>
    <s v="Brooklyn"/>
    <x v="9"/>
    <x v="0"/>
    <d v="2026-03-29T00:00:00"/>
    <s v="Mar"/>
    <n v="2026"/>
    <n v="50713.53"/>
  </r>
  <r>
    <s v="Kaggle"/>
    <s v="Apple iPhone 14 Plus, 128- 256-512GB - Unlocked All Colors -Used Good"/>
    <x v="9"/>
    <n v="14"/>
    <b v="0"/>
    <x v="1"/>
    <x v="1"/>
    <x v="0"/>
    <n v="319.99"/>
    <m/>
    <s v=" No Discount"/>
    <n v="0"/>
    <n v="30"/>
    <x v="72"/>
    <s v="Brooklyn, New York, United States"/>
    <s v="Brooklyn"/>
    <x v="9"/>
    <x v="0"/>
    <d v="2026-03-25T00:00:00"/>
    <s v="Mar"/>
    <n v="2026"/>
    <n v="9599.7000000000007"/>
  </r>
  <r>
    <s v="Kaggle"/>
    <s v="Apple iPhone 13, 128/256/512GB - Unlocked - Used Good - All colors"/>
    <x v="3"/>
    <n v="13"/>
    <b v="0"/>
    <x v="1"/>
    <x v="1"/>
    <x v="0"/>
    <n v="244.99"/>
    <m/>
    <s v=" No Discount"/>
    <n v="10"/>
    <n v="3150"/>
    <x v="72"/>
    <s v="Brooklyn, New York, United States"/>
    <s v="Brooklyn"/>
    <x v="9"/>
    <x v="0"/>
    <d v="2026-03-29T00:00:00"/>
    <s v="Mar"/>
    <n v="2026"/>
    <n v="771718.5"/>
  </r>
  <r>
    <s v="Kaggle"/>
    <s v="Apple iPhone 14 128GB - Fully Unlocked - VERY GOOD Condition"/>
    <x v="1"/>
    <n v="14"/>
    <b v="0"/>
    <x v="0"/>
    <x v="0"/>
    <x v="1"/>
    <n v="299.99"/>
    <m/>
    <s v=" No Discount"/>
    <n v="8"/>
    <n v="4325"/>
    <x v="70"/>
    <s v="Brooklyn, New York, United States"/>
    <s v="Brooklyn"/>
    <x v="9"/>
    <x v="0"/>
    <d v="2026-03-29T00:00:00"/>
    <s v="Mar"/>
    <n v="2026"/>
    <n v="1297456.75"/>
  </r>
  <r>
    <s v="Kaggle"/>
    <s v="New Apple iPhone 13 MINI A2481 128/256/512GB 5.4&quot; FullyUnlocked ALL COLOR&amp;MEMORY"/>
    <x v="8"/>
    <n v="13"/>
    <b v="0"/>
    <x v="1"/>
    <x v="1"/>
    <x v="5"/>
    <n v="322.01"/>
    <m/>
    <s v=" No Discount"/>
    <n v="2"/>
    <n v="1"/>
    <x v="73"/>
    <s v="Whippany, New Jersey, United States"/>
    <s v="Whippany"/>
    <x v="8"/>
    <x v="0"/>
    <d v="2026-03-28T00:00:00"/>
    <s v="Mar"/>
    <n v="2026"/>
    <n v="322.01"/>
  </r>
  <r>
    <s v="Kaggle"/>
    <s v="New Apple iPhone 13 MINI 5G A2481 128/256/512GB Unlocked AT&amp;T T-Mobile Verizon"/>
    <x v="8"/>
    <n v="13"/>
    <b v="0"/>
    <x v="1"/>
    <x v="1"/>
    <x v="5"/>
    <n v="322.01"/>
    <m/>
    <s v=" No Discount"/>
    <n v="2"/>
    <n v="0"/>
    <x v="73"/>
    <s v="Whippany, New Jersey, United States"/>
    <s v="Whippany"/>
    <x v="8"/>
    <x v="0"/>
    <d v="2026-03-28T00:00:00"/>
    <s v="Mar"/>
    <n v="2026"/>
    <n v="0"/>
  </r>
  <r>
    <s v="Kaggle"/>
    <s v="Apple iPhone 14 Plus 128GB - Fully Unlocked - FAIR Condition"/>
    <x v="9"/>
    <n v="14"/>
    <b v="0"/>
    <x v="0"/>
    <x v="0"/>
    <x v="0"/>
    <n v="274.99"/>
    <m/>
    <s v=" No Discount"/>
    <n v="5"/>
    <n v="18"/>
    <x v="70"/>
    <s v="Brooklyn, New York, United States"/>
    <s v="Brooklyn"/>
    <x v="9"/>
    <x v="0"/>
    <d v="2026-03-29T00:00:00"/>
    <s v="Mar"/>
    <n v="2026"/>
    <n v="4949.82"/>
  </r>
  <r>
    <s v="Kaggle"/>
    <s v="APPLE IPHONE 16 - 128GB 256GB 512GB (FACTORY UNLOCKED) ✅APPLE WARRANTY✅ ❖SEALED❖"/>
    <x v="10"/>
    <n v="16"/>
    <b v="0"/>
    <x v="10"/>
    <x v="0"/>
    <x v="5"/>
    <n v="649.95000000000005"/>
    <m/>
    <s v=" No Discount"/>
    <n v="10"/>
    <n v="194"/>
    <x v="69"/>
    <s v="Los Angeles, California, United States"/>
    <s v="Los Angeles"/>
    <x v="0"/>
    <x v="0"/>
    <d v="2026-03-21T00:00:00"/>
    <s v="Mar"/>
    <n v="2026"/>
    <n v="126090.3"/>
  </r>
  <r>
    <s v="Kaggle"/>
    <s v="Apple iPhone 15 128GB - Fully Unlocked- VERY GOOD Condition"/>
    <x v="7"/>
    <n v="15"/>
    <b v="0"/>
    <x v="0"/>
    <x v="0"/>
    <x v="1"/>
    <n v="389.99"/>
    <m/>
    <s v=" No Discount"/>
    <n v="0"/>
    <n v="1228"/>
    <x v="70"/>
    <s v="Brooklyn, New York, United States"/>
    <s v="Brooklyn"/>
    <x v="9"/>
    <x v="0"/>
    <d v="2026-03-29T00:00:00"/>
    <s v="Mar"/>
    <n v="2026"/>
    <n v="478907.72000000003"/>
  </r>
  <r>
    <s v="Kaggle"/>
    <s v="Apple iPhone 14 Plus Fully Unlocked (Any Carrier) SmartPhone 128GB/256GB"/>
    <x v="9"/>
    <n v="14"/>
    <b v="0"/>
    <x v="8"/>
    <x v="0"/>
    <x v="0"/>
    <n v="279.99"/>
    <m/>
    <s v=" No Discount"/>
    <n v="5"/>
    <n v="37"/>
    <x v="74"/>
    <s v="Brooklyn, New York, United States"/>
    <s v="Brooklyn"/>
    <x v="9"/>
    <x v="0"/>
    <d v="2026-02-27T00:00:00"/>
    <s v="Feb"/>
    <n v="2026"/>
    <n v="10359.630000000001"/>
  </r>
  <r>
    <s v="Kaggle"/>
    <s v="NEW SEALED Apple iPhone 13 MINI 128/256GB Fully Unlocked GSM CDMA 2 YEAR WARRANTY"/>
    <x v="8"/>
    <n v="13"/>
    <b v="0"/>
    <x v="21"/>
    <x v="0"/>
    <x v="5"/>
    <n v="321.01"/>
    <m/>
    <s v=" No Discount"/>
    <n v="2"/>
    <n v="1"/>
    <x v="75"/>
    <s v="Whippany, New Jersey, United States"/>
    <s v="Whippany"/>
    <x v="8"/>
    <x v="0"/>
    <d v="2026-03-29T00:00:00"/>
    <s v="Mar"/>
    <n v="2026"/>
    <n v="321.01"/>
  </r>
  <r>
    <s v="Kaggle"/>
    <s v="New Sealed Apple iPhone 13 Mini/13/12 Mini Factory Unlocked 256G/128 ALL Carrier"/>
    <x v="8"/>
    <n v="13"/>
    <b v="0"/>
    <x v="22"/>
    <x v="3"/>
    <x v="5"/>
    <n v="332.01"/>
    <m/>
    <s v=" No Discount"/>
    <n v="3"/>
    <n v="20"/>
    <x v="73"/>
    <s v="Whippany, New Jersey, United States"/>
    <s v="Whippany"/>
    <x v="8"/>
    <x v="0"/>
    <d v="2026-03-28T00:00:00"/>
    <s v="Mar"/>
    <n v="2026"/>
    <n v="6640.2"/>
  </r>
  <r>
    <s v="Kaggle"/>
    <s v="FACTORY NEW SEALED Apple iPhone 13 MINI 512GB-128G FULLY UNLOCKED 2Yr Warranty"/>
    <x v="8"/>
    <n v="13"/>
    <b v="0"/>
    <x v="1"/>
    <x v="1"/>
    <x v="5"/>
    <n v="322.01"/>
    <m/>
    <s v=" No Discount"/>
    <n v="2"/>
    <n v="17"/>
    <x v="73"/>
    <s v="Whippany, New Jersey, United States"/>
    <s v="Whippany"/>
    <x v="8"/>
    <x v="0"/>
    <d v="2026-03-28T00:00:00"/>
    <s v="Mar"/>
    <n v="2026"/>
    <n v="5474.17"/>
  </r>
  <r>
    <s v="Kaggle"/>
    <s v="New Sealed Apple iPhone 13 Mini/12 Mini Factory Unlocked Smartphones ALL Carrier"/>
    <x v="8"/>
    <n v="13"/>
    <b v="0"/>
    <x v="0"/>
    <x v="5"/>
    <x v="5"/>
    <n v="314.11"/>
    <m/>
    <s v=" No Discount"/>
    <n v="0"/>
    <n v="1"/>
    <x v="75"/>
    <s v="Whippany, New Jersey, United States"/>
    <s v="Whippany"/>
    <x v="8"/>
    <x v="0"/>
    <d v="2026-03-29T00:00:00"/>
    <s v="Mar"/>
    <n v="2026"/>
    <n v="314.11"/>
  </r>
  <r>
    <s v="Kaggle"/>
    <s v="NEW SEALEDAPPLE IPHONE 14 PRO MAX 128GB 256G 512G 1TB FACTORY UNLOCKED COLORS"/>
    <x v="0"/>
    <n v="14"/>
    <b v="1"/>
    <x v="14"/>
    <x v="0"/>
    <x v="5"/>
    <n v="745.12"/>
    <m/>
    <s v=" No Discount"/>
    <n v="2"/>
    <n v="64"/>
    <x v="73"/>
    <s v="Whippany, New Jersey, United States"/>
    <s v="Whippany"/>
    <x v="8"/>
    <x v="0"/>
    <d v="2026-03-28T00:00:00"/>
    <s v="Mar"/>
    <n v="2026"/>
    <n v="47687.68"/>
  </r>
  <r>
    <s v="Kaggle"/>
    <s v="New Sealed Apple iPhone 14 Pro Max 5G 128GB/256GB/512G Factory Unlocked GSM+CDMA"/>
    <x v="0"/>
    <n v="14"/>
    <b v="1"/>
    <x v="8"/>
    <x v="0"/>
    <x v="5"/>
    <n v="699.99"/>
    <m/>
    <s v=" No Discount"/>
    <n v="2"/>
    <n v="0"/>
    <x v="75"/>
    <s v="Whippany, New Jersey, United States"/>
    <s v="Whippany"/>
    <x v="8"/>
    <x v="0"/>
    <d v="2026-03-28T00:00:00"/>
    <s v="Mar"/>
    <n v="2026"/>
    <n v="0"/>
  </r>
  <r>
    <s v="Kaggle"/>
    <s v="NEW Apple iPhone 14 PRO MAX A2651 128/256/512GB Factory Unlocked 2 YEAR WARRANTY"/>
    <x v="0"/>
    <n v="14"/>
    <b v="1"/>
    <x v="1"/>
    <x v="1"/>
    <x v="5"/>
    <n v="699.99"/>
    <m/>
    <s v=" No Discount"/>
    <n v="2"/>
    <n v="1"/>
    <x v="75"/>
    <s v="Whippany, New Jersey, United States"/>
    <s v="Whippany"/>
    <x v="8"/>
    <x v="0"/>
    <d v="2026-03-28T00:00:00"/>
    <s v="Mar"/>
    <n v="2026"/>
    <n v="699.99"/>
  </r>
  <r>
    <s v="Kaggle"/>
    <s v="Apple iPhone 13 Mini, 128/256/512GB - Unlocked - Refurbished Excellent"/>
    <x v="8"/>
    <n v="13"/>
    <b v="0"/>
    <x v="1"/>
    <x v="1"/>
    <x v="3"/>
    <n v="254.99"/>
    <m/>
    <s v=" No Discount"/>
    <n v="0"/>
    <n v="871"/>
    <x v="72"/>
    <s v="Brooklyn, New York, United States"/>
    <s v="Brooklyn"/>
    <x v="9"/>
    <x v="0"/>
    <d v="2026-03-29T00:00:00"/>
    <s v="Mar"/>
    <n v="2026"/>
    <n v="222096.29"/>
  </r>
  <r>
    <s v="Kaggle"/>
    <s v="Apple iPhone 12, 64/128/256GB - Unlocked - Refurbished Excellent"/>
    <x v="4"/>
    <n v="12"/>
    <b v="0"/>
    <x v="3"/>
    <x v="3"/>
    <x v="3"/>
    <n v="229.99"/>
    <m/>
    <s v=" No Discount"/>
    <n v="0"/>
    <n v="532"/>
    <x v="72"/>
    <s v="Brooklyn, New York, United States"/>
    <s v="Brooklyn"/>
    <x v="9"/>
    <x v="0"/>
    <d v="2026-03-29T00:00:00"/>
    <s v="Mar"/>
    <n v="2026"/>
    <n v="122354.68000000001"/>
  </r>
  <r>
    <s v="Kaggle"/>
    <s v="Factory New Sealed Box Apple iPhone 14 Pro Max 128GB 256G 512G Unlocked GSM+CDMA"/>
    <x v="0"/>
    <n v="14"/>
    <b v="1"/>
    <x v="0"/>
    <x v="0"/>
    <x v="5"/>
    <n v="699.99"/>
    <m/>
    <s v=" No Discount"/>
    <n v="2"/>
    <n v="25"/>
    <x v="75"/>
    <s v="Whippany, New Jersey, United States"/>
    <s v="Whippany"/>
    <x v="8"/>
    <x v="0"/>
    <d v="2026-03-28T00:00:00"/>
    <s v="Mar"/>
    <n v="2026"/>
    <n v="17499.75"/>
  </r>
  <r>
    <s v="Kaggle"/>
    <s v="New Sealed Apple iPhone 14/14 Pro Max 128GB 256GB Factory Unlocked GSM+CDMA USA"/>
    <x v="1"/>
    <n v="14"/>
    <b v="0"/>
    <x v="8"/>
    <x v="0"/>
    <x v="5"/>
    <n v="403.95"/>
    <m/>
    <s v=" No Discount"/>
    <n v="5"/>
    <n v="3"/>
    <x v="75"/>
    <s v="Whippany, New Jersey, United States"/>
    <s v="Whippany"/>
    <x v="8"/>
    <x v="0"/>
    <d v="2026-03-28T00:00:00"/>
    <s v="Mar"/>
    <n v="2026"/>
    <n v="1211.8499999999999"/>
  </r>
  <r>
    <s v="Kaggle"/>
    <s v="New Apple iPhone 14 Pro Max 128/256GB/512 Unlocked T-Mobile AT&amp;T Verizon phone"/>
    <x v="0"/>
    <n v="14"/>
    <b v="1"/>
    <x v="3"/>
    <x v="3"/>
    <x v="5"/>
    <n v="745.12"/>
    <m/>
    <s v=" No Discount"/>
    <n v="2"/>
    <n v="0"/>
    <x v="73"/>
    <s v="Whippany, New Jersey, United States"/>
    <s v="Whippany"/>
    <x v="8"/>
    <x v="0"/>
    <d v="2026-03-28T00:00:00"/>
    <s v="Mar"/>
    <n v="2026"/>
    <n v="0"/>
  </r>
  <r>
    <s v="Kaggle"/>
    <s v="New Apple iPhone 14 5G Unlocked - 128GB, 256GB, 512GB Factory Sealed in Box, US"/>
    <x v="1"/>
    <n v="14"/>
    <b v="0"/>
    <x v="10"/>
    <x v="0"/>
    <x v="5"/>
    <n v="403.95"/>
    <m/>
    <s v=" No Discount"/>
    <n v="5"/>
    <n v="1"/>
    <x v="75"/>
    <s v="Whippany, New Jersey, United States"/>
    <s v="Whippany"/>
    <x v="8"/>
    <x v="0"/>
    <d v="2026-03-28T00:00:00"/>
    <s v="Mar"/>
    <n v="2026"/>
    <n v="403.95"/>
  </r>
  <r>
    <s v="Kaggle"/>
    <s v="New In Sealed Box Apple iPhone 14 128-512GB Factory Unlocked GSM+CDMA Smartphone"/>
    <x v="1"/>
    <n v="14"/>
    <b v="0"/>
    <x v="1"/>
    <x v="1"/>
    <x v="5"/>
    <n v="403.95"/>
    <m/>
    <s v=" No Discount"/>
    <n v="5"/>
    <n v="0"/>
    <x v="75"/>
    <s v="Whippany, New Jersey, United States"/>
    <s v="Whippany"/>
    <x v="8"/>
    <x v="0"/>
    <d v="2026-03-28T00:00:00"/>
    <s v="Mar"/>
    <n v="2026"/>
    <n v="0"/>
  </r>
  <r>
    <s v="Kaggle"/>
    <s v="New Apple iPhone 13 Pro Max/14 Pro Max 128/256 Factory Unlocked GSM+CDMA 2-YR-WT"/>
    <x v="11"/>
    <n v="13"/>
    <b v="1"/>
    <x v="8"/>
    <x v="0"/>
    <x v="5"/>
    <n v="409.95"/>
    <m/>
    <s v=" No Discount"/>
    <n v="10"/>
    <n v="1"/>
    <x v="75"/>
    <s v="Whippany, New Jersey, United States"/>
    <s v="Whippany"/>
    <x v="8"/>
    <x v="0"/>
    <d v="2026-03-28T00:00:00"/>
    <s v="Mar"/>
    <n v="2026"/>
    <n v="409.95"/>
  </r>
  <r>
    <s v="Kaggle"/>
    <s v="New Apple iPhone 13 MINI A2481 128/256GB Factory Unlocked Sealed Box Smartphone"/>
    <x v="8"/>
    <n v="13"/>
    <b v="0"/>
    <x v="3"/>
    <x v="3"/>
    <x v="5"/>
    <n v="321.01"/>
    <m/>
    <s v=" No Discount"/>
    <n v="2"/>
    <n v="3"/>
    <x v="75"/>
    <s v="Whippany, New Jersey, United States"/>
    <s v="Whippany"/>
    <x v="8"/>
    <x v="0"/>
    <d v="2026-03-29T00:00:00"/>
    <s v="Mar"/>
    <n v="2026"/>
    <n v="963.03"/>
  </r>
  <r>
    <s v="Kaggle"/>
    <s v="🔥 New Sealed Apple iPhone 13 (128/256GB) 5G, Factory Unlocked for All Carriers"/>
    <x v="3"/>
    <n v="13"/>
    <b v="0"/>
    <x v="3"/>
    <x v="3"/>
    <x v="5"/>
    <n v="432.12"/>
    <m/>
    <s v=" No Discount"/>
    <n v="2"/>
    <n v="12"/>
    <x v="75"/>
    <s v="Whippany, New Jersey, United States"/>
    <s v="Whippany"/>
    <x v="8"/>
    <x v="0"/>
    <d v="2026-03-28T00:00:00"/>
    <s v="Mar"/>
    <n v="2026"/>
    <n v="5185.4400000000005"/>
  </r>
  <r>
    <s v="Kaggle"/>
    <s v="Apple iPhone 16 128GB Unlocked Excellent Condition"/>
    <x v="10"/>
    <n v="16"/>
    <b v="0"/>
    <x v="0"/>
    <x v="0"/>
    <x v="3"/>
    <n v="545"/>
    <m/>
    <s v=" No Discount"/>
    <n v="0"/>
    <n v="269"/>
    <x v="76"/>
    <s v="Bloomington, Indiana, United States"/>
    <s v="Bloomington"/>
    <x v="20"/>
    <x v="0"/>
    <d v="2026-03-29T00:00:00"/>
    <s v="Mar"/>
    <n v="2026"/>
    <n v="146605"/>
  </r>
  <r>
    <s v="Kaggle"/>
    <s v="APPLE IPHONE 13 128GB 256GB 512GB (UNLOCKED) ✅ 1 YEAR ALLSTATE WARRANTY ✅❖GOOD❖"/>
    <x v="3"/>
    <n v="13"/>
    <b v="0"/>
    <x v="10"/>
    <x v="0"/>
    <x v="3"/>
    <n v="298.95"/>
    <m/>
    <s v=" No Discount"/>
    <n v="0"/>
    <n v="3"/>
    <x v="69"/>
    <s v="Los Angeles, California, United States"/>
    <s v="Los Angeles"/>
    <x v="0"/>
    <x v="0"/>
    <d v="2025-12-17T00:00:00"/>
    <s v="Dec"/>
    <n v="2025"/>
    <n v="896.84999999999991"/>
  </r>
  <r>
    <s v="Kaggle"/>
    <s v="Apple iPhone 16 128GB Unlocked Smartphone A3081 Good Condition"/>
    <x v="10"/>
    <n v="16"/>
    <b v="0"/>
    <x v="0"/>
    <x v="0"/>
    <x v="4"/>
    <n v="518"/>
    <m/>
    <s v=" No Discount"/>
    <n v="3"/>
    <n v="108"/>
    <x v="76"/>
    <s v="Bloomington, Indiana, United States"/>
    <s v="Bloomington"/>
    <x v="20"/>
    <x v="0"/>
    <d v="2026-03-22T00:00:00"/>
    <s v="Mar"/>
    <n v="2026"/>
    <n v="55944"/>
  </r>
  <r>
    <s v="Kaggle"/>
    <s v="Apple iPhone 17 Pro Max Model A3526.A19. 256GB/512GB/1TB/2TB - 3 colors="/>
    <x v="5"/>
    <n v="17"/>
    <b v="1"/>
    <x v="13"/>
    <x v="3"/>
    <x v="5"/>
    <n v="1703.11"/>
    <m/>
    <s v=" No Discount"/>
    <n v="2"/>
    <n v="18"/>
    <x v="77"/>
    <s v="Seoul, South Korea"/>
    <s v="Seoul"/>
    <x v="3"/>
    <x v="6"/>
    <d v="2026-03-20T00:00:00"/>
    <s v="Mar"/>
    <n v="2026"/>
    <n v="30655.98"/>
  </r>
  <r>
    <s v="Kaggle"/>
    <s v="New in Sealed Box Apple iPhone 13 Mini/12 Mini 128/256GB USA Unlocked Smartphone"/>
    <x v="8"/>
    <n v="13"/>
    <b v="0"/>
    <x v="3"/>
    <x v="3"/>
    <x v="5"/>
    <n v="331.99"/>
    <m/>
    <s v=" No Discount"/>
    <n v="5"/>
    <n v="6"/>
    <x v="75"/>
    <s v="Los Angeles, California, United States"/>
    <s v="Los Angeles"/>
    <x v="0"/>
    <x v="0"/>
    <d v="2026-03-29T00:00:00"/>
    <s v="Mar"/>
    <n v="2026"/>
    <n v="1991.94"/>
  </r>
  <r>
    <s v="Kaggle"/>
    <s v="NEW SEALED APPLE IPHONE 14 PRO MAX 128GB 256G 512G FACTORY UNLOCKED USA STOCK"/>
    <x v="0"/>
    <n v="14"/>
    <b v="1"/>
    <x v="0"/>
    <x v="0"/>
    <x v="5"/>
    <n v="745.12"/>
    <m/>
    <s v=" No Discount"/>
    <n v="2"/>
    <n v="0"/>
    <x v="73"/>
    <s v="Whippany, New Jersey, United States"/>
    <s v="Whippany"/>
    <x v="8"/>
    <x v="0"/>
    <d v="2026-03-28T00:00:00"/>
    <s v="Mar"/>
    <n v="2026"/>
    <n v="0"/>
  </r>
  <r>
    <s v="Kaggle"/>
    <s v="Apple iPhone 14 Pro Max 1TB Unlocked ✨6GB RAM 4 Colors A2651 6.7'' - Excellent"/>
    <x v="0"/>
    <n v="14"/>
    <b v="1"/>
    <x v="2"/>
    <x v="2"/>
    <x v="0"/>
    <n v="638.99"/>
    <m/>
    <s v=" No Discount"/>
    <n v="2"/>
    <n v="0"/>
    <x v="78"/>
    <s v="Alhambra, California, United States"/>
    <s v="Alhambra"/>
    <x v="0"/>
    <x v="0"/>
    <d v="2026-03-29T00:00:00"/>
    <s v="Mar"/>
    <n v="2026"/>
    <n v="0"/>
  </r>
  <r>
    <s v="Kaggle"/>
    <s v="Factory Unlocked ✨ Apple iPhone 14 Pro Max 1TB 6GB RAM 4 Colors 6.7'' - FLAWLESS"/>
    <x v="0"/>
    <n v="14"/>
    <b v="1"/>
    <x v="2"/>
    <x v="2"/>
    <x v="0"/>
    <n v="634.99"/>
    <m/>
    <s v=" No Discount"/>
    <n v="1"/>
    <n v="0"/>
    <x v="78"/>
    <s v="Alhambra, California, United States"/>
    <s v="Alhambra"/>
    <x v="0"/>
    <x v="0"/>
    <d v="2026-03-28T00:00:00"/>
    <s v="Mar"/>
    <n v="2026"/>
    <n v="0"/>
  </r>
  <r>
    <s v="Kaggle"/>
    <s v="APPLE IPHONE 17 PRO MAX 256GB DEEP BLUE (UNLOCKED) ✅PHYSICAL SIM CARD ✅❖SEALED❖"/>
    <x v="5"/>
    <n v="17"/>
    <b v="1"/>
    <x v="3"/>
    <x v="3"/>
    <x v="5"/>
    <n v="1738.95"/>
    <m/>
    <s v=" No Discount"/>
    <n v="2"/>
    <n v="6"/>
    <x v="69"/>
    <s v="Los Angeles, California, United States"/>
    <s v="Los Angeles"/>
    <x v="0"/>
    <x v="0"/>
    <d v="2026-03-24T00:00:00"/>
    <s v="Mar"/>
    <n v="2026"/>
    <n v="10433.700000000001"/>
  </r>
  <r>
    <s v="Kaggle"/>
    <s v="APPLE IPHONE 17 256GB (FACTORY UNLOCKED) ✅DUAL PHYSICAL SIM CARD✅ A3521 ❖SEALED❖"/>
    <x v="2"/>
    <n v="17"/>
    <b v="0"/>
    <x v="3"/>
    <x v="3"/>
    <x v="5"/>
    <n v="989.95"/>
    <m/>
    <s v=" No Discount"/>
    <n v="10"/>
    <n v="40"/>
    <x v="69"/>
    <s v="Los Angeles, California, United States"/>
    <s v="Los Angeles"/>
    <x v="0"/>
    <x v="0"/>
    <d v="2026-03-24T00:00:00"/>
    <s v="Mar"/>
    <n v="2026"/>
    <n v="39598"/>
  </r>
  <r>
    <s v="Kaggle"/>
    <s v="APPLE IPHONE 14 128GB 256GB 512GB (FACTORY UNLOCKED) ✅PHYSICAL SIM TRAY✅ ✤GOOD✤"/>
    <x v="1"/>
    <n v="14"/>
    <b v="0"/>
    <x v="10"/>
    <x v="0"/>
    <x v="4"/>
    <n v="349.95"/>
    <m/>
    <s v=" No Discount"/>
    <n v="0"/>
    <n v="15"/>
    <x v="69"/>
    <s v="Los Angeles, California, United States"/>
    <s v="Los Angeles"/>
    <x v="0"/>
    <x v="0"/>
    <d v="2026-02-13T00:00:00"/>
    <s v="Feb"/>
    <n v="2026"/>
    <n v="5249.25"/>
  </r>
  <r>
    <s v="Kaggle"/>
    <s v="Apple iPhone 13, 256 GB - Unlocked - Excellent"/>
    <x v="3"/>
    <n v="13"/>
    <b v="0"/>
    <x v="3"/>
    <x v="3"/>
    <x v="0"/>
    <n v="305"/>
    <m/>
    <s v=" No Discount"/>
    <n v="2"/>
    <n v="0"/>
    <x v="79"/>
    <s v="Farmingdale, New York, United States"/>
    <s v="Farmingdale"/>
    <x v="9"/>
    <x v="0"/>
    <d v="2025-12-29T00:00:00"/>
    <s v="Dec"/>
    <n v="2025"/>
    <n v="0"/>
  </r>
  <r>
    <s v="Kaggle"/>
    <s v="New Apple iPhone 13 MINI 128/256GB Factory Unlocked US IN STOCK 🚚 Fast Delivery"/>
    <x v="8"/>
    <n v="13"/>
    <b v="0"/>
    <x v="3"/>
    <x v="3"/>
    <x v="5"/>
    <n v="321.01"/>
    <m/>
    <s v=" No Discount"/>
    <n v="2"/>
    <n v="0"/>
    <x v="75"/>
    <s v="Los Angeles, California, United States"/>
    <s v="Los Angeles"/>
    <x v="0"/>
    <x v="0"/>
    <d v="2026-03-29T00:00:00"/>
    <s v="Mar"/>
    <n v="2026"/>
    <n v="0"/>
  </r>
  <r>
    <s v="Kaggle"/>
    <s v="Apple iPhone 12 PRO MAX 128GB BLUE (UNLOCKED) 🔋 100% BATTERY🔋 ✤SEALED✤"/>
    <x v="6"/>
    <n v="12"/>
    <b v="1"/>
    <x v="0"/>
    <x v="0"/>
    <x v="5"/>
    <n v="432.95"/>
    <m/>
    <s v=" No Discount"/>
    <n v="10"/>
    <n v="8"/>
    <x v="69"/>
    <s v="Los Angeles, California, United States"/>
    <s v="Los Angeles"/>
    <x v="0"/>
    <x v="0"/>
    <d v="2026-03-05T00:00:00"/>
    <s v="Mar"/>
    <n v="2026"/>
    <n v="3463.6"/>
  </r>
  <r>
    <s v="Kaggle"/>
    <s v="Apple iPhone 16 - T-Mobile - 128GB - 95%+ Battery - Pink - Excellent"/>
    <x v="10"/>
    <n v="16"/>
    <b v="0"/>
    <x v="0"/>
    <x v="0"/>
    <x v="3"/>
    <n v="487.99"/>
    <n v="799.99"/>
    <n v="39"/>
    <n v="10"/>
    <n v="0"/>
    <x v="80"/>
    <s v="Lutherville-Timonium, Maryland, United States"/>
    <s v="Lutherville-Timonium"/>
    <x v="12"/>
    <x v="0"/>
    <d v="2026-03-24T00:00:00"/>
    <s v="Mar"/>
    <n v="2026"/>
    <n v="0"/>
  </r>
  <r>
    <s v="Kaggle"/>
    <s v="New Sealed Apple iPhone 13 Mini 5G 128GB/256/512GB UNLOCKED GSM CDMA All Carrier"/>
    <x v="8"/>
    <n v="13"/>
    <b v="0"/>
    <x v="11"/>
    <x v="0"/>
    <x v="5"/>
    <n v="322.01"/>
    <m/>
    <s v=" No Discount"/>
    <n v="2"/>
    <n v="1"/>
    <x v="73"/>
    <s v="Los Angeles, California, United States"/>
    <s v="Los Angeles"/>
    <x v="0"/>
    <x v="0"/>
    <d v="2026-03-28T00:00:00"/>
    <s v="Mar"/>
    <n v="2026"/>
    <n v="322.01"/>
  </r>
  <r>
    <s v="Kaggle"/>
    <s v="New Sealed Apple iPhone 13 Mini/12 Mini Factory Unlocked 512-128GB ALL Carrier"/>
    <x v="8"/>
    <n v="13"/>
    <b v="0"/>
    <x v="0"/>
    <x v="0"/>
    <x v="5"/>
    <n v="332.01"/>
    <m/>
    <s v=" No Discount"/>
    <n v="3"/>
    <n v="2"/>
    <x v="73"/>
    <s v="Los Angeles, California, United States"/>
    <s v="Los Angeles"/>
    <x v="0"/>
    <x v="0"/>
    <d v="2026-03-28T00:00:00"/>
    <s v="Mar"/>
    <n v="2026"/>
    <n v="664.02"/>
  </r>
  <r>
    <s v="Kaggle"/>
    <s v="Apple iPhone 17 Pro Max 12GB+256GB ORANGE Dual SIM Unlocked iOS Cell Phone"/>
    <x v="5"/>
    <n v="17"/>
    <b v="1"/>
    <x v="3"/>
    <x v="3"/>
    <x v="5"/>
    <n v="1900"/>
    <m/>
    <s v=" No Discount"/>
    <n v="10"/>
    <n v="0"/>
    <x v="81"/>
    <s v="Selangor, Malaysia"/>
    <s v=""/>
    <x v="3"/>
    <x v="7"/>
    <d v="2026-03-29T00:00:00"/>
    <s v="Mar"/>
    <n v="2026"/>
    <n v="0"/>
  </r>
  <r>
    <s v="Kaggle"/>
    <s v="(New) Apple iPhone 17 5G 8GB+256GB BLACK Dual SIM Unlocked iOS Cell Phone"/>
    <x v="2"/>
    <n v="17"/>
    <b v="0"/>
    <x v="3"/>
    <x v="3"/>
    <x v="5"/>
    <n v="1300"/>
    <m/>
    <s v=" No Discount"/>
    <n v="10"/>
    <n v="0"/>
    <x v="81"/>
    <s v="Selangor, Malaysia"/>
    <s v=""/>
    <x v="3"/>
    <x v="7"/>
    <d v="2026-03-29T00:00:00"/>
    <s v="Mar"/>
    <n v="2026"/>
    <n v="0"/>
  </r>
  <r>
    <s v="Kaggle"/>
    <s v="(New) Apple iPhone 17 5G 8GB+256GB SAGE Dual SIM Unlocked iOS Cell Phone"/>
    <x v="2"/>
    <n v="17"/>
    <b v="0"/>
    <x v="3"/>
    <x v="3"/>
    <x v="5"/>
    <n v="1300"/>
    <m/>
    <s v=" No Discount"/>
    <n v="10"/>
    <n v="0"/>
    <x v="81"/>
    <s v="Selangor, Malaysia"/>
    <s v=""/>
    <x v="3"/>
    <x v="7"/>
    <d v="2026-03-29T00:00:00"/>
    <s v="Mar"/>
    <n v="2026"/>
    <n v="0"/>
  </r>
  <r>
    <s v="Kaggle"/>
    <s v="Apple iPhone 12 - 128GB WHITE (FACTORY UNLOCKED) 🔋 100% BATTERY🔋 ✤SEALED✤"/>
    <x v="4"/>
    <n v="12"/>
    <b v="0"/>
    <x v="0"/>
    <x v="0"/>
    <x v="5"/>
    <n v="334.99"/>
    <m/>
    <s v=" No Discount"/>
    <n v="2"/>
    <n v="0"/>
    <x v="69"/>
    <s v="Los Angeles, California, United States"/>
    <s v="Los Angeles"/>
    <x v="0"/>
    <x v="0"/>
    <d v="2026-03-25T00:00:00"/>
    <s v="Mar"/>
    <n v="2026"/>
    <n v="0"/>
  </r>
  <r>
    <s v="Kaggle"/>
    <s v="Apple iPhone 12 - 128GB BLUE (FACTORY UNLOCKED) 🔋 100% BATTERY🔋 ✤SEALED✤"/>
    <x v="4"/>
    <n v="12"/>
    <b v="0"/>
    <x v="0"/>
    <x v="0"/>
    <x v="5"/>
    <n v="329.99"/>
    <m/>
    <s v=" No Discount"/>
    <n v="10"/>
    <n v="1"/>
    <x v="69"/>
    <s v="Los Angeles, California, United States"/>
    <s v="Los Angeles"/>
    <x v="0"/>
    <x v="0"/>
    <d v="2026-03-25T00:00:00"/>
    <s v="Mar"/>
    <n v="2026"/>
    <n v="329.99"/>
  </r>
  <r>
    <s v="Kaggle"/>
    <s v="Apple iPhone 16 256GB Unlocked Good Condition"/>
    <x v="10"/>
    <n v="16"/>
    <b v="0"/>
    <x v="3"/>
    <x v="3"/>
    <x v="4"/>
    <n v="599"/>
    <m/>
    <s v=" No Discount"/>
    <n v="5"/>
    <n v="4"/>
    <x v="76"/>
    <s v="Bloomington, Indiana, United States"/>
    <s v="Bloomington"/>
    <x v="20"/>
    <x v="0"/>
    <d v="2026-03-26T00:00:00"/>
    <s v="Mar"/>
    <n v="2026"/>
    <n v="2396"/>
  </r>
  <r>
    <s v="Kaggle"/>
    <s v="APPLE IPHONE 16 - 128GB BLACK (FACTORY UNLOCKED) ✅APPLE WARRANTY✅ ❖SEALED❖"/>
    <x v="10"/>
    <n v="16"/>
    <b v="0"/>
    <x v="0"/>
    <x v="0"/>
    <x v="5"/>
    <n v="648.95000000000005"/>
    <m/>
    <s v=" No Discount"/>
    <n v="10"/>
    <n v="7"/>
    <x v="69"/>
    <s v="Los Angeles, California, United States"/>
    <s v="Los Angeles"/>
    <x v="0"/>
    <x v="0"/>
    <d v="2026-03-18T00:00:00"/>
    <s v="Mar"/>
    <n v="2026"/>
    <n v="4542.6500000000005"/>
  </r>
  <r>
    <s v="Kaggle"/>
    <s v="Apple iPhone 17 256 GB Lavender Factory Unlocked Brand New Sealed Box"/>
    <x v="2"/>
    <n v="17"/>
    <b v="0"/>
    <x v="3"/>
    <x v="3"/>
    <x v="5"/>
    <n v="869"/>
    <m/>
    <s v=" No Discount"/>
    <n v="0"/>
    <n v="3"/>
    <x v="82"/>
    <s v="Greenlawn, New York, United States"/>
    <s v="Greenlawn"/>
    <x v="9"/>
    <x v="0"/>
    <d v="2026-03-27T00:00:00"/>
    <s v="Mar"/>
    <n v="2026"/>
    <n v="2607"/>
  </r>
  <r>
    <s v="Kaggle"/>
    <s v="iPhone 17 256GB Verizon Only Clean IMEI - Brand New Sealed In Box + Warranty"/>
    <x v="2"/>
    <n v="17"/>
    <b v="0"/>
    <x v="3"/>
    <x v="3"/>
    <x v="5"/>
    <n v="739"/>
    <m/>
    <s v=" No Discount"/>
    <n v="4"/>
    <n v="0"/>
    <x v="83"/>
    <s v="Mason, Ohio, United States"/>
    <s v="Mason"/>
    <x v="21"/>
    <x v="0"/>
    <d v="2026-03-25T00:00:00"/>
    <s v="Mar"/>
    <n v="2026"/>
    <n v="0"/>
  </r>
  <r>
    <s v="Kaggle"/>
    <s v="New Sealed Box Factory Unlocked Apple iPhone 16 128GB Pink"/>
    <x v="10"/>
    <n v="16"/>
    <b v="0"/>
    <x v="0"/>
    <x v="0"/>
    <x v="5"/>
    <n v="628"/>
    <m/>
    <s v=" No Discount"/>
    <n v="2"/>
    <n v="2"/>
    <x v="82"/>
    <s v="Greenlawn, New York, United States"/>
    <s v="Greenlawn"/>
    <x v="9"/>
    <x v="0"/>
    <d v="2026-03-24T00:00:00"/>
    <s v="Mar"/>
    <n v="2026"/>
    <n v="1256"/>
  </r>
  <r>
    <s v="Kaggle"/>
    <s v="NEW SEALED BOX Factory Unlocked Apple iPhone 17 256GB Black MG464LL/A"/>
    <x v="2"/>
    <n v="17"/>
    <b v="0"/>
    <x v="3"/>
    <x v="3"/>
    <x v="5"/>
    <n v="829.95"/>
    <m/>
    <s v=" No Discount"/>
    <n v="3"/>
    <n v="1"/>
    <x v="82"/>
    <s v="Greenlawn, New York, United States"/>
    <s v="Greenlawn"/>
    <x v="9"/>
    <x v="0"/>
    <d v="2026-03-24T00:00:00"/>
    <s v="Mar"/>
    <n v="2026"/>
    <n v="829.95"/>
  </r>
  <r>
    <s v="Kaggle"/>
    <s v="Factory Unlocked ✨Apple iPhone 14 Plus A2632 128GB 6GB RAM Red 6.7'' - FLAWLESS"/>
    <x v="9"/>
    <n v="14"/>
    <b v="0"/>
    <x v="0"/>
    <x v="0"/>
    <x v="2"/>
    <n v="364.99"/>
    <m/>
    <s v=" No Discount"/>
    <n v="3"/>
    <n v="0"/>
    <x v="78"/>
    <s v="Alhambra, California, United States"/>
    <s v="Alhambra"/>
    <x v="0"/>
    <x v="0"/>
    <d v="2026-03-29T00:00:00"/>
    <s v="Mar"/>
    <n v="2026"/>
    <n v="0"/>
  </r>
  <r>
    <s v="Kaggle"/>
    <s v="New Sealed Box Apple iPhone 14 5G 128GB 256GB Factory Unlocked 2 YEAR WARRANTY"/>
    <x v="1"/>
    <n v="14"/>
    <b v="0"/>
    <x v="8"/>
    <x v="0"/>
    <x v="5"/>
    <n v="403.95"/>
    <m/>
    <s v=" No Discount"/>
    <n v="5"/>
    <n v="0"/>
    <x v="75"/>
    <s v="Austin, Texas, United States"/>
    <s v="Austin"/>
    <x v="1"/>
    <x v="0"/>
    <d v="2026-03-28T00:00:00"/>
    <s v="Mar"/>
    <n v="2026"/>
    <n v="0"/>
  </r>
  <r>
    <s v="Kaggle"/>
    <s v="New Sealed Box Apple iPhone 14 5G A2649 512GB-128GB Factory Unlocked All Carrier"/>
    <x v="1"/>
    <n v="14"/>
    <b v="0"/>
    <x v="11"/>
    <x v="0"/>
    <x v="5"/>
    <n v="403.95"/>
    <m/>
    <s v=" No Discount"/>
    <n v="5"/>
    <n v="0"/>
    <x v="75"/>
    <s v="Austin, Texas, United States"/>
    <s v="Austin"/>
    <x v="1"/>
    <x v="0"/>
    <d v="2026-03-28T00:00:00"/>
    <s v="Mar"/>
    <n v="2026"/>
    <n v="0"/>
  </r>
  <r>
    <s v="Kaggle"/>
    <s v="Factory Unlocked - Apple iPhone 14 Plus A2632 128GB Red 6.7'' 12MP - Excellent"/>
    <x v="9"/>
    <n v="14"/>
    <b v="0"/>
    <x v="0"/>
    <x v="0"/>
    <x v="2"/>
    <n v="362.99"/>
    <m/>
    <s v=" No Discount"/>
    <n v="2"/>
    <n v="0"/>
    <x v="84"/>
    <s v="La Puente, California, United States"/>
    <s v="La Puente"/>
    <x v="0"/>
    <x v="0"/>
    <d v="2026-03-29T00:00:00"/>
    <s v="Mar"/>
    <n v="2026"/>
    <n v="0"/>
  </r>
  <r>
    <s v="Kaggle"/>
    <s v="FACTORY NEW SEALED APPLE IPHONE 14 PRO MAX 128/256/512GB 1TB UNLOCKED GSM CDMA"/>
    <x v="0"/>
    <n v="14"/>
    <b v="1"/>
    <x v="18"/>
    <x v="1"/>
    <x v="5"/>
    <n v="675.99"/>
    <m/>
    <s v=" No Discount"/>
    <n v="2"/>
    <n v="0"/>
    <x v="75"/>
    <s v="Brooklyn, New York, United States"/>
    <s v="Brooklyn"/>
    <x v="9"/>
    <x v="0"/>
    <m/>
    <m/>
    <m/>
    <n v="0"/>
  </r>
  <r>
    <s v="Kaggle"/>
    <s v="NEW SEALED APPLE IPHONE 14 PRO MAX 128/256/512GB 1TB FACTORY UNLOCKED SMARTPHONE"/>
    <x v="0"/>
    <n v="14"/>
    <b v="1"/>
    <x v="18"/>
    <x v="1"/>
    <x v="5"/>
    <n v="675.99"/>
    <m/>
    <s v=" No Discount"/>
    <n v="2"/>
    <n v="0"/>
    <x v="75"/>
    <s v="Brooklyn, New York, United States"/>
    <s v="Brooklyn"/>
    <x v="9"/>
    <x v="0"/>
    <m/>
    <m/>
    <m/>
    <n v="0"/>
  </r>
  <r>
    <s v="Kaggle"/>
    <s v="Apple iPhone 12 Pro Max, 128/256/512GB - Unlocked - Used Good (NO FACE ID)"/>
    <x v="6"/>
    <n v="12"/>
    <b v="1"/>
    <x v="1"/>
    <x v="1"/>
    <x v="0"/>
    <n v="269.99"/>
    <m/>
    <s v=" No Discount"/>
    <n v="0"/>
    <n v="83"/>
    <x v="72"/>
    <s v="Brooklyn, New York, United States"/>
    <s v="Brooklyn"/>
    <x v="9"/>
    <x v="0"/>
    <d v="2026-03-22T00:00:00"/>
    <s v="Mar"/>
    <n v="2026"/>
    <n v="22409.170000000002"/>
  </r>
  <r>
    <s v="Kaggle"/>
    <s v="Apple iPhone 12 64/128/256GB Unlocked -All colors - Used Good (NO FACE ID)"/>
    <x v="4"/>
    <n v="12"/>
    <b v="0"/>
    <x v="3"/>
    <x v="3"/>
    <x v="0"/>
    <n v="154.99"/>
    <m/>
    <s v=" No Discount"/>
    <n v="0"/>
    <n v="513"/>
    <x v="72"/>
    <s v="Brooklyn, New York, United States"/>
    <s v="Brooklyn"/>
    <x v="9"/>
    <x v="0"/>
    <d v="2026-03-28T00:00:00"/>
    <s v="Mar"/>
    <n v="2026"/>
    <n v="79509.87000000001"/>
  </r>
  <r>
    <s v="Kaggle"/>
    <s v="Apple iPhone 12 Pro Max, 128/256/512GB - Unlocked - Used Condition - All colors"/>
    <x v="6"/>
    <n v="12"/>
    <b v="1"/>
    <x v="1"/>
    <x v="1"/>
    <x v="0"/>
    <n v="264.99"/>
    <m/>
    <s v=" No Discount"/>
    <n v="0"/>
    <n v="20"/>
    <x v="72"/>
    <s v="Brooklyn, New York, United States"/>
    <s v="Brooklyn"/>
    <x v="9"/>
    <x v="0"/>
    <d v="2026-03-13T00:00:00"/>
    <s v="Mar"/>
    <n v="2026"/>
    <n v="5299.8"/>
  </r>
  <r>
    <s v="Kaggle"/>
    <s v="Apple iPhone 12, 64/128/256GB - Unlocked - Used Good - All colors"/>
    <x v="4"/>
    <n v="12"/>
    <b v="0"/>
    <x v="3"/>
    <x v="3"/>
    <x v="0"/>
    <n v="179.99"/>
    <m/>
    <s v=" No Discount"/>
    <n v="2"/>
    <n v="990"/>
    <x v="72"/>
    <s v="Brooklyn, New York, United States"/>
    <s v="Brooklyn"/>
    <x v="9"/>
    <x v="0"/>
    <d v="2026-03-29T00:00:00"/>
    <s v="Mar"/>
    <n v="2026"/>
    <n v="178190.1"/>
  </r>
  <r>
    <s v="Kaggle"/>
    <s v="Apple iPhone 14 Plus, 256/512GB - Unlocked All Colors - Used Condition"/>
    <x v="9"/>
    <n v="14"/>
    <b v="0"/>
    <x v="1"/>
    <x v="1"/>
    <x v="0"/>
    <n v="304.99"/>
    <m/>
    <s v=" No Discount"/>
    <n v="0"/>
    <n v="19"/>
    <x v="72"/>
    <s v="Brooklyn, New York, United States"/>
    <s v="Brooklyn"/>
    <x v="9"/>
    <x v="0"/>
    <d v="2026-03-26T00:00:00"/>
    <s v="Mar"/>
    <n v="2026"/>
    <n v="5794.81"/>
  </r>
  <r>
    <s v="Kaggle"/>
    <s v="Apple iPhone 13, 128/256/512GB - Unlocked - Used Excellent - All colors"/>
    <x v="3"/>
    <n v="13"/>
    <b v="0"/>
    <x v="1"/>
    <x v="1"/>
    <x v="0"/>
    <n v="294.99"/>
    <m/>
    <s v=" No Discount"/>
    <n v="10"/>
    <n v="601"/>
    <x v="72"/>
    <s v="Brooklyn, New York, United States"/>
    <s v="Brooklyn"/>
    <x v="9"/>
    <x v="0"/>
    <d v="2026-03-29T00:00:00"/>
    <s v="Mar"/>
    <n v="2026"/>
    <n v="177288.99000000002"/>
  </r>
  <r>
    <s v="Kaggle"/>
    <s v="Apple iPhone 12 Pro Max, 128/256/512GB - Unlocked - Used Excellent"/>
    <x v="6"/>
    <n v="12"/>
    <b v="1"/>
    <x v="1"/>
    <x v="1"/>
    <x v="0"/>
    <n v="339.99"/>
    <m/>
    <s v=" No Discount"/>
    <n v="10"/>
    <n v="647"/>
    <x v="72"/>
    <s v="Brooklyn, New York, United States"/>
    <s v="Brooklyn"/>
    <x v="9"/>
    <x v="0"/>
    <d v="2026-03-29T00:00:00"/>
    <s v="Mar"/>
    <n v="2026"/>
    <n v="219973.53"/>
  </r>
  <r>
    <s v="Kaggle"/>
    <s v="Apple iPhone 13, 128/256/512GB - Unlocked - Used Very Good - All colors"/>
    <x v="3"/>
    <n v="13"/>
    <b v="0"/>
    <x v="1"/>
    <x v="1"/>
    <x v="0"/>
    <n v="264.99"/>
    <m/>
    <s v=" No Discount"/>
    <n v="10"/>
    <n v="2046"/>
    <x v="72"/>
    <s v="Brooklyn, New York, United States"/>
    <s v="Brooklyn"/>
    <x v="9"/>
    <x v="0"/>
    <d v="2026-03-29T00:00:00"/>
    <s v="Mar"/>
    <n v="2026"/>
    <n v="542169.54"/>
  </r>
  <r>
    <s v="Kaggle"/>
    <s v="Apple iPhone 14, 128/256/512GB, Unlocked - Refurbished Excellent"/>
    <x v="1"/>
    <n v="14"/>
    <b v="0"/>
    <x v="1"/>
    <x v="1"/>
    <x v="3"/>
    <n v="359.99"/>
    <m/>
    <s v=" No Discount"/>
    <n v="6"/>
    <n v="495"/>
    <x v="72"/>
    <s v="Brooklyn, New York, United States"/>
    <s v="Brooklyn"/>
    <x v="9"/>
    <x v="0"/>
    <d v="2026-03-29T00:00:00"/>
    <s v="Mar"/>
    <n v="2026"/>
    <n v="178195.05000000002"/>
  </r>
  <r>
    <s v="Kaggle"/>
    <s v="Apple iPhone 14 Plus, 128- 256-512GB - Unlocked - Refurbished B Grade"/>
    <x v="9"/>
    <n v="14"/>
    <b v="0"/>
    <x v="1"/>
    <x v="1"/>
    <x v="1"/>
    <n v="309.99"/>
    <m/>
    <s v=" No Discount"/>
    <n v="0"/>
    <n v="33"/>
    <x v="72"/>
    <s v="Brooklyn, New York, United States"/>
    <s v="Brooklyn"/>
    <x v="9"/>
    <x v="0"/>
    <d v="2026-03-29T00:00:00"/>
    <s v="Mar"/>
    <n v="2026"/>
    <n v="10229.67"/>
  </r>
  <r>
    <s v="Kaggle"/>
    <s v="Apple iPhone 14, 128GB-256GB-512GB, Unlocked - Refurbished B Grade"/>
    <x v="1"/>
    <n v="14"/>
    <b v="0"/>
    <x v="10"/>
    <x v="0"/>
    <x v="1"/>
    <n v="289.99"/>
    <m/>
    <s v=" No Discount"/>
    <n v="0"/>
    <n v="24"/>
    <x v="72"/>
    <s v="Brooklyn, New York, United States"/>
    <s v="Brooklyn"/>
    <x v="9"/>
    <x v="0"/>
    <d v="2026-03-27T00:00:00"/>
    <s v="Mar"/>
    <n v="2026"/>
    <n v="6959.76"/>
  </r>
  <r>
    <s v="Kaggle"/>
    <s v="Apple iPhone 13 Mini, 128/256/512GB - Unlocked - Refurbished B Grade"/>
    <x v="8"/>
    <n v="13"/>
    <b v="0"/>
    <x v="1"/>
    <x v="1"/>
    <x v="1"/>
    <n v="229.99"/>
    <m/>
    <s v=" No Discount"/>
    <n v="10"/>
    <n v="38"/>
    <x v="72"/>
    <s v="Brooklyn, New York, United States"/>
    <s v="Brooklyn"/>
    <x v="9"/>
    <x v="0"/>
    <d v="2026-03-29T00:00:00"/>
    <s v="Mar"/>
    <n v="2026"/>
    <n v="8739.6200000000008"/>
  </r>
  <r>
    <s v="Kaggle"/>
    <s v="Apple iPhone 12 Pro Max, 128/256/512GB - Unlocked - Refurbished B Grade"/>
    <x v="6"/>
    <n v="12"/>
    <b v="1"/>
    <x v="1"/>
    <x v="1"/>
    <x v="1"/>
    <n v="349.99"/>
    <m/>
    <s v=" No Discount"/>
    <n v="0"/>
    <n v="95"/>
    <x v="72"/>
    <s v="Brooklyn, New York, United States"/>
    <s v="Brooklyn"/>
    <x v="9"/>
    <x v="0"/>
    <d v="2026-03-28T00:00:00"/>
    <s v="Mar"/>
    <n v="2026"/>
    <n v="33249.050000000003"/>
  </r>
  <r>
    <s v="Kaggle"/>
    <s v="Apple iPhone 14 Pro Max - 1 TB - (Unlocked) - A2651 - Black - Excellent"/>
    <x v="0"/>
    <n v="14"/>
    <b v="1"/>
    <x v="2"/>
    <x v="2"/>
    <x v="0"/>
    <n v="649.99"/>
    <m/>
    <s v=" No Discount"/>
    <n v="10"/>
    <n v="1"/>
    <x v="85"/>
    <s v="New Hyde Park, New York, United States"/>
    <s v="New Hyde Park"/>
    <x v="9"/>
    <x v="0"/>
    <d v="2025-12-08T00:00:00"/>
    <s v="Dec"/>
    <n v="2025"/>
    <n v="649.99"/>
  </r>
  <r>
    <s v="Kaggle"/>
    <s v="Apple iPhone 13 mini - 128 GB/256GB - All colors(Unlocked)✅1 YEAR WARRANTY"/>
    <x v="8"/>
    <n v="13"/>
    <b v="0"/>
    <x v="8"/>
    <x v="0"/>
    <x v="0"/>
    <n v="288.45"/>
    <m/>
    <s v=" No Discount"/>
    <n v="3"/>
    <n v="0"/>
    <x v="86"/>
    <s v="hongkong, China"/>
    <s v="hongkong"/>
    <x v="3"/>
    <x v="4"/>
    <d v="2026-03-20T00:00:00"/>
    <s v="Mar"/>
    <n v="2026"/>
    <n v="0"/>
  </r>
  <r>
    <s v="Kaggle"/>
    <s v="Sealed in Box Apple iPhone 13 Unlocked 128GB 256GB All colors Good Condition"/>
    <x v="3"/>
    <n v="13"/>
    <b v="0"/>
    <x v="8"/>
    <x v="0"/>
    <x v="0"/>
    <n v="325.45999999999998"/>
    <m/>
    <s v=" No Discount"/>
    <n v="5"/>
    <n v="9"/>
    <x v="86"/>
    <s v="hongkong, China"/>
    <s v="hongkong"/>
    <x v="3"/>
    <x v="4"/>
    <d v="2026-03-20T00:00:00"/>
    <s v="Mar"/>
    <n v="2026"/>
    <n v="2929.14"/>
  </r>
  <r>
    <s v="Kaggle"/>
    <s v="Apple iPhone 13 - 128GB 256GB Network Unlocked All colors Very Good Condition"/>
    <x v="3"/>
    <n v="13"/>
    <b v="0"/>
    <x v="8"/>
    <x v="0"/>
    <x v="0"/>
    <n v="325.45999999999998"/>
    <m/>
    <s v=" No Discount"/>
    <n v="10"/>
    <n v="6"/>
    <x v="86"/>
    <s v="hongkong, China"/>
    <s v="hongkong"/>
    <x v="3"/>
    <x v="4"/>
    <d v="2026-03-20T00:00:00"/>
    <s v="Mar"/>
    <n v="2026"/>
    <n v="1952.7599999999998"/>
  </r>
  <r>
    <s v="Kaggle"/>
    <s v="Apple iPhone 12 Pro Max - 128GB * 3 - (Unlocked) with FACE ID"/>
    <x v="6"/>
    <n v="12"/>
    <b v="1"/>
    <x v="0"/>
    <x v="0"/>
    <x v="0"/>
    <n v="980.19"/>
    <m/>
    <s v=" No Discount"/>
    <n v="3"/>
    <n v="0"/>
    <x v="86"/>
    <s v="hongkong, China"/>
    <s v="hongkong"/>
    <x v="3"/>
    <x v="4"/>
    <d v="2026-03-20T00:00:00"/>
    <s v="Mar"/>
    <n v="2026"/>
    <n v="0"/>
  </r>
  <r>
    <s v="Kaggle"/>
    <s v="Apple iPhone 14 Pro Max ( Unlocked ) 5G - 1TB - 6.7&quot; Smartphone - Boxed"/>
    <x v="0"/>
    <n v="14"/>
    <b v="1"/>
    <x v="2"/>
    <x v="2"/>
    <x v="0"/>
    <n v="788.29"/>
    <m/>
    <s v=" No Discount"/>
    <n v="6"/>
    <n v="0"/>
    <x v="86"/>
    <s v="hongkong, China"/>
    <s v="hongkong"/>
    <x v="3"/>
    <x v="4"/>
    <d v="2026-03-20T00:00:00"/>
    <s v="Mar"/>
    <n v="2026"/>
    <n v="0"/>
  </r>
  <r>
    <s v="Kaggle"/>
    <s v="Boxed - Apple iPhone 12 Pro Max 512GB (Unlocked) 5G withFACE ID"/>
    <x v="6"/>
    <n v="12"/>
    <b v="1"/>
    <x v="1"/>
    <x v="1"/>
    <x v="0"/>
    <n v="424.46"/>
    <m/>
    <s v=" No Discount"/>
    <n v="4"/>
    <n v="1"/>
    <x v="86"/>
    <s v="hongkong, China"/>
    <s v="hongkong"/>
    <x v="3"/>
    <x v="4"/>
    <d v="2026-03-20T00:00:00"/>
    <s v="Mar"/>
    <n v="2026"/>
    <n v="424.46"/>
  </r>
  <r>
    <s v="Kaggle"/>
    <s v="Apple iPhone 13 mini - 128 GB (Unlocked) Smartphone"/>
    <x v="8"/>
    <n v="13"/>
    <b v="0"/>
    <x v="0"/>
    <x v="0"/>
    <x v="0"/>
    <n v="287.14999999999998"/>
    <m/>
    <s v=" No Discount"/>
    <n v="3"/>
    <n v="2"/>
    <x v="86"/>
    <s v="hongkong, China"/>
    <s v="hongkong"/>
    <x v="3"/>
    <x v="4"/>
    <d v="2026-03-20T00:00:00"/>
    <s v="Mar"/>
    <n v="2026"/>
    <n v="574.29999999999995"/>
  </r>
  <r>
    <s v="Kaggle"/>
    <s v="BOXED - Apple iPhone 14 Plus - 128GB 256GB 512GB - Unlocked Good Working"/>
    <x v="9"/>
    <n v="14"/>
    <b v="0"/>
    <x v="10"/>
    <x v="0"/>
    <x v="0"/>
    <n v="468.39"/>
    <m/>
    <s v=" No Discount"/>
    <n v="5"/>
    <n v="0"/>
    <x v="86"/>
    <s v="hongkong, China"/>
    <s v="hongkong"/>
    <x v="3"/>
    <x v="4"/>
    <d v="2026-03-20T00:00:00"/>
    <s v="Mar"/>
    <n v="2026"/>
    <n v="0"/>
  </r>
  <r>
    <s v="Kaggle"/>
    <s v="Apple iPhone 12 Pro Max 256GB (Unlocked) with FACE ID Sealed in box"/>
    <x v="6"/>
    <n v="12"/>
    <b v="1"/>
    <x v="3"/>
    <x v="3"/>
    <x v="0"/>
    <n v="363.83"/>
    <m/>
    <s v=" No Discount"/>
    <n v="8"/>
    <n v="0"/>
    <x v="86"/>
    <s v="hongkong, China"/>
    <s v="hongkong"/>
    <x v="3"/>
    <x v="4"/>
    <d v="2026-03-20T00:00:00"/>
    <s v="Mar"/>
    <n v="2026"/>
    <n v="0"/>
  </r>
  <r>
    <s v="Kaggle"/>
    <s v="Apple iPhone 14 Plus - 128GB 256GB 512GB - Unlocked Good Working"/>
    <x v="9"/>
    <n v="14"/>
    <b v="0"/>
    <x v="10"/>
    <x v="0"/>
    <x v="0"/>
    <n v="468.39"/>
    <m/>
    <s v=" No Discount"/>
    <n v="8"/>
    <n v="0"/>
    <x v="86"/>
    <s v="hongkong, China"/>
    <s v="hongkong"/>
    <x v="3"/>
    <x v="4"/>
    <d v="2026-03-20T00:00:00"/>
    <s v="Mar"/>
    <n v="2026"/>
    <n v="0"/>
  </r>
  <r>
    <s v="Kaggle"/>
    <s v="Sealed in Box Apple iPhone 13 *10 unit - Unlocked 128GB Smartphone Good Gift"/>
    <x v="3"/>
    <n v="13"/>
    <b v="0"/>
    <x v="0"/>
    <x v="0"/>
    <x v="0"/>
    <n v="3063.08"/>
    <m/>
    <s v=" No Discount"/>
    <n v="1"/>
    <n v="0"/>
    <x v="86"/>
    <s v="hongkong, China"/>
    <s v="hongkong"/>
    <x v="3"/>
    <x v="4"/>
    <d v="2026-03-20T00:00:00"/>
    <s v="Mar"/>
    <n v="2026"/>
    <n v="0"/>
  </r>
  <r>
    <s v="Kaggle"/>
    <s v="Apple iPhone 12 - (Unlocked) 64GB/128GB/256GB 6.1&quot; - All colors - Free Shipping"/>
    <x v="4"/>
    <n v="12"/>
    <b v="0"/>
    <x v="5"/>
    <x v="4"/>
    <x v="0"/>
    <n v="242.5"/>
    <m/>
    <s v=" No Discount"/>
    <n v="5"/>
    <n v="0"/>
    <x v="86"/>
    <s v="hongkong, China"/>
    <s v="hongkong"/>
    <x v="3"/>
    <x v="4"/>
    <d v="2026-03-20T00:00:00"/>
    <s v="Mar"/>
    <n v="2026"/>
    <n v="0"/>
  </r>
  <r>
    <s v="Kaggle"/>
    <s v="95%N ew Apple iPhone 14 Pro Max - 128GB 256 GB (Unlocked) Smartphone"/>
    <x v="0"/>
    <n v="14"/>
    <b v="1"/>
    <x v="8"/>
    <x v="0"/>
    <x v="0"/>
    <n v="587.1"/>
    <m/>
    <s v=" No Discount"/>
    <n v="1"/>
    <n v="0"/>
    <x v="86"/>
    <s v="hongkong, China"/>
    <s v="hongkong"/>
    <x v="3"/>
    <x v="4"/>
    <d v="2026-03-20T00:00:00"/>
    <s v="Mar"/>
    <n v="2026"/>
    <n v="0"/>
  </r>
  <r>
    <s v="Kaggle"/>
    <s v="Apple iPhone 12 - (Unlocked) 64GB/128GB/256GB 6.1&quot; - All colors - Smartphone"/>
    <x v="4"/>
    <n v="12"/>
    <b v="0"/>
    <x v="5"/>
    <x v="4"/>
    <x v="0"/>
    <n v="253.58"/>
    <m/>
    <s v=" No Discount"/>
    <n v="5"/>
    <n v="0"/>
    <x v="86"/>
    <s v="hongkong, China"/>
    <s v="hongkong"/>
    <x v="3"/>
    <x v="4"/>
    <d v="2026-03-20T00:00:00"/>
    <s v="Mar"/>
    <n v="2026"/>
    <n v="0"/>
  </r>
  <r>
    <s v="Kaggle"/>
    <s v="Apple iPhone 12 Pro Max 128GB/256GB/512GB (Unlocked) with FACE ID Sealed in box"/>
    <x v="6"/>
    <n v="12"/>
    <b v="1"/>
    <x v="10"/>
    <x v="0"/>
    <x v="0"/>
    <n v="330.75"/>
    <m/>
    <s v=" No Discount"/>
    <n v="5"/>
    <n v="3"/>
    <x v="86"/>
    <s v="hongkong, China"/>
    <s v="hongkong"/>
    <x v="3"/>
    <x v="4"/>
    <d v="2026-03-20T00:00:00"/>
    <s v="Mar"/>
    <n v="2026"/>
    <n v="992.25"/>
  </r>
  <r>
    <s v="Kaggle"/>
    <s v="Apple iPhone 17 - 512 GB - Lavender (Unlocked)"/>
    <x v="2"/>
    <n v="17"/>
    <b v="0"/>
    <x v="1"/>
    <x v="1"/>
    <x v="5"/>
    <n v="399"/>
    <m/>
    <s v=" No Discount"/>
    <n v="5"/>
    <n v="0"/>
    <x v="87"/>
    <s v="Fort Worth, Texas, United States"/>
    <s v="Fort Worth"/>
    <x v="1"/>
    <x v="0"/>
    <m/>
    <m/>
    <m/>
    <n v="0"/>
  </r>
  <r>
    <s v="Kaggle"/>
    <s v="Apple iPhone 17 Pro Max - 256 GB - Silver (Unlocked)"/>
    <x v="5"/>
    <n v="17"/>
    <b v="1"/>
    <x v="3"/>
    <x v="3"/>
    <x v="5"/>
    <n v="799.28"/>
    <m/>
    <s v=" No Discount"/>
    <n v="3"/>
    <n v="0"/>
    <x v="88"/>
    <s v="Sandy, Utah, United States"/>
    <s v="Sandy"/>
    <x v="22"/>
    <x v="0"/>
    <m/>
    <m/>
    <m/>
    <n v="0"/>
  </r>
  <r>
    <s v="Kaggle"/>
    <s v="Apple iPhone 14 Blue 128GB Unlocked 5G Prestige A+ 100% Battery1Yr Warranty"/>
    <x v="1"/>
    <n v="14"/>
    <b v="0"/>
    <x v="0"/>
    <x v="0"/>
    <x v="2"/>
    <n v="275.99"/>
    <m/>
    <s v=" No Discount"/>
    <n v="3"/>
    <n v="71"/>
    <x v="89"/>
    <s v="Reading, United Kingdom"/>
    <s v=""/>
    <x v="3"/>
    <x v="1"/>
    <d v="2026-03-29T00:00:00"/>
    <s v="Mar"/>
    <n v="2026"/>
    <n v="19595.29"/>
  </r>
  <r>
    <s v="Kaggle"/>
    <s v="Apple iPhone 13 Mini 128GB Blue - Factory Unlocked - Good Condition"/>
    <x v="8"/>
    <n v="13"/>
    <b v="0"/>
    <x v="0"/>
    <x v="0"/>
    <x v="0"/>
    <n v="219.94"/>
    <m/>
    <s v=" No Discount"/>
    <n v="4"/>
    <n v="85"/>
    <x v="90"/>
    <s v="Pompano Beach, Florida, United States"/>
    <s v="Pompano Beach"/>
    <x v="6"/>
    <x v="0"/>
    <d v="2026-03-25T00:00:00"/>
    <s v="Mar"/>
    <n v="2026"/>
    <n v="18694.900000000001"/>
  </r>
  <r>
    <s v="Kaggle"/>
    <s v="Apple iPhone 13 - 128GB | 256GB - (Unlocked) AT&amp;T Verizon T-Mobile Cricket Metro"/>
    <x v="3"/>
    <n v="13"/>
    <b v="0"/>
    <x v="8"/>
    <x v="0"/>
    <x v="1"/>
    <n v="275.45"/>
    <n v="289.95"/>
    <n v="5"/>
    <n v="0"/>
    <n v="161"/>
    <x v="91"/>
    <s v="Spartanburg, South Carolina, United States"/>
    <s v="Spartanburg"/>
    <x v="18"/>
    <x v="0"/>
    <d v="2026-03-20T00:00:00"/>
    <s v="Mar"/>
    <n v="2026"/>
    <n v="44347.45"/>
  </r>
  <r>
    <s v="Kaggle"/>
    <s v="Apple iPhone 14 | 14 Plus - 128GB | 256GB | 512GB (Unlocked) Smartphone"/>
    <x v="1"/>
    <n v="14"/>
    <b v="0"/>
    <x v="10"/>
    <x v="0"/>
    <x v="1"/>
    <n v="270.7"/>
    <n v="284.95"/>
    <n v="5"/>
    <n v="0"/>
    <n v="157"/>
    <x v="91"/>
    <s v="Spartanburg, South Carolina, United States"/>
    <s v="Spartanburg"/>
    <x v="18"/>
    <x v="0"/>
    <d v="2026-03-29T00:00:00"/>
    <s v="Mar"/>
    <n v="2026"/>
    <n v="42499.9"/>
  </r>
  <r>
    <s v="Kaggle"/>
    <s v="Apple iPhone 14 | 14 Plus 128GB | 256GB | 512GB (Unlocked) Smartphone Excellent"/>
    <x v="1"/>
    <n v="14"/>
    <b v="0"/>
    <x v="10"/>
    <x v="0"/>
    <x v="3"/>
    <n v="299.2"/>
    <n v="314.95"/>
    <n v="5"/>
    <n v="2"/>
    <n v="27"/>
    <x v="91"/>
    <s v="Spartanburg, South Carolina, United States"/>
    <s v="Spartanburg"/>
    <x v="18"/>
    <x v="0"/>
    <d v="2026-03-25T00:00:00"/>
    <s v="Mar"/>
    <n v="2026"/>
    <n v="8078.4"/>
  </r>
  <r>
    <s v="Kaggle"/>
    <s v="Apple iPhone 12 | 12 mini 64GB | 128GB | 256GB (Unlocked AT&amp;T Verizon T-Mobile)"/>
    <x v="4"/>
    <n v="12"/>
    <b v="0"/>
    <x v="5"/>
    <x v="4"/>
    <x v="2"/>
    <n v="142.44999999999999"/>
    <n v="149.94999999999999"/>
    <n v="5"/>
    <n v="5"/>
    <n v="61"/>
    <x v="91"/>
    <s v="Spartanburg, South Carolina, United States"/>
    <s v="Spartanburg"/>
    <x v="18"/>
    <x v="0"/>
    <d v="2026-03-29T00:00:00"/>
    <s v="Mar"/>
    <n v="2026"/>
    <n v="8689.4499999999989"/>
  </r>
  <r>
    <s v="Kaggle"/>
    <s v="In-Box Apple iPhone 13 Mini A2481 512GB 256GB 128GB Factory Unlocked- Excellent"/>
    <x v="8"/>
    <n v="13"/>
    <b v="0"/>
    <x v="10"/>
    <x v="0"/>
    <x v="2"/>
    <n v="289.95"/>
    <m/>
    <s v=" No Discount"/>
    <n v="10"/>
    <n v="145"/>
    <x v="92"/>
    <s v="Allen, Texas, United States"/>
    <s v="Allen"/>
    <x v="1"/>
    <x v="0"/>
    <d v="2026-03-28T00:00:00"/>
    <s v="Mar"/>
    <n v="2026"/>
    <n v="42042.75"/>
  </r>
  <r>
    <s v="Kaggle"/>
    <s v="Apple iPhone 12 Pro Max 128GB Graphite Unlocked - Very Good Condition"/>
    <x v="6"/>
    <n v="12"/>
    <b v="1"/>
    <x v="0"/>
    <x v="0"/>
    <x v="0"/>
    <n v="309.94"/>
    <m/>
    <s v=" No Discount"/>
    <n v="10"/>
    <n v="15"/>
    <x v="90"/>
    <s v="Pompano Beach, Florida, United States"/>
    <s v="Pompano Beach"/>
    <x v="6"/>
    <x v="0"/>
    <d v="2026-02-16T00:00:00"/>
    <s v="Feb"/>
    <n v="2026"/>
    <n v="4649.1000000000004"/>
  </r>
  <r>
    <s v="Kaggle"/>
    <s v="Apple iPhone 13 Mini - 128GB - Midnight Factory Unlocked - Very Good Condition"/>
    <x v="8"/>
    <n v="13"/>
    <b v="0"/>
    <x v="0"/>
    <x v="0"/>
    <x v="0"/>
    <n v="209"/>
    <m/>
    <s v=" No Discount"/>
    <n v="9"/>
    <n v="33"/>
    <x v="90"/>
    <s v="Pompano Beach, Florida, United States"/>
    <s v="Pompano Beach"/>
    <x v="6"/>
    <x v="0"/>
    <d v="2026-03-25T00:00:00"/>
    <s v="Mar"/>
    <n v="2026"/>
    <n v="6897"/>
  </r>
  <r>
    <s v="Kaggle"/>
    <s v="Apple iPhone 14 Plus 6.7&quot; 5G Factory 🔓 Unlocked 128/256/512GB 1 Year Warranty"/>
    <x v="9"/>
    <n v="14"/>
    <b v="0"/>
    <x v="1"/>
    <x v="1"/>
    <x v="1"/>
    <n v="479"/>
    <m/>
    <s v=" No Discount"/>
    <n v="0"/>
    <n v="7"/>
    <x v="93"/>
    <s v="New York, United States"/>
    <s v=""/>
    <x v="9"/>
    <x v="0"/>
    <d v="2025-12-04T00:00:00"/>
    <s v="Dec"/>
    <n v="2025"/>
    <n v="3353"/>
  </r>
  <r>
    <s v="Kaggle"/>
    <s v="Apple iPhone 14 Plus (Product) Red 128GB - Unlocked - Very Good Condition"/>
    <x v="9"/>
    <n v="14"/>
    <b v="0"/>
    <x v="0"/>
    <x v="0"/>
    <x v="0"/>
    <n v="309"/>
    <m/>
    <s v=" No Discount"/>
    <n v="2"/>
    <n v="17"/>
    <x v="90"/>
    <s v="Pompano Beach, Florida, United States"/>
    <s v="Pompano Beach"/>
    <x v="6"/>
    <x v="0"/>
    <d v="2026-03-25T00:00:00"/>
    <s v="Mar"/>
    <n v="2026"/>
    <n v="5253"/>
  </r>
  <r>
    <s v="Kaggle"/>
    <s v="NEW Apple iPhone 14 5G Factory 🔓 Unlocked 100% 🔋 Battery 🛡️ 1 Year Warranty"/>
    <x v="1"/>
    <n v="14"/>
    <b v="0"/>
    <x v="0"/>
    <x v="0"/>
    <x v="2"/>
    <n v="379"/>
    <m/>
    <s v=" No Discount"/>
    <n v="10"/>
    <n v="595"/>
    <x v="93"/>
    <s v="New York, United States"/>
    <s v=""/>
    <x v="9"/>
    <x v="0"/>
    <d v="2026-03-09T00:00:00"/>
    <s v="Mar"/>
    <n v="2026"/>
    <n v="225505"/>
  </r>
  <r>
    <s v="Kaggle"/>
    <s v="Apple iPhone 14 Plus - Red - 128GB Unlocked - Good Condition"/>
    <x v="9"/>
    <n v="14"/>
    <b v="0"/>
    <x v="0"/>
    <x v="0"/>
    <x v="0"/>
    <n v="309.94"/>
    <m/>
    <s v=" No Discount"/>
    <n v="2"/>
    <n v="35"/>
    <x v="90"/>
    <s v="Pompano Beach, Florida, United States"/>
    <s v="Pompano Beach"/>
    <x v="6"/>
    <x v="0"/>
    <d v="2026-01-28T00:00:00"/>
    <s v="Jan"/>
    <n v="2026"/>
    <n v="10847.9"/>
  </r>
  <r>
    <s v="Kaggle"/>
    <s v="Apple iPhone 14 | 14 Plus - 128GB | 256GB | 512GB Unlocked T-Mobile AT&amp;T - Good"/>
    <x v="1"/>
    <n v="14"/>
    <b v="0"/>
    <x v="10"/>
    <x v="0"/>
    <x v="4"/>
    <n v="289.7"/>
    <n v="304.95"/>
    <n v="5"/>
    <n v="0"/>
    <n v="16"/>
    <x v="91"/>
    <s v="Spartanburg, South Carolina, United States"/>
    <s v="Spartanburg"/>
    <x v="18"/>
    <x v="0"/>
    <d v="2026-03-25T00:00:00"/>
    <s v="Mar"/>
    <n v="2026"/>
    <n v="4635.2"/>
  </r>
  <r>
    <s v="Kaggle"/>
    <s v="Apple iPhone 14 - Red 128GB - Fully Unlocked - Good Condition"/>
    <x v="1"/>
    <n v="14"/>
    <b v="0"/>
    <x v="0"/>
    <x v="0"/>
    <x v="0"/>
    <n v="299.93"/>
    <m/>
    <s v=" No Discount"/>
    <n v="2"/>
    <n v="21"/>
    <x v="90"/>
    <s v="Pompano Beach, Florida, United States"/>
    <s v="Pompano Beach"/>
    <x v="6"/>
    <x v="0"/>
    <d v="2026-01-04T00:00:00"/>
    <s v="Jan"/>
    <n v="2026"/>
    <n v="6298.53"/>
  </r>
  <r>
    <s v="Kaggle"/>
    <s v="Apple iPhone 12 Blue 64GB Fully Unlocked - Good Condition"/>
    <x v="4"/>
    <n v="12"/>
    <b v="0"/>
    <x v="7"/>
    <x v="4"/>
    <x v="0"/>
    <n v="189.94"/>
    <m/>
    <s v=" No Discount"/>
    <n v="4"/>
    <n v="7"/>
    <x v="90"/>
    <s v="Pompano Beach, Florida, United States"/>
    <s v="Pompano Beach"/>
    <x v="6"/>
    <x v="0"/>
    <d v="2026-02-07T00:00:00"/>
    <s v="Feb"/>
    <n v="2026"/>
    <n v="1329.58"/>
  </r>
  <r>
    <s v="Kaggle"/>
    <s v="Apple iPhone 14 Plus - 128GB - Blue (Fully Unlocked) - Very Good Condition"/>
    <x v="9"/>
    <n v="14"/>
    <b v="0"/>
    <x v="0"/>
    <x v="0"/>
    <x v="0"/>
    <n v="309.94"/>
    <m/>
    <s v=" No Discount"/>
    <n v="2"/>
    <n v="14"/>
    <x v="90"/>
    <s v="Pompano Beach, Florida, United States"/>
    <s v="Pompano Beach"/>
    <x v="6"/>
    <x v="0"/>
    <d v="2026-01-28T00:00:00"/>
    <s v="Jan"/>
    <n v="2026"/>
    <n v="4339.16"/>
  </r>
  <r>
    <s v="Kaggle"/>
    <s v="Apple iPhone 14 - 128 GB - Midnight (Unlocked)"/>
    <x v="1"/>
    <n v="14"/>
    <b v="0"/>
    <x v="0"/>
    <x v="0"/>
    <x v="4"/>
    <n v="299"/>
    <m/>
    <s v=" No Discount"/>
    <n v="4"/>
    <n v="1"/>
    <x v="94"/>
    <s v="Coppell, Texas, United States"/>
    <s v="Coppell"/>
    <x v="1"/>
    <x v="0"/>
    <d v="2026-01-23T00:00:00"/>
    <s v="Jan"/>
    <n v="2026"/>
    <n v="299"/>
  </r>
  <r>
    <s v="Kaggle"/>
    <s v="Apple iPhone 13 Mini A2481 256GB Unlocked Excellent In-Box- 100% Battery Health"/>
    <x v="8"/>
    <n v="13"/>
    <b v="0"/>
    <x v="3"/>
    <x v="3"/>
    <x v="2"/>
    <n v="339.95"/>
    <m/>
    <s v=" No Discount"/>
    <n v="3"/>
    <n v="64"/>
    <x v="92"/>
    <s v="Allen, Texas, United States"/>
    <s v="Allen"/>
    <x v="1"/>
    <x v="0"/>
    <d v="2026-03-23T00:00:00"/>
    <s v="Mar"/>
    <n v="2026"/>
    <n v="21756.799999999999"/>
  </r>
  <r>
    <s v="Kaggle"/>
    <s v="Apple iPhone 14 Plus 512GB Factory Unlocked Any Carrier GSM CDMA - Excellent"/>
    <x v="9"/>
    <n v="14"/>
    <b v="0"/>
    <x v="1"/>
    <x v="1"/>
    <x v="2"/>
    <n v="519.95000000000005"/>
    <m/>
    <s v=" No Discount"/>
    <n v="6"/>
    <n v="30"/>
    <x v="92"/>
    <s v="Allen, Texas, United States"/>
    <s v="Allen"/>
    <x v="1"/>
    <x v="0"/>
    <d v="2026-03-05T00:00:00"/>
    <s v="Mar"/>
    <n v="2026"/>
    <n v="15598.500000000002"/>
  </r>
  <r>
    <s v="Kaggle"/>
    <s v="Apple iPhone 14 - 128GB - Black - Fully Unlocked 5G E-Sim - Visible Scratches"/>
    <x v="1"/>
    <n v="14"/>
    <b v="0"/>
    <x v="0"/>
    <x v="0"/>
    <x v="0"/>
    <n v="239.99"/>
    <m/>
    <s v=" No Discount"/>
    <n v="9"/>
    <n v="14"/>
    <x v="95"/>
    <s v="Brooklyn, New York, United States"/>
    <s v="Brooklyn"/>
    <x v="9"/>
    <x v="0"/>
    <d v="2026-03-28T00:00:00"/>
    <s v="Mar"/>
    <n v="2026"/>
    <n v="3359.86"/>
  </r>
  <r>
    <s v="Kaggle"/>
    <s v="Apple iPhone 14 - 128 GB - Blue - Fully Unlocked 5G Smartphone (Heavy Scratches)"/>
    <x v="1"/>
    <n v="14"/>
    <b v="0"/>
    <x v="0"/>
    <x v="0"/>
    <x v="0"/>
    <n v="234.99"/>
    <m/>
    <s v=" No Discount"/>
    <n v="5"/>
    <n v="2"/>
    <x v="95"/>
    <s v="Brooklyn, New York, United States"/>
    <s v="Brooklyn"/>
    <x v="9"/>
    <x v="0"/>
    <d v="2026-03-25T00:00:00"/>
    <s v="Mar"/>
    <n v="2026"/>
    <n v="469.98"/>
  </r>
  <r>
    <s v="Kaggle"/>
    <s v="Apple iPhone 14 Plus - 128GB - Blue - Fully Unlocked 5G E-Sim (Heavy Scratches)"/>
    <x v="9"/>
    <n v="14"/>
    <b v="0"/>
    <x v="0"/>
    <x v="0"/>
    <x v="0"/>
    <n v="249.99"/>
    <m/>
    <s v=" No Discount"/>
    <n v="3"/>
    <n v="6"/>
    <x v="95"/>
    <s v="Brooklyn, New York, United States"/>
    <s v="Brooklyn"/>
    <x v="9"/>
    <x v="0"/>
    <d v="2026-03-06T00:00:00"/>
    <s v="Mar"/>
    <n v="2026"/>
    <n v="1499.94"/>
  </r>
  <r>
    <s v="Kaggle"/>
    <s v="Apple iPhone 14 Plus - 128 GB - Black - Fully Unlocked (Heavy Scratches)"/>
    <x v="9"/>
    <n v="14"/>
    <b v="0"/>
    <x v="0"/>
    <x v="0"/>
    <x v="0"/>
    <n v="249.99"/>
    <m/>
    <s v=" No Discount"/>
    <n v="10"/>
    <n v="1"/>
    <x v="95"/>
    <s v="Brooklyn, New York, United States"/>
    <s v="Brooklyn"/>
    <x v="9"/>
    <x v="0"/>
    <d v="2026-03-10T00:00:00"/>
    <s v="Mar"/>
    <n v="2026"/>
    <n v="249.99"/>
  </r>
  <r>
    <s v="Kaggle"/>
    <s v="Apple iPhone 14 Pro Max - 128GB Deep Purple (Unlocked) - Very Good Condition"/>
    <x v="0"/>
    <n v="14"/>
    <b v="1"/>
    <x v="0"/>
    <x v="0"/>
    <x v="0"/>
    <n v="459.95"/>
    <m/>
    <s v=" No Discount"/>
    <n v="10"/>
    <n v="3"/>
    <x v="90"/>
    <s v="Pompano Beach, Florida, United States"/>
    <s v="Pompano Beach"/>
    <x v="6"/>
    <x v="0"/>
    <d v="2026-03-25T00:00:00"/>
    <s v="Mar"/>
    <n v="2026"/>
    <n v="1379.85"/>
  </r>
  <r>
    <s v="Kaggle"/>
    <s v="Apple iPhone 14 Pro Max - 128GB Deep Purple (Unlocked) - Good Condition"/>
    <x v="0"/>
    <n v="14"/>
    <b v="1"/>
    <x v="0"/>
    <x v="0"/>
    <x v="0"/>
    <n v="459"/>
    <m/>
    <s v=" No Discount"/>
    <n v="4"/>
    <n v="6"/>
    <x v="90"/>
    <s v="Pompano Beach, Florida, United States"/>
    <s v="Pompano Beach"/>
    <x v="6"/>
    <x v="0"/>
    <d v="2026-03-23T00:00:00"/>
    <s v="Mar"/>
    <n v="2026"/>
    <n v="2754"/>
  </r>
  <r>
    <s v="Kaggle"/>
    <s v="Apple iPhone 15 128GB Unlocked - Very Good"/>
    <x v="7"/>
    <n v="15"/>
    <b v="0"/>
    <x v="0"/>
    <x v="0"/>
    <x v="1"/>
    <n v="384.99"/>
    <n v="799"/>
    <n v="51.82"/>
    <n v="6"/>
    <n v="108"/>
    <x v="96"/>
    <s v="Astoria, New York, United States"/>
    <s v="Astoria"/>
    <x v="9"/>
    <x v="0"/>
    <d v="2026-03-29T00:00:00"/>
    <s v="Mar"/>
    <n v="2026"/>
    <n v="41578.92"/>
  </r>
  <r>
    <s v="Kaggle"/>
    <s v="Apple iPhone 15 128GB Unlocked - Good"/>
    <x v="7"/>
    <n v="15"/>
    <b v="0"/>
    <x v="0"/>
    <x v="0"/>
    <x v="4"/>
    <n v="369.99"/>
    <n v="799"/>
    <n v="53.69"/>
    <n v="0"/>
    <n v="116"/>
    <x v="96"/>
    <s v="Astoria, New York, United States"/>
    <s v="Astoria"/>
    <x v="9"/>
    <x v="0"/>
    <d v="2026-03-29T00:00:00"/>
    <s v="Mar"/>
    <n v="2026"/>
    <n v="42918.840000000004"/>
  </r>
  <r>
    <s v="Kaggle"/>
    <s v="Apple iPhone 15 Pro 128GB Unlocked - Excellent"/>
    <x v="14"/>
    <n v="15"/>
    <b v="1"/>
    <x v="0"/>
    <x v="0"/>
    <x v="3"/>
    <n v="489.99"/>
    <n v="999"/>
    <n v="50.95"/>
    <n v="5"/>
    <n v="67"/>
    <x v="96"/>
    <s v="Astoria, New York, United States"/>
    <s v="Astoria"/>
    <x v="9"/>
    <x v="0"/>
    <d v="2026-03-29T00:00:00"/>
    <s v="Mar"/>
    <n v="2026"/>
    <n v="32829.33"/>
  </r>
  <r>
    <s v="Kaggle"/>
    <s v="Apple iPhone 13 Mini - 128GB - Pink (Factory Unlocked) - Good Condition"/>
    <x v="8"/>
    <n v="13"/>
    <b v="0"/>
    <x v="0"/>
    <x v="0"/>
    <x v="0"/>
    <n v="229"/>
    <m/>
    <s v=" No Discount"/>
    <n v="3"/>
    <n v="2"/>
    <x v="90"/>
    <s v="Pompano Beach, Florida, United States"/>
    <s v="Pompano Beach"/>
    <x v="6"/>
    <x v="0"/>
    <d v="2026-03-25T00:00:00"/>
    <s v="Mar"/>
    <n v="2026"/>
    <n v="458"/>
  </r>
  <r>
    <s v="Kaggle"/>
    <s v="Apple iPhone 15 128GB Unlocked - Excellent"/>
    <x v="7"/>
    <n v="15"/>
    <b v="0"/>
    <x v="0"/>
    <x v="0"/>
    <x v="3"/>
    <n v="399.99"/>
    <n v="799"/>
    <n v="49.94"/>
    <n v="0"/>
    <n v="211"/>
    <x v="96"/>
    <s v="Astoria, New York, United States"/>
    <s v="Astoria"/>
    <x v="9"/>
    <x v="0"/>
    <d v="2026-03-29T00:00:00"/>
    <s v="Mar"/>
    <n v="2026"/>
    <n v="84397.89"/>
  </r>
  <r>
    <s v="Kaggle"/>
    <s v="Apple iPhone 14 512GB Factory Unlocked All A2649 All Colors In-Box Excellent"/>
    <x v="1"/>
    <n v="14"/>
    <b v="0"/>
    <x v="1"/>
    <x v="1"/>
    <x v="2"/>
    <n v="449.95"/>
    <m/>
    <s v=" No Discount"/>
    <n v="1"/>
    <n v="0"/>
    <x v="97"/>
    <s v="Allen, Texas, United States"/>
    <s v="Allen"/>
    <x v="1"/>
    <x v="0"/>
    <d v="2026-03-05T00:00:00"/>
    <s v="Mar"/>
    <n v="2026"/>
    <n v="0"/>
  </r>
  <r>
    <s v="Kaggle"/>
    <s v="Apple iPhone 15 Plus 128GB Unlocked - Excellent"/>
    <x v="12"/>
    <n v="15"/>
    <b v="0"/>
    <x v="0"/>
    <x v="0"/>
    <x v="3"/>
    <n v="429.99"/>
    <n v="899"/>
    <n v="52.17"/>
    <n v="10"/>
    <n v="51"/>
    <x v="96"/>
    <s v="Astoria, New York, United States"/>
    <s v="Astoria"/>
    <x v="9"/>
    <x v="0"/>
    <d v="2026-03-29T00:00:00"/>
    <s v="Mar"/>
    <n v="2026"/>
    <n v="21929.49"/>
  </r>
  <r>
    <s v="Kaggle"/>
    <s v="Apple iPhone 14 256GB Factory Unlocked A2649 Open Box All Colors All Networks 5G"/>
    <x v="1"/>
    <n v="14"/>
    <b v="0"/>
    <x v="3"/>
    <x v="3"/>
    <x v="2"/>
    <n v="389.95"/>
    <m/>
    <s v=" No Discount"/>
    <n v="0"/>
    <n v="2"/>
    <x v="97"/>
    <s v="Allen, Texas, United States"/>
    <s v="Allen"/>
    <x v="1"/>
    <x v="0"/>
    <d v="2026-03-21T00:00:00"/>
    <s v="Mar"/>
    <n v="2026"/>
    <n v="779.9"/>
  </r>
  <r>
    <s v="Kaggle"/>
    <s v="Apple iPhone 13 - 256GB - Blue - Factory Unlocked - Very Good Condition"/>
    <x v="3"/>
    <n v="13"/>
    <b v="0"/>
    <x v="3"/>
    <x v="3"/>
    <x v="0"/>
    <n v="289"/>
    <m/>
    <s v=" No Discount"/>
    <n v="2"/>
    <n v="2"/>
    <x v="90"/>
    <s v="Pompano Beach, Florida, United States"/>
    <s v="Pompano Beach"/>
    <x v="6"/>
    <x v="0"/>
    <d v="2026-03-07T00:00:00"/>
    <s v="Mar"/>
    <n v="2026"/>
    <n v="578"/>
  </r>
  <r>
    <s v="Kaggle"/>
    <s v="Apple iPhone 13 Mini 128GB Blue - Factory Unlocked - Very Good Condition"/>
    <x v="8"/>
    <n v="13"/>
    <b v="0"/>
    <x v="0"/>
    <x v="0"/>
    <x v="0"/>
    <n v="224.94"/>
    <m/>
    <s v=" No Discount"/>
    <n v="3"/>
    <n v="6"/>
    <x v="90"/>
    <s v="Pompano Beach, Florida, United States"/>
    <s v="Pompano Beach"/>
    <x v="6"/>
    <x v="0"/>
    <d v="2026-03-25T00:00:00"/>
    <s v="Mar"/>
    <n v="2026"/>
    <n v="1349.6399999999999"/>
  </r>
  <r>
    <s v="Kaggle"/>
    <s v="Apple iPhone 15 128GB Unlocked - Open Box"/>
    <x v="7"/>
    <n v="15"/>
    <b v="0"/>
    <x v="0"/>
    <x v="0"/>
    <x v="2"/>
    <n v="434.99"/>
    <n v="799"/>
    <n v="45.56"/>
    <n v="10"/>
    <n v="4"/>
    <x v="96"/>
    <s v="Astoria, New York, United States"/>
    <s v="Astoria"/>
    <x v="9"/>
    <x v="0"/>
    <d v="2026-03-28T00:00:00"/>
    <s v="Mar"/>
    <n v="2026"/>
    <n v="1739.96"/>
  </r>
  <r>
    <s v="Kaggle"/>
    <s v="Apple iPhone 13 128GB Factory Unlocked GSM+CDMA Excellent (Read Desc) Blue"/>
    <x v="3"/>
    <n v="13"/>
    <b v="0"/>
    <x v="0"/>
    <x v="0"/>
    <x v="0"/>
    <n v="299.95"/>
    <m/>
    <s v=" No Discount"/>
    <n v="1"/>
    <n v="0"/>
    <x v="92"/>
    <s v="Allen, Texas, United States"/>
    <s v="Allen"/>
    <x v="1"/>
    <x v="0"/>
    <d v="2026-02-21T00:00:00"/>
    <s v="Feb"/>
    <n v="2026"/>
    <n v="0"/>
  </r>
  <r>
    <s v="Kaggle"/>
    <s v="New Apple iPhone 17 256GB Black Unlocked *Never Used* 1-Yr Apple Warranty"/>
    <x v="2"/>
    <n v="17"/>
    <b v="0"/>
    <x v="3"/>
    <x v="3"/>
    <x v="2"/>
    <n v="799.99"/>
    <m/>
    <s v=" No Discount"/>
    <n v="0"/>
    <n v="1"/>
    <x v="98"/>
    <s v="Oakland Gardens, New York, United States"/>
    <s v="Oakland Gardens"/>
    <x v="9"/>
    <x v="0"/>
    <m/>
    <m/>
    <m/>
    <n v="799.99"/>
  </r>
  <r>
    <s v="Kaggle"/>
    <s v="Apple iPhone 13 A2482 256GB CDMA/GSM Unlocked 70%+ Battery - Excellent"/>
    <x v="3"/>
    <n v="13"/>
    <b v="0"/>
    <x v="3"/>
    <x v="3"/>
    <x v="0"/>
    <n v="213.89"/>
    <m/>
    <s v=" No Discount"/>
    <n v="1"/>
    <n v="0"/>
    <x v="99"/>
    <s v="Coppell, Texas, United States"/>
    <s v="Coppell"/>
    <x v="1"/>
    <x v="0"/>
    <d v="2026-03-28T00:00:00"/>
    <s v="Mar"/>
    <n v="2026"/>
    <n v="0"/>
  </r>
  <r>
    <s v="Kaggle"/>
    <s v="Apple iPhone 13 - 256GB - Midnight Factory Unlocked - Good Condition"/>
    <x v="3"/>
    <n v="13"/>
    <b v="0"/>
    <x v="3"/>
    <x v="3"/>
    <x v="0"/>
    <n v="299"/>
    <m/>
    <s v=" No Discount"/>
    <n v="4"/>
    <n v="0"/>
    <x v="90"/>
    <s v="Pompano Beach, Florida, United States"/>
    <s v="Pompano Beach"/>
    <x v="6"/>
    <x v="0"/>
    <m/>
    <m/>
    <m/>
    <n v="0"/>
  </r>
  <r>
    <s v="Kaggle"/>
    <s v="New Open Box Apple iPhone 17 256GB Black Unlocked Apple Warranty *Never Used*"/>
    <x v="2"/>
    <n v="17"/>
    <b v="0"/>
    <x v="3"/>
    <x v="3"/>
    <x v="2"/>
    <n v="769.99"/>
    <m/>
    <s v=" No Discount"/>
    <n v="3"/>
    <n v="0"/>
    <x v="98"/>
    <s v="Oakland Gardens, New York, United States"/>
    <s v="Oakland Gardens"/>
    <x v="9"/>
    <x v="0"/>
    <d v="2026-03-26T00:00:00"/>
    <s v="Mar"/>
    <n v="2026"/>
    <n v="0"/>
  </r>
  <r>
    <s v="Kaggle"/>
    <s v="New Apple iPhone 17 256GB Black Unlocked Apple Warranty *Never Used*"/>
    <x v="2"/>
    <n v="17"/>
    <b v="0"/>
    <x v="3"/>
    <x v="3"/>
    <x v="2"/>
    <n v="784.99"/>
    <m/>
    <s v=" No Discount"/>
    <n v="4"/>
    <n v="2"/>
    <x v="98"/>
    <s v="Oakland Gardens, New York, United States"/>
    <s v="Oakland Gardens"/>
    <x v="9"/>
    <x v="0"/>
    <d v="2026-03-25T00:00:00"/>
    <s v="Mar"/>
    <n v="2026"/>
    <n v="1569.98"/>
  </r>
  <r>
    <s v="Kaggle"/>
    <s v="Apple iPhone 13 A248 128GB - Unlocked -70%+ battery - Used Poor"/>
    <x v="3"/>
    <n v="13"/>
    <b v="0"/>
    <x v="0"/>
    <x v="0"/>
    <x v="0"/>
    <n v="175.29"/>
    <m/>
    <s v=" No Discount"/>
    <n v="1"/>
    <n v="0"/>
    <x v="99"/>
    <s v="Coppell, Texas, United States"/>
    <s v="Coppell"/>
    <x v="1"/>
    <x v="0"/>
    <d v="2026-03-28T00:00:00"/>
    <s v="Mar"/>
    <n v="2026"/>
    <n v="0"/>
  </r>
  <r>
    <s v="Kaggle"/>
    <s v="Apple iPhone 13 Mini 128GB A2481 Unlocked 70%+ Battery Very Good, No Face ID"/>
    <x v="8"/>
    <n v="13"/>
    <b v="0"/>
    <x v="0"/>
    <x v="0"/>
    <x v="0"/>
    <n v="174.69"/>
    <m/>
    <s v=" No Discount"/>
    <n v="1"/>
    <n v="0"/>
    <x v="99"/>
    <s v="Coppell, Texas, United States"/>
    <s v="Coppell"/>
    <x v="1"/>
    <x v="0"/>
    <d v="2026-03-28T00:00:00"/>
    <s v="Mar"/>
    <n v="2026"/>
    <n v="0"/>
  </r>
  <r>
    <s v="Kaggle"/>
    <s v="Apple iPhone 13 A2482 256GB CDMA/GSM Unlocked Smartphone - Heavy Scratch"/>
    <x v="3"/>
    <n v="13"/>
    <b v="0"/>
    <x v="3"/>
    <x v="3"/>
    <x v="0"/>
    <n v="197.69"/>
    <m/>
    <s v=" No Discount"/>
    <n v="1"/>
    <n v="0"/>
    <x v="99"/>
    <s v="Coppell, Texas, United States"/>
    <s v="Coppell"/>
    <x v="1"/>
    <x v="0"/>
    <d v="2026-03-28T00:00:00"/>
    <s v="Mar"/>
    <n v="2026"/>
    <n v="0"/>
  </r>
  <r>
    <s v="Kaggle"/>
    <s v="New Apple iPhone 16 128GB Black (Verizon Only) 1-Year Apple Warranty"/>
    <x v="10"/>
    <n v="16"/>
    <b v="0"/>
    <x v="0"/>
    <x v="0"/>
    <x v="5"/>
    <n v="499.99"/>
    <m/>
    <s v=" No Discount"/>
    <n v="5"/>
    <n v="3"/>
    <x v="98"/>
    <s v="Flushing, New York, United States"/>
    <s v="Flushing"/>
    <x v="9"/>
    <x v="0"/>
    <d v="2026-03-29T00:00:00"/>
    <s v="Mar"/>
    <n v="2026"/>
    <n v="1499.97"/>
  </r>
  <r>
    <s v="Kaggle"/>
    <s v="New Apple iPhone 17 256GB White (Verizon ONLY) *Never Used* Battery cycle: 0"/>
    <x v="2"/>
    <n v="17"/>
    <b v="0"/>
    <x v="3"/>
    <x v="3"/>
    <x v="2"/>
    <n v="659.99"/>
    <m/>
    <s v=" No Discount"/>
    <n v="4"/>
    <n v="4"/>
    <x v="98"/>
    <s v="Oakland Gardens, New York, United States"/>
    <s v="Oakland Gardens"/>
    <x v="9"/>
    <x v="0"/>
    <d v="2026-03-29T00:00:00"/>
    <s v="Mar"/>
    <n v="2026"/>
    <n v="2639.96"/>
  </r>
  <r>
    <s v="Kaggle"/>
    <s v="Apple iPhone 14 - 128GB - Midnight (Unlocked) A2649 Brand New Sealed A15 5G"/>
    <x v="1"/>
    <n v="14"/>
    <b v="0"/>
    <x v="0"/>
    <x v="0"/>
    <x v="5"/>
    <n v="403"/>
    <m/>
    <s v=" No Discount"/>
    <n v="2"/>
    <n v="1"/>
    <x v="100"/>
    <s v="Broken Arrow, Oklahoma, United States"/>
    <s v="Broken Arrow"/>
    <x v="23"/>
    <x v="0"/>
    <d v="2026-03-28T00:00:00"/>
    <s v="Mar"/>
    <n v="2026"/>
    <n v="403"/>
  </r>
  <r>
    <s v="Kaggle"/>
    <s v="New Sealed Apple iPhone 17 256GB Black Unlocked 1-Year Apple Warranty *Sealed*"/>
    <x v="2"/>
    <n v="17"/>
    <b v="0"/>
    <x v="3"/>
    <x v="3"/>
    <x v="5"/>
    <n v="848.99"/>
    <m/>
    <s v=" No Discount"/>
    <n v="0"/>
    <n v="1"/>
    <x v="98"/>
    <s v="Oakland Gardens, New York, United States"/>
    <s v="Oakland Gardens"/>
    <x v="9"/>
    <x v="0"/>
    <d v="2026-03-25T00:00:00"/>
    <s v="Mar"/>
    <n v="2026"/>
    <n v="848.99"/>
  </r>
  <r>
    <s v="Kaggle"/>
    <s v="New Apple iPhone 17 256GB Black (Verizon ONLY) Never Used 1-Yr Apple Warranty"/>
    <x v="2"/>
    <n v="17"/>
    <b v="0"/>
    <x v="3"/>
    <x v="3"/>
    <x v="2"/>
    <n v="659.99"/>
    <m/>
    <s v=" No Discount"/>
    <n v="4"/>
    <n v="0"/>
    <x v="98"/>
    <s v="Oakland Gardens, New York, United States"/>
    <s v="Oakland Gardens"/>
    <x v="9"/>
    <x v="0"/>
    <d v="2026-03-29T00:00:00"/>
    <s v="Mar"/>
    <n v="2026"/>
    <n v="0"/>
  </r>
  <r>
    <s v="Kaggle"/>
    <s v="New *Sealed* Apple iPhone 17 Pro Max 1TB Silver Unlocked 1-Year Apple Warranty"/>
    <x v="5"/>
    <n v="17"/>
    <b v="1"/>
    <x v="2"/>
    <x v="2"/>
    <x v="5"/>
    <n v="1699.99"/>
    <m/>
    <s v=" No Discount"/>
    <n v="3"/>
    <n v="2"/>
    <x v="98"/>
    <s v="Oakland Gardens, New York, United States"/>
    <s v="Oakland Gardens"/>
    <x v="9"/>
    <x v="0"/>
    <m/>
    <m/>
    <m/>
    <n v="3399.98"/>
  </r>
  <r>
    <s v="Kaggle"/>
    <s v="New Apple iPhone 16 128GB Black Unlocked (Never Used) 1-Year Apple Warranty"/>
    <x v="10"/>
    <n v="16"/>
    <b v="0"/>
    <x v="0"/>
    <x v="0"/>
    <x v="5"/>
    <n v="629.99"/>
    <m/>
    <s v=" No Discount"/>
    <n v="10"/>
    <n v="0"/>
    <x v="98"/>
    <s v="Flushing, New York, United States"/>
    <s v="Flushing"/>
    <x v="9"/>
    <x v="0"/>
    <m/>
    <m/>
    <m/>
    <n v="0"/>
  </r>
  <r>
    <s v="Kaggle"/>
    <s v="Apple iPhone 13 - 128GB | 256GB - (Unlocked) T-Mobile Verizon AT&amp;T - Excellent"/>
    <x v="3"/>
    <n v="13"/>
    <b v="0"/>
    <x v="8"/>
    <x v="0"/>
    <x v="3"/>
    <n v="294.45"/>
    <n v="309.95"/>
    <n v="5"/>
    <n v="2"/>
    <n v="27"/>
    <x v="91"/>
    <s v="Spartanburg, South Carolina, United States"/>
    <s v="Spartanburg"/>
    <x v="18"/>
    <x v="0"/>
    <d v="2026-03-28T00:00:00"/>
    <s v="Mar"/>
    <n v="2026"/>
    <n v="7950.15"/>
  </r>
  <r>
    <s v="Kaggle"/>
    <s v="Apple iPhone 14 256GB Factory Unlocked All A2649 All Colors In-Box Excellent"/>
    <x v="1"/>
    <n v="14"/>
    <b v="0"/>
    <x v="3"/>
    <x v="3"/>
    <x v="2"/>
    <n v="399.95"/>
    <m/>
    <s v=" No Discount"/>
    <n v="0"/>
    <n v="29"/>
    <x v="92"/>
    <s v="Allen, Texas, United States"/>
    <s v="Allen"/>
    <x v="1"/>
    <x v="0"/>
    <d v="2026-02-25T00:00:00"/>
    <s v="Feb"/>
    <n v="2026"/>
    <n v="11598.55"/>
  </r>
  <r>
    <s v="Kaggle"/>
    <s v="NEW Apple iPhone 14 PLUS 6.7&quot; Factory Unlocked 🔓 100% 🔋 Battery 256GB / 512GB"/>
    <x v="9"/>
    <n v="14"/>
    <b v="0"/>
    <x v="4"/>
    <x v="3"/>
    <x v="2"/>
    <n v="439"/>
    <m/>
    <s v=" No Discount"/>
    <n v="4"/>
    <n v="421"/>
    <x v="93"/>
    <s v="New York, United States"/>
    <s v=""/>
    <x v="9"/>
    <x v="0"/>
    <d v="2026-03-23T00:00:00"/>
    <s v="Mar"/>
    <n v="2026"/>
    <n v="184819"/>
  </r>
  <r>
    <s v="Kaggle"/>
    <s v="✅ Apple iPhone 14 PLUS 6.7&quot; 5G Factory 🔓 Unlocked with 1 Year Warranty 128/256"/>
    <x v="9"/>
    <n v="14"/>
    <b v="0"/>
    <x v="0"/>
    <x v="0"/>
    <x v="1"/>
    <n v="398"/>
    <m/>
    <s v=" No Discount"/>
    <n v="0"/>
    <n v="24"/>
    <x v="93"/>
    <s v="New York, United States"/>
    <s v=""/>
    <x v="9"/>
    <x v="0"/>
    <d v="2026-02-02T00:00:00"/>
    <s v="Feb"/>
    <n v="2026"/>
    <n v="9552"/>
  </r>
  <r>
    <s v="Kaggle"/>
    <s v="Apple iPhone 14 6.1&quot; Factory 🔓 Unlocked with 100% 🔋 Battery (1 Year Warranty)"/>
    <x v="1"/>
    <n v="14"/>
    <b v="0"/>
    <x v="0"/>
    <x v="0"/>
    <x v="1"/>
    <n v="349"/>
    <m/>
    <s v=" No Discount"/>
    <n v="4"/>
    <n v="32"/>
    <x v="93"/>
    <s v="New York, United States"/>
    <s v=""/>
    <x v="9"/>
    <x v="0"/>
    <d v="2026-02-02T00:00:00"/>
    <s v="Feb"/>
    <n v="2026"/>
    <n v="11168"/>
  </r>
  <r>
    <s v="Kaggle"/>
    <s v="Apple iPhone 14 Factory Unlocked 128GB A2649 New OPN Box 1Y Extended Warranty"/>
    <x v="1"/>
    <n v="14"/>
    <b v="0"/>
    <x v="0"/>
    <x v="0"/>
    <x v="2"/>
    <n v="349.99"/>
    <m/>
    <s v=" No Discount"/>
    <n v="2"/>
    <n v="0"/>
    <x v="101"/>
    <s v="Granada Hills, California, United States"/>
    <s v="Granada Hills"/>
    <x v="0"/>
    <x v="0"/>
    <d v="2026-02-14T00:00:00"/>
    <s v="Feb"/>
    <n v="2026"/>
    <n v="0"/>
  </r>
  <r>
    <s v="Kaggle"/>
    <s v="Apple iPhone 14 PRO MAX A2651 Factory Unlocked 128GB purple Black colors"/>
    <x v="0"/>
    <n v="14"/>
    <b v="1"/>
    <x v="0"/>
    <x v="0"/>
    <x v="1"/>
    <n v="719.99"/>
    <m/>
    <s v=" No Discount"/>
    <n v="2"/>
    <n v="0"/>
    <x v="101"/>
    <s v="Granada Hills, California, United States"/>
    <s v="Granada Hills"/>
    <x v="0"/>
    <x v="0"/>
    <d v="2025-12-16T00:00:00"/>
    <s v="Dec"/>
    <n v="2025"/>
    <n v="0"/>
  </r>
  <r>
    <s v="Kaggle"/>
    <s v="Apple iPhone 14 Plus Factory Unlocked 128GB A2632 1Y Extended Warranty OPEN Box"/>
    <x v="9"/>
    <n v="14"/>
    <b v="0"/>
    <x v="0"/>
    <x v="0"/>
    <x v="2"/>
    <n v="399.99"/>
    <m/>
    <s v=" No Discount"/>
    <n v="1"/>
    <n v="0"/>
    <x v="101"/>
    <s v="Granada Hills, California, United States"/>
    <s v="Granada Hills"/>
    <x v="0"/>
    <x v="0"/>
    <d v="2026-01-29T00:00:00"/>
    <s v="Jan"/>
    <n v="2026"/>
    <n v="0"/>
  </r>
  <r>
    <s v="Kaggle"/>
    <s v="Apple iPhone 14 Plus 14+ Factory Unlocked 128GB A2632 1Y Extended W Great Used"/>
    <x v="9"/>
    <n v="14"/>
    <b v="0"/>
    <x v="0"/>
    <x v="0"/>
    <x v="3"/>
    <n v="369.99"/>
    <m/>
    <s v=" No Discount"/>
    <n v="0"/>
    <n v="1"/>
    <x v="101"/>
    <s v="Granada Hills, California, United States"/>
    <s v="Granada Hills"/>
    <x v="0"/>
    <x v="0"/>
    <d v="2026-01-05T00:00:00"/>
    <s v="Jan"/>
    <n v="2026"/>
    <n v="369.99"/>
  </r>
  <r>
    <s v="Kaggle"/>
    <s v="Apple iPhone 14 PRO MAX A2651 Factory Unlocked 512GB GSM CDMA Phone Used Great"/>
    <x v="0"/>
    <n v="14"/>
    <b v="1"/>
    <x v="1"/>
    <x v="1"/>
    <x v="0"/>
    <n v="669.99"/>
    <m/>
    <s v=" No Discount"/>
    <n v="1"/>
    <n v="0"/>
    <x v="101"/>
    <s v="Granada Hills, California, United States"/>
    <s v="Granada Hills"/>
    <x v="0"/>
    <x v="0"/>
    <d v="2026-03-12T00:00:00"/>
    <s v="Mar"/>
    <n v="2026"/>
    <n v="0"/>
  </r>
  <r>
    <s v="Kaggle"/>
    <s v="Apple iPhone 13 - 128GB | 256GB - Unlocked AT&amp;T Verizon T-Mobile Cricket - Good"/>
    <x v="3"/>
    <n v="13"/>
    <b v="0"/>
    <x v="8"/>
    <x v="0"/>
    <x v="4"/>
    <n v="256.45"/>
    <n v="269.95"/>
    <n v="5"/>
    <n v="7"/>
    <n v="66"/>
    <x v="91"/>
    <s v="Spartanburg, South Carolina, United States"/>
    <s v="Spartanburg"/>
    <x v="18"/>
    <x v="0"/>
    <d v="2026-02-10T00:00:00"/>
    <s v="Feb"/>
    <n v="2026"/>
    <n v="16925.7"/>
  </r>
  <r>
    <s v="Kaggle"/>
    <s v="Apple iPhone 13 Mini A2481 256GB 128GB Unlocked Excellent - 100% Battery Health"/>
    <x v="8"/>
    <n v="13"/>
    <b v="0"/>
    <x v="8"/>
    <x v="0"/>
    <x v="2"/>
    <n v="294.95"/>
    <m/>
    <s v=" No Discount"/>
    <n v="0"/>
    <n v="15"/>
    <x v="97"/>
    <s v="Allen, Texas, United States"/>
    <s v="Allen"/>
    <x v="1"/>
    <x v="0"/>
    <d v="2026-03-28T00:00:00"/>
    <s v="Mar"/>
    <n v="2026"/>
    <n v="4424.25"/>
  </r>
  <r>
    <s v="Kaggle"/>
    <s v="Apple iphone 14 PRO MAX A2651 Factory Unlocked 128GB gold color"/>
    <x v="0"/>
    <n v="14"/>
    <b v="1"/>
    <x v="0"/>
    <x v="0"/>
    <x v="3"/>
    <n v="719.99"/>
    <m/>
    <s v=" No Discount"/>
    <n v="1"/>
    <n v="0"/>
    <x v="101"/>
    <s v="Granada Hills, California, United States"/>
    <s v="Granada Hills"/>
    <x v="0"/>
    <x v="0"/>
    <d v="2025-12-20T00:00:00"/>
    <s v="Dec"/>
    <n v="2025"/>
    <n v="0"/>
  </r>
  <r>
    <s v="Kaggle"/>
    <s v="Apple iPhone 14 Plus 14+ Factory Unlocked 128GB A2632 1Y Warranty Open Box 76%"/>
    <x v="9"/>
    <n v="14"/>
    <b v="0"/>
    <x v="0"/>
    <x v="0"/>
    <x v="2"/>
    <n v="384.99"/>
    <m/>
    <s v=" No Discount"/>
    <n v="2"/>
    <n v="0"/>
    <x v="101"/>
    <s v="Granada Hills, California, United States"/>
    <s v="Granada Hills"/>
    <x v="0"/>
    <x v="0"/>
    <d v="2026-02-16T00:00:00"/>
    <s v="Feb"/>
    <n v="2026"/>
    <n v="0"/>
  </r>
  <r>
    <s v="Kaggle"/>
    <s v="Apple iPhone 14 PRO MAX A2651 Factory Unlocked 256GB GSM CDMA Phone Used Great"/>
    <x v="0"/>
    <n v="14"/>
    <b v="1"/>
    <x v="3"/>
    <x v="3"/>
    <x v="1"/>
    <n v="735.99"/>
    <m/>
    <s v=" No Discount"/>
    <n v="2"/>
    <n v="0"/>
    <x v="101"/>
    <s v="Granada Hills, California, United States"/>
    <s v="Granada Hills"/>
    <x v="0"/>
    <x v="0"/>
    <d v="2025-12-23T00:00:00"/>
    <s v="Dec"/>
    <n v="2025"/>
    <n v="0"/>
  </r>
  <r>
    <s v="Kaggle"/>
    <s v="Apple iPhone 14 Factory Unlocked 128GB A2649 Blue Yellow Red OEM Box Very Good"/>
    <x v="1"/>
    <n v="14"/>
    <b v="0"/>
    <x v="0"/>
    <x v="0"/>
    <x v="1"/>
    <n v="349.99"/>
    <m/>
    <s v=" No Discount"/>
    <n v="3"/>
    <n v="0"/>
    <x v="101"/>
    <s v="Granada Hills, California, United States"/>
    <s v="Granada Hills"/>
    <x v="0"/>
    <x v="0"/>
    <d v="2026-02-05T00:00:00"/>
    <s v="Feb"/>
    <n v="2026"/>
    <n v="0"/>
  </r>
  <r>
    <s v="Kaggle"/>
    <s v="Apple iPhone 14 Plus 14+ Factory Unlocked 128GB A2632 1Y Warranty Open Box"/>
    <x v="9"/>
    <n v="14"/>
    <b v="0"/>
    <x v="0"/>
    <x v="0"/>
    <x v="3"/>
    <n v="399.99"/>
    <m/>
    <s v=" No Discount"/>
    <n v="1"/>
    <n v="0"/>
    <x v="101"/>
    <s v="Granada Hills, California, United States"/>
    <s v="Granada Hills"/>
    <x v="0"/>
    <x v="0"/>
    <d v="2026-01-29T00:00:00"/>
    <s v="Jan"/>
    <n v="2026"/>
    <n v="0"/>
  </r>
  <r>
    <s v="Kaggle"/>
    <s v="Apple iPhone 14 PRO MAX A2651 Factory Unlocked 1TB GSM CDMA Phone Great B+"/>
    <x v="0"/>
    <n v="14"/>
    <b v="1"/>
    <x v="2"/>
    <x v="2"/>
    <x v="1"/>
    <n v="661.99"/>
    <m/>
    <s v=" No Discount"/>
    <n v="2"/>
    <n v="0"/>
    <x v="101"/>
    <s v="Granada Hills, California, United States"/>
    <s v="Granada Hills"/>
    <x v="0"/>
    <x v="0"/>
    <d v="2025-12-29T00:00:00"/>
    <s v="Dec"/>
    <n v="2025"/>
    <n v="0"/>
  </r>
  <r>
    <s v="Kaggle"/>
    <s v="Apple iPhone 14 PRO MAX 512GB Factory Unlocked A2651 Open Box"/>
    <x v="0"/>
    <n v="14"/>
    <b v="1"/>
    <x v="1"/>
    <x v="1"/>
    <x v="2"/>
    <n v="699.99"/>
    <m/>
    <s v=" No Discount"/>
    <n v="1"/>
    <n v="0"/>
    <x v="101"/>
    <s v="Granada Hills, California, United States"/>
    <s v="Granada Hills"/>
    <x v="0"/>
    <x v="0"/>
    <d v="2026-03-16T00:00:00"/>
    <s v="Mar"/>
    <n v="2026"/>
    <n v="0"/>
  </r>
  <r>
    <s v="Kaggle"/>
    <s v="Apple iPhone 14 Plus 512GB Factory Unlocked GSM CDMA Excellent In Box All Colors"/>
    <x v="9"/>
    <n v="14"/>
    <b v="0"/>
    <x v="1"/>
    <x v="1"/>
    <x v="2"/>
    <n v="489.9"/>
    <m/>
    <s v=" No Discount"/>
    <n v="6"/>
    <n v="5"/>
    <x v="97"/>
    <s v="Allen, Texas, United States"/>
    <s v="Allen"/>
    <x v="1"/>
    <x v="0"/>
    <d v="2026-03-12T00:00:00"/>
    <s v="Mar"/>
    <n v="2026"/>
    <n v="2449.5"/>
  </r>
  <r>
    <s v="Kaggle"/>
    <s v="Open Box Apple iPhone 13 128GB A2631 Factory Unlocked black White colors"/>
    <x v="3"/>
    <n v="13"/>
    <b v="0"/>
    <x v="0"/>
    <x v="0"/>
    <x v="2"/>
    <n v="314.99"/>
    <m/>
    <s v=" No Discount"/>
    <n v="8"/>
    <n v="1"/>
    <x v="101"/>
    <s v="Granada Hills, California, United States"/>
    <s v="Granada Hills"/>
    <x v="0"/>
    <x v="0"/>
    <d v="2026-01-22T00:00:00"/>
    <s v="Jan"/>
    <n v="2026"/>
    <n v="314.99"/>
  </r>
  <r>
    <s v="Kaggle"/>
    <s v="Apple iPhone 12 128GB - Black - Fully Unlocked 5G Smartphone (Heavy Scratches)"/>
    <x v="4"/>
    <n v="12"/>
    <b v="0"/>
    <x v="0"/>
    <x v="0"/>
    <x v="0"/>
    <n v="154.94999999999999"/>
    <m/>
    <s v=" No Discount"/>
    <n v="10"/>
    <n v="28"/>
    <x v="95"/>
    <s v="Brooklyn, New York, United States"/>
    <s v="Brooklyn"/>
    <x v="9"/>
    <x v="0"/>
    <d v="2026-03-18T00:00:00"/>
    <s v="Mar"/>
    <n v="2026"/>
    <n v="4338.5999999999995"/>
  </r>
  <r>
    <s v="Kaggle"/>
    <s v="Apple iPhone 14 - 128GB - Midnight - Fully Unlocked (Heavy Scratches)"/>
    <x v="1"/>
    <n v="14"/>
    <b v="0"/>
    <x v="0"/>
    <x v="0"/>
    <x v="0"/>
    <n v="219.99"/>
    <m/>
    <s v=" No Discount"/>
    <n v="10"/>
    <n v="2"/>
    <x v="95"/>
    <s v="Brooklyn, New York, United States"/>
    <s v="Brooklyn"/>
    <x v="9"/>
    <x v="0"/>
    <d v="2026-03-25T00:00:00"/>
    <s v="Mar"/>
    <n v="2026"/>
    <n v="439.98"/>
  </r>
  <r>
    <s v="Kaggle"/>
    <s v="Apple iPhone 13 Mini A2481 256GB Factory Unlocked 100% Battery -Open Box"/>
    <x v="8"/>
    <n v="13"/>
    <b v="0"/>
    <x v="3"/>
    <x v="3"/>
    <x v="2"/>
    <n v="344.95"/>
    <m/>
    <s v=" No Discount"/>
    <n v="0"/>
    <n v="5"/>
    <x v="97"/>
    <s v="Allen, Texas, United States"/>
    <s v="Allen"/>
    <x v="1"/>
    <x v="0"/>
    <d v="2026-03-05T00:00:00"/>
    <s v="Mar"/>
    <n v="2026"/>
    <n v="1724.75"/>
  </r>
  <r>
    <s v="Kaggle"/>
    <s v="Apple iPhone 13 Mini A2481 256GB Factory Unlocked In-Box Blue (Read Desc)"/>
    <x v="8"/>
    <n v="13"/>
    <b v="0"/>
    <x v="3"/>
    <x v="3"/>
    <x v="0"/>
    <n v="319.95"/>
    <m/>
    <s v=" No Discount"/>
    <n v="3"/>
    <n v="1"/>
    <x v="92"/>
    <s v="Allen, Texas, United States"/>
    <s v="Allen"/>
    <x v="1"/>
    <x v="0"/>
    <d v="2026-02-21T00:00:00"/>
    <s v="Feb"/>
    <n v="2026"/>
    <n v="319.95"/>
  </r>
  <r>
    <s v="Kaggle"/>
    <s v="NEW OB Apple iPhone 16 128GB Black UNLOCKED w/Apple Warr thru Dec 2026!"/>
    <x v="10"/>
    <n v="16"/>
    <b v="0"/>
    <x v="0"/>
    <x v="0"/>
    <x v="5"/>
    <n v="645.15"/>
    <m/>
    <s v=" No Discount"/>
    <n v="0"/>
    <n v="2"/>
    <x v="102"/>
    <s v="Hackensack, New Jersey, United States"/>
    <s v="Hackensack"/>
    <x v="8"/>
    <x v="0"/>
    <d v="2026-02-27T00:00:00"/>
    <s v="Feb"/>
    <n v="2026"/>
    <n v="1290.3"/>
  </r>
  <r>
    <s v="Kaggle"/>
    <s v="Apple iPhone 14 256GB Factory Unlocked A2649 Excellent In-Box All Colors"/>
    <x v="1"/>
    <n v="14"/>
    <b v="0"/>
    <x v="3"/>
    <x v="3"/>
    <x v="2"/>
    <n v="379.95"/>
    <m/>
    <s v=" No Discount"/>
    <n v="9"/>
    <n v="0"/>
    <x v="97"/>
    <s v="Allen, Texas, United States"/>
    <s v="Allen"/>
    <x v="1"/>
    <x v="0"/>
    <d v="2026-03-21T00:00:00"/>
    <s v="Mar"/>
    <n v="2026"/>
    <n v="0"/>
  </r>
  <r>
    <s v="Kaggle"/>
    <s v="Apple iPhone 14 128GB Factory Unlocked GSM + CDMA EXCELLENT 100% Battery"/>
    <x v="1"/>
    <n v="14"/>
    <b v="0"/>
    <x v="0"/>
    <x v="0"/>
    <x v="2"/>
    <n v="369.95"/>
    <m/>
    <s v=" No Discount"/>
    <n v="0"/>
    <n v="1"/>
    <x v="97"/>
    <s v="Allen, Texas, United States"/>
    <s v="Allen"/>
    <x v="1"/>
    <x v="0"/>
    <d v="2026-03-05T00:00:00"/>
    <s v="Mar"/>
    <n v="2026"/>
    <n v="369.95"/>
  </r>
  <r>
    <s v="Kaggle"/>
    <s v="Apple iPhone 14 128GB Factory Unlocked All Networks A2649 Open Box, All Colors"/>
    <x v="1"/>
    <n v="14"/>
    <b v="0"/>
    <x v="0"/>
    <x v="0"/>
    <x v="2"/>
    <n v="359.95"/>
    <m/>
    <s v=" No Discount"/>
    <n v="0"/>
    <n v="3"/>
    <x v="92"/>
    <s v="Allen, Texas, United States"/>
    <s v="Allen"/>
    <x v="1"/>
    <x v="0"/>
    <d v="2026-02-25T00:00:00"/>
    <s v="Feb"/>
    <n v="2026"/>
    <n v="1079.8499999999999"/>
  </r>
  <r>
    <s v="Kaggle"/>
    <s v="Apple iPhone 14 256GB A2649 Unlocked Smartphone - Excellent"/>
    <x v="1"/>
    <n v="14"/>
    <b v="0"/>
    <x v="3"/>
    <x v="3"/>
    <x v="3"/>
    <n v="308.29000000000002"/>
    <m/>
    <s v=" No Discount"/>
    <n v="0"/>
    <n v="1"/>
    <x v="99"/>
    <s v="Coppell, Texas, United States"/>
    <s v="Coppell"/>
    <x v="1"/>
    <x v="0"/>
    <d v="2026-03-28T00:00:00"/>
    <s v="Mar"/>
    <n v="2026"/>
    <n v="308.29000000000002"/>
  </r>
  <r>
    <s v="Kaggle"/>
    <s v="Apple iPhone 17 Model A3520.A19. 512GB- Mist Blue No Tariffs In US"/>
    <x v="2"/>
    <n v="17"/>
    <b v="0"/>
    <x v="1"/>
    <x v="1"/>
    <x v="2"/>
    <n v="1229"/>
    <m/>
    <s v=" No Discount"/>
    <n v="3"/>
    <n v="0"/>
    <x v="103"/>
    <s v="Seongnam, South Korea"/>
    <s v="Seongnam"/>
    <x v="3"/>
    <x v="6"/>
    <d v="2026-03-24T00:00:00"/>
    <s v="Mar"/>
    <n v="2026"/>
    <n v="0"/>
  </r>
  <r>
    <s v="Kaggle"/>
    <s v="New Sealed Apple iPhone 17 256GB White Unlocked 1-Year Apple Warranty *Sealed*"/>
    <x v="2"/>
    <n v="17"/>
    <b v="0"/>
    <x v="3"/>
    <x v="3"/>
    <x v="5"/>
    <n v="849.99"/>
    <m/>
    <s v=" No Discount"/>
    <n v="0"/>
    <n v="1"/>
    <x v="98"/>
    <s v="Oakland Gardens, New York, United States"/>
    <s v="Oakland Gardens"/>
    <x v="9"/>
    <x v="0"/>
    <m/>
    <m/>
    <m/>
    <n v="849.99"/>
  </r>
  <r>
    <s v="Kaggle"/>
    <s v="Apple iPhone 13 A2482 128GB CDMA/GSM Unlocked Smartphone - Used Poor"/>
    <x v="3"/>
    <n v="13"/>
    <b v="0"/>
    <x v="0"/>
    <x v="0"/>
    <x v="0"/>
    <n v="190.89"/>
    <m/>
    <s v=" No Discount"/>
    <n v="1"/>
    <n v="0"/>
    <x v="99"/>
    <s v="Coppell, Texas, United States"/>
    <s v="Coppell"/>
    <x v="1"/>
    <x v="0"/>
    <d v="2026-03-28T00:00:00"/>
    <s v="Mar"/>
    <n v="2026"/>
    <n v="0"/>
  </r>
  <r>
    <s v="Kaggle"/>
    <s v="New Open Box Apple iPhone 16 128GB Black Unlocked *Never Used* Battery cycle 0"/>
    <x v="10"/>
    <n v="16"/>
    <b v="0"/>
    <x v="0"/>
    <x v="0"/>
    <x v="2"/>
    <n v="594.99"/>
    <m/>
    <s v=" No Discount"/>
    <n v="2"/>
    <n v="1"/>
    <x v="98"/>
    <s v="Oakland Gardens, New York, United States"/>
    <s v="Oakland Gardens"/>
    <x v="9"/>
    <x v="0"/>
    <d v="2026-03-28T00:00:00"/>
    <s v="Mar"/>
    <n v="2026"/>
    <n v="594.99"/>
  </r>
  <r>
    <s v="Kaggle"/>
    <s v="New Open Box Apple iPhone 17 256GB White Unlocked Never Used *Never Activated*"/>
    <x v="2"/>
    <n v="17"/>
    <b v="0"/>
    <x v="3"/>
    <x v="3"/>
    <x v="2"/>
    <n v="779.99"/>
    <m/>
    <s v=" No Discount"/>
    <n v="3"/>
    <n v="0"/>
    <x v="98"/>
    <s v="Oakland Gardens, New York, United States"/>
    <s v="Oakland Gardens"/>
    <x v="9"/>
    <x v="0"/>
    <m/>
    <m/>
    <m/>
    <n v="0"/>
  </r>
  <r>
    <s v="Kaggle"/>
    <s v="New Apple iPhone 17 Pro Max 256GB Silver Unlocked Direct From Apple *Sealed*"/>
    <x v="5"/>
    <n v="17"/>
    <b v="1"/>
    <x v="3"/>
    <x v="3"/>
    <x v="5"/>
    <n v="1439.99"/>
    <m/>
    <s v=" No Discount"/>
    <n v="2"/>
    <n v="2"/>
    <x v="98"/>
    <s v="Oakland Gardens, New York, United States"/>
    <s v="Oakland Gardens"/>
    <x v="9"/>
    <x v="0"/>
    <d v="2026-03-25T00:00:00"/>
    <s v="Mar"/>
    <n v="2026"/>
    <n v="2879.98"/>
  </r>
  <r>
    <s v="Kaggle"/>
    <s v="New Sealed Apple iPhone 17 Pro Max 256GB Blue Unlocked Worldwide *Sealed*"/>
    <x v="5"/>
    <n v="17"/>
    <b v="1"/>
    <x v="3"/>
    <x v="3"/>
    <x v="5"/>
    <n v="1399.99"/>
    <m/>
    <s v=" No Discount"/>
    <n v="2"/>
    <n v="0"/>
    <x v="98"/>
    <s v="Oakland Gardens, New York, United States"/>
    <s v="Oakland Gardens"/>
    <x v="9"/>
    <x v="0"/>
    <d v="2026-03-25T00:00:00"/>
    <s v="Mar"/>
    <n v="2026"/>
    <n v="0"/>
  </r>
  <r>
    <s v="Kaggle"/>
    <s v="Apple iPhone 15 128GB Unlocked Excellent Condition - All Colors"/>
    <x v="7"/>
    <n v="15"/>
    <b v="0"/>
    <x v="0"/>
    <x v="0"/>
    <x v="3"/>
    <n v="409.99"/>
    <m/>
    <s v=" No Discount"/>
    <n v="3"/>
    <n v="112"/>
    <x v="104"/>
    <s v="Sanford, Florida, United States"/>
    <s v="Sanford"/>
    <x v="6"/>
    <x v="0"/>
    <d v="2026-03-28T00:00:00"/>
    <s v="Mar"/>
    <n v="2026"/>
    <n v="45918.880000000005"/>
  </r>
  <r>
    <s v="Kaggle"/>
    <s v="Apple iPhone 13 - 128GB | 256GB - Unlocked AT&amp;T T-Mobile Verizon Metro Cricket"/>
    <x v="3"/>
    <n v="13"/>
    <b v="0"/>
    <x v="8"/>
    <x v="0"/>
    <x v="2"/>
    <n v="256.45"/>
    <n v="269.95"/>
    <n v="5"/>
    <n v="7"/>
    <n v="125"/>
    <x v="105"/>
    <s v="Spartanburg, South Carolina, United States"/>
    <s v="Spartanburg"/>
    <x v="18"/>
    <x v="0"/>
    <d v="2026-03-28T00:00:00"/>
    <s v="Mar"/>
    <n v="2026"/>
    <n v="32056.25"/>
  </r>
  <r>
    <s v="Kaggle"/>
    <s v="Apple iPhone 13 - 128GB | 256GB - Unlocked AT&amp;T Verizon T-Mobile Cricket Metro"/>
    <x v="3"/>
    <n v="13"/>
    <b v="0"/>
    <x v="8"/>
    <x v="0"/>
    <x v="1"/>
    <n v="275.45"/>
    <n v="289.95"/>
    <n v="5"/>
    <n v="0"/>
    <n v="118"/>
    <x v="105"/>
    <s v="Spartanburg, South Carolina, United States"/>
    <s v="Spartanburg"/>
    <x v="18"/>
    <x v="0"/>
    <d v="2026-03-20T00:00:00"/>
    <s v="Mar"/>
    <n v="2026"/>
    <n v="32503.1"/>
  </r>
  <r>
    <s v="Kaggle"/>
    <s v="Apple iPhone 14 | 14 Plus 128GB | 256GB | 512GB - Unlocked AT&amp;T Verizon T-Mobile"/>
    <x v="1"/>
    <n v="14"/>
    <b v="0"/>
    <x v="10"/>
    <x v="0"/>
    <x v="2"/>
    <n v="280.2"/>
    <n v="294.95"/>
    <n v="5"/>
    <n v="0"/>
    <n v="50"/>
    <x v="105"/>
    <s v="Spartanburg, South Carolina, United States"/>
    <s v="Spartanburg"/>
    <x v="18"/>
    <x v="0"/>
    <d v="2026-03-25T00:00:00"/>
    <s v="Mar"/>
    <n v="2026"/>
    <n v="14010"/>
  </r>
  <r>
    <s v="Kaggle"/>
    <s v="Apple iPhone 12 | 12 mini 64GB | 128GB | 256GB - Unlocked AT&amp;T Verizon T-Mobile"/>
    <x v="4"/>
    <n v="12"/>
    <b v="0"/>
    <x v="5"/>
    <x v="4"/>
    <x v="2"/>
    <n v="142.44999999999999"/>
    <n v="149.94999999999999"/>
    <n v="5"/>
    <n v="5"/>
    <n v="193"/>
    <x v="105"/>
    <s v="Spartanburg, South Carolina, United States"/>
    <s v="Spartanburg"/>
    <x v="18"/>
    <x v="0"/>
    <d v="2026-03-29T00:00:00"/>
    <s v="Mar"/>
    <n v="2026"/>
    <n v="27492.85"/>
  </r>
  <r>
    <s v="Kaggle"/>
    <s v="Apple iPhone 12 | 12 mini - 64GB 128GB 256GB - Unlocked AT&amp;T T-Mobile Verizon"/>
    <x v="4"/>
    <n v="12"/>
    <b v="0"/>
    <x v="5"/>
    <x v="4"/>
    <x v="1"/>
    <n v="156.69999999999999"/>
    <n v="164.95"/>
    <n v="5"/>
    <n v="0"/>
    <n v="1073"/>
    <x v="105"/>
    <s v="Spartanburg, South Carolina, United States"/>
    <s v="Spartanburg"/>
    <x v="18"/>
    <x v="0"/>
    <d v="2026-03-29T00:00:00"/>
    <s v="Mar"/>
    <n v="2026"/>
    <n v="168139.09999999998"/>
  </r>
  <r>
    <s v="Kaggle"/>
    <s v="Apple iPhone 16 128GB Black Unlocked - NEW &amp; SEALED"/>
    <x v="10"/>
    <n v="16"/>
    <b v="0"/>
    <x v="0"/>
    <x v="0"/>
    <x v="5"/>
    <n v="649.99"/>
    <m/>
    <s v=" No Discount"/>
    <n v="4"/>
    <n v="34"/>
    <x v="104"/>
    <s v="Sanford, Florida, United States"/>
    <s v="Sanford"/>
    <x v="6"/>
    <x v="0"/>
    <d v="2026-03-25T00:00:00"/>
    <s v="Mar"/>
    <n v="2026"/>
    <n v="22099.66"/>
  </r>
  <r>
    <s v="Kaggle"/>
    <s v="Apple iPhone 16 - Unlocked - Ultramarine - 128GB - Excellent"/>
    <x v="10"/>
    <n v="16"/>
    <b v="0"/>
    <x v="0"/>
    <x v="0"/>
    <x v="3"/>
    <n v="569"/>
    <m/>
    <s v=" No Discount"/>
    <n v="0"/>
    <n v="6"/>
    <x v="106"/>
    <s v="Chandler, Arizona, United States"/>
    <s v="Chandler"/>
    <x v="11"/>
    <x v="0"/>
    <d v="2026-03-27T00:00:00"/>
    <s v="Mar"/>
    <n v="2026"/>
    <n v="3414"/>
  </r>
  <r>
    <s v="Kaggle"/>
    <s v="Apple iPhone 16 128GB Unlocked Excellent Condition - All Colors"/>
    <x v="10"/>
    <n v="16"/>
    <b v="0"/>
    <x v="0"/>
    <x v="0"/>
    <x v="3"/>
    <n v="569.99"/>
    <m/>
    <s v=" No Discount"/>
    <n v="2"/>
    <n v="48"/>
    <x v="104"/>
    <s v="Sanford, Florida, United States"/>
    <s v="Sanford"/>
    <x v="6"/>
    <x v="0"/>
    <d v="2026-03-29T00:00:00"/>
    <s v="Mar"/>
    <n v="2026"/>
    <n v="27359.52"/>
  </r>
  <r>
    <s v="Kaggle"/>
    <s v="Apple iPhone 16 128GB Unlocked Very Good Condition - All Colors"/>
    <x v="10"/>
    <n v="16"/>
    <b v="0"/>
    <x v="0"/>
    <x v="0"/>
    <x v="1"/>
    <n v="549.99"/>
    <m/>
    <s v=" No Discount"/>
    <n v="0"/>
    <n v="33"/>
    <x v="104"/>
    <s v="Sanford, Florida, United States"/>
    <s v="Sanford"/>
    <x v="6"/>
    <x v="0"/>
    <d v="2026-03-28T00:00:00"/>
    <s v="Mar"/>
    <n v="2026"/>
    <n v="18149.670000000002"/>
  </r>
  <r>
    <s v="Kaggle"/>
    <s v="Apple iPhone 12 | 12 mini - 64GB 128GB 256GB - Unlocked AT&amp;T T-Mobile Verizon"/>
    <x v="4"/>
    <n v="12"/>
    <b v="0"/>
    <x v="5"/>
    <x v="4"/>
    <x v="4"/>
    <n v="142.44999999999999"/>
    <n v="149.94999999999999"/>
    <n v="5"/>
    <n v="5"/>
    <n v="203"/>
    <x v="105"/>
    <s v="Spartanburg, South Carolina, United States"/>
    <s v="Spartanburg"/>
    <x v="18"/>
    <x v="0"/>
    <d v="2026-03-28T00:00:00"/>
    <s v="Mar"/>
    <n v="2026"/>
    <n v="28917.35"/>
  </r>
  <r>
    <s v="Kaggle"/>
    <s v="Apple iPhone 14 | 14 Plus - 128GB 256GB 512GB - Unlocked Verizon T-Mobile AT&amp;T"/>
    <x v="1"/>
    <n v="14"/>
    <b v="0"/>
    <x v="10"/>
    <x v="0"/>
    <x v="4"/>
    <n v="289.7"/>
    <n v="304.95"/>
    <n v="5"/>
    <n v="0"/>
    <n v="38"/>
    <x v="105"/>
    <s v="Spartanburg, South Carolina, United States"/>
    <s v="Spartanburg"/>
    <x v="18"/>
    <x v="0"/>
    <d v="2026-03-25T00:00:00"/>
    <s v="Mar"/>
    <n v="2026"/>
    <n v="11008.6"/>
  </r>
  <r>
    <s v="Kaggle"/>
    <s v="Apple iPhone 14 | 14 Plus - 128GB 256GB 512GB - Unlocked Verizon T-Mobile AT&amp;T"/>
    <x v="1"/>
    <n v="14"/>
    <b v="0"/>
    <x v="10"/>
    <x v="0"/>
    <x v="0"/>
    <n v="242.2"/>
    <n v="254.95"/>
    <n v="5"/>
    <n v="0"/>
    <n v="18"/>
    <x v="105"/>
    <s v="Spartanburg, South Carolina, United States"/>
    <s v="Spartanburg"/>
    <x v="18"/>
    <x v="0"/>
    <d v="2026-03-25T00:00:00"/>
    <s v="Mar"/>
    <n v="2026"/>
    <n v="4359.5999999999995"/>
  </r>
  <r>
    <s v="Kaggle"/>
    <s v="Apple iPhone 13 Unlocked | AT&amp;T | T-Mobile Verizon 256 GB/ 512 GB Good Condition"/>
    <x v="3"/>
    <n v="13"/>
    <b v="0"/>
    <x v="4"/>
    <x v="3"/>
    <x v="0"/>
    <n v="315.97000000000003"/>
    <m/>
    <s v=" No Discount"/>
    <n v="0"/>
    <n v="3"/>
    <x v="107"/>
    <s v="Pompano Beach, Florida, United States"/>
    <s v="Pompano Beach"/>
    <x v="6"/>
    <x v="0"/>
    <d v="2026-01-29T00:00:00"/>
    <s v="Jan"/>
    <n v="2026"/>
    <n v="947.91000000000008"/>
  </r>
  <r>
    <s v="Kaggle"/>
    <s v="Apple iPhone 12 | 12 Pro | 12 Pro Max | 12 mini - Unlocked AT&amp;T T-Mobile Verizon"/>
    <x v="4"/>
    <n v="12"/>
    <b v="0"/>
    <x v="7"/>
    <x v="4"/>
    <x v="1"/>
    <n v="156.69999999999999"/>
    <n v="164.95"/>
    <n v="5"/>
    <n v="10"/>
    <n v="34"/>
    <x v="105"/>
    <s v="Spartanburg, South Carolina, United States"/>
    <s v="Spartanburg"/>
    <x v="18"/>
    <x v="0"/>
    <d v="2026-03-29T00:00:00"/>
    <s v="Mar"/>
    <n v="2026"/>
    <n v="5327.7999999999993"/>
  </r>
  <r>
    <s v="Kaggle"/>
    <s v="Apple iPhone 12 | 12 Pro | 12 Pro Max | 12 mini - Unlocked AT&amp;T T-Mobile Verizon"/>
    <x v="4"/>
    <n v="12"/>
    <b v="0"/>
    <x v="7"/>
    <x v="4"/>
    <x v="4"/>
    <n v="142.44999999999999"/>
    <n v="149.94999999999999"/>
    <n v="5"/>
    <n v="5"/>
    <n v="43"/>
    <x v="105"/>
    <s v="Spartanburg, South Carolina, United States"/>
    <s v="Spartanburg"/>
    <x v="18"/>
    <x v="0"/>
    <d v="2026-03-28T00:00:00"/>
    <s v="Mar"/>
    <n v="2026"/>
    <n v="6125.3499999999995"/>
  </r>
  <r>
    <s v="Kaggle"/>
    <s v="Apple iPhone 16 128GB Pink Unlocked - NEW &amp; SEALED"/>
    <x v="10"/>
    <n v="16"/>
    <b v="0"/>
    <x v="0"/>
    <x v="0"/>
    <x v="5"/>
    <n v="669.99"/>
    <m/>
    <s v=" No Discount"/>
    <n v="3"/>
    <n v="1"/>
    <x v="104"/>
    <s v="Sanford, Florida, United States"/>
    <s v="Sanford"/>
    <x v="6"/>
    <x v="0"/>
    <d v="2026-03-26T00:00:00"/>
    <s v="Mar"/>
    <n v="2026"/>
    <n v="669.99"/>
  </r>
  <r>
    <s v="Kaggle"/>
    <s v="Apple iPhone 16 - 128GB 256GB 512GB - All Colors - Good Condition"/>
    <x v="10"/>
    <n v="16"/>
    <b v="0"/>
    <x v="10"/>
    <x v="0"/>
    <x v="4"/>
    <n v="459"/>
    <m/>
    <s v=" No Discount"/>
    <n v="0"/>
    <n v="4"/>
    <x v="106"/>
    <s v="Tempe, Arizona, United States"/>
    <s v="Tempe"/>
    <x v="11"/>
    <x v="0"/>
    <d v="2026-03-29T00:00:00"/>
    <s v="Mar"/>
    <n v="2026"/>
    <n v="1836"/>
  </r>
  <r>
    <s v="Kaggle"/>
    <s v="Apple iPhone 13 mini A2481 - 128GB - Unlocked AT&amp;T Verizon T-Mobile Metro"/>
    <x v="8"/>
    <n v="13"/>
    <b v="0"/>
    <x v="0"/>
    <x v="0"/>
    <x v="4"/>
    <n v="213.7"/>
    <n v="224.95"/>
    <n v="5"/>
    <n v="3"/>
    <n v="26"/>
    <x v="105"/>
    <s v="Spartanburg, South Carolina, United States"/>
    <s v="Spartanburg"/>
    <x v="18"/>
    <x v="0"/>
    <d v="2026-03-23T00:00:00"/>
    <s v="Mar"/>
    <n v="2026"/>
    <n v="5556.2"/>
  </r>
  <r>
    <s v="Kaggle"/>
    <s v="Apple iPhone 13 mini A2481 - 128GB - Unlocked AT&amp;T Cricket T-Mobile Verizon"/>
    <x v="8"/>
    <n v="13"/>
    <b v="0"/>
    <x v="0"/>
    <x v="0"/>
    <x v="2"/>
    <n v="213.7"/>
    <n v="224.95"/>
    <n v="5"/>
    <n v="3"/>
    <n v="33"/>
    <x v="105"/>
    <s v="Spartanburg, South Carolina, United States"/>
    <s v="Spartanburg"/>
    <x v="18"/>
    <x v="0"/>
    <d v="2026-03-28T00:00:00"/>
    <s v="Mar"/>
    <n v="2026"/>
    <n v="7052.0999999999995"/>
  </r>
  <r>
    <s v="Kaggle"/>
    <s v="Apple iPhone 17 6.3&quot; Physical SIM + eSIM A3520 Unlocked 256GB/512GB FedEx/UPS"/>
    <x v="2"/>
    <n v="17"/>
    <b v="0"/>
    <x v="4"/>
    <x v="3"/>
    <x v="5"/>
    <n v="1098"/>
    <m/>
    <s v=" No Discount"/>
    <n v="2"/>
    <n v="5"/>
    <x v="108"/>
    <s v="Hong Kong, Hong Kong"/>
    <s v=""/>
    <x v="3"/>
    <x v="8"/>
    <d v="2026-03-05T00:00:00"/>
    <s v="Mar"/>
    <n v="2026"/>
    <n v="5490"/>
  </r>
  <r>
    <s v="Kaggle"/>
    <s v="Apple iPhone 17 - Unlocked - 256GB - Mist Blue - Excellent"/>
    <x v="2"/>
    <n v="17"/>
    <b v="0"/>
    <x v="3"/>
    <x v="3"/>
    <x v="3"/>
    <n v="789"/>
    <m/>
    <s v=" No Discount"/>
    <n v="4"/>
    <n v="3"/>
    <x v="106"/>
    <s v="Tempe, Arizona, United States"/>
    <s v="Tempe"/>
    <x v="11"/>
    <x v="0"/>
    <d v="2026-03-27T00:00:00"/>
    <s v="Mar"/>
    <n v="2026"/>
    <n v="2367"/>
  </r>
  <r>
    <s v="Kaggle"/>
    <s v="Apple iPhone 17 Pro Max 6.9&quot; Dual Physical SIM China A3527 Unlocked Free UPS"/>
    <x v="5"/>
    <n v="17"/>
    <b v="1"/>
    <x v="3"/>
    <x v="3"/>
    <x v="5"/>
    <n v="1878"/>
    <m/>
    <s v=" No Discount"/>
    <n v="2"/>
    <n v="2"/>
    <x v="108"/>
    <s v="Hong Kong, Hong Kong"/>
    <s v=""/>
    <x v="3"/>
    <x v="8"/>
    <d v="2026-03-16T00:00:00"/>
    <s v="Mar"/>
    <n v="2026"/>
    <n v="3756"/>
  </r>
  <r>
    <s v="Kaggle"/>
    <s v="Apple iPhone 17 Pro Max 6.9&quot; Physical SIM + eSIM A3526 Unlocked FedEx/UPS"/>
    <x v="5"/>
    <n v="17"/>
    <b v="1"/>
    <x v="3"/>
    <x v="3"/>
    <x v="5"/>
    <n v="1738"/>
    <m/>
    <s v=" No Discount"/>
    <n v="0"/>
    <n v="1"/>
    <x v="108"/>
    <s v="Hong Kong, Hong Kong"/>
    <s v=""/>
    <x v="3"/>
    <x v="8"/>
    <d v="2026-03-25T00:00:00"/>
    <s v="Mar"/>
    <n v="2026"/>
    <n v="1738"/>
  </r>
  <r>
    <s v="Kaggle"/>
    <s v="Apple iPhone 17 256GB Unlocked Excellent Condition - All Colors"/>
    <x v="2"/>
    <n v="17"/>
    <b v="0"/>
    <x v="3"/>
    <x v="3"/>
    <x v="3"/>
    <n v="799.99"/>
    <m/>
    <s v=" No Discount"/>
    <n v="4"/>
    <n v="0"/>
    <x v="104"/>
    <s v="Sanford, Florida, United States"/>
    <s v="Sanford"/>
    <x v="6"/>
    <x v="0"/>
    <d v="2026-03-29T00:00:00"/>
    <s v="Mar"/>
    <n v="2026"/>
    <n v="0"/>
  </r>
  <r>
    <s v="Kaggle"/>
    <s v="Apple iPhone 17 Pro Max 256GB Unlocked Excellent Condition - All Colors"/>
    <x v="5"/>
    <n v="17"/>
    <b v="1"/>
    <x v="3"/>
    <x v="3"/>
    <x v="3"/>
    <n v="1349.99"/>
    <m/>
    <s v=" No Discount"/>
    <n v="8"/>
    <n v="0"/>
    <x v="104"/>
    <s v="Sanford, Florida, United States"/>
    <s v="Sanford"/>
    <x v="6"/>
    <x v="0"/>
    <d v="2026-03-29T00:00:00"/>
    <s v="Mar"/>
    <n v="2026"/>
    <n v="0"/>
  </r>
  <r>
    <s v="Kaggle"/>
    <s v="Apple iPhone 17 Pro Max 1TB Deep Blue Unlocked - NEW &amp; SEALED"/>
    <x v="5"/>
    <n v="17"/>
    <b v="1"/>
    <x v="2"/>
    <x v="2"/>
    <x v="5"/>
    <n v="2129.9899999999998"/>
    <m/>
    <s v=" No Discount"/>
    <n v="0"/>
    <n v="1"/>
    <x v="104"/>
    <s v="Sanford, Florida, United States"/>
    <s v="Sanford"/>
    <x v="6"/>
    <x v="0"/>
    <d v="2026-03-25T00:00:00"/>
    <s v="Mar"/>
    <n v="2026"/>
    <n v="2129.9899999999998"/>
  </r>
  <r>
    <s v="Kaggle"/>
    <s v="Apple iPhone 17 Pro Max 256GB Cosmic Orange Unlocked - NEW &amp; SEALED"/>
    <x v="5"/>
    <n v="17"/>
    <b v="1"/>
    <x v="3"/>
    <x v="3"/>
    <x v="5"/>
    <n v="1399.99"/>
    <m/>
    <s v=" No Discount"/>
    <n v="5"/>
    <n v="1"/>
    <x v="104"/>
    <s v="Sanford, Florida, United States"/>
    <s v="Sanford"/>
    <x v="6"/>
    <x v="0"/>
    <d v="2026-03-29T00:00:00"/>
    <s v="Mar"/>
    <n v="2026"/>
    <n v="1399.99"/>
  </r>
  <r>
    <s v="Kaggle"/>
    <s v="Apple iPhone 15 128/256/512GB Unlocked Excellent Condition"/>
    <x v="7"/>
    <n v="15"/>
    <b v="0"/>
    <x v="1"/>
    <x v="1"/>
    <x v="3"/>
    <n v="449"/>
    <m/>
    <s v=" No Discount"/>
    <n v="3"/>
    <n v="11"/>
    <x v="109"/>
    <s v="Rochester, New York, United States"/>
    <s v="Rochester"/>
    <x v="9"/>
    <x v="0"/>
    <d v="2026-03-26T00:00:00"/>
    <s v="Mar"/>
    <n v="2026"/>
    <n v="4939"/>
  </r>
  <r>
    <s v="Kaggle"/>
    <s v="Apple iPhone 17 - Unlocked 512GB Black - Excellent"/>
    <x v="2"/>
    <n v="17"/>
    <b v="0"/>
    <x v="1"/>
    <x v="1"/>
    <x v="3"/>
    <n v="929"/>
    <m/>
    <s v=" No Discount"/>
    <n v="4"/>
    <n v="0"/>
    <x v="106"/>
    <s v="Tempe, Arizona, United States"/>
    <s v="Tempe"/>
    <x v="11"/>
    <x v="0"/>
    <d v="2026-03-27T00:00:00"/>
    <s v="Mar"/>
    <n v="2026"/>
    <n v="0"/>
  </r>
  <r>
    <s v="Kaggle"/>
    <s v="Apple iPhone 12 [A2172] 128GB - Fully Unlocked - 100% Battery - Blue - Fair"/>
    <x v="4"/>
    <n v="12"/>
    <b v="0"/>
    <x v="0"/>
    <x v="0"/>
    <x v="1"/>
    <n v="200.19"/>
    <n v="285.99"/>
    <n v="30"/>
    <n v="2"/>
    <n v="0"/>
    <x v="110"/>
    <s v="Mahwah, New Jersey, United States"/>
    <s v="Mahwah"/>
    <x v="8"/>
    <x v="0"/>
    <d v="2026-03-26T00:00:00"/>
    <s v="Mar"/>
    <n v="2026"/>
    <n v="0"/>
  </r>
  <r>
    <s v="Kaggle"/>
    <s v="Apple iPhone 17 Pro Max 2TB Unlocked Very Good Condition - All Colors"/>
    <x v="5"/>
    <n v="17"/>
    <b v="1"/>
    <x v="9"/>
    <x v="6"/>
    <x v="1"/>
    <n v="2349.9899999999998"/>
    <m/>
    <s v=" No Discount"/>
    <n v="1"/>
    <n v="0"/>
    <x v="104"/>
    <s v="Sanford, Florida, United States"/>
    <s v="Sanford"/>
    <x v="6"/>
    <x v="0"/>
    <m/>
    <m/>
    <m/>
    <n v="0"/>
  </r>
  <r>
    <s v="Kaggle"/>
    <s v="Apple iPhone 15 128GB Unlocked Very Good Condition - All Colors"/>
    <x v="7"/>
    <n v="15"/>
    <b v="0"/>
    <x v="0"/>
    <x v="0"/>
    <x v="1"/>
    <n v="369.99"/>
    <m/>
    <s v=" No Discount"/>
    <n v="0"/>
    <n v="60"/>
    <x v="104"/>
    <s v="Sanford, Florida, United States"/>
    <s v="Sanford"/>
    <x v="6"/>
    <x v="0"/>
    <d v="2026-03-27T00:00:00"/>
    <s v="Mar"/>
    <n v="2026"/>
    <n v="22199.4"/>
  </r>
  <r>
    <s v="Kaggle"/>
    <s v="Apple iPhone 12 Pro Max 256GB Unlocked Very Good Condition - All Colors"/>
    <x v="6"/>
    <n v="12"/>
    <b v="1"/>
    <x v="3"/>
    <x v="3"/>
    <x v="1"/>
    <n v="339.99"/>
    <m/>
    <s v=" No Discount"/>
    <n v="7"/>
    <n v="262"/>
    <x v="104"/>
    <s v="Sanford, Florida, United States"/>
    <s v="Sanford"/>
    <x v="6"/>
    <x v="0"/>
    <d v="2026-03-27T00:00:00"/>
    <s v="Mar"/>
    <n v="2026"/>
    <n v="89077.38"/>
  </r>
  <r>
    <s v="Kaggle"/>
    <s v="Apple iPhone 12 Pro Max 256GB Unlocked Excellent Condition - All Colors"/>
    <x v="6"/>
    <n v="12"/>
    <b v="1"/>
    <x v="3"/>
    <x v="3"/>
    <x v="3"/>
    <n v="409.99"/>
    <m/>
    <s v=" No Discount"/>
    <n v="0"/>
    <n v="77"/>
    <x v="104"/>
    <s v="Sanford, Florida, United States"/>
    <s v="Sanford"/>
    <x v="6"/>
    <x v="0"/>
    <d v="2026-03-23T00:00:00"/>
    <s v="Mar"/>
    <n v="2026"/>
    <n v="31569.23"/>
  </r>
  <r>
    <s v="Kaggle"/>
    <s v="Apple iPhone 13 (5G) GSM/CDMA Factory Unlocked 512GB | 256GB | 128GB"/>
    <x v="3"/>
    <n v="13"/>
    <b v="0"/>
    <x v="10"/>
    <x v="0"/>
    <x v="2"/>
    <n v="279.77"/>
    <m/>
    <s v=" No Discount"/>
    <n v="2"/>
    <n v="140"/>
    <x v="111"/>
    <s v="Brooklyn, New York, United States"/>
    <s v="Brooklyn"/>
    <x v="9"/>
    <x v="0"/>
    <d v="2026-03-26T00:00:00"/>
    <s v="Mar"/>
    <n v="2026"/>
    <n v="39167.799999999996"/>
  </r>
  <r>
    <s v="Kaggle"/>
    <s v="⚫Sealed Apple iPhone 12 Pro/12 Mini/13 Mini USA Fully Unlocked Phone 1-yr-wty"/>
    <x v="13"/>
    <n v="12"/>
    <b v="1"/>
    <x v="0"/>
    <x v="0"/>
    <x v="5"/>
    <n v="314.11"/>
    <m/>
    <s v=" No Discount"/>
    <n v="0"/>
    <n v="7"/>
    <x v="112"/>
    <s v="Brooklyn, New York, United States"/>
    <s v="Brooklyn"/>
    <x v="9"/>
    <x v="0"/>
    <d v="2026-03-28T00:00:00"/>
    <s v="Mar"/>
    <n v="2026"/>
    <n v="2198.77"/>
  </r>
  <r>
    <s v="Kaggle"/>
    <s v="New in Sealed Box Apple iPhone 13 Mini /12 Mini /12 Pro 64/128/256GB UNLOCKED US"/>
    <x v="8"/>
    <n v="13"/>
    <b v="0"/>
    <x v="3"/>
    <x v="3"/>
    <x v="5"/>
    <n v="314.11"/>
    <m/>
    <s v=" No Discount"/>
    <n v="0"/>
    <n v="1"/>
    <x v="112"/>
    <s v="Brooklyn, New York, United States"/>
    <s v="Brooklyn"/>
    <x v="9"/>
    <x v="0"/>
    <d v="2026-03-28T00:00:00"/>
    <s v="Mar"/>
    <n v="2026"/>
    <n v="314.11"/>
  </r>
  <r>
    <s v="Kaggle"/>
    <s v="New Unlocked Apple iPhone 12 Mini/13 Mini/12 Pro/13 Pro Max All Memory&amp; Color US"/>
    <x v="15"/>
    <n v="12"/>
    <b v="0"/>
    <x v="7"/>
    <x v="4"/>
    <x v="5"/>
    <n v="314.11"/>
    <m/>
    <s v=" No Discount"/>
    <n v="0"/>
    <n v="2"/>
    <x v="112"/>
    <s v="Brooklyn, New York, United States"/>
    <s v="Brooklyn"/>
    <x v="9"/>
    <x v="0"/>
    <d v="2026-03-28T00:00:00"/>
    <s v="Mar"/>
    <n v="2026"/>
    <n v="628.22"/>
  </r>
  <r>
    <s v="Kaggle"/>
    <s v="Factory Sealed New Apple iPhone 13 Mini 256/128G Fully Unlocked for All Carrier"/>
    <x v="8"/>
    <n v="13"/>
    <b v="0"/>
    <x v="22"/>
    <x v="3"/>
    <x v="5"/>
    <n v="322.01"/>
    <m/>
    <s v=" No Discount"/>
    <n v="2"/>
    <n v="5"/>
    <x v="113"/>
    <s v="Whippany, New Jersey, United States"/>
    <s v="Whippany"/>
    <x v="8"/>
    <x v="0"/>
    <d v="2026-03-28T00:00:00"/>
    <s v="Mar"/>
    <n v="2026"/>
    <n v="1610.05"/>
  </r>
  <r>
    <s v="Kaggle"/>
    <s v="New Sealed Box Apple iPhone 13 MINI A2481 128/256GB Factory Unlocked Smartphone"/>
    <x v="8"/>
    <n v="13"/>
    <b v="0"/>
    <x v="3"/>
    <x v="3"/>
    <x v="5"/>
    <n v="321.88"/>
    <m/>
    <s v=" No Discount"/>
    <n v="2"/>
    <n v="17"/>
    <x v="112"/>
    <s v="Brooklyn, New York, United States"/>
    <s v="Brooklyn"/>
    <x v="9"/>
    <x v="0"/>
    <d v="2026-03-28T00:00:00"/>
    <s v="Mar"/>
    <n v="2026"/>
    <n v="5471.96"/>
  </r>
  <r>
    <s v="Kaggle"/>
    <s v="New Apple iPhone 13 Mini 128GB 256GB A2481 Factory Unlocked for All Carriers USA"/>
    <x v="8"/>
    <n v="13"/>
    <b v="0"/>
    <x v="8"/>
    <x v="0"/>
    <x v="5"/>
    <n v="321.99"/>
    <m/>
    <s v=" No Discount"/>
    <n v="2"/>
    <n v="5"/>
    <x v="112"/>
    <s v="Brooklyn, New York, United States"/>
    <s v="Brooklyn"/>
    <x v="9"/>
    <x v="0"/>
    <d v="2026-03-28T00:00:00"/>
    <s v="Mar"/>
    <n v="2026"/>
    <n v="1609.95"/>
  </r>
  <r>
    <s v="Kaggle"/>
    <s v="New Apple iPhone 13 Mini /12 Mini A2176 A2481 64GB/128GB/256GB Factory Unlocked"/>
    <x v="8"/>
    <n v="13"/>
    <b v="0"/>
    <x v="5"/>
    <x v="4"/>
    <x v="5"/>
    <n v="314.11"/>
    <m/>
    <s v=" No Discount"/>
    <n v="0"/>
    <n v="5"/>
    <x v="114"/>
    <s v="Whippany, New Jersey, United States"/>
    <s v="Whippany"/>
    <x v="8"/>
    <x v="0"/>
    <d v="2026-03-28T00:00:00"/>
    <s v="Mar"/>
    <n v="2026"/>
    <n v="1570.5500000000002"/>
  </r>
  <r>
    <s v="Kaggle"/>
    <s v="Apple iPhone 12 64GB - Black - Fully Unlocked- Excellent Condition"/>
    <x v="4"/>
    <n v="12"/>
    <b v="0"/>
    <x v="7"/>
    <x v="4"/>
    <x v="0"/>
    <n v="375.99"/>
    <m/>
    <s v=" No Discount"/>
    <n v="2"/>
    <n v="0"/>
    <x v="115"/>
    <s v="Pompano Beach, Florida, United States"/>
    <s v="Pompano Beach"/>
    <x v="6"/>
    <x v="0"/>
    <d v="2025-12-29T00:00:00"/>
    <s v="Dec"/>
    <n v="2025"/>
    <n v="0"/>
  </r>
  <r>
    <s v="Kaggle"/>
    <s v="New Sealed Apple iPhone 13 MINI A2481 128GB/256GB Factory Unlocked Smartphone US"/>
    <x v="8"/>
    <n v="13"/>
    <b v="0"/>
    <x v="8"/>
    <x v="0"/>
    <x v="5"/>
    <n v="321.88"/>
    <m/>
    <s v=" No Discount"/>
    <n v="2"/>
    <n v="6"/>
    <x v="114"/>
    <s v="Whippany, New Jersey, United States"/>
    <s v="Whippany"/>
    <x v="8"/>
    <x v="0"/>
    <d v="2026-03-28T00:00:00"/>
    <s v="Mar"/>
    <n v="2026"/>
    <n v="1931.28"/>
  </r>
  <r>
    <s v="Kaggle"/>
    <s v="Apple iPhone 16 256GB Unlocked Very Good Condition - All Colors"/>
    <x v="10"/>
    <n v="16"/>
    <b v="0"/>
    <x v="3"/>
    <x v="3"/>
    <x v="1"/>
    <n v="679.99"/>
    <m/>
    <s v=" No Discount"/>
    <n v="0"/>
    <n v="5"/>
    <x v="104"/>
    <s v="Sanford, Florida, United States"/>
    <s v="Sanford"/>
    <x v="6"/>
    <x v="0"/>
    <d v="2026-03-28T00:00:00"/>
    <s v="Mar"/>
    <n v="2026"/>
    <n v="3399.95"/>
  </r>
  <r>
    <s v="Kaggle"/>
    <s v="New Sealed Apple iPhone 12 Mini13 Mini iPhone 13 Unlocked GSM+CDMA ALL Carri"/>
    <x v="15"/>
    <n v="12"/>
    <b v="0"/>
    <x v="7"/>
    <x v="4"/>
    <x v="5"/>
    <n v="332.01"/>
    <m/>
    <s v=" No Discount"/>
    <n v="3"/>
    <n v="1"/>
    <x v="113"/>
    <s v="Whippany, New Jersey, United States"/>
    <s v="Whippany"/>
    <x v="8"/>
    <x v="0"/>
    <d v="2026-03-28T00:00:00"/>
    <s v="Mar"/>
    <n v="2026"/>
    <n v="332.01"/>
  </r>
  <r>
    <s v="Kaggle"/>
    <s v="New Sealed Apple iPhone 13 128GB/256GB/512GB FACTORY UNLOCKED GSM CDMA ✅2-YR-WAR"/>
    <x v="3"/>
    <n v="13"/>
    <b v="0"/>
    <x v="10"/>
    <x v="0"/>
    <x v="5"/>
    <n v="432.13"/>
    <m/>
    <s v=" No Discount"/>
    <n v="0"/>
    <n v="46"/>
    <x v="112"/>
    <s v="Brooklyn, New York, United States"/>
    <s v="Brooklyn"/>
    <x v="9"/>
    <x v="0"/>
    <d v="2026-03-28T00:00:00"/>
    <s v="Mar"/>
    <n v="2026"/>
    <n v="19877.98"/>
  </r>
  <r>
    <s v="Kaggle"/>
    <s v="New in Sealed Box Apple iPhone 13 128/256/512GB FACTORY UNLOCKED 2 YR WARNTY USA"/>
    <x v="3"/>
    <n v="13"/>
    <b v="0"/>
    <x v="1"/>
    <x v="1"/>
    <x v="5"/>
    <n v="432.13"/>
    <m/>
    <s v=" No Discount"/>
    <n v="0"/>
    <n v="19"/>
    <x v="114"/>
    <s v="Whippany, New Jersey, United States"/>
    <s v="Whippany"/>
    <x v="8"/>
    <x v="0"/>
    <d v="2026-03-28T00:00:00"/>
    <s v="Mar"/>
    <n v="2026"/>
    <n v="8210.4699999999993"/>
  </r>
  <r>
    <s v="Kaggle"/>
    <s v="Apple iPhone 13/13 Mini/12 Mini/13 Pro Max 64/128/256GB Unlocked RE-SEALED A+"/>
    <x v="3"/>
    <n v="13"/>
    <b v="0"/>
    <x v="3"/>
    <x v="3"/>
    <x v="2"/>
    <n v="294.98"/>
    <m/>
    <s v=" No Discount"/>
    <n v="0"/>
    <n v="3"/>
    <x v="112"/>
    <s v="Brooklyn, New York, United States"/>
    <s v="Brooklyn"/>
    <x v="9"/>
    <x v="0"/>
    <d v="2026-03-29T00:00:00"/>
    <s v="Mar"/>
    <n v="2026"/>
    <n v="884.94"/>
  </r>
  <r>
    <s v="Kaggle"/>
    <s v="Apple iPhone 14 PRO MAX A2651 Factory Unlocked 1TB GSM CDMA Phone Used Great B+"/>
    <x v="0"/>
    <n v="14"/>
    <b v="1"/>
    <x v="2"/>
    <x v="2"/>
    <x v="0"/>
    <n v="661.99"/>
    <m/>
    <s v=" No Discount"/>
    <n v="2"/>
    <n v="1"/>
    <x v="101"/>
    <s v="Granada Hills, California, United States"/>
    <s v="Granada Hills"/>
    <x v="0"/>
    <x v="0"/>
    <d v="2025-12-29T00:00:00"/>
    <s v="Dec"/>
    <n v="2025"/>
    <n v="661.99"/>
  </r>
  <r>
    <s v="Kaggle"/>
    <s v="Apple iPhone 14 PRO MAX Factory Unlocked 128GB GSM CDMA A Condition New OPN Box"/>
    <x v="0"/>
    <n v="14"/>
    <b v="1"/>
    <x v="0"/>
    <x v="0"/>
    <x v="2"/>
    <n v="748.99"/>
    <m/>
    <s v=" No Discount"/>
    <n v="1"/>
    <n v="0"/>
    <x v="101"/>
    <s v="Granada Hills, California, United States"/>
    <s v="Granada Hills"/>
    <x v="0"/>
    <x v="0"/>
    <d v="2025-12-16T00:00:00"/>
    <s v="Dec"/>
    <n v="2025"/>
    <n v="0"/>
  </r>
  <r>
    <s v="Kaggle"/>
    <s v="Apple iPhone 14 PRO MAX Factory Unlocked 256GB GSM CDMA All colors OPEN Box"/>
    <x v="0"/>
    <n v="14"/>
    <b v="1"/>
    <x v="3"/>
    <x v="3"/>
    <x v="2"/>
    <n v="779.99"/>
    <m/>
    <s v=" No Discount"/>
    <n v="1"/>
    <n v="0"/>
    <x v="101"/>
    <s v="Granada Hills, California, United States"/>
    <s v="Granada Hills"/>
    <x v="0"/>
    <x v="0"/>
    <d v="2025-12-16T00:00:00"/>
    <s v="Dec"/>
    <n v="2025"/>
    <n v="0"/>
  </r>
  <r>
    <s v="Kaggle"/>
    <s v="Apple iPhone 16 128GB A3081 Teal Black Ultramarine Factory Unlocked New Open Box"/>
    <x v="10"/>
    <n v="16"/>
    <b v="0"/>
    <x v="0"/>
    <x v="0"/>
    <x v="2"/>
    <n v="749.99"/>
    <m/>
    <s v=" No Discount"/>
    <n v="0"/>
    <n v="1"/>
    <x v="101"/>
    <s v="Granada Hills, California, United States"/>
    <s v="Granada Hills"/>
    <x v="0"/>
    <x v="0"/>
    <d v="2025-12-27T00:00:00"/>
    <s v="Dec"/>
    <n v="2025"/>
    <n v="749.99"/>
  </r>
  <r>
    <s v="Kaggle"/>
    <s v="Apple iPhone 14 PRO MAX A2651 Factory Unlocked 128GB GSM CDMA Phone Open Box"/>
    <x v="0"/>
    <n v="14"/>
    <b v="1"/>
    <x v="0"/>
    <x v="0"/>
    <x v="2"/>
    <n v="748.99"/>
    <m/>
    <s v=" No Discount"/>
    <n v="0"/>
    <n v="1"/>
    <x v="101"/>
    <s v="Granada Hills, California, United States"/>
    <s v="Granada Hills"/>
    <x v="0"/>
    <x v="0"/>
    <d v="2025-12-16T00:00:00"/>
    <s v="Dec"/>
    <n v="2025"/>
    <n v="748.99"/>
  </r>
  <r>
    <s v="Kaggle"/>
    <s v="New Apple iPhone 13/12 Mini/13 Mini /SE 3rd (2022) Factory Unlocked All Carrier"/>
    <x v="3"/>
    <n v="13"/>
    <b v="0"/>
    <x v="0"/>
    <x v="0"/>
    <x v="5"/>
    <n v="314.11"/>
    <m/>
    <s v=" No Discount"/>
    <n v="0"/>
    <n v="5"/>
    <x v="114"/>
    <s v="Whippany, New Jersey, United States"/>
    <s v="Whippany"/>
    <x v="8"/>
    <x v="0"/>
    <d v="2026-03-28T00:00:00"/>
    <s v="Mar"/>
    <n v="2026"/>
    <n v="1570.5500000000002"/>
  </r>
  <r>
    <s v="Kaggle"/>
    <s v="New Sealed Apple iPhone 13 MINI 5G A2481 128GB 256GB Factory Unlocked Smartphone"/>
    <x v="8"/>
    <n v="13"/>
    <b v="0"/>
    <x v="8"/>
    <x v="0"/>
    <x v="5"/>
    <n v="321.99"/>
    <m/>
    <s v=" No Discount"/>
    <n v="2"/>
    <n v="3"/>
    <x v="114"/>
    <s v="Whippany, New Jersey, United States"/>
    <s v="Whippany"/>
    <x v="8"/>
    <x v="0"/>
    <d v="2026-03-28T00:00:00"/>
    <s v="Mar"/>
    <n v="2026"/>
    <n v="965.97"/>
  </r>
  <r>
    <s v="Kaggle"/>
    <s v="New Sealed Apple iPhone 12 Mini/13 Mini/SE (2022)/13 Pro Max Factory Unlocked"/>
    <x v="15"/>
    <n v="12"/>
    <b v="0"/>
    <x v="7"/>
    <x v="4"/>
    <x v="5"/>
    <n v="314.11"/>
    <m/>
    <s v=" No Discount"/>
    <n v="0"/>
    <n v="2"/>
    <x v="112"/>
    <s v="Brooklyn, New York, United States"/>
    <s v="Brooklyn"/>
    <x v="9"/>
    <x v="0"/>
    <d v="2026-03-28T00:00:00"/>
    <s v="Mar"/>
    <n v="2026"/>
    <n v="628.22"/>
  </r>
  <r>
    <s v="Kaggle"/>
    <s v="New in Sealed Apple iPhone 13 MINI A2481 128GB 256GB Factory Unlocked Smartphone"/>
    <x v="8"/>
    <n v="13"/>
    <b v="0"/>
    <x v="8"/>
    <x v="0"/>
    <x v="5"/>
    <n v="321.99"/>
    <m/>
    <s v=" No Discount"/>
    <n v="2"/>
    <n v="1"/>
    <x v="112"/>
    <s v="Brooklyn, New York, United States"/>
    <s v="Brooklyn"/>
    <x v="9"/>
    <x v="0"/>
    <d v="2026-03-28T00:00:00"/>
    <s v="Mar"/>
    <n v="2026"/>
    <n v="321.99"/>
  </r>
  <r>
    <s v="Kaggle"/>
    <s v="New Apple iPhone 14 Pro Max 5G 128GB/256GB/512GB Unlocked All Carrier Sealed Box"/>
    <x v="0"/>
    <n v="14"/>
    <b v="1"/>
    <x v="10"/>
    <x v="0"/>
    <x v="5"/>
    <n v="675.95"/>
    <m/>
    <s v=" No Discount"/>
    <n v="2"/>
    <n v="1"/>
    <x v="114"/>
    <s v="Whippany, New Jersey, United States"/>
    <s v="Whippany"/>
    <x v="8"/>
    <x v="0"/>
    <d v="2026-03-28T00:00:00"/>
    <s v="Mar"/>
    <n v="2026"/>
    <n v="675.95"/>
  </r>
  <r>
    <s v="Kaggle"/>
    <s v="Apple iPhone 13 128/256/512GB FACTORY UNLOCKED 2 YRS WARNTY RE-SEALED BOX A++ US"/>
    <x v="3"/>
    <n v="13"/>
    <b v="0"/>
    <x v="1"/>
    <x v="1"/>
    <x v="2"/>
    <n v="429.97"/>
    <m/>
    <s v=" No Discount"/>
    <n v="0"/>
    <n v="3"/>
    <x v="114"/>
    <s v="Whippany, New Jersey, United States"/>
    <s v="Whippany"/>
    <x v="8"/>
    <x v="0"/>
    <d v="2026-03-17T00:00:00"/>
    <s v="Mar"/>
    <n v="2026"/>
    <n v="1289.9100000000001"/>
  </r>
  <r>
    <s v="Kaggle"/>
    <s v="NEW SEALED APPLE IPHONE 14 PRO MAX 128GB 256G 512 1TB FACTORY UNLOCKED FAST SHIP"/>
    <x v="0"/>
    <n v="14"/>
    <b v="1"/>
    <x v="14"/>
    <x v="0"/>
    <x v="5"/>
    <n v="745.12"/>
    <m/>
    <s v=" No Discount"/>
    <n v="2"/>
    <n v="2"/>
    <x v="113"/>
    <s v="Whippany, New Jersey, United States"/>
    <s v="Whippany"/>
    <x v="8"/>
    <x v="0"/>
    <d v="2026-03-28T00:00:00"/>
    <s v="Mar"/>
    <n v="2026"/>
    <n v="1490.24"/>
  </r>
  <r>
    <s v="Kaggle"/>
    <s v="Apple iPhone 16 - Unlocked - Black - 256GB - Good"/>
    <x v="10"/>
    <n v="16"/>
    <b v="0"/>
    <x v="3"/>
    <x v="3"/>
    <x v="4"/>
    <n v="579"/>
    <m/>
    <s v=" No Discount"/>
    <n v="2"/>
    <n v="0"/>
    <x v="106"/>
    <s v="Chandler, Arizona, United States"/>
    <s v="Chandler"/>
    <x v="11"/>
    <x v="0"/>
    <d v="2026-03-27T00:00:00"/>
    <s v="Mar"/>
    <n v="2026"/>
    <n v="0"/>
  </r>
  <r>
    <s v="Kaggle"/>
    <s v="New Sealed Apple iPhone 13 Mini 5G - 128/256/512GB, Unlocked, 2-Year Warranty US"/>
    <x v="8"/>
    <n v="13"/>
    <b v="0"/>
    <x v="1"/>
    <x v="1"/>
    <x v="5"/>
    <n v="321.88"/>
    <m/>
    <s v=" No Discount"/>
    <n v="2"/>
    <n v="11"/>
    <x v="114"/>
    <s v="Whippany, New Jersey, United States"/>
    <s v="Whippany"/>
    <x v="8"/>
    <x v="0"/>
    <d v="2026-03-28T00:00:00"/>
    <s v="Mar"/>
    <n v="2026"/>
    <n v="3540.68"/>
  </r>
  <r>
    <s v="Kaggle"/>
    <s v="NEW IN SEALED APPLE IPHONE 14 128G/256/512 FACTORY UNLOCKED T-MOBILE ATT VERIZON"/>
    <x v="1"/>
    <n v="14"/>
    <b v="0"/>
    <x v="23"/>
    <x v="0"/>
    <x v="5"/>
    <n v="389.99"/>
    <m/>
    <s v=" No Discount"/>
    <n v="5"/>
    <n v="1"/>
    <x v="113"/>
    <s v="Whippany, New Jersey, United States"/>
    <s v="Whippany"/>
    <x v="8"/>
    <x v="0"/>
    <d v="2026-03-28T00:00:00"/>
    <s v="Mar"/>
    <n v="2026"/>
    <n v="389.99"/>
  </r>
  <r>
    <s v="Kaggle"/>
    <s v="Factory New Sealed Apple iPhone 14 5G 128GB/256GB Unlocked 2-Yr Warranty US SHIP"/>
    <x v="1"/>
    <n v="14"/>
    <b v="0"/>
    <x v="8"/>
    <x v="0"/>
    <x v="5"/>
    <n v="389.01"/>
    <m/>
    <s v=" No Discount"/>
    <n v="2"/>
    <n v="1"/>
    <x v="114"/>
    <s v="Whippany, New Jersey, United States"/>
    <s v="Whippany"/>
    <x v="8"/>
    <x v="0"/>
    <d v="2026-03-28T00:00:00"/>
    <s v="Mar"/>
    <n v="2026"/>
    <n v="389.01"/>
  </r>
  <r>
    <s v="Kaggle"/>
    <s v="Apple iPhone 14 PRO MAX A2651 Purple Factory Unlocked 1TB GSM CDMA Phone Refurb"/>
    <x v="0"/>
    <n v="14"/>
    <b v="1"/>
    <x v="2"/>
    <x v="2"/>
    <x v="3"/>
    <n v="675.99"/>
    <m/>
    <s v=" No Discount"/>
    <n v="1"/>
    <n v="0"/>
    <x v="101"/>
    <s v="Granada Hills, California, United States"/>
    <s v="Granada Hills"/>
    <x v="0"/>
    <x v="0"/>
    <d v="2025-12-29T00:00:00"/>
    <s v="Dec"/>
    <n v="2025"/>
    <n v="0"/>
  </r>
  <r>
    <s v="Kaggle"/>
    <s v="New Apple iPhone 14/14 Pro Max/13/13MINI/12MINI/SE Factory Unlocked GSM CDMA LOT"/>
    <x v="1"/>
    <n v="14"/>
    <b v="0"/>
    <x v="0"/>
    <x v="0"/>
    <x v="5"/>
    <n v="314.11"/>
    <m/>
    <s v=" No Discount"/>
    <n v="0"/>
    <n v="1"/>
    <x v="112"/>
    <s v="Brooklyn, New York, United States"/>
    <s v="Brooklyn"/>
    <x v="9"/>
    <x v="0"/>
    <d v="2026-03-28T00:00:00"/>
    <s v="Mar"/>
    <n v="2026"/>
    <n v="314.11"/>
  </r>
  <r>
    <s v="Kaggle"/>
    <s v="NEW APPLE IPHONE 14 PRO MAX 6.7&quot; 512G/256/128G FACTORY UNLOCKED 2 YEAR WARRANT"/>
    <x v="0"/>
    <n v="14"/>
    <b v="1"/>
    <x v="24"/>
    <x v="1"/>
    <x v="5"/>
    <n v="745.12"/>
    <m/>
    <s v=" No Discount"/>
    <n v="2"/>
    <n v="2"/>
    <x v="113"/>
    <s v="Whippany, New Jersey, United States"/>
    <s v="Whippany"/>
    <x v="8"/>
    <x v="0"/>
    <d v="2026-03-28T00:00:00"/>
    <s v="Mar"/>
    <n v="2026"/>
    <n v="1490.24"/>
  </r>
  <r>
    <s v="Kaggle"/>
    <s v="New Apple iPhone 14/14 Pro Max /13 /13MINI /13 pro max /12 MINI Factory Unlocked"/>
    <x v="1"/>
    <n v="14"/>
    <b v="0"/>
    <x v="0"/>
    <x v="0"/>
    <x v="5"/>
    <n v="332.01"/>
    <m/>
    <s v=" No Discount"/>
    <n v="3"/>
    <n v="3"/>
    <x v="113"/>
    <s v="Whippany, New Jersey, United States"/>
    <s v="Whippany"/>
    <x v="8"/>
    <x v="0"/>
    <d v="2026-03-28T00:00:00"/>
    <s v="Mar"/>
    <n v="2026"/>
    <n v="996.03"/>
  </r>
  <r>
    <s v="Kaggle"/>
    <s v="FACTORY NEW SEALED APPLE IPHONE 14 5G 128G/256/512GB UNLOCKED GSM+CDMA ALL COLOR"/>
    <x v="1"/>
    <n v="14"/>
    <b v="0"/>
    <x v="1"/>
    <x v="1"/>
    <x v="5"/>
    <n v="389.01"/>
    <m/>
    <s v=" No Discount"/>
    <n v="2"/>
    <n v="6"/>
    <x v="112"/>
    <s v="Brooklyn, New York, United States"/>
    <s v="Brooklyn"/>
    <x v="9"/>
    <x v="0"/>
    <d v="2026-03-28T00:00:00"/>
    <s v="Mar"/>
    <n v="2026"/>
    <n v="2334.06"/>
  </r>
  <r>
    <s v="Kaggle"/>
    <s v="Apple iPhone 12 - 128 GB - Blue (All Carriers) Fair Refurbished"/>
    <x v="4"/>
    <n v="12"/>
    <b v="0"/>
    <x v="0"/>
    <x v="0"/>
    <x v="4"/>
    <n v="183.99"/>
    <n v="879.99"/>
    <n v="79.09"/>
    <n v="5"/>
    <n v="5"/>
    <x v="116"/>
    <s v="Long Island City, New York, United States"/>
    <s v="Long Island City"/>
    <x v="9"/>
    <x v="0"/>
    <d v="2026-03-27T00:00:00"/>
    <s v="Mar"/>
    <n v="2026"/>
    <n v="919.95"/>
  </r>
  <r>
    <s v="Kaggle"/>
    <s v="Apple iPhone 16 - 128GB 256GB 512GB - All Colors - Excellent Condition"/>
    <x v="10"/>
    <n v="16"/>
    <b v="0"/>
    <x v="10"/>
    <x v="0"/>
    <x v="3"/>
    <n v="525"/>
    <m/>
    <s v=" No Discount"/>
    <n v="0"/>
    <n v="13"/>
    <x v="106"/>
    <s v="Tempe, Arizona, United States"/>
    <s v="Tempe"/>
    <x v="11"/>
    <x v="0"/>
    <d v="2026-03-27T00:00:00"/>
    <s v="Mar"/>
    <n v="2026"/>
    <n v="6825"/>
  </r>
  <r>
    <s v="Kaggle"/>
    <s v="Apple iPhone 16 - 128GB 256GB 512GB - All Colors - Very Good Condition"/>
    <x v="10"/>
    <n v="16"/>
    <b v="0"/>
    <x v="10"/>
    <x v="0"/>
    <x v="1"/>
    <n v="490"/>
    <m/>
    <s v=" No Discount"/>
    <n v="0"/>
    <n v="3"/>
    <x v="106"/>
    <s v="Tempe, Arizona, United States"/>
    <s v="Tempe"/>
    <x v="11"/>
    <x v="0"/>
    <d v="2026-03-28T00:00:00"/>
    <s v="Mar"/>
    <n v="2026"/>
    <n v="1470"/>
  </r>
  <r>
    <s v="Kaggle"/>
    <s v="Apple iPhone 14 PRO MAX Factory Unlocked 128GB GSM CDMA A Condition Excellent"/>
    <x v="0"/>
    <n v="14"/>
    <b v="1"/>
    <x v="0"/>
    <x v="0"/>
    <x v="3"/>
    <n v="748.99"/>
    <m/>
    <s v=" No Discount"/>
    <n v="1"/>
    <n v="0"/>
    <x v="101"/>
    <s v="Granada Hills, California, United States"/>
    <s v="Granada Hills"/>
    <x v="0"/>
    <x v="0"/>
    <d v="2025-12-23T00:00:00"/>
    <s v="Dec"/>
    <n v="2025"/>
    <n v="0"/>
  </r>
  <r>
    <s v="Kaggle"/>
    <s v="iPhone 15 128GB 256GB 512GB Verizon AT&amp;T T-Mobile Unlocked (Excellent)"/>
    <x v="7"/>
    <n v="15"/>
    <b v="0"/>
    <x v="10"/>
    <x v="0"/>
    <x v="3"/>
    <n v="400.49"/>
    <m/>
    <s v=" No Discount"/>
    <n v="10"/>
    <n v="32"/>
    <x v="117"/>
    <s v="Los Angeles, California, United States"/>
    <s v="Los Angeles"/>
    <x v="0"/>
    <x v="0"/>
    <d v="2026-03-29T00:00:00"/>
    <s v="Mar"/>
    <n v="2026"/>
    <n v="12815.68"/>
  </r>
  <r>
    <s v="Kaggle"/>
    <s v="iPhone 15 Pro 128GB 256GB 512GB 1TB Verizon AT&amp;T T-Mobile Unlocked (Excellent)"/>
    <x v="14"/>
    <n v="15"/>
    <b v="1"/>
    <x v="25"/>
    <x v="0"/>
    <x v="3"/>
    <n v="570.59"/>
    <m/>
    <s v=" No Discount"/>
    <n v="3"/>
    <n v="34"/>
    <x v="117"/>
    <s v="Los Angeles, California, United States"/>
    <s v="Los Angeles"/>
    <x v="0"/>
    <x v="0"/>
    <d v="2026-03-29T00:00:00"/>
    <s v="Mar"/>
    <n v="2026"/>
    <n v="19400.060000000001"/>
  </r>
  <r>
    <s v="Kaggle"/>
    <s v="iPhone 16 128GB 256GB 512GB Verizon AT&amp;T T-Mobile Unlocked (Excellent)"/>
    <x v="10"/>
    <n v="16"/>
    <b v="0"/>
    <x v="10"/>
    <x v="0"/>
    <x v="3"/>
    <n v="530.99"/>
    <m/>
    <s v=" No Discount"/>
    <n v="10"/>
    <n v="1"/>
    <x v="117"/>
    <s v="Los Angeles, California, United States"/>
    <s v="Los Angeles"/>
    <x v="0"/>
    <x v="0"/>
    <d v="2026-03-29T00:00:00"/>
    <s v="Mar"/>
    <n v="2026"/>
    <n v="530.99"/>
  </r>
  <r>
    <s v="Kaggle"/>
    <s v="iPhone 15 128GB 256GB 512GB Verizon AT&amp;T T-Mobile Unlocked (Very Good)"/>
    <x v="7"/>
    <n v="15"/>
    <b v="0"/>
    <x v="10"/>
    <x v="0"/>
    <x v="1"/>
    <n v="390.59"/>
    <m/>
    <s v=" No Discount"/>
    <n v="10"/>
    <n v="4"/>
    <x v="117"/>
    <s v="Los Angeles, California, United States"/>
    <s v="Los Angeles"/>
    <x v="0"/>
    <x v="0"/>
    <d v="2026-03-29T00:00:00"/>
    <s v="Mar"/>
    <n v="2026"/>
    <n v="1562.36"/>
  </r>
  <r>
    <s v="Kaggle"/>
    <s v="Apple iPhone 13 MINI 512GB-128GB FACTORY UNLOCKED GSM CDMA【NEW US 2yr warranty】"/>
    <x v="8"/>
    <n v="13"/>
    <b v="0"/>
    <x v="11"/>
    <x v="0"/>
    <x v="5"/>
    <n v="322.01"/>
    <m/>
    <s v=" No Discount"/>
    <n v="2"/>
    <n v="0"/>
    <x v="113"/>
    <s v="Los Angeles, California, United States"/>
    <s v="Los Angeles"/>
    <x v="0"/>
    <x v="0"/>
    <d v="2026-03-28T00:00:00"/>
    <s v="Mar"/>
    <n v="2026"/>
    <n v="0"/>
  </r>
  <r>
    <s v="Kaggle"/>
    <s v="Apple iPhone 17 - Unlocked 256GB Black - New"/>
    <x v="2"/>
    <n v="17"/>
    <b v="0"/>
    <x v="3"/>
    <x v="3"/>
    <x v="5"/>
    <n v="837"/>
    <m/>
    <s v=" No Discount"/>
    <n v="2"/>
    <n v="6"/>
    <x v="106"/>
    <s v="Tempe, Arizona, United States"/>
    <s v="Tempe"/>
    <x v="11"/>
    <x v="0"/>
    <d v="2026-03-27T00:00:00"/>
    <s v="Mar"/>
    <n v="2026"/>
    <n v="5022"/>
  </r>
  <r>
    <s v="Kaggle"/>
    <s v="Apple iPhone 17 - Unlocked 256GB White - Excellent"/>
    <x v="2"/>
    <n v="17"/>
    <b v="0"/>
    <x v="3"/>
    <x v="3"/>
    <x v="3"/>
    <n v="789"/>
    <m/>
    <s v=" No Discount"/>
    <n v="4"/>
    <n v="3"/>
    <x v="106"/>
    <s v="Tempe, Arizona, United States"/>
    <s v="Tempe"/>
    <x v="11"/>
    <x v="0"/>
    <d v="2026-03-27T00:00:00"/>
    <s v="Mar"/>
    <n v="2026"/>
    <n v="2367"/>
  </r>
  <r>
    <s v="Kaggle"/>
    <s v="Factory New Sealed Apple iPhone 13 MINI A2481 128GB 256GB Unlocked US SHIPPING"/>
    <x v="8"/>
    <n v="13"/>
    <b v="0"/>
    <x v="8"/>
    <x v="0"/>
    <x v="5"/>
    <n v="321.88"/>
    <m/>
    <s v=" No Discount"/>
    <n v="2"/>
    <n v="14"/>
    <x v="114"/>
    <s v="Whippany, New Jersey, United States"/>
    <s v="Whippany"/>
    <x v="8"/>
    <x v="0"/>
    <d v="2026-03-28T00:00:00"/>
    <s v="Mar"/>
    <n v="2026"/>
    <n v="4506.32"/>
  </r>
  <r>
    <s v="Kaggle"/>
    <s v="Apple iPhone 13 128GB A2631 Factory Unlocked GSM CDMA All Color New Open Box"/>
    <x v="3"/>
    <n v="13"/>
    <b v="0"/>
    <x v="0"/>
    <x v="0"/>
    <x v="2"/>
    <n v="318.99"/>
    <m/>
    <s v=" No Discount"/>
    <n v="0"/>
    <n v="6"/>
    <x v="101"/>
    <s v="Granada Hills, California, United States"/>
    <s v="Granada Hills"/>
    <x v="0"/>
    <x v="0"/>
    <d v="2026-03-12T00:00:00"/>
    <s v="Mar"/>
    <n v="2026"/>
    <n v="1913.94"/>
  </r>
  <r>
    <s v="Kaggle"/>
    <s v="Apple iPhone 17 Pro Max | US Version | 512GB | eSIM | Deep Blue | Unlocked"/>
    <x v="5"/>
    <n v="17"/>
    <b v="1"/>
    <x v="1"/>
    <x v="1"/>
    <x v="5"/>
    <n v="1749"/>
    <n v="1999"/>
    <n v="12.51"/>
    <n v="2"/>
    <n v="10"/>
    <x v="118"/>
    <s v="North Brunswick, New Jersey, United States"/>
    <s v="North Brunswick"/>
    <x v="8"/>
    <x v="0"/>
    <d v="2026-03-28T00:00:00"/>
    <s v="Mar"/>
    <n v="2026"/>
    <n v="17490"/>
  </r>
  <r>
    <s v="Kaggle"/>
    <s v="Apple iPhone 17 Pro Max | US Version | 512GB | eSIM | Cosmic Orange | Unlocked"/>
    <x v="5"/>
    <n v="17"/>
    <b v="1"/>
    <x v="1"/>
    <x v="1"/>
    <x v="5"/>
    <n v="1749"/>
    <n v="1999"/>
    <n v="12.51"/>
    <n v="0"/>
    <n v="15"/>
    <x v="118"/>
    <s v="North Brunswick, New Jersey, United States"/>
    <s v="North Brunswick"/>
    <x v="8"/>
    <x v="0"/>
    <d v="2026-03-26T00:00:00"/>
    <s v="Mar"/>
    <n v="2026"/>
    <n v="26235"/>
  </r>
  <r>
    <s v="Kaggle"/>
    <s v="Apple iPhone 17 Pro Max | US Version | 256GB | eSIM | Deep Blue | Unlocked"/>
    <x v="5"/>
    <n v="17"/>
    <b v="1"/>
    <x v="3"/>
    <x v="3"/>
    <x v="5"/>
    <n v="1499"/>
    <n v="1599"/>
    <n v="6.25"/>
    <n v="9"/>
    <n v="14"/>
    <x v="118"/>
    <s v="North Brunswick, New Jersey, United States"/>
    <s v="North Brunswick"/>
    <x v="8"/>
    <x v="0"/>
    <d v="2026-03-29T00:00:00"/>
    <s v="Mar"/>
    <n v="2026"/>
    <n v="20986"/>
  </r>
  <r>
    <s v="Kaggle"/>
    <s v="New Sealed Apple iPhone 13 Mini 5G 128G/256GB/512GB Factory Unlocked GSM CDMA US"/>
    <x v="8"/>
    <n v="13"/>
    <b v="0"/>
    <x v="4"/>
    <x v="3"/>
    <x v="5"/>
    <n v="321.88"/>
    <m/>
    <s v=" No Discount"/>
    <n v="2"/>
    <n v="5"/>
    <x v="112"/>
    <s v="Brooklyn, New York, United States"/>
    <s v="Brooklyn"/>
    <x v="9"/>
    <x v="0"/>
    <d v="2026-03-28T00:00:00"/>
    <s v="Mar"/>
    <n v="2026"/>
    <n v="1609.4"/>
  </r>
  <r>
    <s v="Kaggle"/>
    <s v="Apple iPhone 14+ Plus Factory Unlocked 128GB A2632 Open Box GSM CDMA"/>
    <x v="1"/>
    <n v="14"/>
    <b v="0"/>
    <x v="0"/>
    <x v="0"/>
    <x v="2"/>
    <n v="389.99"/>
    <m/>
    <s v=" No Discount"/>
    <n v="0"/>
    <n v="1"/>
    <x v="101"/>
    <s v="Granada Hills, California, United States"/>
    <s v="Granada Hills"/>
    <x v="0"/>
    <x v="0"/>
    <d v="2026-02-14T00:00:00"/>
    <s v="Feb"/>
    <n v="2026"/>
    <n v="389.99"/>
  </r>
  <r>
    <s v="Kaggle"/>
    <s v="Apple iPhone 17 - Unlocked 256GB Black - Excellent"/>
    <x v="2"/>
    <n v="17"/>
    <b v="0"/>
    <x v="3"/>
    <x v="3"/>
    <x v="3"/>
    <n v="789"/>
    <m/>
    <s v=" No Discount"/>
    <n v="10"/>
    <n v="3"/>
    <x v="106"/>
    <s v="Tempe, Arizona, United States"/>
    <s v="Tempe"/>
    <x v="11"/>
    <x v="0"/>
    <d v="2026-03-27T00:00:00"/>
    <s v="Mar"/>
    <n v="2026"/>
    <n v="2367"/>
  </r>
  <r>
    <s v="Kaggle"/>
    <s v="Apple iPhone 17 Pro Max 6.9&quot; Dual Physical SIM A3527 Unlocked FedEx/UPS"/>
    <x v="5"/>
    <n v="17"/>
    <b v="1"/>
    <x v="3"/>
    <x v="3"/>
    <x v="5"/>
    <n v="1878"/>
    <m/>
    <s v=" No Discount"/>
    <n v="2"/>
    <n v="3"/>
    <x v="108"/>
    <s v="Hong Kong, Hong Kong"/>
    <s v=""/>
    <x v="3"/>
    <x v="8"/>
    <d v="2026-03-16T00:00:00"/>
    <s v="Mar"/>
    <n v="2026"/>
    <n v="5634"/>
  </r>
  <r>
    <s v="Kaggle"/>
    <s v="Apple iPhone 17 Pro Max 6.9&quot; Physical SIM + eSIM A3526 Unlocked Free UPS"/>
    <x v="5"/>
    <n v="17"/>
    <b v="1"/>
    <x v="3"/>
    <x v="3"/>
    <x v="5"/>
    <n v="1738"/>
    <m/>
    <s v=" No Discount"/>
    <n v="0"/>
    <n v="9"/>
    <x v="108"/>
    <s v="Hong Kong, Hong Kong"/>
    <s v=""/>
    <x v="3"/>
    <x v="8"/>
    <d v="2026-03-25T00:00:00"/>
    <s v="Mar"/>
    <n v="2026"/>
    <n v="15642"/>
  </r>
  <r>
    <s v="Kaggle"/>
    <s v="Apple iPhone 17 - Unlocked 256GB Lavender - Excellent"/>
    <x v="2"/>
    <n v="17"/>
    <b v="0"/>
    <x v="3"/>
    <x v="3"/>
    <x v="3"/>
    <n v="789"/>
    <m/>
    <s v=" No Discount"/>
    <n v="3"/>
    <n v="0"/>
    <x v="106"/>
    <s v="Tempe, Arizona, United States"/>
    <s v="Tempe"/>
    <x v="11"/>
    <x v="0"/>
    <d v="2026-03-27T00:00:00"/>
    <s v="Mar"/>
    <n v="2026"/>
    <n v="0"/>
  </r>
  <r>
    <s v="Kaggle"/>
    <s v="Apple iPhone 17 6.3&quot; Physical SIM + eSIM A3520 Unlocked 256GB/512GB UPS"/>
    <x v="2"/>
    <n v="17"/>
    <b v="0"/>
    <x v="4"/>
    <x v="3"/>
    <x v="5"/>
    <n v="1098"/>
    <m/>
    <s v=" No Discount"/>
    <n v="0"/>
    <n v="1"/>
    <x v="108"/>
    <s v="Hong Kong, Hong Kong"/>
    <s v=""/>
    <x v="3"/>
    <x v="8"/>
    <d v="2026-03-05T00:00:00"/>
    <s v="Mar"/>
    <n v="2026"/>
    <n v="1098"/>
  </r>
  <r>
    <s v="Kaggle"/>
    <s v="Apple iPhone 14 A2649 (Fully Unlocked) 128GB Purple (Excellent)"/>
    <x v="1"/>
    <n v="14"/>
    <b v="0"/>
    <x v="0"/>
    <x v="0"/>
    <x v="3"/>
    <n v="322.99"/>
    <m/>
    <s v=" No Discount"/>
    <n v="10"/>
    <n v="3"/>
    <x v="117"/>
    <s v="Los Angeles, California, United States"/>
    <s v="Los Angeles"/>
    <x v="0"/>
    <x v="0"/>
    <d v="2026-03-29T00:00:00"/>
    <s v="Mar"/>
    <n v="2026"/>
    <n v="968.97"/>
  </r>
  <r>
    <s v="Kaggle"/>
    <s v="Apple iPhone 15 A2846 (Unlocked) 128GB Black (Very Good)"/>
    <x v="7"/>
    <n v="15"/>
    <b v="0"/>
    <x v="0"/>
    <x v="0"/>
    <x v="1"/>
    <n v="400.49"/>
    <m/>
    <s v=" No Discount"/>
    <n v="10"/>
    <n v="64"/>
    <x v="117"/>
    <s v="Los Angeles, California, United States"/>
    <s v="Los Angeles"/>
    <x v="0"/>
    <x v="0"/>
    <d v="2026-03-28T00:00:00"/>
    <s v="Mar"/>
    <n v="2026"/>
    <n v="25631.360000000001"/>
  </r>
  <r>
    <s v="Kaggle"/>
    <s v="Apple iPhone 15 A2846 Fully Unlocked 128GB Black (Excellent)"/>
    <x v="7"/>
    <n v="15"/>
    <b v="0"/>
    <x v="0"/>
    <x v="0"/>
    <x v="3"/>
    <n v="411.29"/>
    <m/>
    <s v=" No Discount"/>
    <n v="0"/>
    <n v="51"/>
    <x v="117"/>
    <s v="Los Angeles, California, United States"/>
    <s v="Los Angeles"/>
    <x v="0"/>
    <x v="0"/>
    <d v="2026-03-25T00:00:00"/>
    <s v="Mar"/>
    <n v="2026"/>
    <n v="20975.79"/>
  </r>
  <r>
    <s v="Kaggle"/>
    <s v="Apple iPhone 15 A2846 (Unlocked) 128GB Black (Good)"/>
    <x v="7"/>
    <n v="15"/>
    <b v="0"/>
    <x v="0"/>
    <x v="0"/>
    <x v="4"/>
    <n v="390.59"/>
    <m/>
    <s v=" No Discount"/>
    <n v="10"/>
    <n v="28"/>
    <x v="117"/>
    <s v="Los Angeles, California, United States"/>
    <s v="Los Angeles"/>
    <x v="0"/>
    <x v="0"/>
    <d v="2026-03-27T00:00:00"/>
    <s v="Mar"/>
    <n v="2026"/>
    <n v="10936.519999999999"/>
  </r>
  <r>
    <s v="Kaggle"/>
    <s v="Apple iPhone 15 A2846 (Fully Unlocked) 128GB Blue (Very Good)"/>
    <x v="7"/>
    <n v="15"/>
    <b v="0"/>
    <x v="0"/>
    <x v="0"/>
    <x v="1"/>
    <n v="400.49"/>
    <m/>
    <s v=" No Discount"/>
    <n v="10"/>
    <n v="48"/>
    <x v="117"/>
    <s v="Los Angeles, California, United States"/>
    <s v="Los Angeles"/>
    <x v="0"/>
    <x v="0"/>
    <d v="2026-03-29T00:00:00"/>
    <s v="Mar"/>
    <n v="2026"/>
    <n v="19223.52"/>
  </r>
  <r>
    <s v="Kaggle"/>
    <s v="Apple iPhone 15 Plus A2847 (Unlocked) 128GB Black (Good)"/>
    <x v="12"/>
    <n v="15"/>
    <b v="0"/>
    <x v="0"/>
    <x v="0"/>
    <x v="4"/>
    <n v="421.19"/>
    <m/>
    <s v=" No Discount"/>
    <n v="10"/>
    <n v="79"/>
    <x v="117"/>
    <s v="Los Angeles, California, United States"/>
    <s v="Los Angeles"/>
    <x v="0"/>
    <x v="0"/>
    <d v="2026-03-27T00:00:00"/>
    <s v="Mar"/>
    <n v="2026"/>
    <n v="33274.01"/>
  </r>
  <r>
    <s v="Kaggle"/>
    <s v="FACTORY NEW APPLE IPHONE 14 PRO MAX 5G 128G 256G 512GB UNLOCKED GSM CDMA US SHIP"/>
    <x v="0"/>
    <n v="14"/>
    <b v="1"/>
    <x v="1"/>
    <x v="1"/>
    <x v="5"/>
    <n v="675.95"/>
    <m/>
    <s v=" No Discount"/>
    <n v="2"/>
    <n v="1"/>
    <x v="112"/>
    <s v="Brooklyn, New York, United States"/>
    <s v="Brooklyn"/>
    <x v="9"/>
    <x v="0"/>
    <d v="2026-03-28T00:00:00"/>
    <s v="Mar"/>
    <n v="2026"/>
    <n v="675.95"/>
  </r>
  <r>
    <s v="Kaggle"/>
    <s v="New Sealed Apple iPhone 13 Mini Factory Unlocked 128GB/256GB ALL Carrier 2Yr Wty"/>
    <x v="8"/>
    <n v="13"/>
    <b v="0"/>
    <x v="8"/>
    <x v="0"/>
    <x v="5"/>
    <n v="321.88"/>
    <m/>
    <s v=" No Discount"/>
    <n v="2"/>
    <n v="2"/>
    <x v="112"/>
    <s v="Whippany, New Jersey, United States"/>
    <s v="Whippany"/>
    <x v="8"/>
    <x v="0"/>
    <d v="2026-03-28T00:00:00"/>
    <s v="Mar"/>
    <n v="2026"/>
    <n v="643.76"/>
  </r>
  <r>
    <s v="Kaggle"/>
    <s v="NEW APPLE IPHONE 14 PRO MAX 128/256/512G/1T FACTORY UNLOCKED GSM CDMA All Carrier"/>
    <x v="0"/>
    <n v="14"/>
    <b v="1"/>
    <x v="26"/>
    <x v="0"/>
    <x v="5"/>
    <n v="745.12"/>
    <m/>
    <s v=" No Discount"/>
    <n v="2"/>
    <n v="0"/>
    <x v="113"/>
    <s v="Los Angeles, California, United States"/>
    <s v="Los Angeles"/>
    <x v="0"/>
    <x v="0"/>
    <d v="2026-03-28T00:00:00"/>
    <s v="Mar"/>
    <n v="2026"/>
    <n v="0"/>
  </r>
  <r>
    <s v="Kaggle"/>
    <s v="New Sealed Apple iPhone 13 128/256/512GB FACTORY UNLOCKED ALL COLOR 2 YRS WARNTY"/>
    <x v="3"/>
    <n v="13"/>
    <b v="0"/>
    <x v="1"/>
    <x v="1"/>
    <x v="5"/>
    <n v="432.13"/>
    <m/>
    <s v=" No Discount"/>
    <n v="1"/>
    <n v="0"/>
    <x v="114"/>
    <s v="Whippany, New Jersey, United States"/>
    <s v="Whippany"/>
    <x v="8"/>
    <x v="0"/>
    <d v="2026-03-28T00:00:00"/>
    <s v="Mar"/>
    <n v="2026"/>
    <n v="0"/>
  </r>
  <r>
    <s v="Kaggle"/>
    <s v="New in Sealed Box Apple iPhone 14 PRO MAX A2651 512G 1TB Unlocked Smartphone USA"/>
    <x v="0"/>
    <n v="14"/>
    <b v="1"/>
    <x v="2"/>
    <x v="2"/>
    <x v="5"/>
    <n v="675.95"/>
    <m/>
    <s v=" No Discount"/>
    <n v="2"/>
    <n v="3"/>
    <x v="114"/>
    <s v="Whippany, New Jersey, United States"/>
    <s v="Whippany"/>
    <x v="8"/>
    <x v="0"/>
    <d v="2026-03-28T00:00:00"/>
    <s v="Mar"/>
    <n v="2026"/>
    <n v="2027.8500000000001"/>
  </r>
  <r>
    <s v="Kaggle"/>
    <s v="New Apple iPhone 13 A2482 128GB Factory Unlocked All Mobile Carriers All Colors"/>
    <x v="3"/>
    <n v="13"/>
    <b v="0"/>
    <x v="0"/>
    <x v="0"/>
    <x v="5"/>
    <n v="432.13"/>
    <m/>
    <s v=" No Discount"/>
    <n v="1"/>
    <n v="0"/>
    <x v="114"/>
    <s v="Whippany, New Jersey, United States"/>
    <s v="Whippany"/>
    <x v="8"/>
    <x v="0"/>
    <d v="2026-03-28T00:00:00"/>
    <s v="Mar"/>
    <n v="2026"/>
    <n v="0"/>
  </r>
  <r>
    <s v="Kaggle"/>
    <s v="New Sealed Apple iPhone 13 5G A2482 128GB Factory Unlocked All Carriers US SHIP"/>
    <x v="3"/>
    <n v="13"/>
    <b v="0"/>
    <x v="0"/>
    <x v="0"/>
    <x v="5"/>
    <n v="432.13"/>
    <m/>
    <s v=" No Discount"/>
    <n v="0"/>
    <n v="1"/>
    <x v="112"/>
    <s v="Whippany, New Jersey, United States"/>
    <s v="Whippany"/>
    <x v="8"/>
    <x v="0"/>
    <d v="2026-03-28T00:00:00"/>
    <s v="Mar"/>
    <n v="2026"/>
    <n v="432.13"/>
  </r>
  <r>
    <s v="Kaggle"/>
    <s v="New Apple iPhone 13 A2482 128GB 256GB Factory Unlocked All Carriers All Colors"/>
    <x v="3"/>
    <n v="13"/>
    <b v="0"/>
    <x v="8"/>
    <x v="0"/>
    <x v="5"/>
    <n v="432.13"/>
    <m/>
    <s v=" No Discount"/>
    <n v="1"/>
    <n v="0"/>
    <x v="112"/>
    <s v="Whippany, New Jersey, United States"/>
    <s v="Whippany"/>
    <x v="8"/>
    <x v="0"/>
    <d v="2026-03-28T00:00:00"/>
    <s v="Mar"/>
    <n v="2026"/>
    <n v="0"/>
  </r>
  <r>
    <s v="Kaggle"/>
    <s v="Factory New Sealed Apple iPhone 13 A2482 128GB 256GB 5G Unlocked US FREE SHIP!"/>
    <x v="3"/>
    <n v="13"/>
    <b v="0"/>
    <x v="8"/>
    <x v="0"/>
    <x v="5"/>
    <n v="432.13"/>
    <m/>
    <s v=" No Discount"/>
    <n v="0"/>
    <n v="1"/>
    <x v="114"/>
    <s v="Whippany, New Jersey, United States"/>
    <s v="Whippany"/>
    <x v="8"/>
    <x v="0"/>
    <d v="2026-03-28T00:00:00"/>
    <s v="Mar"/>
    <n v="2026"/>
    <n v="432.13"/>
  </r>
  <r>
    <s v="Kaggle"/>
    <s v="✅New Sealed Apple iPhone 13 MINI 5G A2481 128/256/512GB 5.4&quot; Unlocked ALL COLORS"/>
    <x v="8"/>
    <n v="13"/>
    <b v="0"/>
    <x v="1"/>
    <x v="1"/>
    <x v="5"/>
    <n v="321.88"/>
    <m/>
    <s v=" No Discount"/>
    <n v="2"/>
    <n v="3"/>
    <x v="114"/>
    <s v="Brooklyn, New York, United States"/>
    <s v="Brooklyn"/>
    <x v="9"/>
    <x v="0"/>
    <d v="2026-03-28T00:00:00"/>
    <s v="Mar"/>
    <n v="2026"/>
    <n v="965.64"/>
  </r>
  <r>
    <s v="Kaggle"/>
    <s v="New Apple iPhone 13 MINI A2481 128/256GB Factory Unlocked All Carrier &amp;Color LOT"/>
    <x v="8"/>
    <n v="13"/>
    <b v="0"/>
    <x v="3"/>
    <x v="3"/>
    <x v="5"/>
    <n v="321.88"/>
    <m/>
    <s v=" No Discount"/>
    <n v="2"/>
    <n v="0"/>
    <x v="112"/>
    <s v="Brooklyn, New York, United States"/>
    <s v="Brooklyn"/>
    <x v="9"/>
    <x v="0"/>
    <d v="2026-03-28T00:00:00"/>
    <s v="Mar"/>
    <n v="2026"/>
    <n v="0"/>
  </r>
  <r>
    <s v="Kaggle"/>
    <s v="New Sealed Apple iPhone 13 Mini 5G 128GB/256GB Factory Unlocked 2Yr Wty US STOCK"/>
    <x v="8"/>
    <n v="13"/>
    <b v="0"/>
    <x v="8"/>
    <x v="0"/>
    <x v="5"/>
    <n v="321.88"/>
    <m/>
    <s v=" No Discount"/>
    <n v="2"/>
    <n v="1"/>
    <x v="112"/>
    <s v="Whippany, New Jersey, United States"/>
    <s v="Whippany"/>
    <x v="8"/>
    <x v="0"/>
    <d v="2026-03-28T00:00:00"/>
    <s v="Mar"/>
    <n v="2026"/>
    <n v="321.88"/>
  </r>
  <r>
    <s v="Kaggle"/>
    <s v="New in Sealed Box Apple iPhone 13 MINI A2481 128/256GB USA Unlocked Smartphone"/>
    <x v="8"/>
    <n v="13"/>
    <b v="0"/>
    <x v="3"/>
    <x v="3"/>
    <x v="5"/>
    <n v="321.99"/>
    <m/>
    <s v=" No Discount"/>
    <n v="2"/>
    <n v="0"/>
    <x v="112"/>
    <s v="Brooklyn, New York, United States"/>
    <s v="Brooklyn"/>
    <x v="9"/>
    <x v="0"/>
    <d v="2026-03-28T00:00:00"/>
    <s v="Mar"/>
    <n v="2026"/>
    <n v="0"/>
  </r>
  <r>
    <s v="Kaggle"/>
    <s v="Apple iPhone 12 Factory Unlocked 128GB A2172 GSM 1 Year Ext Warranty OPEN Box"/>
    <x v="4"/>
    <n v="12"/>
    <b v="0"/>
    <x v="0"/>
    <x v="0"/>
    <x v="2"/>
    <n v="254.99"/>
    <m/>
    <s v=" No Discount"/>
    <n v="1"/>
    <n v="0"/>
    <x v="101"/>
    <s v="Granada Hills, California, United States"/>
    <s v="Granada Hills"/>
    <x v="0"/>
    <x v="0"/>
    <d v="2026-02-25T00:00:00"/>
    <s v="Feb"/>
    <n v="2026"/>
    <n v="0"/>
  </r>
  <r>
    <s v="Kaggle"/>
    <s v="Apple iPhone 17 Pro Max 1TB Unlocked Very Good Condition - All Colors"/>
    <x v="5"/>
    <n v="17"/>
    <b v="1"/>
    <x v="2"/>
    <x v="2"/>
    <x v="1"/>
    <n v="1679.99"/>
    <m/>
    <s v=" No Discount"/>
    <n v="0"/>
    <n v="1"/>
    <x v="104"/>
    <s v="Sanford, Florida, United States"/>
    <s v="Sanford"/>
    <x v="6"/>
    <x v="0"/>
    <d v="2026-03-27T00:00:00"/>
    <s v="Mar"/>
    <n v="2026"/>
    <n v="1679.99"/>
  </r>
  <r>
    <s v="Kaggle"/>
    <s v="Apple iPhone 17 Pro Max 256GB Silver Unlocked - NEW &amp; SEALED"/>
    <x v="5"/>
    <n v="17"/>
    <b v="1"/>
    <x v="3"/>
    <x v="3"/>
    <x v="5"/>
    <n v="1449.99"/>
    <m/>
    <s v=" No Discount"/>
    <n v="6"/>
    <n v="3"/>
    <x v="104"/>
    <s v="Sanford, Florida, United States"/>
    <s v="Sanford"/>
    <x v="6"/>
    <x v="0"/>
    <d v="2026-03-25T00:00:00"/>
    <s v="Mar"/>
    <n v="2026"/>
    <n v="4349.97"/>
  </r>
  <r>
    <s v="Kaggle"/>
    <s v="Apple iPhone 17 Pro Max 512GB Silver Unlocked - NEW &amp; SEALED"/>
    <x v="5"/>
    <n v="17"/>
    <b v="1"/>
    <x v="1"/>
    <x v="1"/>
    <x v="5"/>
    <n v="1649.99"/>
    <m/>
    <s v=" No Discount"/>
    <n v="0"/>
    <n v="2"/>
    <x v="104"/>
    <s v="Sanford, Florida, United States"/>
    <s v="Sanford"/>
    <x v="6"/>
    <x v="0"/>
    <d v="2026-03-27T00:00:00"/>
    <s v="Mar"/>
    <n v="2026"/>
    <n v="3299.98"/>
  </r>
  <r>
    <s v="Kaggle"/>
    <s v="Apple iPhone 17 Pro Max 512GB Unlocked Very Good Condition - All Colors"/>
    <x v="5"/>
    <n v="17"/>
    <b v="1"/>
    <x v="1"/>
    <x v="1"/>
    <x v="1"/>
    <n v="1329.99"/>
    <m/>
    <s v=" No Discount"/>
    <n v="5"/>
    <n v="0"/>
    <x v="104"/>
    <s v="Sanford, Florida, United States"/>
    <s v="Sanford"/>
    <x v="6"/>
    <x v="0"/>
    <d v="2026-03-27T00:00:00"/>
    <s v="Mar"/>
    <n v="2026"/>
    <n v="0"/>
  </r>
  <r>
    <s v="Kaggle"/>
    <s v="Apple iPhone 17 Pro Max 1TB Silver Unlocked - NEW &amp; SEALED"/>
    <x v="5"/>
    <n v="17"/>
    <b v="1"/>
    <x v="2"/>
    <x v="2"/>
    <x v="5"/>
    <n v="1849.99"/>
    <m/>
    <s v=" No Discount"/>
    <n v="0"/>
    <n v="2"/>
    <x v="104"/>
    <s v="Sanford, Florida, United States"/>
    <s v="Sanford"/>
    <x v="6"/>
    <x v="0"/>
    <d v="2026-03-27T00:00:00"/>
    <s v="Mar"/>
    <n v="2026"/>
    <n v="3699.98"/>
  </r>
  <r>
    <s v="Kaggle"/>
    <s v="Apple iPhone 12 Factory Unlocked 64GB A2172 red color"/>
    <x v="4"/>
    <n v="12"/>
    <b v="0"/>
    <x v="7"/>
    <x v="4"/>
    <x v="1"/>
    <n v="208.99"/>
    <m/>
    <s v=" No Discount"/>
    <n v="2"/>
    <n v="0"/>
    <x v="101"/>
    <s v="Granada Hills, California, United States"/>
    <s v="Granada Hills"/>
    <x v="0"/>
    <x v="0"/>
    <m/>
    <m/>
    <m/>
    <n v="0"/>
  </r>
  <r>
    <s v="Kaggle"/>
    <s v="Brand New Apple iPhone 13 MINI 128GB/256GB A2481 Factory Unlocked Smartphone USA"/>
    <x v="8"/>
    <n v="13"/>
    <b v="0"/>
    <x v="8"/>
    <x v="0"/>
    <x v="5"/>
    <n v="321.99"/>
    <m/>
    <s v=" No Discount"/>
    <n v="2"/>
    <n v="0"/>
    <x v="112"/>
    <s v="Brooklyn, New York, United States"/>
    <s v="Brooklyn"/>
    <x v="9"/>
    <x v="0"/>
    <d v="2026-03-28T00:00:00"/>
    <s v="Mar"/>
    <n v="2026"/>
    <n v="0"/>
  </r>
  <r>
    <s v="Kaggle"/>
    <s v="New Apple iPhone 13 MINI 5G A2481 128GB/256GB Factory Unlocked Sealed in Box US"/>
    <x v="8"/>
    <n v="13"/>
    <b v="0"/>
    <x v="8"/>
    <x v="0"/>
    <x v="5"/>
    <n v="321.99"/>
    <m/>
    <s v=" No Discount"/>
    <n v="2"/>
    <n v="0"/>
    <x v="112"/>
    <s v="Brooklyn, New York, United States"/>
    <s v="Brooklyn"/>
    <x v="9"/>
    <x v="0"/>
    <d v="2026-03-28T00:00:00"/>
    <s v="Mar"/>
    <n v="2026"/>
    <n v="0"/>
  </r>
  <r>
    <s v="Kaggle"/>
    <s v="New in Sealed Apple iPhone 13 MINI A2481 128GB/256GB Factory Unlocked Smartphone"/>
    <x v="8"/>
    <n v="13"/>
    <b v="0"/>
    <x v="8"/>
    <x v="0"/>
    <x v="5"/>
    <n v="321.88"/>
    <m/>
    <s v=" No Discount"/>
    <n v="2"/>
    <n v="0"/>
    <x v="112"/>
    <s v="Whippany, New Jersey, United States"/>
    <s v="Whippany"/>
    <x v="8"/>
    <x v="0"/>
    <d v="2026-03-28T00:00:00"/>
    <s v="Mar"/>
    <n v="2026"/>
    <n v="0"/>
  </r>
  <r>
    <s v="Kaggle"/>
    <s v="New in Sealed Box Apple iPhone 13 MINI A2481 128/256GB USA Unlocked Smartphone"/>
    <x v="8"/>
    <n v="13"/>
    <b v="0"/>
    <x v="3"/>
    <x v="3"/>
    <x v="5"/>
    <n v="321.88"/>
    <m/>
    <s v=" No Discount"/>
    <n v="2"/>
    <n v="0"/>
    <x v="114"/>
    <s v="Whippany, New Jersey, United States"/>
    <s v="Whippany"/>
    <x v="8"/>
    <x v="0"/>
    <d v="2026-03-28T00:00:00"/>
    <s v="Mar"/>
    <n v="2026"/>
    <n v="0"/>
  </r>
  <r>
    <s v="Kaggle"/>
    <s v="New Apple iPhone 13 MINI 128GB 256GB Factory Unlocked Smartphone in Sealed Box"/>
    <x v="8"/>
    <n v="13"/>
    <b v="0"/>
    <x v="8"/>
    <x v="0"/>
    <x v="5"/>
    <n v="321.88"/>
    <m/>
    <s v=" No Discount"/>
    <n v="2"/>
    <n v="0"/>
    <x v="114"/>
    <s v="Whippany, New Jersey, United States"/>
    <s v="Whippany"/>
    <x v="8"/>
    <x v="0"/>
    <d v="2026-03-28T00:00:00"/>
    <s v="Mar"/>
    <n v="2026"/>
    <n v="0"/>
  </r>
  <r>
    <s v="Kaggle"/>
    <s v="New in Sealed Apple iPhone 13 MINI 5G 128GB/256GB Factory Unlocked Smartphone US"/>
    <x v="8"/>
    <n v="13"/>
    <b v="0"/>
    <x v="8"/>
    <x v="0"/>
    <x v="5"/>
    <n v="321.88"/>
    <m/>
    <s v=" No Discount"/>
    <n v="2"/>
    <n v="0"/>
    <x v="112"/>
    <s v="Whippany, New Jersey, United States"/>
    <s v="Whippany"/>
    <x v="8"/>
    <x v="0"/>
    <d v="2026-03-28T00:00:00"/>
    <s v="Mar"/>
    <n v="2026"/>
    <n v="0"/>
  </r>
  <r>
    <s v="Kaggle"/>
    <s v="Apple iPhone 17 Pro Max 256GB Unlocked Very Good Condition - All Colors"/>
    <x v="5"/>
    <n v="17"/>
    <b v="1"/>
    <x v="3"/>
    <x v="3"/>
    <x v="1"/>
    <n v="1249.99"/>
    <m/>
    <s v=" No Discount"/>
    <n v="2"/>
    <n v="1"/>
    <x v="104"/>
    <s v="Sanford, Florida, United States"/>
    <s v="Sanford"/>
    <x v="6"/>
    <x v="0"/>
    <d v="2026-03-27T00:00:00"/>
    <s v="Mar"/>
    <n v="2026"/>
    <n v="1249.99"/>
  </r>
  <r>
    <s v="Kaggle"/>
    <s v="New Sealed Box Apple iPhone 13 MINI 128/256GB Factory Unlocked GSM+CDMA USA SHIP"/>
    <x v="8"/>
    <n v="13"/>
    <b v="0"/>
    <x v="3"/>
    <x v="3"/>
    <x v="5"/>
    <n v="321.88"/>
    <m/>
    <s v=" No Discount"/>
    <n v="2"/>
    <n v="2"/>
    <x v="112"/>
    <s v="Whippany, New Jersey, United States"/>
    <s v="Whippany"/>
    <x v="8"/>
    <x v="0"/>
    <d v="2026-03-28T00:00:00"/>
    <s v="Mar"/>
    <n v="2026"/>
    <n v="643.76"/>
  </r>
  <r>
    <s v="Kaggle"/>
    <s v="New Sealed Box Apple iPhone 13 MINI 128GB 256GB Factory Unlocked 2 YEAR WARRANTY"/>
    <x v="8"/>
    <n v="13"/>
    <b v="0"/>
    <x v="8"/>
    <x v="0"/>
    <x v="5"/>
    <n v="321.88"/>
    <m/>
    <s v=" No Discount"/>
    <n v="2"/>
    <n v="1"/>
    <x v="114"/>
    <s v="Whippany, New Jersey, United States"/>
    <s v="Whippany"/>
    <x v="8"/>
    <x v="0"/>
    <d v="2026-03-28T00:00:00"/>
    <s v="Mar"/>
    <n v="2026"/>
    <n v="321.88"/>
  </r>
  <r>
    <s v="Kaggle"/>
    <s v="New Sealed Apple iPhone 13 MINI A2481 128/256GB USA Factory Unlocked Smartphone"/>
    <x v="8"/>
    <n v="13"/>
    <b v="0"/>
    <x v="3"/>
    <x v="3"/>
    <x v="5"/>
    <n v="321.99"/>
    <m/>
    <s v=" No Discount"/>
    <n v="2"/>
    <n v="0"/>
    <x v="114"/>
    <s v="Whippany, New Jersey, United States"/>
    <s v="Whippany"/>
    <x v="8"/>
    <x v="0"/>
    <d v="2026-03-28T00:00:00"/>
    <s v="Mar"/>
    <n v="2026"/>
    <n v="0"/>
  </r>
  <r>
    <s v="Kaggle"/>
    <s v="Apple iPhone 17e 6.1&quot; Physical SIM + eSIM A3634 Unlocked 256GB/512GB FedEx/UPS"/>
    <x v="2"/>
    <n v="17"/>
    <b v="0"/>
    <x v="4"/>
    <x v="3"/>
    <x v="5"/>
    <n v="838"/>
    <m/>
    <s v=" No Discount"/>
    <n v="2"/>
    <n v="0"/>
    <x v="108"/>
    <s v="Hong Kong, Hong Kong"/>
    <s v=""/>
    <x v="3"/>
    <x v="8"/>
    <d v="2026-03-12T00:00:00"/>
    <s v="Mar"/>
    <n v="2026"/>
    <n v="0"/>
  </r>
  <r>
    <s v="Kaggle"/>
    <s v="New Sealed Apple iPhone 13 MINI A2481 128GB 256GB FACTORY Unlocked Smartphone US"/>
    <x v="8"/>
    <n v="13"/>
    <b v="0"/>
    <x v="8"/>
    <x v="0"/>
    <x v="5"/>
    <n v="321.99"/>
    <m/>
    <s v=" No Discount"/>
    <n v="2"/>
    <n v="0"/>
    <x v="114"/>
    <s v="Whippany, New Jersey, United States"/>
    <s v="Whippany"/>
    <x v="8"/>
    <x v="0"/>
    <d v="2026-03-28T00:00:00"/>
    <s v="Mar"/>
    <n v="2026"/>
    <n v="0"/>
  </r>
  <r>
    <s v="Kaggle"/>
    <s v="NEW APPLE IPHONE 14 PRO MAX 128GB 256GB FACTORY UNLOCKED ALL COLORS US FREE SHIP"/>
    <x v="0"/>
    <n v="14"/>
    <b v="1"/>
    <x v="8"/>
    <x v="0"/>
    <x v="5"/>
    <n v="675.95"/>
    <m/>
    <s v=" No Discount"/>
    <n v="2"/>
    <n v="0"/>
    <x v="114"/>
    <s v="Whippany, New Jersey, United States"/>
    <s v="Whippany"/>
    <x v="8"/>
    <x v="0"/>
    <d v="2026-03-28T00:00:00"/>
    <s v="Mar"/>
    <n v="2026"/>
    <n v="0"/>
  </r>
  <r>
    <s v="Kaggle"/>
    <s v="New in Sealed Apple iPhone 13 MINI A2481 128/256GB Factory Unlocked Smartphone"/>
    <x v="8"/>
    <n v="13"/>
    <b v="0"/>
    <x v="3"/>
    <x v="3"/>
    <x v="5"/>
    <n v="321.88"/>
    <m/>
    <s v=" No Discount"/>
    <n v="2"/>
    <n v="0"/>
    <x v="114"/>
    <s v="Whippany, New Jersey, United States"/>
    <s v="Whippany"/>
    <x v="8"/>
    <x v="0"/>
    <d v="2026-03-28T00:00:00"/>
    <s v="Mar"/>
    <n v="2026"/>
    <n v="0"/>
  </r>
  <r>
    <s v="Kaggle"/>
    <s v="NEW SEALED APPLE IPHONE 14 5G 128G/256GB/512GB FACTORY UNLOCKED GSM+CDMA US SHIP"/>
    <x v="1"/>
    <n v="14"/>
    <b v="0"/>
    <x v="4"/>
    <x v="3"/>
    <x v="5"/>
    <n v="389.01"/>
    <m/>
    <s v=" No Discount"/>
    <n v="2"/>
    <n v="0"/>
    <x v="114"/>
    <s v="Whippany, New Jersey, United States"/>
    <s v="Whippany"/>
    <x v="8"/>
    <x v="0"/>
    <d v="2026-03-28T00:00:00"/>
    <s v="Mar"/>
    <n v="2026"/>
    <n v="0"/>
  </r>
  <r>
    <s v="Kaggle"/>
    <s v="NEW SEALED APPLE IPHONE 14 5G 128GB 256GB 512GB FACTORY UNLOCKED ALL CARRIER US"/>
    <x v="1"/>
    <n v="14"/>
    <b v="0"/>
    <x v="10"/>
    <x v="0"/>
    <x v="5"/>
    <n v="389.01"/>
    <m/>
    <s v=" No Discount"/>
    <n v="2"/>
    <n v="0"/>
    <x v="112"/>
    <s v="Brooklyn, New York, United States"/>
    <s v="Brooklyn"/>
    <x v="9"/>
    <x v="0"/>
    <d v="2026-03-28T00:00:00"/>
    <s v="Mar"/>
    <n v="2026"/>
    <n v="0"/>
  </r>
  <r>
    <s v="Kaggle"/>
    <s v="NEW SEALED APPLE IPHONE 14 128GB 256GB/512GB FACTORY UNLOCKED GSM+CDMA 6.1 in US"/>
    <x v="1"/>
    <n v="14"/>
    <b v="0"/>
    <x v="10"/>
    <x v="0"/>
    <x v="5"/>
    <n v="389.01"/>
    <m/>
    <s v=" No Discount"/>
    <n v="2"/>
    <n v="0"/>
    <x v="112"/>
    <s v="Brooklyn, New York, United States"/>
    <s v="Brooklyn"/>
    <x v="9"/>
    <x v="0"/>
    <d v="2026-03-28T00:00:00"/>
    <s v="Mar"/>
    <n v="2026"/>
    <n v="0"/>
  </r>
  <r>
    <s v="Kaggle"/>
    <s v="Apple iPhone 14 Plus 14+ Factory Unlocked 128GB A2885 sim card phone Open Box"/>
    <x v="9"/>
    <n v="14"/>
    <b v="0"/>
    <x v="0"/>
    <x v="0"/>
    <x v="2"/>
    <n v="395.99"/>
    <m/>
    <s v=" No Discount"/>
    <n v="1"/>
    <n v="0"/>
    <x v="101"/>
    <s v="Granada Hills, California, United States"/>
    <s v="Granada Hills"/>
    <x v="0"/>
    <x v="0"/>
    <m/>
    <m/>
    <m/>
    <n v="0"/>
  </r>
  <r>
    <s v="Kaggle"/>
    <s v="Apple iPhone 15 128GB Unlocked Very Good Refurbished"/>
    <x v="7"/>
    <n v="15"/>
    <b v="0"/>
    <x v="0"/>
    <x v="0"/>
    <x v="1"/>
    <n v="354.99"/>
    <m/>
    <s v=" No Discount"/>
    <n v="10"/>
    <n v="0"/>
    <x v="116"/>
    <s v="Long Island City, New York, United States"/>
    <s v="Long Island City"/>
    <x v="9"/>
    <x v="0"/>
    <d v="2026-03-28T00:00:00"/>
    <s v="Mar"/>
    <n v="2026"/>
    <n v="0"/>
  </r>
  <r>
    <s v="Kaggle"/>
    <s v="NEW SEALED APPLE IPHONE 14 PRO MAX 5G 128GB 256GB 512GB FACTORY UNLOCKED US SHIP"/>
    <x v="0"/>
    <n v="14"/>
    <b v="1"/>
    <x v="10"/>
    <x v="0"/>
    <x v="5"/>
    <n v="675.95"/>
    <m/>
    <s v=" No Discount"/>
    <n v="2"/>
    <n v="0"/>
    <x v="114"/>
    <s v="Whippany, New Jersey, United States"/>
    <s v="Whippany"/>
    <x v="8"/>
    <x v="0"/>
    <d v="2026-03-28T00:00:00"/>
    <s v="Mar"/>
    <n v="2026"/>
    <n v="0"/>
  </r>
  <r>
    <s v="Kaggle"/>
    <s v="Factory New Apple iPhone 13 MINI A2481 128GB 256GB Unlocked Sealed Smartphone US"/>
    <x v="8"/>
    <n v="13"/>
    <b v="0"/>
    <x v="8"/>
    <x v="0"/>
    <x v="5"/>
    <n v="321.99"/>
    <m/>
    <s v=" No Discount"/>
    <n v="2"/>
    <n v="0"/>
    <x v="114"/>
    <s v="Brooklyn, New York, United States"/>
    <s v="Brooklyn"/>
    <x v="9"/>
    <x v="0"/>
    <d v="2026-03-28T00:00:00"/>
    <s v="Mar"/>
    <n v="2026"/>
    <n v="0"/>
  </r>
  <r>
    <s v="Kaggle"/>
    <s v="Apple iPhone 15 256GB (Unlocked) Very Good Condition"/>
    <x v="7"/>
    <n v="15"/>
    <b v="0"/>
    <x v="3"/>
    <x v="3"/>
    <x v="1"/>
    <n v="403.99"/>
    <m/>
    <s v=" No Discount"/>
    <n v="2"/>
    <n v="0"/>
    <x v="116"/>
    <s v="Long Island City, New York, United States"/>
    <s v="Long Island City"/>
    <x v="9"/>
    <x v="0"/>
    <d v="2026-03-29T00:00:00"/>
    <s v="Mar"/>
    <n v="2026"/>
    <n v="0"/>
  </r>
  <r>
    <s v="Kaggle"/>
    <s v="New &amp; Sealed Apple iPhone 14 pro max 128GB/256GB 5G Factory UNlocked (GSM+CDMA)"/>
    <x v="0"/>
    <n v="14"/>
    <b v="1"/>
    <x v="8"/>
    <x v="0"/>
    <x v="5"/>
    <n v="675.95"/>
    <m/>
    <s v=" No Discount"/>
    <n v="2"/>
    <n v="0"/>
    <x v="114"/>
    <s v="Brooklyn, New York, United States"/>
    <s v="Brooklyn"/>
    <x v="9"/>
    <x v="0"/>
    <d v="2026-03-28T00:00:00"/>
    <s v="Mar"/>
    <n v="2026"/>
    <n v="0"/>
  </r>
  <r>
    <s v="Kaggle"/>
    <s v="NEW SEALED APPLE IPHONE 14 PRO MAX 128/256/512GB UNLOCKED GSM+CDMA 2 YR WARRANTY"/>
    <x v="0"/>
    <n v="14"/>
    <b v="1"/>
    <x v="1"/>
    <x v="1"/>
    <x v="5"/>
    <n v="675.95"/>
    <m/>
    <s v=" No Discount"/>
    <n v="2"/>
    <n v="0"/>
    <x v="112"/>
    <s v="Brooklyn, New York, United States"/>
    <s v="Brooklyn"/>
    <x v="9"/>
    <x v="0"/>
    <m/>
    <m/>
    <m/>
    <n v="0"/>
  </r>
  <r>
    <s v="Kaggle"/>
    <s v="Apple iPhone 13 mini 256GB Factory Unlocked AT&amp;T T-Mobile Verizon Good Condition"/>
    <x v="8"/>
    <n v="13"/>
    <b v="0"/>
    <x v="3"/>
    <x v="3"/>
    <x v="4"/>
    <n v="246.95"/>
    <n v="799"/>
    <n v="69.09"/>
    <n v="2"/>
    <n v="454"/>
    <x v="119"/>
    <s v="Lawrence, Kansas, United States"/>
    <s v="Lawrence"/>
    <x v="24"/>
    <x v="0"/>
    <d v="2026-03-28T00:00:00"/>
    <s v="Mar"/>
    <n v="2026"/>
    <n v="112115.29999999999"/>
  </r>
  <r>
    <s v="Kaggle"/>
    <s v="Apple iPhone 14 256GB Factory Unlocked AT&amp;T T-Mobile Verizon Fair Condition"/>
    <x v="1"/>
    <n v="14"/>
    <b v="0"/>
    <x v="3"/>
    <x v="3"/>
    <x v="0"/>
    <n v="249.95"/>
    <n v="899"/>
    <n v="72.2"/>
    <n v="9"/>
    <n v="1190"/>
    <x v="119"/>
    <s v="Lawrence, Kansas, United States"/>
    <s v="Lawrence"/>
    <x v="24"/>
    <x v="0"/>
    <d v="2026-03-27T00:00:00"/>
    <s v="Mar"/>
    <n v="2026"/>
    <n v="297440.5"/>
  </r>
  <r>
    <s v="Kaggle"/>
    <s v="Apple iPhone 12 Pro Max 256GB Unlocked Good Condition - All Colors"/>
    <x v="6"/>
    <n v="12"/>
    <b v="1"/>
    <x v="3"/>
    <x v="3"/>
    <x v="4"/>
    <n v="319.99"/>
    <m/>
    <s v=" No Discount"/>
    <n v="4"/>
    <n v="234"/>
    <x v="104"/>
    <s v="Sanford, Florida, United States"/>
    <s v="Sanford"/>
    <x v="6"/>
    <x v="0"/>
    <d v="2026-03-27T00:00:00"/>
    <s v="Mar"/>
    <n v="2026"/>
    <n v="74877.66"/>
  </r>
  <r>
    <s v="Kaggle"/>
    <s v="Apple iPhone 15 256GB Factory Unlocked AT&amp;T T-Mobile Verizon Excellent Condition"/>
    <x v="7"/>
    <n v="15"/>
    <b v="0"/>
    <x v="3"/>
    <x v="3"/>
    <x v="3"/>
    <n v="448.95"/>
    <n v="899"/>
    <n v="50.06"/>
    <n v="0"/>
    <n v="946"/>
    <x v="119"/>
    <s v="Lawrence, Kansas, United States"/>
    <s v="Lawrence"/>
    <x v="24"/>
    <x v="0"/>
    <d v="2026-03-29T00:00:00"/>
    <s v="Mar"/>
    <n v="2026"/>
    <n v="424706.7"/>
  </r>
  <r>
    <s v="Kaggle"/>
    <s v="Apple iPhone 15 256GB Factory Unlocked AT&amp;T T-Mobile Verizon Very Good Condition"/>
    <x v="7"/>
    <n v="15"/>
    <b v="0"/>
    <x v="3"/>
    <x v="3"/>
    <x v="1"/>
    <n v="410.95"/>
    <n v="899"/>
    <n v="54.29"/>
    <n v="19"/>
    <n v="898"/>
    <x v="119"/>
    <s v="Lawrence, Kansas, United States"/>
    <s v="Lawrence"/>
    <x v="24"/>
    <x v="0"/>
    <d v="2026-03-29T00:00:00"/>
    <s v="Mar"/>
    <n v="2026"/>
    <n v="369033.1"/>
  </r>
  <r>
    <s v="Kaggle"/>
    <s v="Apple iPhone 15 128GB Factory Unlocked AT&amp;T T-Mobile Verizon Very Good Condition"/>
    <x v="7"/>
    <n v="15"/>
    <b v="0"/>
    <x v="0"/>
    <x v="0"/>
    <x v="1"/>
    <n v="376.95"/>
    <n v="799"/>
    <n v="52.82"/>
    <n v="63"/>
    <n v="2059"/>
    <x v="119"/>
    <s v="Lawrence, Kansas, United States"/>
    <s v="Lawrence"/>
    <x v="24"/>
    <x v="0"/>
    <d v="2026-03-29T00:00:00"/>
    <s v="Mar"/>
    <n v="2026"/>
    <n v="776140.04999999993"/>
  </r>
  <r>
    <s v="Kaggle"/>
    <s v="Apple iPhone 15 128GB Factory Unlocked AT&amp;T T-Mobile Verizon Good Condition"/>
    <x v="7"/>
    <n v="15"/>
    <b v="0"/>
    <x v="0"/>
    <x v="0"/>
    <x v="4"/>
    <n v="362.95"/>
    <n v="799"/>
    <n v="54.57"/>
    <n v="3"/>
    <n v="326"/>
    <x v="119"/>
    <s v="Lawrence, Kansas, United States"/>
    <s v="Lawrence"/>
    <x v="24"/>
    <x v="0"/>
    <d v="2026-03-29T00:00:00"/>
    <s v="Mar"/>
    <n v="2026"/>
    <n v="118321.7"/>
  </r>
  <r>
    <s v="Kaggle"/>
    <s v="Apple iPhone 15 Pro 128GB Unlocked AT&amp;T T-Mobile Verizon Excellent Condition"/>
    <x v="14"/>
    <n v="15"/>
    <b v="1"/>
    <x v="0"/>
    <x v="0"/>
    <x v="3"/>
    <n v="488.95"/>
    <n v="999"/>
    <n v="51.06"/>
    <n v="0"/>
    <n v="926"/>
    <x v="119"/>
    <s v="Lawrence, Kansas, United States"/>
    <s v="Lawrence"/>
    <x v="24"/>
    <x v="0"/>
    <d v="2026-03-29T00:00:00"/>
    <s v="Mar"/>
    <n v="2026"/>
    <n v="452767.7"/>
  </r>
  <r>
    <s v="Kaggle"/>
    <s v="Apple iPhone 15 Plus 128GB Unlocked AT&amp;T T-Mobile Verizon Very Good Condition"/>
    <x v="12"/>
    <n v="15"/>
    <b v="0"/>
    <x v="0"/>
    <x v="0"/>
    <x v="1"/>
    <n v="406.95"/>
    <n v="899"/>
    <n v="54.73"/>
    <n v="0"/>
    <n v="1274"/>
    <x v="119"/>
    <s v="Lawrence, Kansas, United States"/>
    <s v="Lawrence"/>
    <x v="24"/>
    <x v="0"/>
    <d v="2026-03-27T00:00:00"/>
    <s v="Mar"/>
    <n v="2026"/>
    <n v="518454.3"/>
  </r>
  <r>
    <s v="Kaggle"/>
    <s v="Apple iPhone 15 256GB Factory Unlocked AT&amp;T T-Mobile Verizon Good Condition"/>
    <x v="7"/>
    <n v="15"/>
    <b v="0"/>
    <x v="3"/>
    <x v="3"/>
    <x v="4"/>
    <n v="401.95"/>
    <m/>
    <s v=" No Discount"/>
    <n v="3"/>
    <n v="167"/>
    <x v="119"/>
    <s v="Lawrence, Kansas, United States"/>
    <s v="Lawrence"/>
    <x v="24"/>
    <x v="0"/>
    <d v="2026-03-29T00:00:00"/>
    <s v="Mar"/>
    <n v="2026"/>
    <n v="67125.649999999994"/>
  </r>
  <r>
    <s v="Kaggle"/>
    <s v="Apple iPhone 14 Pro Max 512GB No Face ID Factory Unlocked Very Good Condition"/>
    <x v="0"/>
    <n v="14"/>
    <b v="1"/>
    <x v="1"/>
    <x v="1"/>
    <x v="0"/>
    <n v="399.95"/>
    <n v="1399"/>
    <n v="71.41"/>
    <n v="4"/>
    <n v="8"/>
    <x v="119"/>
    <s v="Lawrence, Kansas, United States"/>
    <s v="Lawrence"/>
    <x v="24"/>
    <x v="0"/>
    <d v="2026-02-17T00:00:00"/>
    <s v="Feb"/>
    <n v="2026"/>
    <n v="3199.6"/>
  </r>
  <r>
    <s v="Kaggle"/>
    <s v="Apple iPhone 14 Pro Max 1TB No Face ID Factory Unlocked Very Good Condition"/>
    <x v="0"/>
    <n v="14"/>
    <b v="1"/>
    <x v="2"/>
    <x v="2"/>
    <x v="0"/>
    <n v="449.95"/>
    <n v="1599"/>
    <n v="71.86"/>
    <n v="0"/>
    <n v="5"/>
    <x v="119"/>
    <s v="Lawrence, Kansas, United States"/>
    <s v="Lawrence"/>
    <x v="24"/>
    <x v="0"/>
    <d v="2026-02-17T00:00:00"/>
    <s v="Feb"/>
    <n v="2026"/>
    <n v="2249.75"/>
  </r>
  <r>
    <s v="Kaggle"/>
    <s v="Apple iPhone 16 256GB Factory Unlocked AT&amp;T T-Mobile Verizon Very Good Condition"/>
    <x v="10"/>
    <n v="16"/>
    <b v="0"/>
    <x v="3"/>
    <x v="3"/>
    <x v="1"/>
    <n v="590.95000000000005"/>
    <m/>
    <s v=" No Discount"/>
    <n v="18"/>
    <n v="768"/>
    <x v="119"/>
    <s v="Lawrence, Kansas, United States"/>
    <s v="Lawrence"/>
    <x v="24"/>
    <x v="0"/>
    <d v="2026-03-27T00:00:00"/>
    <s v="Mar"/>
    <n v="2026"/>
    <n v="453849.60000000003"/>
  </r>
  <r>
    <s v="Kaggle"/>
    <s v="Apple iPhone 12 Pro Max 256GB Unlocked | Comes with Original Box &amp; Accessories"/>
    <x v="6"/>
    <n v="12"/>
    <b v="1"/>
    <x v="3"/>
    <x v="3"/>
    <x v="0"/>
    <n v="686"/>
    <m/>
    <s v=" No Discount"/>
    <n v="4"/>
    <n v="0"/>
    <x v="120"/>
    <s v="Fort Worth, Texas, United States"/>
    <s v="Fort Worth"/>
    <x v="1"/>
    <x v="0"/>
    <d v="2024-12-04T00:00:00"/>
    <s v="Dec"/>
    <n v="2024"/>
    <n v="0"/>
  </r>
  <r>
    <s v="Kaggle"/>
    <s v="Apple iPhone 14 Pro Max 512GB Unlocked with Apple Box - Excellent Condition"/>
    <x v="0"/>
    <n v="14"/>
    <b v="1"/>
    <x v="1"/>
    <x v="1"/>
    <x v="0"/>
    <n v="1186.25"/>
    <m/>
    <s v=" No Discount"/>
    <n v="2"/>
    <n v="1"/>
    <x v="120"/>
    <s v="Fort Worth, Texas, United States"/>
    <s v="Fort Worth"/>
    <x v="1"/>
    <x v="0"/>
    <d v="2024-12-03T00:00:00"/>
    <s v="Dec"/>
    <n v="2024"/>
    <n v="1186.25"/>
  </r>
  <r>
    <s v="Kaggle"/>
    <s v="Apple iPhone 16 128GB Factory Unlocked AT&amp;T T-Mobile Verizon Excellent Condition"/>
    <x v="10"/>
    <n v="16"/>
    <b v="0"/>
    <x v="0"/>
    <x v="0"/>
    <x v="3"/>
    <n v="575.95000000000005"/>
    <n v="799"/>
    <n v="27.92"/>
    <n v="16"/>
    <n v="428"/>
    <x v="119"/>
    <s v="Lawrence, Kansas, United States"/>
    <s v="Lawrence"/>
    <x v="24"/>
    <x v="0"/>
    <d v="2026-03-29T00:00:00"/>
    <s v="Mar"/>
    <n v="2026"/>
    <n v="246506.6"/>
  </r>
  <r>
    <s v="Kaggle"/>
    <s v="Apple iPhone 16 512GB Factory Unlocked AT&amp;T T-Mobile Verizon Very Good Condition"/>
    <x v="10"/>
    <n v="16"/>
    <b v="0"/>
    <x v="1"/>
    <x v="1"/>
    <x v="1"/>
    <n v="677.95"/>
    <n v="1099"/>
    <n v="38.31"/>
    <n v="2"/>
    <n v="55"/>
    <x v="119"/>
    <s v="Lawrence, Kansas, United States"/>
    <s v="Lawrence"/>
    <x v="24"/>
    <x v="0"/>
    <d v="2026-03-29T00:00:00"/>
    <s v="Mar"/>
    <n v="2026"/>
    <n v="37287.25"/>
  </r>
  <r>
    <s v="Kaggle"/>
    <s v="Apple iPhone 16 256GB Unlocked Good Condition - All Colors"/>
    <x v="10"/>
    <n v="16"/>
    <b v="0"/>
    <x v="3"/>
    <x v="3"/>
    <x v="4"/>
    <n v="539.99"/>
    <m/>
    <s v=" No Discount"/>
    <n v="2"/>
    <n v="4"/>
    <x v="104"/>
    <s v="Sanford, Florida, United States"/>
    <s v="Sanford"/>
    <x v="6"/>
    <x v="0"/>
    <d v="2026-03-28T00:00:00"/>
    <s v="Mar"/>
    <n v="2026"/>
    <n v="2159.96"/>
  </r>
  <r>
    <s v="Kaggle"/>
    <s v="Apple iPhone 13 - 128GB - Red - Verizon Carrier - C grade - C Grade"/>
    <x v="3"/>
    <n v="13"/>
    <b v="0"/>
    <x v="0"/>
    <x v="0"/>
    <x v="0"/>
    <n v="349"/>
    <m/>
    <s v=" No Discount"/>
    <n v="2"/>
    <n v="0"/>
    <x v="121"/>
    <s v="Miami, Florida, United States"/>
    <s v="Miami"/>
    <x v="6"/>
    <x v="0"/>
    <m/>
    <m/>
    <m/>
    <n v="0"/>
  </r>
  <r>
    <s v="Kaggle"/>
    <s v="Apple iPhone 16 128GB Factory Unlocked Open Box Mint Smartphone A3081"/>
    <x v="10"/>
    <n v="16"/>
    <b v="0"/>
    <x v="0"/>
    <x v="0"/>
    <x v="2"/>
    <n v="624.70000000000005"/>
    <n v="799"/>
    <n v="21.81"/>
    <n v="16"/>
    <n v="46"/>
    <x v="119"/>
    <s v="Lawrence, Kansas, United States"/>
    <s v="Lawrence"/>
    <x v="24"/>
    <x v="0"/>
    <d v="2026-03-29T00:00:00"/>
    <s v="Mar"/>
    <n v="2026"/>
    <n v="28736.2"/>
  </r>
  <r>
    <s v="Kaggle"/>
    <s v="Excellent A+ 9/10 Apple iPhone 12 A2172 64 GB 5G Unlocked Pick your color"/>
    <x v="4"/>
    <n v="12"/>
    <b v="0"/>
    <x v="7"/>
    <x v="4"/>
    <x v="3"/>
    <n v="239"/>
    <m/>
    <s v=" No Discount"/>
    <n v="5"/>
    <n v="1"/>
    <x v="122"/>
    <s v="Chicago, Illinois, United States"/>
    <s v="Chicago"/>
    <x v="7"/>
    <x v="0"/>
    <d v="2026-03-20T00:00:00"/>
    <s v="Mar"/>
    <n v="2026"/>
    <n v="239"/>
  </r>
  <r>
    <s v="Kaggle"/>
    <s v="Apple iPhone 16 128GB Unlocked Good Condition - All Colors"/>
    <x v="10"/>
    <n v="16"/>
    <b v="0"/>
    <x v="0"/>
    <x v="0"/>
    <x v="4"/>
    <n v="539.99"/>
    <m/>
    <s v=" No Discount"/>
    <n v="0"/>
    <n v="24"/>
    <x v="104"/>
    <s v="Sanford, Florida, United States"/>
    <s v="Sanford"/>
    <x v="6"/>
    <x v="0"/>
    <d v="2026-03-26T00:00:00"/>
    <s v="Mar"/>
    <n v="2026"/>
    <n v="12959.76"/>
  </r>
  <r>
    <s v="Kaggle"/>
    <s v="Apple iPhone 14 Midnight 128GB Unlocked - Very Good Condition"/>
    <x v="1"/>
    <n v="14"/>
    <b v="0"/>
    <x v="0"/>
    <x v="0"/>
    <x v="1"/>
    <n v="367.99"/>
    <m/>
    <s v=" No Discount"/>
    <n v="0"/>
    <n v="1"/>
    <x v="104"/>
    <s v="Sanford, Florida, United States"/>
    <s v="Sanford"/>
    <x v="6"/>
    <x v="0"/>
    <d v="2026-01-14T00:00:00"/>
    <s v="Jan"/>
    <n v="2026"/>
    <n v="367.99"/>
  </r>
  <r>
    <s v="Kaggle"/>
    <s v="Apple iPhone 14 (5G) 512GB | 256GB | 128GB | GSM+CDMA Factory Unlocked Good"/>
    <x v="1"/>
    <n v="14"/>
    <b v="0"/>
    <x v="10"/>
    <x v="0"/>
    <x v="4"/>
    <n v="254.88"/>
    <m/>
    <s v=" No Discount"/>
    <n v="6"/>
    <n v="72"/>
    <x v="123"/>
    <s v="Brooklyn, New York, United States"/>
    <s v="Brooklyn"/>
    <x v="9"/>
    <x v="0"/>
    <d v="2026-03-26T00:00:00"/>
    <s v="Mar"/>
    <n v="2026"/>
    <n v="18351.36"/>
  </r>
  <r>
    <s v="Kaggle"/>
    <s v="NEW OEM SEALED Apple iPhone 16 Hexa-core (2x4.04 GHz + 4x2.20 GHz)"/>
    <x v="10"/>
    <n v="16"/>
    <b v="0"/>
    <x v="0"/>
    <x v="0"/>
    <x v="5"/>
    <n v="779.95"/>
    <m/>
    <s v=" No Discount"/>
    <n v="0"/>
    <n v="1"/>
    <x v="124"/>
    <s v="Johnson City, Tennessee, United States"/>
    <s v="Johnson City"/>
    <x v="25"/>
    <x v="0"/>
    <d v="2026-03-18T00:00:00"/>
    <s v="Mar"/>
    <n v="2026"/>
    <n v="779.95"/>
  </r>
  <r>
    <s v="Kaggle"/>
    <s v="Apple iPhone 15 (5G) 512GB | 256GB | 128GB | GSM+CDMA Factory Unlocked Excellent"/>
    <x v="7"/>
    <n v="15"/>
    <b v="0"/>
    <x v="10"/>
    <x v="0"/>
    <x v="3"/>
    <n v="389.88"/>
    <m/>
    <s v=" No Discount"/>
    <n v="10"/>
    <n v="53"/>
    <x v="123"/>
    <s v="Brooklyn, New York, United States"/>
    <s v="Brooklyn"/>
    <x v="9"/>
    <x v="0"/>
    <d v="2026-03-26T00:00:00"/>
    <s v="Mar"/>
    <n v="2026"/>
    <n v="20663.64"/>
  </r>
  <r>
    <s v="Kaggle"/>
    <s v="iPhone 14 Pro Max 256GB Unlocked Deep Purple MQ8W3LL/A EXCELLENT CONDITION!"/>
    <x v="0"/>
    <n v="14"/>
    <b v="1"/>
    <x v="3"/>
    <x v="3"/>
    <x v="0"/>
    <n v="600"/>
    <m/>
    <s v=" No Discount"/>
    <n v="2"/>
    <n v="0"/>
    <x v="125"/>
    <s v="Chesterfield, Missouri, United States"/>
    <s v="Chesterfield"/>
    <x v="26"/>
    <x v="0"/>
    <d v="2025-11-09T00:00:00"/>
    <s v="Nov"/>
    <n v="2025"/>
    <n v="0"/>
  </r>
  <r>
    <s v="Kaggle"/>
    <s v="Apple iPhone 12 - 64GB - Black - Fully Unlocked MGH63LL/A A2172 • Poor Condition"/>
    <x v="4"/>
    <n v="12"/>
    <b v="0"/>
    <x v="7"/>
    <x v="4"/>
    <x v="0"/>
    <n v="119"/>
    <m/>
    <s v=" No Discount"/>
    <n v="2"/>
    <n v="41"/>
    <x v="126"/>
    <s v="Warminster, Pennsylvania, United States"/>
    <s v="Warminster"/>
    <x v="13"/>
    <x v="0"/>
    <d v="2026-03-27T00:00:00"/>
    <s v="Mar"/>
    <n v="2026"/>
    <n v="4879"/>
  </r>
  <r>
    <s v="Kaggle"/>
    <s v="Apple iPhone 12 - 64GB - Black - Unlocked MGH63LL/A A2172 • Fair Cond."/>
    <x v="4"/>
    <n v="12"/>
    <b v="0"/>
    <x v="7"/>
    <x v="4"/>
    <x v="0"/>
    <n v="129"/>
    <m/>
    <s v=" No Discount"/>
    <n v="0"/>
    <n v="6"/>
    <x v="126"/>
    <s v="Warminster, Pennsylvania, United States"/>
    <s v="Warminster"/>
    <x v="13"/>
    <x v="0"/>
    <d v="2026-03-27T00:00:00"/>
    <s v="Mar"/>
    <n v="2026"/>
    <n v="774"/>
  </r>
  <r>
    <s v="Kaggle"/>
    <s v="Apple iPhone 17 Pro Max 1TB Unlocked Excellent Condition - All Colors"/>
    <x v="5"/>
    <n v="17"/>
    <b v="1"/>
    <x v="2"/>
    <x v="2"/>
    <x v="3"/>
    <n v="1799.99"/>
    <m/>
    <s v=" No Discount"/>
    <n v="0"/>
    <n v="10"/>
    <x v="104"/>
    <s v="Sanford, Florida, United States"/>
    <s v="Sanford"/>
    <x v="6"/>
    <x v="0"/>
    <d v="2026-03-28T00:00:00"/>
    <s v="Mar"/>
    <n v="2026"/>
    <n v="17999.900000000001"/>
  </r>
  <r>
    <s v="Kaggle"/>
    <s v="Apple iPhone 13- 128GB/256GB-Unlocked Excellent Condition - Random Color"/>
    <x v="3"/>
    <n v="13"/>
    <b v="0"/>
    <x v="8"/>
    <x v="0"/>
    <x v="0"/>
    <n v="281"/>
    <m/>
    <s v=" No Discount"/>
    <n v="3"/>
    <n v="0"/>
    <x v="127"/>
    <s v="Shenzhen, China"/>
    <s v="Shenzhen"/>
    <x v="3"/>
    <x v="4"/>
    <d v="2026-01-02T00:00:00"/>
    <s v="Jan"/>
    <n v="2026"/>
    <n v="0"/>
  </r>
  <r>
    <s v="Kaggle"/>
    <s v="Apple iPhone 17 Pro Max | US Version | 256GB | eSIM | Cosmic Orange | Unlocked"/>
    <x v="5"/>
    <n v="17"/>
    <b v="1"/>
    <x v="3"/>
    <x v="3"/>
    <x v="5"/>
    <n v="1499"/>
    <n v="1599"/>
    <n v="6.25"/>
    <n v="11"/>
    <n v="19"/>
    <x v="118"/>
    <s v="North Brunswick, New Jersey, United States"/>
    <s v="North Brunswick"/>
    <x v="8"/>
    <x v="0"/>
    <d v="2026-03-25T00:00:00"/>
    <s v="Mar"/>
    <n v="2026"/>
    <n v="28481"/>
  </r>
  <r>
    <s v="Kaggle"/>
    <s v="Apple iPhone 17 256GB Black Unlocked - NEW &amp; SEALED"/>
    <x v="2"/>
    <n v="17"/>
    <b v="0"/>
    <x v="3"/>
    <x v="3"/>
    <x v="5"/>
    <n v="899.99"/>
    <m/>
    <s v=" No Discount"/>
    <n v="6"/>
    <n v="0"/>
    <x v="104"/>
    <s v="Sanford, Florida, United States"/>
    <s v="Sanford"/>
    <x v="6"/>
    <x v="0"/>
    <d v="2026-03-27T00:00:00"/>
    <s v="Mar"/>
    <n v="2026"/>
    <n v="0"/>
  </r>
  <r>
    <s v="Kaggle"/>
    <s v="Apple iPhone 17 Pro Max 512GB Unlocked Excellent Condition - All Colors"/>
    <x v="5"/>
    <n v="17"/>
    <b v="1"/>
    <x v="1"/>
    <x v="1"/>
    <x v="3"/>
    <n v="1369.99"/>
    <m/>
    <s v=" No Discount"/>
    <n v="0"/>
    <n v="1"/>
    <x v="104"/>
    <s v="Sanford, Florida, United States"/>
    <s v="Sanford"/>
    <x v="6"/>
    <x v="0"/>
    <d v="2026-03-29T00:00:00"/>
    <s v="Mar"/>
    <n v="2026"/>
    <n v="1369.99"/>
  </r>
  <r>
    <s v="Kaggle"/>
    <s v="Apple iPhone 13 (5G) 512GB | 256GB | 128GB | GSM+CDMA Factory Unlocked Very Good"/>
    <x v="3"/>
    <n v="13"/>
    <b v="0"/>
    <x v="10"/>
    <x v="0"/>
    <x v="1"/>
    <n v="239.88"/>
    <m/>
    <s v=" No Discount"/>
    <n v="10"/>
    <n v="12"/>
    <x v="123"/>
    <s v="Brooklyn, New York, United States"/>
    <s v="Brooklyn"/>
    <x v="9"/>
    <x v="0"/>
    <d v="2026-03-26T00:00:00"/>
    <s v="Mar"/>
    <n v="2026"/>
    <n v="2878.56"/>
  </r>
  <r>
    <s v="Kaggle"/>
    <s v="Good condition Apple iPhone 12 pro max 128/256GB Factory UNLOCKED(any carrier)"/>
    <x v="6"/>
    <n v="12"/>
    <b v="1"/>
    <x v="3"/>
    <x v="3"/>
    <x v="0"/>
    <n v="295.37"/>
    <m/>
    <s v=" No Discount"/>
    <n v="1"/>
    <n v="0"/>
    <x v="128"/>
    <s v="shenzhen, China"/>
    <s v="Shenzhen"/>
    <x v="3"/>
    <x v="4"/>
    <d v="2026-03-26T00:00:00"/>
    <s v="Mar"/>
    <n v="2026"/>
    <n v="0"/>
  </r>
  <r>
    <s v="Kaggle"/>
    <s v="Apple iPhone 12 Pro Max 128GB 256GB - Fully Unlocked - VERY GOOD Condition"/>
    <x v="6"/>
    <n v="12"/>
    <b v="1"/>
    <x v="8"/>
    <x v="0"/>
    <x v="0"/>
    <n v="323.20999999999998"/>
    <m/>
    <s v=" No Discount"/>
    <n v="1"/>
    <n v="0"/>
    <x v="128"/>
    <s v="shenzhen, China"/>
    <s v="Shenzhen"/>
    <x v="3"/>
    <x v="4"/>
    <d v="2026-03-26T00:00:00"/>
    <s v="Mar"/>
    <n v="2026"/>
    <n v="0"/>
  </r>
  <r>
    <s v="Kaggle"/>
    <s v="Apple iPhone 17 Pro Max 512GB Cosmic Orange Unlocked - NEW &amp; SEALED"/>
    <x v="5"/>
    <n v="17"/>
    <b v="1"/>
    <x v="1"/>
    <x v="1"/>
    <x v="5"/>
    <n v="1699.99"/>
    <m/>
    <s v=" No Discount"/>
    <n v="0"/>
    <n v="3"/>
    <x v="104"/>
    <s v="Sanford, Florida, United States"/>
    <s v="Sanford"/>
    <x v="6"/>
    <x v="0"/>
    <d v="2026-03-25T00:00:00"/>
    <s v="Mar"/>
    <n v="2026"/>
    <n v="5099.97"/>
  </r>
  <r>
    <s v="Kaggle"/>
    <s v="Apple iPhone 13 128GB The battery is great, really good quality."/>
    <x v="3"/>
    <n v="13"/>
    <b v="0"/>
    <x v="0"/>
    <x v="0"/>
    <x v="0"/>
    <n v="259.99"/>
    <m/>
    <s v=" No Discount"/>
    <n v="10"/>
    <n v="5"/>
    <x v="129"/>
    <s v="Brea, California, United States"/>
    <s v="Brea"/>
    <x v="0"/>
    <x v="0"/>
    <d v="2026-03-22T00:00:00"/>
    <s v="Mar"/>
    <n v="2026"/>
    <n v="1299.95"/>
  </r>
  <r>
    <s v="Kaggle"/>
    <s v="Apple iPhone 12 • 64GB • Black • Fully Unlocked MGH63LL/A A2172 • Good Cond."/>
    <x v="4"/>
    <n v="12"/>
    <b v="0"/>
    <x v="7"/>
    <x v="4"/>
    <x v="4"/>
    <n v="179"/>
    <m/>
    <s v=" No Discount"/>
    <n v="2"/>
    <n v="0"/>
    <x v="126"/>
    <s v="Warminster, Pennsylvania, United States"/>
    <s v="Warminster"/>
    <x v="13"/>
    <x v="0"/>
    <d v="2026-03-27T00:00:00"/>
    <s v="Mar"/>
    <n v="2026"/>
    <n v="0"/>
  </r>
  <r>
    <s v="Kaggle"/>
    <s v="Apple iPhone 13 - 128GB /256GB/512GB All Colors IOS Smartphone (Unlocked)"/>
    <x v="3"/>
    <n v="13"/>
    <b v="0"/>
    <x v="10"/>
    <x v="0"/>
    <x v="0"/>
    <n v="325.45999999999998"/>
    <m/>
    <s v=" No Discount"/>
    <n v="1"/>
    <n v="0"/>
    <x v="128"/>
    <s v="US, China"/>
    <s v=""/>
    <x v="3"/>
    <x v="8"/>
    <d v="2026-03-26T00:00:00"/>
    <s v="Mar"/>
    <n v="2026"/>
    <n v="0"/>
  </r>
  <r>
    <s v="Kaggle"/>
    <s v="Apple iPhone 17 Pro Max – 1TB – Cosmic Orange – AT&amp;T (Clean IMEI) – Brand New"/>
    <x v="5"/>
    <n v="17"/>
    <b v="1"/>
    <x v="2"/>
    <x v="2"/>
    <x v="5"/>
    <n v="1399.99"/>
    <m/>
    <s v=" No Discount"/>
    <n v="3"/>
    <n v="0"/>
    <x v="130"/>
    <s v="Portland, Oregon, United States"/>
    <s v="Portland"/>
    <x v="19"/>
    <x v="0"/>
    <d v="2026-03-29T00:00:00"/>
    <s v="Mar"/>
    <n v="2026"/>
    <n v="0"/>
  </r>
  <r>
    <s v="Kaggle"/>
    <s v="Apple iPhone 17 512GB Factory Unlocked AT&amp;T T-Mobile Verizon Excellent Condition"/>
    <x v="2"/>
    <n v="17"/>
    <b v="0"/>
    <x v="1"/>
    <x v="1"/>
    <x v="3"/>
    <n v="949.95"/>
    <n v="999"/>
    <n v="4.91"/>
    <n v="1"/>
    <n v="0"/>
    <x v="119"/>
    <s v="Lawrence, Kansas, United States"/>
    <s v="Lawrence"/>
    <x v="24"/>
    <x v="0"/>
    <d v="2026-03-27T00:00:00"/>
    <s v="Mar"/>
    <n v="2026"/>
    <n v="0"/>
  </r>
  <r>
    <s v="Kaggle"/>
    <s v="Apple iPhone 13 Mini 128GB No Face ID Factory Unlocked Very Good Condition"/>
    <x v="8"/>
    <n v="13"/>
    <b v="0"/>
    <x v="0"/>
    <x v="0"/>
    <x v="0"/>
    <n v="214.95"/>
    <n v="699"/>
    <n v="69.25"/>
    <n v="0"/>
    <n v="49"/>
    <x v="119"/>
    <s v="Lawrence, Kansas, United States"/>
    <s v="Lawrence"/>
    <x v="24"/>
    <x v="0"/>
    <d v="2026-01-21T00:00:00"/>
    <s v="Jan"/>
    <n v="2026"/>
    <n v="10532.55"/>
  </r>
  <r>
    <s v="Kaggle"/>
    <s v="Apple iPhone 14 128GB Factory Unlocked AT&amp;T T-Mobile Verizon Fair Condition"/>
    <x v="1"/>
    <n v="14"/>
    <b v="0"/>
    <x v="0"/>
    <x v="0"/>
    <x v="0"/>
    <n v="249.95"/>
    <n v="799"/>
    <n v="68.72"/>
    <n v="0"/>
    <n v="577"/>
    <x v="119"/>
    <s v="Lawrence, Kansas, United States"/>
    <s v="Lawrence"/>
    <x v="24"/>
    <x v="0"/>
    <d v="2026-03-23T00:00:00"/>
    <s v="Mar"/>
    <n v="2026"/>
    <n v="144221.15"/>
  </r>
  <r>
    <s v="Kaggle"/>
    <s v="Apple iPhone 14 Plus 512GB Unlocked AT&amp;T T-Mobile Verizon Very Good Condition"/>
    <x v="9"/>
    <n v="14"/>
    <b v="0"/>
    <x v="1"/>
    <x v="1"/>
    <x v="1"/>
    <n v="362.95"/>
    <n v="1199"/>
    <n v="69.73"/>
    <n v="0"/>
    <n v="203"/>
    <x v="119"/>
    <s v="Lawrence, Kansas, United States"/>
    <s v="Lawrence"/>
    <x v="24"/>
    <x v="0"/>
    <d v="2026-03-28T00:00:00"/>
    <s v="Mar"/>
    <n v="2026"/>
    <n v="73678.849999999991"/>
  </r>
  <r>
    <s v="Kaggle"/>
    <s v="Apple iPhone 14 512GB Factory Unlocked AT&amp;T T-Mobile Verizon Very Good Condition"/>
    <x v="1"/>
    <n v="14"/>
    <b v="0"/>
    <x v="1"/>
    <x v="1"/>
    <x v="1"/>
    <n v="353.95"/>
    <n v="1099"/>
    <n v="67.790000000000006"/>
    <n v="2"/>
    <n v="179"/>
    <x v="119"/>
    <s v="Lawrence, Kansas, United States"/>
    <s v="Lawrence"/>
    <x v="24"/>
    <x v="0"/>
    <d v="2026-03-29T00:00:00"/>
    <s v="Mar"/>
    <n v="2026"/>
    <n v="63357.049999999996"/>
  </r>
  <r>
    <s v="Kaggle"/>
    <s v="Apple iPhone 14 512GB Factory Unlocked AT&amp;T T-Mobile Verizon Fair Condition"/>
    <x v="1"/>
    <n v="14"/>
    <b v="0"/>
    <x v="1"/>
    <x v="1"/>
    <x v="0"/>
    <n v="279.95"/>
    <n v="1099"/>
    <n v="74.53"/>
    <n v="0"/>
    <n v="154"/>
    <x v="119"/>
    <s v="Lawrence, Kansas, United States"/>
    <s v="Lawrence"/>
    <x v="24"/>
    <x v="0"/>
    <d v="2026-03-27T00:00:00"/>
    <s v="Mar"/>
    <n v="2026"/>
    <n v="43112.299999999996"/>
  </r>
  <r>
    <s v="Kaggle"/>
    <s v="Apple iPhone 15 Pro 256GB Unlocked AT&amp;T T-Mobile Verizon Excellent Condition"/>
    <x v="14"/>
    <n v="15"/>
    <b v="1"/>
    <x v="3"/>
    <x v="3"/>
    <x v="3"/>
    <n v="527.95000000000005"/>
    <n v="1099"/>
    <n v="51.96"/>
    <n v="7"/>
    <n v="865"/>
    <x v="119"/>
    <s v="Lawrence, Kansas, United States"/>
    <s v="Lawrence"/>
    <x v="24"/>
    <x v="0"/>
    <d v="2026-03-29T00:00:00"/>
    <s v="Mar"/>
    <n v="2026"/>
    <n v="456676.75000000006"/>
  </r>
  <r>
    <s v="Kaggle"/>
    <s v="Apple iPhone 15 Pro 128GB Unlocked AT&amp;T T-Mobile Verizon Very Good Condition"/>
    <x v="14"/>
    <n v="15"/>
    <b v="1"/>
    <x v="0"/>
    <x v="0"/>
    <x v="1"/>
    <n v="449.95"/>
    <n v="999"/>
    <n v="54.96"/>
    <n v="12"/>
    <n v="794"/>
    <x v="119"/>
    <s v="Lawrence, Kansas, United States"/>
    <s v="Lawrence"/>
    <x v="24"/>
    <x v="0"/>
    <d v="2026-03-29T00:00:00"/>
    <s v="Mar"/>
    <n v="2026"/>
    <n v="357260.3"/>
  </r>
  <r>
    <s v="Kaggle"/>
    <s v="Apple iPhone 14 Plus - 128GB - Midnight - New"/>
    <x v="9"/>
    <n v="14"/>
    <b v="0"/>
    <x v="0"/>
    <x v="0"/>
    <x v="2"/>
    <n v="400"/>
    <m/>
    <s v=" No Discount"/>
    <n v="0"/>
    <n v="1"/>
    <x v="131"/>
    <s v="Reisterstown, Maryland, United States"/>
    <s v="Reisterstown"/>
    <x v="12"/>
    <x v="0"/>
    <d v="2026-02-22T00:00:00"/>
    <s v="Feb"/>
    <n v="2026"/>
    <n v="400"/>
  </r>
  <r>
    <s v="Kaggle"/>
    <s v="Apple iPhone 14 Pro Max 256GB No Face ID Factory Unlocked Very Good Condition"/>
    <x v="0"/>
    <n v="14"/>
    <b v="1"/>
    <x v="3"/>
    <x v="3"/>
    <x v="0"/>
    <n v="454.95"/>
    <n v="1199"/>
    <n v="62.06"/>
    <n v="0"/>
    <n v="2"/>
    <x v="119"/>
    <s v="Lawrence, Kansas, United States"/>
    <s v="Lawrence"/>
    <x v="24"/>
    <x v="0"/>
    <d v="2026-03-11T00:00:00"/>
    <s v="Mar"/>
    <n v="2026"/>
    <n v="909.9"/>
  </r>
  <r>
    <s v="Kaggle"/>
    <s v="Apple iPhone 16 512GB Factory Unlocked AT&amp;T T-Mobile Verizon Excellent Condition"/>
    <x v="10"/>
    <n v="16"/>
    <b v="0"/>
    <x v="1"/>
    <x v="1"/>
    <x v="3"/>
    <n v="720.95"/>
    <n v="1099"/>
    <n v="34.4"/>
    <n v="0"/>
    <n v="31"/>
    <x v="119"/>
    <s v="Lawrence, Kansas, United States"/>
    <s v="Lawrence"/>
    <x v="24"/>
    <x v="0"/>
    <d v="2026-03-29T00:00:00"/>
    <s v="Mar"/>
    <n v="2026"/>
    <n v="22349.45"/>
  </r>
  <r>
    <s v="Kaggle"/>
    <s v="Apple iPhone 16 128GB Factory Unlocked AT&amp;T T-Mobile Verizon Very Good Condition"/>
    <x v="10"/>
    <n v="16"/>
    <b v="0"/>
    <x v="0"/>
    <x v="0"/>
    <x v="1"/>
    <n v="546.95000000000005"/>
    <n v="799"/>
    <n v="31.55"/>
    <n v="0"/>
    <n v="620"/>
    <x v="119"/>
    <s v="Lawrence, Kansas, United States"/>
    <s v="Lawrence"/>
    <x v="24"/>
    <x v="0"/>
    <d v="2026-03-29T00:00:00"/>
    <s v="Mar"/>
    <n v="2026"/>
    <n v="339109"/>
  </r>
  <r>
    <s v="Kaggle"/>
    <s v="Apple iPhone 14 Plus 128GB No Face ID Factory Unlocked Good Condition"/>
    <x v="9"/>
    <n v="14"/>
    <b v="0"/>
    <x v="0"/>
    <x v="0"/>
    <x v="0"/>
    <n v="299.95"/>
    <n v="899"/>
    <n v="66.64"/>
    <n v="0"/>
    <n v="3"/>
    <x v="119"/>
    <s v="Lawrence, Kansas, United States"/>
    <s v="Lawrence"/>
    <x v="24"/>
    <x v="0"/>
    <d v="2026-02-17T00:00:00"/>
    <s v="Feb"/>
    <n v="2026"/>
    <n v="899.84999999999991"/>
  </r>
  <r>
    <s v="Kaggle"/>
    <s v="New Sealed Apple iPhone 13 5G FACTORY UNLOCKED 128/256/512GB 2 YR WARNTY US SHIP"/>
    <x v="3"/>
    <n v="13"/>
    <b v="0"/>
    <x v="1"/>
    <x v="1"/>
    <x v="5"/>
    <n v="432.13"/>
    <m/>
    <s v=" No Discount"/>
    <n v="0"/>
    <n v="8"/>
    <x v="132"/>
    <s v="Whippany, New Jersey, United States"/>
    <s v="Whippany"/>
    <x v="8"/>
    <x v="0"/>
    <d v="2026-03-28T00:00:00"/>
    <s v="Mar"/>
    <n v="2026"/>
    <n v="3457.04"/>
  </r>
  <r>
    <s v="Kaggle"/>
    <s v="New Apple iPhone 13 Mini/13/12 Mini/SE 3rd 2022/13 PRO MAX Factory Unlocked LOT"/>
    <x v="8"/>
    <n v="13"/>
    <b v="0"/>
    <x v="0"/>
    <x v="5"/>
    <x v="5"/>
    <n v="314.11"/>
    <m/>
    <s v=" No Discount"/>
    <n v="0"/>
    <n v="8"/>
    <x v="132"/>
    <s v="Whippany, New Jersey, United States"/>
    <s v="Whippany"/>
    <x v="8"/>
    <x v="0"/>
    <d v="2026-03-28T00:00:00"/>
    <s v="Mar"/>
    <n v="2026"/>
    <n v="2512.88"/>
  </r>
  <r>
    <s v="Kaggle"/>
    <s v="New Sealed Apple iPhone 12 Pro/12 Mini/13 Mini/13/SE 2022 Factory Unlocked LOT"/>
    <x v="13"/>
    <n v="12"/>
    <b v="1"/>
    <x v="0"/>
    <x v="0"/>
    <x v="5"/>
    <n v="314.11"/>
    <m/>
    <s v=" No Discount"/>
    <n v="0"/>
    <n v="3"/>
    <x v="132"/>
    <s v="Whippany, New Jersey, United States"/>
    <s v="Whippany"/>
    <x v="8"/>
    <x v="0"/>
    <d v="2026-03-28T00:00:00"/>
    <s v="Mar"/>
    <n v="2026"/>
    <n v="942.33"/>
  </r>
  <r>
    <s v="Kaggle"/>
    <s v="New Sealed Apple iPhone 12 Mini/13 Mini/SE 2022/14 Pro Max Unlocked Memory LOT"/>
    <x v="15"/>
    <n v="12"/>
    <b v="0"/>
    <x v="7"/>
    <x v="4"/>
    <x v="5"/>
    <n v="314.11"/>
    <m/>
    <s v=" No Discount"/>
    <n v="0"/>
    <n v="3"/>
    <x v="132"/>
    <s v="Whippany, New Jersey, United States"/>
    <s v="Whippany"/>
    <x v="8"/>
    <x v="0"/>
    <d v="2026-03-28T00:00:00"/>
    <s v="Mar"/>
    <n v="2026"/>
    <n v="942.33"/>
  </r>
  <r>
    <s v="Kaggle"/>
    <s v="NEW APPLE IPHONE 14 PRO MAX 128GB 256GB 512GB FACTORY UNLOCKED SEALED IN BOX USA"/>
    <x v="0"/>
    <n v="14"/>
    <b v="1"/>
    <x v="10"/>
    <x v="0"/>
    <x v="5"/>
    <n v="675.95"/>
    <m/>
    <s v=" No Discount"/>
    <n v="2"/>
    <n v="5"/>
    <x v="132"/>
    <s v="Whippany, New Jersey, United States"/>
    <s v="Whippany"/>
    <x v="8"/>
    <x v="0"/>
    <d v="2026-03-28T00:00:00"/>
    <s v="Mar"/>
    <n v="2026"/>
    <n v="3379.75"/>
  </r>
  <r>
    <s v="Kaggle"/>
    <s v="New Sealed Apple iPhone 13 128GB/256GB/512GB FACTORY UNLOCKED GSM CDMA 2-YR-WAR✅"/>
    <x v="3"/>
    <n v="13"/>
    <b v="0"/>
    <x v="10"/>
    <x v="0"/>
    <x v="5"/>
    <n v="432.13"/>
    <m/>
    <s v=" No Discount"/>
    <n v="0"/>
    <n v="4"/>
    <x v="132"/>
    <s v="Whippany, New Jersey, United States"/>
    <s v="Whippany"/>
    <x v="8"/>
    <x v="0"/>
    <d v="2026-03-28T00:00:00"/>
    <s v="Mar"/>
    <n v="2026"/>
    <n v="1728.52"/>
  </r>
  <r>
    <s v="Kaggle"/>
    <s v="Factory New Sealed Apple iPhone 14 5G 128GB/256GB Unlocked All Color GSM+CDMA US"/>
    <x v="1"/>
    <n v="14"/>
    <b v="0"/>
    <x v="8"/>
    <x v="0"/>
    <x v="5"/>
    <n v="389.01"/>
    <m/>
    <s v=" No Discount"/>
    <n v="2"/>
    <n v="18"/>
    <x v="132"/>
    <s v="Whippany, New Jersey, United States"/>
    <s v="Whippany"/>
    <x v="8"/>
    <x v="0"/>
    <d v="2026-03-28T00:00:00"/>
    <s v="Mar"/>
    <n v="2026"/>
    <n v="7002.18"/>
  </r>
  <r>
    <s v="Kaggle"/>
    <s v="Factory New Sealed Apple iPhone 14 5G 128/256GB Unlocked All Color 2-Yr Warranty"/>
    <x v="1"/>
    <n v="14"/>
    <b v="0"/>
    <x v="3"/>
    <x v="3"/>
    <x v="5"/>
    <n v="389.01"/>
    <m/>
    <s v=" No Discount"/>
    <n v="2"/>
    <n v="1"/>
    <x v="132"/>
    <s v="Whippany, New Jersey, United States"/>
    <s v="Whippany"/>
    <x v="8"/>
    <x v="0"/>
    <d v="2026-03-28T00:00:00"/>
    <s v="Mar"/>
    <n v="2026"/>
    <n v="389.01"/>
  </r>
  <r>
    <s v="Kaggle"/>
    <s v="NEW SEALED BOX APPLE IPHONE 14 PRO MAX 128G/256G/512GB FACTORY UNLOCKED GSM+CDMA"/>
    <x v="0"/>
    <n v="14"/>
    <b v="1"/>
    <x v="1"/>
    <x v="1"/>
    <x v="5"/>
    <n v="675.95"/>
    <m/>
    <s v=" No Discount"/>
    <n v="2"/>
    <n v="2"/>
    <x v="132"/>
    <s v="Whippany, New Jersey, United States"/>
    <s v="Whippany"/>
    <x v="8"/>
    <x v="0"/>
    <d v="2026-03-28T00:00:00"/>
    <s v="Mar"/>
    <n v="2026"/>
    <n v="1351.9"/>
  </r>
  <r>
    <s v="Kaggle"/>
    <s v="NEW SEALED APPLE IPHONE 14 PRO MAX 128/256/512GB FACTORY UNLOCKED 2 YRS WARRANTY"/>
    <x v="0"/>
    <n v="14"/>
    <b v="1"/>
    <x v="1"/>
    <x v="1"/>
    <x v="5"/>
    <n v="675.95"/>
    <m/>
    <s v=" No Discount"/>
    <n v="2"/>
    <n v="12"/>
    <x v="132"/>
    <s v="Whippany, New Jersey, United States"/>
    <s v="Whippany"/>
    <x v="8"/>
    <x v="0"/>
    <d v="2026-03-28T00:00:00"/>
    <s v="Mar"/>
    <n v="2026"/>
    <n v="8111.4000000000005"/>
  </r>
  <r>
    <s v="Kaggle"/>
    <s v="NEW APPLE IPHONE 14 5G 128GB 256GB FACTORY UNLOCKED IN SEALED BOX 2 YRS WARRANTY"/>
    <x v="1"/>
    <n v="14"/>
    <b v="0"/>
    <x v="8"/>
    <x v="0"/>
    <x v="5"/>
    <n v="389.01"/>
    <m/>
    <s v=" No Discount"/>
    <n v="2"/>
    <n v="6"/>
    <x v="132"/>
    <s v="Whippany, New Jersey, United States"/>
    <s v="Whippany"/>
    <x v="8"/>
    <x v="0"/>
    <d v="2026-03-28T00:00:00"/>
    <s v="Mar"/>
    <n v="2026"/>
    <n v="2334.06"/>
  </r>
  <r>
    <s v="Kaggle"/>
    <s v="FACTORY NEW SEALED APPLE IPHONE 14 PRO MAX 128/256/512GB UNLOCKED 2 YRS WARRANTY"/>
    <x v="0"/>
    <n v="14"/>
    <b v="1"/>
    <x v="1"/>
    <x v="1"/>
    <x v="5"/>
    <n v="675.95"/>
    <m/>
    <s v=" No Discount"/>
    <n v="2"/>
    <n v="7"/>
    <x v="132"/>
    <s v="Whippany, New Jersey, United States"/>
    <s v="Whippany"/>
    <x v="8"/>
    <x v="0"/>
    <d v="2026-03-28T00:00:00"/>
    <s v="Mar"/>
    <n v="2026"/>
    <n v="4731.6500000000005"/>
  </r>
  <r>
    <s v="Kaggle"/>
    <s v="Apple iPhone 12 256GB A2172 Factory Unlocked All Mobile Carriers 1 Yr Warranty"/>
    <x v="4"/>
    <n v="12"/>
    <b v="0"/>
    <x v="3"/>
    <x v="3"/>
    <x v="2"/>
    <n v="249.99"/>
    <m/>
    <s v=" No Discount"/>
    <n v="5"/>
    <n v="19"/>
    <x v="133"/>
    <s v="Dunellen, New Jersey, United States"/>
    <s v="Dunellen"/>
    <x v="8"/>
    <x v="0"/>
    <d v="2026-03-28T00:00:00"/>
    <s v="Mar"/>
    <n v="2026"/>
    <n v="4749.8100000000004"/>
  </r>
  <r>
    <s v="Kaggle"/>
    <s v="New Sealed Apple iPhone 17 256GB A3520 Unlocked include Physical SIM and ESIM"/>
    <x v="2"/>
    <n v="17"/>
    <b v="0"/>
    <x v="3"/>
    <x v="3"/>
    <x v="5"/>
    <n v="1210.72"/>
    <n v="1288"/>
    <n v="6"/>
    <n v="2"/>
    <n v="14"/>
    <x v="134"/>
    <s v="Rowland Heights, California, United States"/>
    <s v="Rowland Heights"/>
    <x v="0"/>
    <x v="0"/>
    <d v="2026-03-23T00:00:00"/>
    <s v="Mar"/>
    <n v="2026"/>
    <n v="16950.080000000002"/>
  </r>
  <r>
    <s v="Kaggle"/>
    <s v="New Sealed Apple iPhone 17 512GB A3520 Unlocked include Physical SIM and ESIM"/>
    <x v="2"/>
    <n v="17"/>
    <b v="0"/>
    <x v="1"/>
    <x v="1"/>
    <x v="5"/>
    <n v="1398.72"/>
    <n v="1488"/>
    <n v="6"/>
    <n v="2"/>
    <n v="3"/>
    <x v="134"/>
    <s v="Rowland Heights, California, United States"/>
    <s v="Rowland Heights"/>
    <x v="0"/>
    <x v="0"/>
    <d v="2026-02-23T00:00:00"/>
    <s v="Feb"/>
    <n v="2026"/>
    <n v="4196.16"/>
  </r>
  <r>
    <s v="Kaggle"/>
    <s v="Apple iPhone 17 Pro Max 6.9&quot; with Physical Sim A3526 256GB Orange Color Unlocked"/>
    <x v="5"/>
    <n v="17"/>
    <b v="1"/>
    <x v="3"/>
    <x v="3"/>
    <x v="5"/>
    <n v="1868.72"/>
    <n v="1988"/>
    <n v="6"/>
    <n v="4"/>
    <n v="0"/>
    <x v="134"/>
    <s v="Rowland Heights, California, United States"/>
    <s v="Rowland Heights"/>
    <x v="0"/>
    <x v="0"/>
    <d v="2026-03-07T00:00:00"/>
    <s v="Mar"/>
    <n v="2026"/>
    <n v="0"/>
  </r>
  <r>
    <s v="Kaggle"/>
    <s v="New Apple iPhone 17 Pro Max 1TB A3526 with Physical SIM+ESIM Pick Color Unlocked"/>
    <x v="5"/>
    <n v="17"/>
    <b v="1"/>
    <x v="2"/>
    <x v="2"/>
    <x v="5"/>
    <n v="2255.06"/>
    <n v="2399"/>
    <n v="6"/>
    <n v="2"/>
    <n v="12"/>
    <x v="134"/>
    <s v="Rowland Heights, California, United States"/>
    <s v="Rowland Heights"/>
    <x v="0"/>
    <x v="0"/>
    <d v="2026-03-18T00:00:00"/>
    <s v="Mar"/>
    <n v="2026"/>
    <n v="27060.720000000001"/>
  </r>
  <r>
    <s v="Kaggle"/>
    <s v="New Apple iPhone 13 mini (5G) 128GB Fully Unlocked GSM+CDMA Smartphone 5.4&quot; US"/>
    <x v="8"/>
    <n v="13"/>
    <b v="0"/>
    <x v="0"/>
    <x v="0"/>
    <x v="5"/>
    <n v="349.55"/>
    <m/>
    <s v=" No Discount"/>
    <n v="5"/>
    <n v="5"/>
    <x v="135"/>
    <s v="Edison, New Jersey, United States"/>
    <s v="Edison"/>
    <x v="8"/>
    <x v="0"/>
    <d v="2026-03-17T00:00:00"/>
    <s v="Mar"/>
    <n v="2026"/>
    <n v="1747.75"/>
  </r>
  <r>
    <s v="Kaggle"/>
    <s v="Apple iPhone 17 Pro Max 6.9&quot; with Physical Sim A3526 512GB Blue Color Unlocked"/>
    <x v="5"/>
    <n v="17"/>
    <b v="1"/>
    <x v="1"/>
    <x v="1"/>
    <x v="5"/>
    <n v="2056.7199999999998"/>
    <n v="2188"/>
    <n v="6"/>
    <n v="3"/>
    <n v="1"/>
    <x v="134"/>
    <s v="Rowland Heights, California, United States"/>
    <s v="Rowland Heights"/>
    <x v="0"/>
    <x v="0"/>
    <d v="2026-03-07T00:00:00"/>
    <s v="Mar"/>
    <n v="2026"/>
    <n v="2056.7199999999998"/>
  </r>
  <r>
    <s v="Kaggle"/>
    <s v="Apple iPhone 16 128GB GSM Unlocked AT&amp;T T-Mobile Very Good Condition"/>
    <x v="10"/>
    <n v="16"/>
    <b v="0"/>
    <x v="0"/>
    <x v="0"/>
    <x v="1"/>
    <n v="569.95000000000005"/>
    <n v="799"/>
    <n v="28.67"/>
    <n v="1"/>
    <n v="0"/>
    <x v="119"/>
    <s v="Lawrence, Kansas, United States"/>
    <s v="Lawrence"/>
    <x v="24"/>
    <x v="0"/>
    <d v="2026-02-17T00:00:00"/>
    <s v="Feb"/>
    <n v="2026"/>
    <n v="0"/>
  </r>
  <r>
    <s v="Kaggle"/>
    <s v="New Apple iPhone 14 128GB Yellow A2649 128GB Factory Unlocked All Carriers"/>
    <x v="1"/>
    <n v="14"/>
    <b v="0"/>
    <x v="0"/>
    <x v="0"/>
    <x v="5"/>
    <n v="374.99"/>
    <m/>
    <s v=" No Discount"/>
    <n v="2"/>
    <n v="14"/>
    <x v="133"/>
    <s v="Dunellen, New Jersey, United States"/>
    <s v="Dunellen"/>
    <x v="8"/>
    <x v="0"/>
    <d v="2026-03-28T00:00:00"/>
    <s v="Mar"/>
    <n v="2026"/>
    <n v="5249.8600000000006"/>
  </r>
  <r>
    <s v="Kaggle"/>
    <s v="New Apple iPhone 14 Plus White A2632 128GB Factory Unlocked All Mobile Carriers"/>
    <x v="9"/>
    <n v="14"/>
    <b v="0"/>
    <x v="0"/>
    <x v="0"/>
    <x v="5"/>
    <n v="397.99"/>
    <m/>
    <s v=" No Discount"/>
    <n v="3"/>
    <n v="2"/>
    <x v="133"/>
    <s v="Dunellen, New Jersey, United States"/>
    <s v="Dunellen"/>
    <x v="8"/>
    <x v="0"/>
    <d v="2026-03-28T00:00:00"/>
    <s v="Mar"/>
    <n v="2026"/>
    <n v="795.98"/>
  </r>
  <r>
    <s v="Kaggle"/>
    <s v="✔️ Apple iPhone 14 - 512GB Midnight Black【Factory Unlocked】All CARRIERS E-SIM"/>
    <x v="1"/>
    <n v="14"/>
    <b v="0"/>
    <x v="1"/>
    <x v="1"/>
    <x v="2"/>
    <n v="395"/>
    <m/>
    <s v=" No Discount"/>
    <n v="0"/>
    <n v="14"/>
    <x v="136"/>
    <s v="New York, United States"/>
    <s v=""/>
    <x v="9"/>
    <x v="0"/>
    <d v="2026-03-18T00:00:00"/>
    <s v="Mar"/>
    <n v="2026"/>
    <n v="5530"/>
  </r>
  <r>
    <s v="Kaggle"/>
    <s v="NEW SEALED Apple iPhone 13 MINI 128GB A2481 FACTORY UNLOCKED GSM CDMA US STOCK"/>
    <x v="8"/>
    <n v="13"/>
    <b v="0"/>
    <x v="0"/>
    <x v="0"/>
    <x v="5"/>
    <n v="321.88"/>
    <m/>
    <s v=" No Discount"/>
    <n v="2"/>
    <n v="2"/>
    <x v="132"/>
    <s v="Whippany, New Jersey, United States"/>
    <s v="Whippany"/>
    <x v="8"/>
    <x v="0"/>
    <d v="2026-03-28T00:00:00"/>
    <s v="Mar"/>
    <n v="2026"/>
    <n v="643.76"/>
  </r>
  <r>
    <s v="Kaggle"/>
    <s v="Apple iPhone 17 Pro Max 6.9&quot; with Physical Sim A3526 256GB Silver Color Unlocked"/>
    <x v="5"/>
    <n v="17"/>
    <b v="1"/>
    <x v="3"/>
    <x v="3"/>
    <x v="5"/>
    <n v="1868.72"/>
    <n v="1988"/>
    <n v="6"/>
    <n v="2"/>
    <n v="4"/>
    <x v="134"/>
    <s v="Rowland Heights, California, United States"/>
    <s v="Rowland Heights"/>
    <x v="0"/>
    <x v="0"/>
    <d v="2026-03-25T00:00:00"/>
    <s v="Mar"/>
    <n v="2026"/>
    <n v="7474.88"/>
  </r>
  <r>
    <s v="Kaggle"/>
    <s v="New Apple iPhone 13 5G 128/256/512GB Unlocked Sealed Box 2 YR WARRANTY US Stock"/>
    <x v="3"/>
    <n v="13"/>
    <b v="0"/>
    <x v="1"/>
    <x v="1"/>
    <x v="5"/>
    <n v="432.13"/>
    <m/>
    <s v=" No Discount"/>
    <n v="1"/>
    <n v="0"/>
    <x v="132"/>
    <s v="Whippany, New Jersey, United States"/>
    <s v="Whippany"/>
    <x v="8"/>
    <x v="0"/>
    <d v="2026-03-28T00:00:00"/>
    <s v="Mar"/>
    <n v="2026"/>
    <n v="0"/>
  </r>
  <r>
    <s v="Kaggle"/>
    <s v="New Sealed Apple iPhone 13 5G, 128-512GB, Unlocked, All Colors, 2-Year Warranty"/>
    <x v="3"/>
    <n v="13"/>
    <b v="0"/>
    <x v="1"/>
    <x v="1"/>
    <x v="5"/>
    <n v="432.13"/>
    <m/>
    <s v=" No Discount"/>
    <n v="1"/>
    <n v="0"/>
    <x v="132"/>
    <s v="Whippany, New Jersey, United States"/>
    <s v="Whippany"/>
    <x v="8"/>
    <x v="0"/>
    <d v="2026-03-28T00:00:00"/>
    <s v="Mar"/>
    <n v="2026"/>
    <n v="0"/>
  </r>
  <r>
    <s v="Kaggle"/>
    <s v="Apple iPhone 17 Pro Max 2 TB Cosmic Orange Service Unlocked 12gb RAM (INSURANCE)"/>
    <x v="5"/>
    <n v="17"/>
    <b v="1"/>
    <x v="9"/>
    <x v="6"/>
    <x v="5"/>
    <n v="3000"/>
    <m/>
    <s v=" No Discount"/>
    <n v="5"/>
    <n v="0"/>
    <x v="137"/>
    <s v="San Francisco, California, United States"/>
    <s v="San Francisco"/>
    <x v="0"/>
    <x v="0"/>
    <d v="2026-03-15T00:00:00"/>
    <s v="Mar"/>
    <n v="2026"/>
    <n v="0"/>
  </r>
  <r>
    <s v="Kaggle"/>
    <s v="New Apple iPhone 13 MINI 5G 128GB/256GB Factory Unlocked Sealed Box 2 YRS WARNTY"/>
    <x v="8"/>
    <n v="13"/>
    <b v="0"/>
    <x v="8"/>
    <x v="0"/>
    <x v="5"/>
    <n v="321.99"/>
    <m/>
    <s v=" No Discount"/>
    <n v="2"/>
    <n v="0"/>
    <x v="132"/>
    <s v="Whippany, New Jersey, United States"/>
    <s v="Whippany"/>
    <x v="8"/>
    <x v="0"/>
    <d v="2026-03-28T00:00:00"/>
    <s v="Mar"/>
    <n v="2026"/>
    <n v="0"/>
  </r>
  <r>
    <s v="Kaggle"/>
    <s v="New in Box Apple iPhone 13 MINI A2481 128/256/512GB Unlocked Smartphone US STOCK"/>
    <x v="8"/>
    <n v="13"/>
    <b v="0"/>
    <x v="1"/>
    <x v="1"/>
    <x v="5"/>
    <n v="321.99"/>
    <m/>
    <s v=" No Discount"/>
    <n v="2"/>
    <n v="0"/>
    <x v="132"/>
    <s v="Whippany, New Jersey, United States"/>
    <s v="Whippany"/>
    <x v="8"/>
    <x v="0"/>
    <d v="2026-03-28T00:00:00"/>
    <s v="Mar"/>
    <n v="2026"/>
    <n v="0"/>
  </r>
  <r>
    <s v="Kaggle"/>
    <s v="Apple iPhone 16 - 128GB - Black (Unlocked) - Open Box"/>
    <x v="10"/>
    <n v="16"/>
    <b v="0"/>
    <x v="0"/>
    <x v="0"/>
    <x v="2"/>
    <n v="569.99"/>
    <m/>
    <s v=" No Discount"/>
    <n v="2"/>
    <n v="3"/>
    <x v="138"/>
    <s v="Oldsmar, Florida, United States"/>
    <s v="Oldsmar"/>
    <x v="6"/>
    <x v="0"/>
    <d v="2026-03-27T00:00:00"/>
    <s v="Mar"/>
    <n v="2026"/>
    <n v="1709.97"/>
  </r>
  <r>
    <s v="Kaggle"/>
    <s v="New Sealed Apple iPhone 17 Pro Max 6.9-inch A3257 USA eSIM Only Mfr. Unlocked"/>
    <x v="5"/>
    <n v="17"/>
    <b v="1"/>
    <x v="3"/>
    <x v="3"/>
    <x v="5"/>
    <n v="1396.5"/>
    <n v="1470"/>
    <n v="5"/>
    <n v="0"/>
    <n v="7"/>
    <x v="134"/>
    <s v="Rowland Heights, California, United States"/>
    <s v="Rowland Heights"/>
    <x v="0"/>
    <x v="0"/>
    <d v="2026-03-25T00:00:00"/>
    <s v="Mar"/>
    <n v="2026"/>
    <n v="9775.5"/>
  </r>
  <r>
    <s v="Kaggle"/>
    <s v="New Sealed Apple iPhone 13 MINI A2481 128GB /256GB Factory Unlocked Smartphone"/>
    <x v="8"/>
    <n v="13"/>
    <b v="0"/>
    <x v="8"/>
    <x v="0"/>
    <x v="5"/>
    <n v="321.99"/>
    <m/>
    <s v=" No Discount"/>
    <n v="2"/>
    <n v="0"/>
    <x v="132"/>
    <s v="Whippany, New Jersey, United States"/>
    <s v="Whippany"/>
    <x v="8"/>
    <x v="0"/>
    <d v="2026-03-28T00:00:00"/>
    <s v="Mar"/>
    <n v="2026"/>
    <n v="0"/>
  </r>
  <r>
    <s v="Kaggle"/>
    <s v="New in Sealed Box Apple iPhone 13 MINI A2481 128/256 Factory Unlocked Smartphone"/>
    <x v="8"/>
    <n v="13"/>
    <b v="0"/>
    <x v="27"/>
    <x v="0"/>
    <x v="5"/>
    <n v="321.99"/>
    <m/>
    <s v=" No Discount"/>
    <n v="2"/>
    <n v="0"/>
    <x v="132"/>
    <s v="Whippany, New Jersey, United States"/>
    <s v="Whippany"/>
    <x v="8"/>
    <x v="0"/>
    <d v="2026-03-28T00:00:00"/>
    <s v="Mar"/>
    <n v="2026"/>
    <n v="0"/>
  </r>
  <r>
    <s v="Kaggle"/>
    <s v="Factory New Apple iPhone 13 MINI A2481 128G/256GB Unlocked Sealed Box Smartphone"/>
    <x v="8"/>
    <n v="13"/>
    <b v="0"/>
    <x v="3"/>
    <x v="3"/>
    <x v="5"/>
    <n v="321.99"/>
    <m/>
    <s v=" No Discount"/>
    <n v="2"/>
    <n v="0"/>
    <x v="132"/>
    <s v="Whippany, New Jersey, United States"/>
    <s v="Whippany"/>
    <x v="8"/>
    <x v="0"/>
    <d v="2026-03-28T00:00:00"/>
    <s v="Mar"/>
    <n v="2026"/>
    <n v="0"/>
  </r>
  <r>
    <s v="Kaggle"/>
    <s v="New Apple iPhone 17 Pro Max 2TB A3526 with Physical SIM+ESIM Pick Color unlocked"/>
    <x v="5"/>
    <n v="17"/>
    <b v="1"/>
    <x v="9"/>
    <x v="6"/>
    <x v="5"/>
    <n v="2819.06"/>
    <n v="2999"/>
    <n v="6"/>
    <n v="1"/>
    <n v="0"/>
    <x v="134"/>
    <s v="Rowland Heights, California, United States"/>
    <s v="Rowland Heights"/>
    <x v="0"/>
    <x v="0"/>
    <d v="2026-03-18T00:00:00"/>
    <s v="Mar"/>
    <n v="2026"/>
    <n v="0"/>
  </r>
  <r>
    <s v="Kaggle"/>
    <s v="NEW SEALED APPLE IPHONE 14 PRO MAX 5G 128/256/512GB FACTORY UNLOCKED ALL COLORS"/>
    <x v="0"/>
    <n v="14"/>
    <b v="1"/>
    <x v="1"/>
    <x v="1"/>
    <x v="5"/>
    <n v="675.95"/>
    <m/>
    <s v=" No Discount"/>
    <n v="2"/>
    <n v="0"/>
    <x v="132"/>
    <s v="Whippany, New Jersey, United States"/>
    <s v="Whippany"/>
    <x v="8"/>
    <x v="0"/>
    <d v="2026-03-28T00:00:00"/>
    <s v="Mar"/>
    <n v="2026"/>
    <n v="0"/>
  </r>
  <r>
    <s v="Kaggle"/>
    <s v="Apple iPhone 16 - 128GB - Ultramarine (Unlocked) - Open Box"/>
    <x v="10"/>
    <n v="16"/>
    <b v="0"/>
    <x v="0"/>
    <x v="0"/>
    <x v="2"/>
    <n v="579.99"/>
    <m/>
    <s v=" No Discount"/>
    <n v="0"/>
    <n v="2"/>
    <x v="138"/>
    <s v="Oldsmar, Florida, United States"/>
    <s v="Oldsmar"/>
    <x v="6"/>
    <x v="0"/>
    <d v="2026-03-27T00:00:00"/>
    <s v="Mar"/>
    <n v="2026"/>
    <n v="1159.98"/>
  </r>
  <r>
    <s v="Kaggle"/>
    <s v="Apple iPhone 17 Pro Max - 256GB - Cosmic Orange (Unlocked) - Open Box"/>
    <x v="5"/>
    <n v="17"/>
    <b v="1"/>
    <x v="3"/>
    <x v="3"/>
    <x v="2"/>
    <n v="1299.99"/>
    <m/>
    <s v=" No Discount"/>
    <n v="0"/>
    <n v="2"/>
    <x v="138"/>
    <s v="Oldsmar, Florida, United States"/>
    <s v="Oldsmar"/>
    <x v="6"/>
    <x v="0"/>
    <d v="2026-03-27T00:00:00"/>
    <s v="Mar"/>
    <n v="2026"/>
    <n v="2599.98"/>
  </r>
  <r>
    <s v="Kaggle"/>
    <s v="New Apple iPhone 17e 512GB 6.1&quot; A3634 Unlocked with Physical SIM+ESIM Any Color"/>
    <x v="2"/>
    <n v="17"/>
    <b v="0"/>
    <x v="1"/>
    <x v="1"/>
    <x v="5"/>
    <n v="1091.55"/>
    <n v="1149"/>
    <n v="5"/>
    <n v="3"/>
    <n v="0"/>
    <x v="134"/>
    <s v="Rowland Heights, California, United States"/>
    <s v="Rowland Heights"/>
    <x v="0"/>
    <x v="0"/>
    <m/>
    <m/>
    <m/>
    <n v="0"/>
  </r>
  <r>
    <s v="Kaggle"/>
    <s v="FACTORY NEW SEALED APPLE IPHONE 14 5G 128/256/512GB UNLOCKED GSM+CDMA 2 YRS WTY"/>
    <x v="1"/>
    <n v="14"/>
    <b v="0"/>
    <x v="1"/>
    <x v="1"/>
    <x v="5"/>
    <n v="389.01"/>
    <m/>
    <s v=" No Discount"/>
    <n v="2"/>
    <n v="0"/>
    <x v="132"/>
    <s v="Whippany, New Jersey, United States"/>
    <s v="Whippany"/>
    <x v="8"/>
    <x v="0"/>
    <d v="2026-03-28T00:00:00"/>
    <s v="Mar"/>
    <n v="2026"/>
    <n v="0"/>
  </r>
  <r>
    <s v="Kaggle"/>
    <s v="FACTORY NEW SEALED APPLE IPHONE 14 PRO MAX 128GB /256GB 512GB UNLOCKED 2 YRS WTY"/>
    <x v="0"/>
    <n v="14"/>
    <b v="1"/>
    <x v="10"/>
    <x v="0"/>
    <x v="5"/>
    <n v="675.95"/>
    <m/>
    <s v=" No Discount"/>
    <n v="2"/>
    <n v="0"/>
    <x v="132"/>
    <s v="Whippany, New Jersey, United States"/>
    <s v="Whippany"/>
    <x v="8"/>
    <x v="0"/>
    <d v="2026-03-28T00:00:00"/>
    <s v="Mar"/>
    <n v="2026"/>
    <n v="0"/>
  </r>
  <r>
    <s v="Kaggle"/>
    <s v="NEW APPLE IPHONE 14 PRO MAX 128GB 256GB 512GB (FACTORY UNLOCKED) ALL COLORS USA"/>
    <x v="0"/>
    <n v="14"/>
    <b v="1"/>
    <x v="10"/>
    <x v="0"/>
    <x v="5"/>
    <n v="675.95"/>
    <m/>
    <s v=" No Discount"/>
    <n v="2"/>
    <n v="0"/>
    <x v="132"/>
    <s v="Whippany, New Jersey, United States"/>
    <s v="Whippany"/>
    <x v="8"/>
    <x v="0"/>
    <d v="2026-03-28T00:00:00"/>
    <s v="Mar"/>
    <n v="2026"/>
    <n v="0"/>
  </r>
  <r>
    <s v="Kaggle"/>
    <s v="NEW SEALED APPLE IPHONE 14 PRO MAX 128~512GB GSM+CDMA FACTORY UNLOCKED ALL COLOR"/>
    <x v="0"/>
    <n v="14"/>
    <b v="1"/>
    <x v="1"/>
    <x v="1"/>
    <x v="5"/>
    <n v="675.95"/>
    <m/>
    <s v=" No Discount"/>
    <n v="2"/>
    <n v="0"/>
    <x v="132"/>
    <s v="Whippany, New Jersey, United States"/>
    <s v="Whippany"/>
    <x v="8"/>
    <x v="0"/>
    <d v="2026-03-28T00:00:00"/>
    <s v="Mar"/>
    <n v="2026"/>
    <n v="0"/>
  </r>
  <r>
    <s v="Kaggle"/>
    <s v="Factory New in Sealed Apple iPhone 13 MINI A2481 128G/256GB Unlocked US Shipping"/>
    <x v="8"/>
    <n v="13"/>
    <b v="0"/>
    <x v="3"/>
    <x v="3"/>
    <x v="5"/>
    <n v="321.99"/>
    <m/>
    <s v=" No Discount"/>
    <n v="2"/>
    <n v="0"/>
    <x v="132"/>
    <s v="Brooklyn, New York, United States"/>
    <s v="Brooklyn"/>
    <x v="9"/>
    <x v="0"/>
    <d v="2026-03-28T00:00:00"/>
    <s v="Mar"/>
    <n v="2026"/>
    <n v="0"/>
  </r>
  <r>
    <s v="Kaggle"/>
    <s v="FACTORY NEW SEALED APPLE IPHONE 14 PRO MAX 128~512GB UNLOCKED GSM+CDMA 2 YRS WTY"/>
    <x v="0"/>
    <n v="14"/>
    <b v="1"/>
    <x v="1"/>
    <x v="1"/>
    <x v="5"/>
    <n v="675.95"/>
    <m/>
    <s v=" No Discount"/>
    <n v="2"/>
    <n v="0"/>
    <x v="132"/>
    <s v="Whippany, New Jersey, United States"/>
    <s v="Whippany"/>
    <x v="8"/>
    <x v="0"/>
    <d v="2026-03-28T00:00:00"/>
    <s v="Mar"/>
    <n v="2026"/>
    <n v="0"/>
  </r>
  <r>
    <s v="Kaggle"/>
    <s v="FACTORY NEW SEALED APPLE IPHONE 14 PRO MAX 5G 128GB 256GB UNLOCKED 2 YR WARRANTY"/>
    <x v="0"/>
    <n v="14"/>
    <b v="1"/>
    <x v="8"/>
    <x v="0"/>
    <x v="5"/>
    <n v="675.95"/>
    <m/>
    <s v=" No Discount"/>
    <n v="2"/>
    <n v="0"/>
    <x v="132"/>
    <s v="Whippany, New Jersey, United States"/>
    <s v="Whippany"/>
    <x v="8"/>
    <x v="0"/>
    <d v="2026-03-28T00:00:00"/>
    <s v="Mar"/>
    <n v="2026"/>
    <n v="0"/>
  </r>
  <r>
    <s v="Kaggle"/>
    <s v="NEW APPLE IPHONE 14 PRO MAX 128GB 256GB 512GB 1TB FACTORY UNLOCKED COLORS SEALED"/>
    <x v="0"/>
    <n v="14"/>
    <b v="1"/>
    <x v="25"/>
    <x v="0"/>
    <x v="5"/>
    <n v="675.95"/>
    <m/>
    <s v=" No Discount"/>
    <n v="2"/>
    <n v="0"/>
    <x v="132"/>
    <s v="Whippany, New Jersey, United States"/>
    <s v="Whippany"/>
    <x v="8"/>
    <x v="0"/>
    <d v="2026-03-28T00:00:00"/>
    <s v="Mar"/>
    <n v="2026"/>
    <n v="0"/>
  </r>
  <r>
    <s v="Kaggle"/>
    <s v="Apple iPhone 13 128GB Unlocked - Excellent"/>
    <x v="3"/>
    <n v="13"/>
    <b v="0"/>
    <x v="0"/>
    <x v="0"/>
    <x v="3"/>
    <n v="289.99"/>
    <m/>
    <s v=" No Discount"/>
    <n v="4"/>
    <n v="0"/>
    <x v="139"/>
    <s v="Indianapolis, Indiana, United States"/>
    <s v="Indianapolis"/>
    <x v="20"/>
    <x v="0"/>
    <d v="2026-03-27T00:00:00"/>
    <s v="Mar"/>
    <n v="2026"/>
    <n v="0"/>
  </r>
  <r>
    <s v="Kaggle"/>
    <s v="Apple iPhone 17 Pro Max - 2 TB - Cosmic Orange (Unlocked)"/>
    <x v="5"/>
    <n v="17"/>
    <b v="1"/>
    <x v="9"/>
    <x v="6"/>
    <x v="5"/>
    <n v="599"/>
    <m/>
    <s v=" No Discount"/>
    <n v="3"/>
    <n v="0"/>
    <x v="140"/>
    <s v="Baltimore, Maryland, United States"/>
    <s v="Baltimore"/>
    <x v="12"/>
    <x v="0"/>
    <m/>
    <m/>
    <m/>
    <n v="0"/>
  </r>
  <r>
    <s v="Kaggle"/>
    <s v="New Sealed Apple iPhone 13 MINI A2481 128/256/512GB 5.4&quot; Factory Unlocked CDMA"/>
    <x v="8"/>
    <n v="13"/>
    <b v="0"/>
    <x v="1"/>
    <x v="1"/>
    <x v="5"/>
    <n v="321.01"/>
    <m/>
    <s v=" No Discount"/>
    <n v="2"/>
    <n v="25"/>
    <x v="141"/>
    <s v="Whippany, New Jersey, United States"/>
    <s v="Whippany"/>
    <x v="8"/>
    <x v="0"/>
    <d v="2026-03-29T00:00:00"/>
    <s v="Mar"/>
    <n v="2026"/>
    <n v="8025.25"/>
  </r>
  <r>
    <s v="Kaggle"/>
    <s v="New Sealed in Box Apple iPhone 14 A2649 128GB/256GB/512G USA Unlocked Smartphone"/>
    <x v="1"/>
    <n v="14"/>
    <b v="0"/>
    <x v="8"/>
    <x v="0"/>
    <x v="5"/>
    <n v="403.95"/>
    <m/>
    <s v=" No Discount"/>
    <n v="5"/>
    <n v="8"/>
    <x v="141"/>
    <s v="Whippany, New Jersey, United States"/>
    <s v="Whippany"/>
    <x v="8"/>
    <x v="0"/>
    <d v="2026-03-28T00:00:00"/>
    <s v="Mar"/>
    <n v="2026"/>
    <n v="3231.6"/>
  </r>
  <r>
    <s v="Kaggle"/>
    <s v="New Sealed Apple iPhone 14 PRO MAX A2651 128-512GB Factory Unlocked All GSM+CDMA"/>
    <x v="0"/>
    <n v="14"/>
    <b v="1"/>
    <x v="1"/>
    <x v="1"/>
    <x v="5"/>
    <n v="699.88"/>
    <m/>
    <s v=" No Discount"/>
    <n v="2"/>
    <n v="0"/>
    <x v="141"/>
    <s v="Whippany, New Jersey, United States"/>
    <s v="Whippany"/>
    <x v="8"/>
    <x v="0"/>
    <d v="2026-03-28T00:00:00"/>
    <s v="Mar"/>
    <n v="2026"/>
    <n v="0"/>
  </r>
  <r>
    <s v="Kaggle"/>
    <s v="New Sealed Apple iPhone 14/iPhone 14 Pro Max 128GB 256GB 512G Factory Unlocked"/>
    <x v="0"/>
    <n v="14"/>
    <b v="1"/>
    <x v="8"/>
    <x v="0"/>
    <x v="5"/>
    <n v="409.95"/>
    <m/>
    <s v=" No Discount"/>
    <n v="10"/>
    <n v="0"/>
    <x v="141"/>
    <s v="Whippany, New Jersey, United States"/>
    <s v="Whippany"/>
    <x v="8"/>
    <x v="0"/>
    <d v="2026-03-28T00:00:00"/>
    <s v="Mar"/>
    <n v="2026"/>
    <n v="0"/>
  </r>
  <r>
    <s v="Kaggle"/>
    <s v="New Apple iPhone 14 PRO MAX 128/256/512GB AT&amp;T T-Mobile Verizon Factory Unlocked"/>
    <x v="0"/>
    <n v="14"/>
    <b v="1"/>
    <x v="1"/>
    <x v="1"/>
    <x v="5"/>
    <n v="699.88"/>
    <m/>
    <s v=" No Discount"/>
    <n v="2"/>
    <n v="0"/>
    <x v="141"/>
    <s v="Whippany, New Jersey, United States"/>
    <s v="Whippany"/>
    <x v="8"/>
    <x v="0"/>
    <d v="2026-03-28T00:00:00"/>
    <s v="Mar"/>
    <n v="2026"/>
    <n v="0"/>
  </r>
  <r>
    <s v="Kaggle"/>
    <s v="NEW✤SEALED✤ APPLE IPHONE 14 5G 128GB 256GB FACTORY UNLOCKED GSM+CDMA ALL CARRIER"/>
    <x v="1"/>
    <n v="14"/>
    <b v="0"/>
    <x v="8"/>
    <x v="0"/>
    <x v="5"/>
    <n v="403.95"/>
    <m/>
    <s v=" No Discount"/>
    <n v="5"/>
    <n v="0"/>
    <x v="141"/>
    <s v="Whippany, New Jersey, United States"/>
    <s v="Whippany"/>
    <x v="8"/>
    <x v="0"/>
    <d v="2026-03-28T00:00:00"/>
    <s v="Mar"/>
    <n v="2026"/>
    <n v="0"/>
  </r>
  <r>
    <s v="Kaggle"/>
    <s v="New in Sealed Box Apple iPhone 13 MINI A2481 128GB FACTORY Unlocked Smartphone"/>
    <x v="8"/>
    <n v="13"/>
    <b v="0"/>
    <x v="0"/>
    <x v="0"/>
    <x v="5"/>
    <n v="331.99"/>
    <m/>
    <s v=" No Discount"/>
    <n v="5"/>
    <n v="0"/>
    <x v="141"/>
    <s v="Los Angeles, California, United States"/>
    <s v="Los Angeles"/>
    <x v="0"/>
    <x v="0"/>
    <d v="2026-03-29T00:00:00"/>
    <s v="Mar"/>
    <n v="2026"/>
    <n v="0"/>
  </r>
  <r>
    <s v="Kaggle"/>
    <s v="NEW SEALED APPLE IPHONE 14 PRO MAX 128/256/512GB FACTORY UNLOCKED FAST SHIPPING"/>
    <x v="0"/>
    <n v="14"/>
    <b v="1"/>
    <x v="1"/>
    <x v="1"/>
    <x v="5"/>
    <n v="699.88"/>
    <m/>
    <s v=" No Discount"/>
    <n v="2"/>
    <n v="0"/>
    <x v="141"/>
    <s v="Los Angeles, California, United States"/>
    <s v="Los Angeles"/>
    <x v="0"/>
    <x v="0"/>
    <d v="2026-03-28T00:00:00"/>
    <s v="Mar"/>
    <n v="2026"/>
    <n v="0"/>
  </r>
  <r>
    <s v="Kaggle"/>
    <s v="Sealed in New Box Apple iPhone 13 mini 5G A2481 256GB Factory Unlocked,US STOCK"/>
    <x v="8"/>
    <n v="13"/>
    <b v="0"/>
    <x v="3"/>
    <x v="3"/>
    <x v="5"/>
    <n v="409.95"/>
    <m/>
    <s v=" No Discount"/>
    <n v="5"/>
    <n v="10"/>
    <x v="142"/>
    <s v="Edison, New Jersey, United States"/>
    <s v="Edison"/>
    <x v="8"/>
    <x v="0"/>
    <d v="2026-03-16T00:00:00"/>
    <s v="Mar"/>
    <n v="2026"/>
    <n v="4099.5"/>
  </r>
  <r>
    <s v="Kaggle"/>
    <s v="[Sealed New] Apple iPhone 13 mini (5G) A2481 256GB Factory Unlocked Smartphone"/>
    <x v="8"/>
    <n v="13"/>
    <b v="0"/>
    <x v="3"/>
    <x v="3"/>
    <x v="5"/>
    <n v="399.28"/>
    <m/>
    <s v=" No Discount"/>
    <n v="9"/>
    <n v="5"/>
    <x v="142"/>
    <s v="Edison, New Jersey, United States"/>
    <s v="Edison"/>
    <x v="8"/>
    <x v="0"/>
    <d v="2026-03-16T00:00:00"/>
    <s v="Mar"/>
    <n v="2026"/>
    <n v="1996.3999999999999"/>
  </r>
  <r>
    <s v="Kaggle"/>
    <s v="Apple iPhone 12 5G - 64 GB - Black (SAFELINK WIRELESS) A2172 - Brand New Sealed"/>
    <x v="4"/>
    <n v="12"/>
    <b v="0"/>
    <x v="7"/>
    <x v="4"/>
    <x v="5"/>
    <n v="295.64999999999998"/>
    <m/>
    <s v=" No Discount"/>
    <n v="3"/>
    <n v="0"/>
    <x v="143"/>
    <s v="Shingletown, California, United States"/>
    <s v="Shingletown"/>
    <x v="0"/>
    <x v="0"/>
    <d v="2026-03-16T00:00:00"/>
    <s v="Mar"/>
    <n v="2026"/>
    <n v="0"/>
  </r>
  <r>
    <s v="Kaggle"/>
    <s v="Apple iPhone 17 Pro Max - 1 TB - Cosmic Orange (Unlocked)"/>
    <x v="5"/>
    <n v="17"/>
    <b v="1"/>
    <x v="2"/>
    <x v="2"/>
    <x v="5"/>
    <n v="599"/>
    <m/>
    <s v=" No Discount"/>
    <n v="5"/>
    <n v="0"/>
    <x v="144"/>
    <s v="Corpus Christi, Texas, United States"/>
    <s v="Corpus Christi"/>
    <x v="1"/>
    <x v="0"/>
    <m/>
    <m/>
    <m/>
    <n v="0"/>
  </r>
  <r>
    <s v="Kaggle"/>
    <s v="New Apple iPhone 14 A2649 128GB Factory Unlocked GSM+CDMA All Carriers 2Yr Wty"/>
    <x v="1"/>
    <n v="14"/>
    <b v="0"/>
    <x v="0"/>
    <x v="0"/>
    <x v="5"/>
    <n v="403.95"/>
    <m/>
    <s v=" No Discount"/>
    <n v="5"/>
    <n v="0"/>
    <x v="141"/>
    <s v="Austin, Texas, United States"/>
    <s v="Austin"/>
    <x v="1"/>
    <x v="0"/>
    <d v="2026-03-28T00:00:00"/>
    <s v="Mar"/>
    <n v="2026"/>
    <n v="0"/>
  </r>
  <r>
    <s v="Kaggle"/>
    <s v="Apple iPhone 16 128GB Black Verizon New Sealed"/>
    <x v="10"/>
    <n v="16"/>
    <b v="0"/>
    <x v="0"/>
    <x v="0"/>
    <x v="5"/>
    <n v="549.99"/>
    <m/>
    <s v=" No Discount"/>
    <n v="2"/>
    <n v="0"/>
    <x v="145"/>
    <s v="Port Chester, New York, United States"/>
    <s v="Port Chester"/>
    <x v="9"/>
    <x v="0"/>
    <m/>
    <m/>
    <m/>
    <n v="0"/>
  </r>
  <r>
    <s v="Kaggle"/>
    <s v="Apple iPhone 17e 256GB AT&amp;T"/>
    <x v="2"/>
    <n v="17"/>
    <b v="0"/>
    <x v="3"/>
    <x v="3"/>
    <x v="5"/>
    <n v="580"/>
    <m/>
    <s v=" No Discount"/>
    <n v="4"/>
    <n v="0"/>
    <x v="146"/>
    <s v="Allentown, Pennsylvania, United States"/>
    <s v="Allentown"/>
    <x v="13"/>
    <x v="0"/>
    <m/>
    <m/>
    <m/>
    <n v="0"/>
  </r>
  <r>
    <s v="Kaggle"/>
    <s v="Apple iPhone 17 - 512 GB - Lavender (Unlocked)"/>
    <x v="2"/>
    <n v="17"/>
    <b v="0"/>
    <x v="1"/>
    <x v="1"/>
    <x v="5"/>
    <n v="489.95"/>
    <m/>
    <s v=" No Discount"/>
    <n v="5"/>
    <n v="0"/>
    <x v="147"/>
    <s v="San Antonio, Texas, United States"/>
    <s v="San Antonio"/>
    <x v="1"/>
    <x v="0"/>
    <m/>
    <m/>
    <m/>
    <n v="0"/>
  </r>
  <r>
    <s v="Kaggle"/>
    <s v="Apple iPhone 17 Pro Max - 2 TB - Silver (Unlocked)"/>
    <x v="5"/>
    <n v="17"/>
    <b v="1"/>
    <x v="9"/>
    <x v="6"/>
    <x v="5"/>
    <n v="479.99"/>
    <m/>
    <s v=" No Discount"/>
    <n v="2"/>
    <n v="1"/>
    <x v="148"/>
    <s v="Parker, Colorado, United States"/>
    <s v="Parker"/>
    <x v="27"/>
    <x v="0"/>
    <m/>
    <m/>
    <m/>
    <n v="479.99"/>
  </r>
  <r>
    <s v="Kaggle"/>
    <s v="Apple iPhone 12 64GB│ 128GB│ 256GB (UNLOCKED) 🔋 100% BATTERY 🔋 ⚫⚪🔴🔵✤O/B✤"/>
    <x v="4"/>
    <n v="12"/>
    <b v="0"/>
    <x v="5"/>
    <x v="4"/>
    <x v="2"/>
    <n v="233.95"/>
    <m/>
    <s v=" No Discount"/>
    <n v="3"/>
    <n v="260"/>
    <x v="69"/>
    <s v="Los Angeles, California, United States"/>
    <s v="Los Angeles"/>
    <x v="0"/>
    <x v="0"/>
    <d v="2026-03-04T00:00:00"/>
    <s v="Mar"/>
    <n v="2026"/>
    <n v="60827"/>
  </r>
  <r>
    <s v="Kaggle"/>
    <s v="Apple iPhone 13 - 128GB (FACTORY UNLOCKED) ✅ 1 YEAR WARRANTY ✅ MIDNIGHT ❖SEALED❖"/>
    <x v="3"/>
    <n v="13"/>
    <b v="0"/>
    <x v="0"/>
    <x v="0"/>
    <x v="5"/>
    <n v="366.95"/>
    <m/>
    <s v=" No Discount"/>
    <n v="10"/>
    <n v="90"/>
    <x v="69"/>
    <s v="Los Angeles, California, United States"/>
    <s v="Los Angeles"/>
    <x v="0"/>
    <x v="0"/>
    <d v="2026-03-25T00:00:00"/>
    <s v="Mar"/>
    <n v="2026"/>
    <n v="33025.5"/>
  </r>
  <r>
    <s v="Kaggle"/>
    <s v="APPLE IPHONE 14 128GB 256GB 512GB (FACTORY UNLOCKED) ✅1 YR WARRANTY✅⚫⚪🔴�� ✤O/B✤"/>
    <x v="1"/>
    <n v="14"/>
    <b v="0"/>
    <x v="10"/>
    <x v="0"/>
    <x v="2"/>
    <n v="348.95"/>
    <m/>
    <s v=" No Discount"/>
    <n v="10"/>
    <n v="316"/>
    <x v="69"/>
    <s v="Los Angeles, California, United States"/>
    <s v="Los Angeles"/>
    <x v="0"/>
    <x v="0"/>
    <d v="2026-02-09T00:00:00"/>
    <s v="Feb"/>
    <n v="2026"/>
    <n v="110268.2"/>
  </r>
  <r>
    <s v="Kaggle"/>
    <s v="Apple iPhone 14, 128GB-256GB-512GB, Unlocked - Very Good Condition - All Colors"/>
    <x v="1"/>
    <n v="14"/>
    <b v="0"/>
    <x v="10"/>
    <x v="0"/>
    <x v="0"/>
    <n v="289.99"/>
    <m/>
    <s v=" No Discount"/>
    <n v="0"/>
    <n v="1696"/>
    <x v="72"/>
    <s v="Brooklyn, New York, United States"/>
    <s v="Brooklyn"/>
    <x v="9"/>
    <x v="0"/>
    <d v="2026-03-29T00:00:00"/>
    <s v="Mar"/>
    <n v="2026"/>
    <n v="491823.04000000004"/>
  </r>
  <r>
    <s v="Kaggle"/>
    <s v="APPLE IPHONE 14 PRO MAX 128GB 256GB 512GB 1TB (FACTORY UNLOCKED) ALL COLOR ✤USED"/>
    <x v="0"/>
    <n v="14"/>
    <b v="1"/>
    <x v="25"/>
    <x v="0"/>
    <x v="0"/>
    <n v="849.95"/>
    <m/>
    <s v=" No Discount"/>
    <n v="0"/>
    <n v="13"/>
    <x v="69"/>
    <s v="Los Angeles, California, United States"/>
    <s v="Los Angeles"/>
    <x v="0"/>
    <x v="0"/>
    <d v="2025-11-18T00:00:00"/>
    <s v="Nov"/>
    <n v="2025"/>
    <n v="11049.35"/>
  </r>
  <r>
    <s v="Kaggle"/>
    <s v="Apple iPhone 14, 128/256/512GB, Unlocked - All Colors -Used Excellent"/>
    <x v="1"/>
    <n v="14"/>
    <b v="0"/>
    <x v="1"/>
    <x v="1"/>
    <x v="0"/>
    <n v="319.99"/>
    <m/>
    <s v=" No Discount"/>
    <n v="10"/>
    <n v="226"/>
    <x v="72"/>
    <s v="Brooklyn, New York, United States"/>
    <s v="Brooklyn"/>
    <x v="9"/>
    <x v="0"/>
    <d v="2026-03-29T00:00:00"/>
    <s v="Mar"/>
    <n v="2026"/>
    <n v="72317.740000000005"/>
  </r>
  <r>
    <s v="Kaggle"/>
    <s v="Apple iPhone 14 Pro Max 128/256/512GB, Fully Unlocked - Used Condition"/>
    <x v="0"/>
    <n v="14"/>
    <b v="1"/>
    <x v="1"/>
    <x v="1"/>
    <x v="0"/>
    <n v="399.99"/>
    <m/>
    <s v=" No Discount"/>
    <n v="2"/>
    <n v="15"/>
    <x v="72"/>
    <s v="Brooklyn, New York, United States"/>
    <s v="Brooklyn"/>
    <x v="9"/>
    <x v="0"/>
    <d v="2026-03-26T00:00:00"/>
    <s v="Mar"/>
    <n v="2026"/>
    <n v="5999.85"/>
  </r>
  <r>
    <s v="Kaggle"/>
    <s v="APPLE IPHONE 15 - 128GB 256GB 512GB (FACTORY UNLOCKED) 🔋 100% BATTERY 🔋 ❖O/B❖"/>
    <x v="7"/>
    <n v="15"/>
    <b v="0"/>
    <x v="10"/>
    <x v="0"/>
    <x v="2"/>
    <n v="464.95"/>
    <m/>
    <s v=" No Discount"/>
    <n v="2"/>
    <n v="83"/>
    <x v="69"/>
    <s v="Los Angeles, California, United States"/>
    <s v="Los Angeles"/>
    <x v="0"/>
    <x v="0"/>
    <d v="2026-03-25T00:00:00"/>
    <s v="Mar"/>
    <n v="2026"/>
    <n v="38590.85"/>
  </r>
  <r>
    <s v="Kaggle"/>
    <s v="Apple iPhone 14 Pro Max 128/256/512GB, Fully Unlocked - Used Good (NO FACE ID)"/>
    <x v="0"/>
    <n v="14"/>
    <b v="1"/>
    <x v="1"/>
    <x v="1"/>
    <x v="0"/>
    <n v="369.99"/>
    <m/>
    <s v=" No Discount"/>
    <n v="0"/>
    <n v="6"/>
    <x v="72"/>
    <s v="Brooklyn, New York, United States"/>
    <s v="Brooklyn"/>
    <x v="9"/>
    <x v="0"/>
    <d v="2026-03-26T00:00:00"/>
    <s v="Mar"/>
    <n v="2026"/>
    <n v="2219.94"/>
  </r>
  <r>
    <s v="Kaggle"/>
    <s v="Apple iPhone 13 Mini, 128/256/512GB - Unlocked - Used Excellent - All colors"/>
    <x v="8"/>
    <n v="13"/>
    <b v="0"/>
    <x v="1"/>
    <x v="1"/>
    <x v="0"/>
    <n v="254.99"/>
    <m/>
    <s v=" No Discount"/>
    <n v="10"/>
    <n v="479"/>
    <x v="72"/>
    <s v="Brooklyn, New York, United States"/>
    <s v="Brooklyn"/>
    <x v="9"/>
    <x v="0"/>
    <d v="2026-03-29T00:00:00"/>
    <s v="Mar"/>
    <n v="2026"/>
    <n v="122140.21"/>
  </r>
  <r>
    <s v="Kaggle"/>
    <s v="Apple iPhone 12, 64/128/256GB - Unlocked - All colors - Used Excellent"/>
    <x v="4"/>
    <n v="12"/>
    <b v="0"/>
    <x v="3"/>
    <x v="3"/>
    <x v="0"/>
    <n v="229.99"/>
    <m/>
    <s v=" No Discount"/>
    <n v="10"/>
    <n v="626"/>
    <x v="72"/>
    <s v="Brooklyn, New York, United States"/>
    <s v="Brooklyn"/>
    <x v="9"/>
    <x v="0"/>
    <d v="2026-03-29T00:00:00"/>
    <s v="Mar"/>
    <n v="2026"/>
    <n v="143973.74000000002"/>
  </r>
  <r>
    <s v="Kaggle"/>
    <s v="Apple iPhone 14 Pro Max 128/256/512GB/1TB, Fully Unlocked - Used Very Good"/>
    <x v="0"/>
    <n v="14"/>
    <b v="1"/>
    <x v="18"/>
    <x v="1"/>
    <x v="0"/>
    <n v="454.99"/>
    <m/>
    <s v=" No Discount"/>
    <n v="0"/>
    <n v="108"/>
    <x v="72"/>
    <s v="Brooklyn, New York, United States"/>
    <s v="Brooklyn"/>
    <x v="9"/>
    <x v="0"/>
    <d v="2026-03-28T00:00:00"/>
    <s v="Mar"/>
    <n v="2026"/>
    <n v="49138.92"/>
  </r>
  <r>
    <s v="Kaggle"/>
    <s v="Apple iPhone 12 Pro Max, 128/256/512GB - Unlocked - Used Very Good"/>
    <x v="6"/>
    <n v="12"/>
    <b v="1"/>
    <x v="1"/>
    <x v="1"/>
    <x v="0"/>
    <n v="314.99"/>
    <m/>
    <s v=" No Discount"/>
    <n v="0"/>
    <n v="912"/>
    <x v="72"/>
    <s v="Brooklyn, New York, United States"/>
    <s v="Brooklyn"/>
    <x v="9"/>
    <x v="0"/>
    <d v="2026-03-29T00:00:00"/>
    <s v="Mar"/>
    <n v="2026"/>
    <n v="287270.88"/>
  </r>
  <r>
    <s v="Kaggle"/>
    <s v="Apple iPhone 14 Pro Max 128/256/512GB/1TB, Fully Unlocked - Used Good"/>
    <x v="0"/>
    <n v="14"/>
    <b v="1"/>
    <x v="18"/>
    <x v="1"/>
    <x v="0"/>
    <n v="469.99"/>
    <m/>
    <s v=" No Discount"/>
    <n v="0"/>
    <n v="18"/>
    <x v="72"/>
    <s v="Brooklyn, New York, United States"/>
    <s v="Brooklyn"/>
    <x v="9"/>
    <x v="0"/>
    <d v="2026-03-27T00:00:00"/>
    <s v="Mar"/>
    <n v="2026"/>
    <n v="8459.82"/>
  </r>
  <r>
    <s v="Kaggle"/>
    <s v="Apple iPhone 13 Mini, 128/256/512GB - Unlocked - Used Good - All colors"/>
    <x v="8"/>
    <n v="13"/>
    <b v="0"/>
    <x v="1"/>
    <x v="1"/>
    <x v="0"/>
    <n v="214.99"/>
    <m/>
    <s v=" No Discount"/>
    <n v="5"/>
    <n v="549"/>
    <x v="72"/>
    <s v="Brooklyn, New York, United States"/>
    <s v="Brooklyn"/>
    <x v="9"/>
    <x v="0"/>
    <d v="2026-03-29T00:00:00"/>
    <s v="Mar"/>
    <n v="2026"/>
    <n v="118029.51000000001"/>
  </r>
  <r>
    <s v="Kaggle"/>
    <s v="APPLE IPHONE 14 PRO MAX 128GB 256GB 512GB 1TB (FACTORY UNLOCKED) ❖EXCELLENT❖"/>
    <x v="0"/>
    <n v="14"/>
    <b v="1"/>
    <x v="25"/>
    <x v="0"/>
    <x v="3"/>
    <n v="734.95"/>
    <m/>
    <s v=" No Discount"/>
    <n v="0"/>
    <n v="19"/>
    <x v="69"/>
    <s v="Los Angeles, California, United States"/>
    <s v="Los Angeles"/>
    <x v="0"/>
    <x v="0"/>
    <d v="2025-11-18T00:00:00"/>
    <s v="Nov"/>
    <n v="2025"/>
    <n v="13964.050000000001"/>
  </r>
  <r>
    <s v="Kaggle"/>
    <s v="Apple iPhone 14 128GB - Fully Unlocked - EXCELLENT Condition"/>
    <x v="1"/>
    <n v="14"/>
    <b v="0"/>
    <x v="0"/>
    <x v="0"/>
    <x v="3"/>
    <n v="304.99"/>
    <m/>
    <s v=" No Discount"/>
    <n v="10"/>
    <n v="476"/>
    <x v="70"/>
    <s v="Brooklyn, New York, United States"/>
    <s v="Brooklyn"/>
    <x v="9"/>
    <x v="0"/>
    <d v="2026-03-29T00:00:00"/>
    <s v="Mar"/>
    <n v="2026"/>
    <n v="145175.24"/>
  </r>
  <r>
    <s v="Kaggle"/>
    <s v="Apple iPhone 15 Plus 128GB - Fully Unlocked - VERY GOOD Condition"/>
    <x v="12"/>
    <n v="15"/>
    <b v="0"/>
    <x v="0"/>
    <x v="0"/>
    <x v="1"/>
    <n v="394.99"/>
    <m/>
    <s v=" No Discount"/>
    <n v="74"/>
    <n v="248"/>
    <x v="70"/>
    <s v="Brooklyn, New York, United States"/>
    <s v="Brooklyn"/>
    <x v="9"/>
    <x v="0"/>
    <d v="2026-03-29T00:00:00"/>
    <s v="Mar"/>
    <n v="2026"/>
    <n v="97957.52"/>
  </r>
  <r>
    <s v="Kaggle"/>
    <s v="Apple iPhone 15 Plus - 128GB - Fully Unlocked - EXCELLENT Condition"/>
    <x v="12"/>
    <n v="15"/>
    <b v="0"/>
    <x v="0"/>
    <x v="0"/>
    <x v="3"/>
    <n v="414.99"/>
    <m/>
    <s v=" No Discount"/>
    <n v="12"/>
    <n v="44"/>
    <x v="70"/>
    <s v="Brooklyn, New York, United States"/>
    <s v="Brooklyn"/>
    <x v="9"/>
    <x v="0"/>
    <d v="2026-03-29T00:00:00"/>
    <s v="Mar"/>
    <n v="2026"/>
    <n v="18259.560000000001"/>
  </r>
  <r>
    <s v="Kaggle"/>
    <s v="Apple iPhone 14 Pro Max UNLOCKED 128GB 256GB 512GB All Colors A2633 ~ Used/Good!"/>
    <x v="0"/>
    <n v="14"/>
    <b v="1"/>
    <x v="10"/>
    <x v="0"/>
    <x v="0"/>
    <n v="529.99"/>
    <m/>
    <s v=" No Discount"/>
    <n v="2"/>
    <n v="54"/>
    <x v="149"/>
    <s v="Brooklyn, New York, United States"/>
    <s v="Brooklyn"/>
    <x v="9"/>
    <x v="0"/>
    <d v="2026-03-26T00:00:00"/>
    <s v="Mar"/>
    <n v="2026"/>
    <n v="28619.46"/>
  </r>
  <r>
    <s v="Kaggle"/>
    <s v="Apple iPhone 14 Pro Max UNLOCKED 128GB 256GB 512GB All Colors A2633 ~ Very Good!"/>
    <x v="0"/>
    <n v="14"/>
    <b v="1"/>
    <x v="10"/>
    <x v="0"/>
    <x v="0"/>
    <n v="571.6"/>
    <m/>
    <s v=" No Discount"/>
    <n v="0"/>
    <n v="20"/>
    <x v="149"/>
    <s v="Brooklyn, New York, United States"/>
    <s v="Brooklyn"/>
    <x v="9"/>
    <x v="0"/>
    <d v="2026-03-27T00:00:00"/>
    <s v="Mar"/>
    <n v="2026"/>
    <n v="11432"/>
  </r>
  <r>
    <s v="Kaggle"/>
    <s v="Apple iPhone 14 PRO MAX 256GB - Fully Unlocked - VERY GOOD Condition"/>
    <x v="0"/>
    <n v="14"/>
    <b v="1"/>
    <x v="3"/>
    <x v="3"/>
    <x v="1"/>
    <n v="509.99"/>
    <m/>
    <s v=" No Discount"/>
    <n v="3"/>
    <n v="4"/>
    <x v="70"/>
    <s v="Brooklyn, New York, United States"/>
    <s v="Brooklyn"/>
    <x v="9"/>
    <x v="0"/>
    <d v="2026-03-29T00:00:00"/>
    <s v="Mar"/>
    <n v="2026"/>
    <n v="2039.96"/>
  </r>
  <r>
    <s v="Kaggle"/>
    <s v="Apple iPhone 14 Plus Fully Unlocked (Any Carrier) SmartPhone Dents/Scratches"/>
    <x v="9"/>
    <n v="14"/>
    <b v="0"/>
    <x v="0"/>
    <x v="0"/>
    <x v="0"/>
    <n v="239.99"/>
    <m/>
    <s v=" No Discount"/>
    <n v="0"/>
    <n v="18"/>
    <x v="150"/>
    <s v="Brooklyn, New York, United States"/>
    <s v="Brooklyn"/>
    <x v="9"/>
    <x v="0"/>
    <d v="2026-01-25T00:00:00"/>
    <s v="Jan"/>
    <n v="2026"/>
    <n v="4319.82"/>
  </r>
  <r>
    <s v="Kaggle"/>
    <s v="Apple iPhone 13, 128/256/512GB - Unlocked - Refurbished Excellent"/>
    <x v="3"/>
    <n v="13"/>
    <b v="0"/>
    <x v="1"/>
    <x v="1"/>
    <x v="3"/>
    <n v="339.99"/>
    <m/>
    <s v=" No Discount"/>
    <n v="0"/>
    <n v="330"/>
    <x v="72"/>
    <s v="Brooklyn, New York, United States"/>
    <s v="Brooklyn"/>
    <x v="9"/>
    <x v="0"/>
    <d v="2026-03-28T00:00:00"/>
    <s v="Mar"/>
    <n v="2026"/>
    <n v="112196.7"/>
  </r>
  <r>
    <s v="Kaggle"/>
    <s v="Apple iPhone 12 Pro Max, 128/256/512GB - Unlocked - Refurbished Excellent"/>
    <x v="6"/>
    <n v="12"/>
    <b v="1"/>
    <x v="1"/>
    <x v="1"/>
    <x v="3"/>
    <n v="339.99"/>
    <m/>
    <s v=" No Discount"/>
    <n v="0"/>
    <n v="432"/>
    <x v="72"/>
    <s v="Brooklyn, New York, United States"/>
    <s v="Brooklyn"/>
    <x v="9"/>
    <x v="0"/>
    <d v="2026-03-27T00:00:00"/>
    <s v="Mar"/>
    <n v="2026"/>
    <n v="146875.68"/>
  </r>
  <r>
    <s v="Kaggle"/>
    <s v="Apple iPhone 17 Pro Max UNLOCKED 256GB Deep Blue ✅ SHIPS TODAY✅ NEW WORLDWIDE"/>
    <x v="5"/>
    <n v="17"/>
    <b v="1"/>
    <x v="3"/>
    <x v="3"/>
    <x v="5"/>
    <n v="1549"/>
    <m/>
    <s v=" No Discount"/>
    <n v="10"/>
    <n v="115"/>
    <x v="151"/>
    <s v="Springfield, Virginia, United States"/>
    <s v="Springfield"/>
    <x v="10"/>
    <x v="0"/>
    <d v="2026-03-19T00:00:00"/>
    <s v="Mar"/>
    <n v="2026"/>
    <n v="178135"/>
  </r>
  <r>
    <s v="Kaggle"/>
    <s v="Apple iPhone 17 Air 256GB Space Black USA eSIM Unlocked MG184LL/A New 2025"/>
    <x v="2"/>
    <n v="17"/>
    <b v="0"/>
    <x v="3"/>
    <x v="3"/>
    <x v="5"/>
    <n v="1149.74"/>
    <m/>
    <s v=" No Discount"/>
    <n v="2"/>
    <n v="2"/>
    <x v="152"/>
    <s v="Columbus, Ohio, United States"/>
    <s v="Columbus"/>
    <x v="21"/>
    <x v="0"/>
    <d v="2025-12-07T00:00:00"/>
    <s v="Dec"/>
    <n v="2025"/>
    <n v="2299.48"/>
  </r>
  <r>
    <s v="Kaggle"/>
    <s v="APPLE IPHONE 17 AIR - 256GB - SPACE BLACK (FACTORY UNLOCKED) ❖SEALED❖"/>
    <x v="2"/>
    <n v="17"/>
    <b v="0"/>
    <x v="3"/>
    <x v="3"/>
    <x v="5"/>
    <n v="984.94"/>
    <m/>
    <s v=" No Discount"/>
    <n v="10"/>
    <n v="9"/>
    <x v="69"/>
    <s v="Los Angeles, California, United States"/>
    <s v="Los Angeles"/>
    <x v="0"/>
    <x v="0"/>
    <d v="2026-03-06T00:00:00"/>
    <s v="Mar"/>
    <n v="2026"/>
    <n v="8864.4600000000009"/>
  </r>
  <r>
    <s v="Kaggle"/>
    <s v="APPLE IPHONE 17 AIR - 256GB - CLOUD WHITE (FACTORY UNLOCKED) ❖SEALED❖"/>
    <x v="2"/>
    <n v="17"/>
    <b v="0"/>
    <x v="3"/>
    <x v="3"/>
    <x v="5"/>
    <n v="982.95"/>
    <m/>
    <s v=" No Discount"/>
    <n v="8"/>
    <n v="4"/>
    <x v="69"/>
    <s v="Los Angeles, California, United States"/>
    <s v="Los Angeles"/>
    <x v="0"/>
    <x v="0"/>
    <d v="2026-03-21T00:00:00"/>
    <s v="Mar"/>
    <n v="2026"/>
    <n v="3931.8"/>
  </r>
  <r>
    <s v="Kaggle"/>
    <s v="APPLE IPHONE 17 AIR - 256GB - SKY BLUE (FACTORY UNLOCKED) ❖SEALED❖"/>
    <x v="2"/>
    <n v="17"/>
    <b v="0"/>
    <x v="3"/>
    <x v="3"/>
    <x v="5"/>
    <n v="984.95"/>
    <m/>
    <s v=" No Discount"/>
    <n v="6"/>
    <n v="10"/>
    <x v="69"/>
    <s v="Los Angeles, California, United States"/>
    <s v="Los Angeles"/>
    <x v="0"/>
    <x v="0"/>
    <d v="2026-03-21T00:00:00"/>
    <s v="Mar"/>
    <n v="2026"/>
    <n v="9849.5"/>
  </r>
  <r>
    <s v="Kaggle"/>
    <s v="APPLE IPHONE 17 PRO MAX 256GB (FACTORY UNLOCKED)✅PHYSICAL SIM CARD TRAY✅❖SEALED❖"/>
    <x v="5"/>
    <n v="17"/>
    <b v="1"/>
    <x v="3"/>
    <x v="3"/>
    <x v="5"/>
    <n v="1736.95"/>
    <m/>
    <s v=" No Discount"/>
    <n v="8"/>
    <n v="68"/>
    <x v="69"/>
    <s v="Los Angeles, California, United States"/>
    <s v="Los Angeles"/>
    <x v="0"/>
    <x v="0"/>
    <d v="2026-03-24T00:00:00"/>
    <s v="Mar"/>
    <n v="2026"/>
    <n v="118112.6"/>
  </r>
  <r>
    <s v="Kaggle"/>
    <s v="Apple iPhone 17 Model A3520.A19. 256GB/512GB- 5 colors = Tracking="/>
    <x v="2"/>
    <n v="17"/>
    <b v="0"/>
    <x v="4"/>
    <x v="3"/>
    <x v="5"/>
    <n v="1113.8399999999999"/>
    <m/>
    <s v=" No Discount"/>
    <n v="8"/>
    <n v="6"/>
    <x v="77"/>
    <s v="Seoul, South Korea"/>
    <s v="Seoul"/>
    <x v="3"/>
    <x v="6"/>
    <d v="2026-03-20T00:00:00"/>
    <s v="Mar"/>
    <n v="2026"/>
    <n v="6683.0399999999991"/>
  </r>
  <r>
    <s v="Kaggle"/>
    <s v="APPLE IPHONE 17 AIR - 256GB - LIGHT GOLD (FACTORY UNLOCKED) ❖SEALED❖"/>
    <x v="2"/>
    <n v="17"/>
    <b v="0"/>
    <x v="3"/>
    <x v="3"/>
    <x v="5"/>
    <n v="988.95"/>
    <m/>
    <s v=" No Discount"/>
    <n v="6"/>
    <n v="7"/>
    <x v="69"/>
    <s v="Los Angeles, California, United States"/>
    <s v="Los Angeles"/>
    <x v="0"/>
    <x v="0"/>
    <d v="2026-03-17T00:00:00"/>
    <s v="Mar"/>
    <n v="2026"/>
    <n v="6922.6500000000005"/>
  </r>
  <r>
    <s v="Kaggle"/>
    <s v="APPLE IPHONE 17 PRO MAX 256GB ORANGE (UNLOCKED)✅PHYSICAL SIM CARD TRAY ✅❖SEALED❖"/>
    <x v="5"/>
    <n v="17"/>
    <b v="1"/>
    <x v="3"/>
    <x v="3"/>
    <x v="5"/>
    <n v="1729.95"/>
    <m/>
    <s v=" No Discount"/>
    <n v="2"/>
    <n v="15"/>
    <x v="69"/>
    <s v="Los Angeles, California, United States"/>
    <s v="Los Angeles"/>
    <x v="0"/>
    <x v="0"/>
    <d v="2026-03-12T00:00:00"/>
    <s v="Mar"/>
    <n v="2026"/>
    <n v="25949.25"/>
  </r>
  <r>
    <s v="Kaggle"/>
    <s v="APPLE IPHONE 17 256GB (UNLOCKED) WHITE ✅DUAL PHYSICAL SIM TRAY✅ A3521 ❖SEALED❖"/>
    <x v="2"/>
    <n v="17"/>
    <b v="0"/>
    <x v="3"/>
    <x v="3"/>
    <x v="5"/>
    <n v="984.95"/>
    <m/>
    <s v=" No Discount"/>
    <n v="10"/>
    <n v="13"/>
    <x v="69"/>
    <s v="Los Angeles, California, United States"/>
    <s v="Los Angeles"/>
    <x v="0"/>
    <x v="0"/>
    <d v="2026-03-24T00:00:00"/>
    <s v="Mar"/>
    <n v="2026"/>
    <n v="12804.35"/>
  </r>
  <r>
    <s v="Kaggle"/>
    <s v="APPLE IPHONE 14 PLUS 128GB STARLIGHT (FACTORY UNLOCKED) 🔋100% BATTERY🔋✤SEALED✤"/>
    <x v="9"/>
    <n v="14"/>
    <b v="0"/>
    <x v="0"/>
    <x v="0"/>
    <x v="5"/>
    <n v="429.95"/>
    <m/>
    <s v=" No Discount"/>
    <n v="3"/>
    <n v="1"/>
    <x v="69"/>
    <s v="Los Angeles, California, United States"/>
    <s v="Los Angeles"/>
    <x v="0"/>
    <x v="0"/>
    <d v="2026-03-09T00:00:00"/>
    <s v="Mar"/>
    <n v="2026"/>
    <n v="429.95"/>
  </r>
  <r>
    <s v="Kaggle"/>
    <s v="Apple iPhone 17 Pro Max 256GB, Orange, Blue, Silver UNLOCKED ✅ SHIPS TODAY ✅NEW"/>
    <x v="5"/>
    <n v="17"/>
    <b v="1"/>
    <x v="3"/>
    <x v="3"/>
    <x v="5"/>
    <n v="1530"/>
    <m/>
    <s v=" No Discount"/>
    <n v="2"/>
    <n v="1"/>
    <x v="153"/>
    <s v="Miami, Florida, United States"/>
    <s v="Miami"/>
    <x v="6"/>
    <x v="0"/>
    <d v="2026-01-15T00:00:00"/>
    <s v="Jan"/>
    <n v="2026"/>
    <n v="1530"/>
  </r>
  <r>
    <s v="Kaggle"/>
    <s v="Apple iPhone 12 - 128GB BLACK (FACTORY UNLOCKED) 🔋 100% BATTERY🔋 ✤SEALED✤"/>
    <x v="4"/>
    <n v="12"/>
    <b v="0"/>
    <x v="0"/>
    <x v="0"/>
    <x v="5"/>
    <n v="329.99"/>
    <m/>
    <s v=" No Discount"/>
    <n v="10"/>
    <n v="3"/>
    <x v="69"/>
    <s v="Los Angeles, California, United States"/>
    <s v="Los Angeles"/>
    <x v="0"/>
    <x v="0"/>
    <d v="2026-03-25T00:00:00"/>
    <s v="Mar"/>
    <n v="2026"/>
    <n v="989.97"/>
  </r>
  <r>
    <s v="Kaggle"/>
    <s v="Apple iPhone 12 - 128GB GREEN (FACTORY UNLOCKED) 🔋 100% BATTERY🔋 ✤SEALED✤"/>
    <x v="4"/>
    <n v="12"/>
    <b v="0"/>
    <x v="0"/>
    <x v="0"/>
    <x v="5"/>
    <n v="319.95"/>
    <m/>
    <s v=" No Discount"/>
    <n v="3"/>
    <n v="2"/>
    <x v="69"/>
    <s v="Los Angeles, California, United States"/>
    <s v="Los Angeles"/>
    <x v="0"/>
    <x v="0"/>
    <d v="2026-03-25T00:00:00"/>
    <s v="Mar"/>
    <n v="2026"/>
    <n v="639.9"/>
  </r>
  <r>
    <s v="Kaggle"/>
    <s v="Apple iPhone 14 Plus 128GB A2632 (CDMA&amp;GSM) Unlocked All Colors ~Used/Good!"/>
    <x v="9"/>
    <n v="14"/>
    <b v="0"/>
    <x v="0"/>
    <x v="0"/>
    <x v="0"/>
    <n v="274.99"/>
    <m/>
    <s v=" No Discount"/>
    <n v="10"/>
    <n v="5"/>
    <x v="149"/>
    <s v="Brooklyn, New York, United States"/>
    <s v="Brooklyn"/>
    <x v="9"/>
    <x v="0"/>
    <d v="2026-03-29T00:00:00"/>
    <s v="Mar"/>
    <n v="2026"/>
    <n v="1374.95"/>
  </r>
  <r>
    <s v="Kaggle"/>
    <s v="APPLE IPHONE 15 - 128GB - BLACK (FACTORY UNLOCKED) ✅ APPLE WARRANTY ✅ ❖SEALED❖"/>
    <x v="7"/>
    <n v="15"/>
    <b v="0"/>
    <x v="0"/>
    <x v="0"/>
    <x v="5"/>
    <n v="517.95000000000005"/>
    <m/>
    <s v=" No Discount"/>
    <n v="10"/>
    <n v="22"/>
    <x v="69"/>
    <s v="Los Angeles, California, United States"/>
    <s v="Los Angeles"/>
    <x v="0"/>
    <x v="0"/>
    <d v="2026-03-21T00:00:00"/>
    <s v="Mar"/>
    <n v="2026"/>
    <n v="11394.900000000001"/>
  </r>
  <r>
    <s v="Kaggle"/>
    <s v="iPhone 17 Air Apple - 256GB Light Gold (Unlocked)"/>
    <x v="2"/>
    <n v="17"/>
    <b v="0"/>
    <x v="3"/>
    <x v="3"/>
    <x v="2"/>
    <n v="848"/>
    <m/>
    <s v=" No Discount"/>
    <n v="3"/>
    <n v="0"/>
    <x v="154"/>
    <s v="Saratoga Springs, Utah, United States"/>
    <s v="Saratoga Springs"/>
    <x v="22"/>
    <x v="0"/>
    <d v="2026-03-25T00:00:00"/>
    <s v="Mar"/>
    <n v="2026"/>
    <n v="0"/>
  </r>
  <r>
    <s v="Kaggle"/>
    <s v="iPhone 17 Air Apple - 256GB Black (Unlocked)"/>
    <x v="2"/>
    <n v="17"/>
    <b v="0"/>
    <x v="3"/>
    <x v="3"/>
    <x v="2"/>
    <n v="848"/>
    <m/>
    <s v=" No Discount"/>
    <n v="0"/>
    <n v="1"/>
    <x v="154"/>
    <s v="Saratoga Springs, Utah, United States"/>
    <s v="Saratoga Springs"/>
    <x v="22"/>
    <x v="0"/>
    <d v="2026-03-25T00:00:00"/>
    <s v="Mar"/>
    <n v="2026"/>
    <n v="848"/>
  </r>
  <r>
    <s v="Kaggle"/>
    <s v="iPhone 17 Air Apple - 256GB sky Blue (Unlocked)"/>
    <x v="2"/>
    <n v="17"/>
    <b v="0"/>
    <x v="3"/>
    <x v="3"/>
    <x v="2"/>
    <n v="848"/>
    <m/>
    <s v=" No Discount"/>
    <n v="0"/>
    <n v="1"/>
    <x v="154"/>
    <s v="Saratoga Springs, Utah, United States"/>
    <s v="Saratoga Springs"/>
    <x v="22"/>
    <x v="0"/>
    <d v="2026-03-25T00:00:00"/>
    <s v="Mar"/>
    <n v="2026"/>
    <n v="848"/>
  </r>
  <r>
    <s v="Kaggle"/>
    <s v="Apple iPhone 17 - 256 GB - White (Unlocked )"/>
    <x v="2"/>
    <n v="17"/>
    <b v="0"/>
    <x v="3"/>
    <x v="3"/>
    <x v="2"/>
    <n v="777"/>
    <m/>
    <s v=" No Discount"/>
    <n v="2"/>
    <n v="0"/>
    <x v="154"/>
    <s v="Saratoga Springs, Utah, United States"/>
    <s v="Saratoga Springs"/>
    <x v="22"/>
    <x v="0"/>
    <d v="2026-03-25T00:00:00"/>
    <s v="Mar"/>
    <n v="2026"/>
    <n v="0"/>
  </r>
  <r>
    <s v="Kaggle"/>
    <s v="APPLE IPHONE 17 PRO MAX 256GB SILVER (UNLOCKED)✅PHYSICAL SIM CARD TRAY ✅❖SEALED❖"/>
    <x v="5"/>
    <n v="17"/>
    <b v="1"/>
    <x v="3"/>
    <x v="3"/>
    <x v="5"/>
    <n v="1734.95"/>
    <m/>
    <s v=" No Discount"/>
    <n v="5"/>
    <n v="5"/>
    <x v="69"/>
    <s v="Los Angeles, California, United States"/>
    <s v="Los Angeles"/>
    <x v="0"/>
    <x v="0"/>
    <m/>
    <m/>
    <m/>
    <n v="8674.75"/>
  </r>
  <r>
    <s v="Kaggle"/>
    <s v="NEW*  Apple iPhone 17 | 256GB | Factory Unlocked ESIM | All Colors"/>
    <x v="2"/>
    <n v="17"/>
    <b v="0"/>
    <x v="3"/>
    <x v="3"/>
    <x v="2"/>
    <n v="829.99"/>
    <n v="899"/>
    <n v="7.68"/>
    <n v="0"/>
    <n v="7"/>
    <x v="155"/>
    <s v="Bella Vista, Arkansas, United States"/>
    <s v="Bella Vista"/>
    <x v="28"/>
    <x v="0"/>
    <d v="2026-03-27T00:00:00"/>
    <s v="Mar"/>
    <n v="2026"/>
    <n v="5809.93"/>
  </r>
  <r>
    <s v="Kaggle"/>
    <s v="NEW*  Apple iPhone 17 Pro Max 256GB | Factory Unlocked ESIM | All Colors!"/>
    <x v="5"/>
    <n v="17"/>
    <b v="1"/>
    <x v="3"/>
    <x v="3"/>
    <x v="2"/>
    <n v="1329.99"/>
    <m/>
    <s v=" No Discount"/>
    <n v="0"/>
    <n v="5"/>
    <x v="155"/>
    <s v="Bella Vista, Arkansas, United States"/>
    <s v="Bella Vista"/>
    <x v="28"/>
    <x v="0"/>
    <d v="2026-03-29T00:00:00"/>
    <s v="Mar"/>
    <n v="2026"/>
    <n v="6649.95"/>
  </r>
  <r>
    <s v="Kaggle"/>
    <s v="NEW*  Apple iPhone 17 Pro Max | 256GB Cosmic Orange | Factory Unlocked ESIM"/>
    <x v="5"/>
    <n v="17"/>
    <b v="1"/>
    <x v="3"/>
    <x v="3"/>
    <x v="2"/>
    <n v="1329.99"/>
    <m/>
    <s v=" No Discount"/>
    <n v="0"/>
    <n v="28"/>
    <x v="155"/>
    <s v="Bella Vista, Arkansas, United States"/>
    <s v="Bella Vista"/>
    <x v="28"/>
    <x v="0"/>
    <d v="2026-03-28T00:00:00"/>
    <s v="Mar"/>
    <n v="2026"/>
    <n v="37239.72"/>
  </r>
  <r>
    <s v="Kaggle"/>
    <s v="Apple iPhone 17 Pro Max | 256GB Cosmic Orange | Factory Unlocked | Excellent"/>
    <x v="5"/>
    <n v="17"/>
    <b v="1"/>
    <x v="3"/>
    <x v="3"/>
    <x v="3"/>
    <n v="1329.99"/>
    <m/>
    <s v=" No Discount"/>
    <n v="0"/>
    <n v="16"/>
    <x v="155"/>
    <s v="Bella Vista, Arkansas, United States"/>
    <s v="Bella Vista"/>
    <x v="28"/>
    <x v="0"/>
    <d v="2026-03-28T00:00:00"/>
    <s v="Mar"/>
    <n v="2026"/>
    <n v="21279.84"/>
  </r>
  <r>
    <s v="Kaggle"/>
    <s v="NEW*  Apple iPhone 17 Pro Max | 512GB | ESIM Factory Unlocked | All Colors!"/>
    <x v="5"/>
    <n v="17"/>
    <b v="1"/>
    <x v="1"/>
    <x v="1"/>
    <x v="2"/>
    <n v="1499.99"/>
    <m/>
    <s v=" No Discount"/>
    <n v="0"/>
    <n v="5"/>
    <x v="155"/>
    <s v="Bella Vista, Arkansas, United States"/>
    <s v="Bella Vista"/>
    <x v="28"/>
    <x v="0"/>
    <d v="2026-03-29T00:00:00"/>
    <s v="Mar"/>
    <n v="2026"/>
    <n v="7499.95"/>
  </r>
  <r>
    <s v="Kaggle"/>
    <s v="OPEN BOX Apple iPhone 16 - 128 GB - (Unlocked) *Choose Your Color"/>
    <x v="10"/>
    <n v="16"/>
    <b v="0"/>
    <x v="0"/>
    <x v="0"/>
    <x v="2"/>
    <n v="659.99"/>
    <m/>
    <s v=" No Discount"/>
    <n v="4"/>
    <n v="86"/>
    <x v="156"/>
    <s v="Frisco, Texas, United States"/>
    <s v="Frisco"/>
    <x v="1"/>
    <x v="0"/>
    <d v="2026-03-03T00:00:00"/>
    <s v="Mar"/>
    <n v="2026"/>
    <n v="56759.14"/>
  </r>
  <r>
    <s v="Kaggle"/>
    <s v="Apple iPhone 16 - 128 GB 256 GB 512 GB - Fully Unlocked - 100% Battery Excellent"/>
    <x v="10"/>
    <n v="16"/>
    <b v="0"/>
    <x v="10"/>
    <x v="0"/>
    <x v="3"/>
    <n v="569"/>
    <n v="711.25"/>
    <n v="20"/>
    <n v="2"/>
    <n v="71"/>
    <x v="157"/>
    <s v="Norwalk, California, United States"/>
    <s v="Norwalk"/>
    <x v="0"/>
    <x v="0"/>
    <d v="2026-03-28T00:00:00"/>
    <s v="Mar"/>
    <n v="2026"/>
    <n v="40399"/>
  </r>
  <r>
    <s v="Kaggle"/>
    <s v="Apple iPhone 16 - 128 GB 256 GB - All Colors - Unlocked - 100% Battery Very Good"/>
    <x v="10"/>
    <n v="16"/>
    <b v="0"/>
    <x v="8"/>
    <x v="0"/>
    <x v="1"/>
    <n v="549"/>
    <n v="686.25"/>
    <n v="20"/>
    <n v="0"/>
    <n v="39"/>
    <x v="157"/>
    <s v="Norwalk, California, United States"/>
    <s v="Norwalk"/>
    <x v="0"/>
    <x v="0"/>
    <d v="2026-03-28T00:00:00"/>
    <s v="Mar"/>
    <n v="2026"/>
    <n v="21411"/>
  </r>
  <r>
    <s v="Kaggle"/>
    <s v="New Sealed Apple iPhone 14 PRO MAX 128/256/512GB FULLY UNLOCKED 2 YEAR WARRANTY"/>
    <x v="0"/>
    <n v="14"/>
    <b v="1"/>
    <x v="1"/>
    <x v="1"/>
    <x v="5"/>
    <n v="629.51"/>
    <m/>
    <s v=" No Discount"/>
    <n v="0"/>
    <n v="2"/>
    <x v="158"/>
    <s v="Whippany, New Jersey, United States"/>
    <s v="Whippany"/>
    <x v="8"/>
    <x v="0"/>
    <d v="2026-03-28T00:00:00"/>
    <s v="Mar"/>
    <n v="2026"/>
    <n v="1259.02"/>
  </r>
  <r>
    <s v="Kaggle"/>
    <s v="FACTORY New Apple iPhone 14 PRO MAX 128/256/512GB UNLOCKED ALL COLORS&amp;CARRIER US"/>
    <x v="0"/>
    <n v="14"/>
    <b v="1"/>
    <x v="1"/>
    <x v="1"/>
    <x v="5"/>
    <n v="629.51"/>
    <m/>
    <s v=" No Discount"/>
    <n v="0"/>
    <n v="1"/>
    <x v="158"/>
    <s v="Whippany, New Jersey, United States"/>
    <s v="Whippany"/>
    <x v="8"/>
    <x v="0"/>
    <d v="2026-03-28T00:00:00"/>
    <s v="Mar"/>
    <n v="2026"/>
    <n v="629.51"/>
  </r>
  <r>
    <s v="Kaggle"/>
    <s v="FACTORY NEW Apple iPhone 13 MINI 5G 512-256-128G FULLY UNLOCKED US FREE SHIPPING"/>
    <x v="8"/>
    <n v="13"/>
    <b v="0"/>
    <x v="28"/>
    <x v="1"/>
    <x v="5"/>
    <n v="321.43"/>
    <m/>
    <s v=" No Discount"/>
    <n v="0"/>
    <n v="5"/>
    <x v="158"/>
    <s v="Whippany, New Jersey, United States"/>
    <s v="Whippany"/>
    <x v="8"/>
    <x v="0"/>
    <d v="2026-03-28T00:00:00"/>
    <s v="Mar"/>
    <n v="2026"/>
    <n v="1607.15"/>
  </r>
  <r>
    <s v="Kaggle"/>
    <s v="FACTORY NEW Apple iPhone 13 MINI 5G 512-256-128G FULLY UNLOCKED FREE DELIVERED"/>
    <x v="8"/>
    <n v="13"/>
    <b v="0"/>
    <x v="29"/>
    <x v="1"/>
    <x v="5"/>
    <n v="321.43"/>
    <m/>
    <s v=" No Discount"/>
    <n v="0"/>
    <n v="35"/>
    <x v="158"/>
    <s v="Whippany, New Jersey, United States"/>
    <s v="Whippany"/>
    <x v="8"/>
    <x v="0"/>
    <d v="2026-03-28T00:00:00"/>
    <s v="Mar"/>
    <n v="2026"/>
    <n v="11250.050000000001"/>
  </r>
  <r>
    <s v="Kaggle"/>
    <s v="Factory New in box Apple iPhone 14 5G 128-512G Unlocked GSM CDMA Free shipping"/>
    <x v="1"/>
    <n v="14"/>
    <b v="0"/>
    <x v="30"/>
    <x v="0"/>
    <x v="5"/>
    <n v="389.01"/>
    <m/>
    <s v=" No Discount"/>
    <n v="0"/>
    <n v="4"/>
    <x v="158"/>
    <s v="Whippany, New Jersey, United States"/>
    <s v="Whippany"/>
    <x v="8"/>
    <x v="0"/>
    <d v="2026-03-28T00:00:00"/>
    <s v="Mar"/>
    <n v="2026"/>
    <n v="1556.04"/>
  </r>
  <r>
    <s v="Kaggle"/>
    <s v="Apple iPhone 17 Model A3520.A19. 256GB/512GB- 5 colors No Tariffs In US"/>
    <x v="2"/>
    <n v="17"/>
    <b v="0"/>
    <x v="4"/>
    <x v="3"/>
    <x v="5"/>
    <n v="1114.8399999999999"/>
    <m/>
    <s v=" No Discount"/>
    <n v="3"/>
    <n v="4"/>
    <x v="103"/>
    <s v="Seongnam, South Korea"/>
    <s v="Seongnam"/>
    <x v="3"/>
    <x v="6"/>
    <d v="2026-03-24T00:00:00"/>
    <s v="Mar"/>
    <n v="2026"/>
    <n v="4459.3599999999997"/>
  </r>
  <r>
    <s v="Kaggle"/>
    <s v="FACTORY NEW Apple iPhone 14 PRO MAX 5G 128/256/512GB/1TB Unlocked Free delivered"/>
    <x v="0"/>
    <n v="14"/>
    <b v="1"/>
    <x v="18"/>
    <x v="1"/>
    <x v="5"/>
    <n v="629.51"/>
    <m/>
    <s v=" No Discount"/>
    <n v="1"/>
    <n v="0"/>
    <x v="158"/>
    <s v="Los Angeles, California, United States"/>
    <s v="Los Angeles"/>
    <x v="0"/>
    <x v="0"/>
    <d v="2026-03-28T00:00:00"/>
    <s v="Mar"/>
    <n v="2026"/>
    <n v="0"/>
  </r>
  <r>
    <s v="Kaggle"/>
    <s v="New in Sealed Box Apple iPhone 14 PRO MAX 5G 128-512GB FULLY UNLOCKED All Colors"/>
    <x v="0"/>
    <n v="14"/>
    <b v="1"/>
    <x v="1"/>
    <x v="1"/>
    <x v="5"/>
    <n v="629.51"/>
    <m/>
    <s v=" No Discount"/>
    <n v="0"/>
    <n v="2"/>
    <x v="158"/>
    <s v="Los Angeles, California, United States"/>
    <s v="Los Angeles"/>
    <x v="0"/>
    <x v="0"/>
    <d v="2026-03-28T00:00:00"/>
    <s v="Mar"/>
    <n v="2026"/>
    <n v="1259.02"/>
  </r>
  <r>
    <s v="Kaggle"/>
    <s v="New in box Apple iPhone 14 PRO MAX 128/256/512GB UNLOCKED US STOCK 2 YR WARRANTY"/>
    <x v="0"/>
    <n v="14"/>
    <b v="1"/>
    <x v="1"/>
    <x v="1"/>
    <x v="5"/>
    <n v="629.51"/>
    <m/>
    <s v=" No Discount"/>
    <n v="0"/>
    <n v="4"/>
    <x v="158"/>
    <s v="Whippany, New Jersey, United States"/>
    <s v="Whippany"/>
    <x v="8"/>
    <x v="0"/>
    <d v="2026-03-28T00:00:00"/>
    <s v="Mar"/>
    <n v="2026"/>
    <n v="2518.04"/>
  </r>
  <r>
    <s v="Kaggle"/>
    <s v="Apple iPhone 12 - Black-(Unlocked)"/>
    <x v="4"/>
    <n v="12"/>
    <b v="0"/>
    <x v="7"/>
    <x v="4"/>
    <x v="5"/>
    <n v="359.99"/>
    <m/>
    <s v=" No Discount"/>
    <n v="2"/>
    <n v="0"/>
    <x v="159"/>
    <s v="Houston, Texas, United States"/>
    <s v="Houston"/>
    <x v="1"/>
    <x v="0"/>
    <m/>
    <m/>
    <m/>
    <n v="0"/>
  </r>
  <r>
    <s v="Kaggle"/>
    <s v="Apple iPhone 16 - 128 GB 256 GB - All Colors - Unlocked - 90%+ Battery Very Good"/>
    <x v="10"/>
    <n v="16"/>
    <b v="0"/>
    <x v="8"/>
    <x v="0"/>
    <x v="1"/>
    <n v="539"/>
    <n v="673.75"/>
    <n v="20"/>
    <n v="0"/>
    <n v="12"/>
    <x v="157"/>
    <s v="Norwalk, California, United States"/>
    <s v="Norwalk"/>
    <x v="0"/>
    <x v="0"/>
    <d v="2026-03-28T00:00:00"/>
    <s v="Mar"/>
    <n v="2026"/>
    <n v="6468"/>
  </r>
  <r>
    <s v="Kaggle"/>
    <s v="Apple iPhone 16 - 128 GB 256 GB 512 GB - Fully Unlocked - 90%+ Battery Excellent"/>
    <x v="10"/>
    <n v="16"/>
    <b v="0"/>
    <x v="10"/>
    <x v="0"/>
    <x v="3"/>
    <n v="559"/>
    <n v="698.75"/>
    <n v="20"/>
    <n v="1"/>
    <n v="0"/>
    <x v="157"/>
    <s v="Norwalk, California, United States"/>
    <s v="Norwalk"/>
    <x v="0"/>
    <x v="0"/>
    <d v="2026-03-28T00:00:00"/>
    <s v="Mar"/>
    <n v="2026"/>
    <n v="0"/>
  </r>
  <r>
    <s v="Kaggle"/>
    <s v="Apple iPhone 17 A3258 256GB | MG464LL/A | Black | UNLOCKED"/>
    <x v="2"/>
    <n v="17"/>
    <b v="0"/>
    <x v="3"/>
    <x v="3"/>
    <x v="5"/>
    <n v="899.95"/>
    <m/>
    <s v=" No Discount"/>
    <n v="2"/>
    <n v="1"/>
    <x v="160"/>
    <s v="American Fork, Utah, United States"/>
    <s v="American Fork"/>
    <x v="22"/>
    <x v="0"/>
    <d v="2026-03-25T00:00:00"/>
    <s v="Mar"/>
    <n v="2026"/>
    <n v="899.95"/>
  </r>
  <r>
    <s v="Kaggle"/>
    <s v="NEW Apple iPhone 14 PRO MAX 5G 128/256/512GB FULLY UNLOCKED ALL MEMORY&amp;COLORS US"/>
    <x v="0"/>
    <n v="14"/>
    <b v="1"/>
    <x v="1"/>
    <x v="1"/>
    <x v="5"/>
    <n v="629.51"/>
    <m/>
    <s v=" No Discount"/>
    <n v="1"/>
    <n v="0"/>
    <x v="158"/>
    <s v="Whippany, New Jersey, United States"/>
    <s v="Whippany"/>
    <x v="8"/>
    <x v="0"/>
    <d v="2026-03-28T00:00:00"/>
    <s v="Mar"/>
    <n v="2026"/>
    <n v="0"/>
  </r>
  <r>
    <s v="Kaggle"/>
    <s v="NEW Apple iPhone 14 PRO MAX 5G 128/256/512G Verizon AT&amp;T T-mobile FULLY UNLOCKED"/>
    <x v="0"/>
    <n v="14"/>
    <b v="1"/>
    <x v="31"/>
    <x v="0"/>
    <x v="5"/>
    <n v="629.51"/>
    <m/>
    <s v=" No Discount"/>
    <n v="1"/>
    <n v="0"/>
    <x v="158"/>
    <s v="Los Angeles, California, United States"/>
    <s v="Los Angeles"/>
    <x v="0"/>
    <x v="0"/>
    <d v="2026-03-29T00:00:00"/>
    <s v="Mar"/>
    <n v="2026"/>
    <n v="0"/>
  </r>
  <r>
    <s v="Kaggle"/>
    <s v="Factory NEW Apple iPhone 14 PRO MAX 5G 128/256/512G FULLY UNLOCKED ALL GSM CDMA"/>
    <x v="0"/>
    <n v="14"/>
    <b v="1"/>
    <x v="31"/>
    <x v="0"/>
    <x v="5"/>
    <n v="629.51"/>
    <m/>
    <s v=" No Discount"/>
    <n v="1"/>
    <n v="0"/>
    <x v="158"/>
    <s v="Los Angeles, California, United States"/>
    <s v="Los Angeles"/>
    <x v="0"/>
    <x v="0"/>
    <d v="2026-03-28T00:00:00"/>
    <s v="Mar"/>
    <n v="2026"/>
    <n v="0"/>
  </r>
  <r>
    <s v="Kaggle"/>
    <s v="Factory NEW Sealed Apple iPhone 13 5G -128GB/256GB/512GB UNLOCKED US Smartphone"/>
    <x v="3"/>
    <n v="13"/>
    <b v="0"/>
    <x v="10"/>
    <x v="0"/>
    <x v="5"/>
    <n v="430.69"/>
    <m/>
    <s v=" No Discount"/>
    <n v="0"/>
    <n v="4"/>
    <x v="158"/>
    <s v="Whippany, New Jersey, United States"/>
    <s v="Whippany"/>
    <x v="8"/>
    <x v="0"/>
    <d v="2026-03-28T00:00:00"/>
    <s v="Mar"/>
    <n v="2026"/>
    <n v="1722.76"/>
  </r>
  <r>
    <s v="Kaggle"/>
    <s v="NEW Apple iPhone 13 MINI 5G 512/256/128G UNLOCKED ALL Colors&amp;Carrier Smartphone"/>
    <x v="8"/>
    <n v="13"/>
    <b v="0"/>
    <x v="29"/>
    <x v="1"/>
    <x v="5"/>
    <n v="321.42"/>
    <m/>
    <s v=" No Discount"/>
    <n v="1"/>
    <n v="0"/>
    <x v="158"/>
    <s v="Whippany, New Jersey, United States"/>
    <s v="Whippany"/>
    <x v="8"/>
    <x v="0"/>
    <d v="2026-03-28T00:00:00"/>
    <s v="Mar"/>
    <n v="2026"/>
    <n v="0"/>
  </r>
  <r>
    <s v="Kaggle"/>
    <s v="NEW Apple iPhone 13 MINI 5G 512/256/128G UNLOCKED US STOCK T-mobile Verizon ATT"/>
    <x v="8"/>
    <n v="13"/>
    <b v="0"/>
    <x v="29"/>
    <x v="1"/>
    <x v="5"/>
    <n v="321.42"/>
    <m/>
    <s v=" No Discount"/>
    <n v="1"/>
    <n v="0"/>
    <x v="158"/>
    <s v="Whippany, New Jersey, United States"/>
    <s v="Whippany"/>
    <x v="8"/>
    <x v="0"/>
    <d v="2026-03-28T00:00:00"/>
    <s v="Mar"/>
    <n v="2026"/>
    <n v="0"/>
  </r>
  <r>
    <s v="Kaggle"/>
    <s v="Apple iPhone 17 - 256 GB eSim - Mist Blue (Unlocked) Brand New Sealed MG484LL/A"/>
    <x v="2"/>
    <n v="17"/>
    <b v="0"/>
    <x v="3"/>
    <x v="3"/>
    <x v="5"/>
    <n v="824.74"/>
    <m/>
    <s v=" No Discount"/>
    <n v="2"/>
    <n v="4"/>
    <x v="152"/>
    <s v="Columbus, Ohio, United States"/>
    <s v="Columbus"/>
    <x v="21"/>
    <x v="0"/>
    <d v="2026-03-28T00:00:00"/>
    <s v="Mar"/>
    <n v="2026"/>
    <n v="3298.96"/>
  </r>
  <r>
    <s v="Kaggle"/>
    <s v="NEW Apple iPhone 13 MINI 5G 512/256/128G FULLY UNLOCKED ALL Colors Smartphone"/>
    <x v="8"/>
    <n v="13"/>
    <b v="0"/>
    <x v="29"/>
    <x v="1"/>
    <x v="5"/>
    <n v="321.42"/>
    <m/>
    <s v=" No Discount"/>
    <n v="0"/>
    <n v="4"/>
    <x v="158"/>
    <s v="Los Angeles, California, United States"/>
    <s v="Los Angeles"/>
    <x v="0"/>
    <x v="0"/>
    <d v="2026-03-28T00:00:00"/>
    <s v="Mar"/>
    <n v="2026"/>
    <n v="1285.68"/>
  </r>
  <r>
    <s v="Kaggle"/>
    <s v="Apple iPhone 17 - 256 GB/512 GB - All Color - Unlocked - Excellent Condition"/>
    <x v="2"/>
    <n v="17"/>
    <b v="0"/>
    <x v="4"/>
    <x v="3"/>
    <x v="3"/>
    <n v="769"/>
    <m/>
    <s v=" No Discount"/>
    <n v="2"/>
    <n v="2"/>
    <x v="157"/>
    <s v="Norwalk, California, United States"/>
    <s v="Norwalk"/>
    <x v="0"/>
    <x v="0"/>
    <d v="2026-03-28T00:00:00"/>
    <s v="Mar"/>
    <n v="2026"/>
    <n v="1538"/>
  </r>
  <r>
    <s v="Kaggle"/>
    <s v="Apple iPhone 17 - 256 GB/512 GB - All Color - Unlocked - Very Good Condition"/>
    <x v="2"/>
    <n v="17"/>
    <b v="0"/>
    <x v="4"/>
    <x v="3"/>
    <x v="1"/>
    <n v="749"/>
    <m/>
    <s v=" No Discount"/>
    <n v="2"/>
    <n v="0"/>
    <x v="157"/>
    <s v="Norwalk, California, United States"/>
    <s v="Norwalk"/>
    <x v="0"/>
    <x v="0"/>
    <d v="2026-03-28T00:00:00"/>
    <s v="Mar"/>
    <n v="2026"/>
    <n v="0"/>
  </r>
  <r>
    <s v="Kaggle"/>
    <s v="BIG SALE Apple iPhone 17 Pro Max - 2 TB - Cosmic Orange (Unlocked)"/>
    <x v="5"/>
    <n v="17"/>
    <b v="1"/>
    <x v="9"/>
    <x v="6"/>
    <x v="5"/>
    <n v="499"/>
    <m/>
    <s v=" No Discount"/>
    <n v="0"/>
    <n v="4"/>
    <x v="161"/>
    <s v="Nashua, New Hampshire, United States"/>
    <s v="Nashua"/>
    <x v="15"/>
    <x v="0"/>
    <m/>
    <m/>
    <m/>
    <n v="1996"/>
  </r>
  <r>
    <s v="Kaggle"/>
    <s v="New Apple iPhone 13 mini 5G 256GB/128GB Unlocked GSM+CDMA Smartphone US Stock"/>
    <x v="8"/>
    <n v="13"/>
    <b v="0"/>
    <x v="8"/>
    <x v="0"/>
    <x v="5"/>
    <n v="352.55"/>
    <m/>
    <s v=" No Discount"/>
    <n v="3"/>
    <n v="0"/>
    <x v="162"/>
    <s v="Edison, New Jersey, United States"/>
    <s v="Edison"/>
    <x v="8"/>
    <x v="0"/>
    <m/>
    <m/>
    <m/>
    <n v="0"/>
  </r>
  <r>
    <s v="Kaggle"/>
    <s v="NEW IN BOX Apple iPhone 13 MINI 5G 512GB/256GB/128GB FULLY UNLOCKED Smartphone"/>
    <x v="8"/>
    <n v="13"/>
    <b v="0"/>
    <x v="10"/>
    <x v="0"/>
    <x v="5"/>
    <n v="321.42"/>
    <m/>
    <s v=" No Discount"/>
    <n v="1"/>
    <n v="0"/>
    <x v="158"/>
    <s v="Los Angeles, California, United States"/>
    <s v="Los Angeles"/>
    <x v="0"/>
    <x v="0"/>
    <d v="2026-03-28T00:00:00"/>
    <s v="Mar"/>
    <n v="2026"/>
    <n v="0"/>
  </r>
  <r>
    <s v="Kaggle"/>
    <s v="NEW IN Apple iPhone 14/14 Pro max 5G GSM CDMA FACTORY UNLOCKED US FREE DELIVERED"/>
    <x v="1"/>
    <n v="14"/>
    <b v="0"/>
    <x v="0"/>
    <x v="0"/>
    <x v="5"/>
    <n v="408.03"/>
    <m/>
    <s v=" No Discount"/>
    <n v="10"/>
    <n v="0"/>
    <x v="158"/>
    <s v="Whippany, New Jersey, United States"/>
    <s v="Whippany"/>
    <x v="8"/>
    <x v="0"/>
    <d v="2026-03-28T00:00:00"/>
    <s v="Mar"/>
    <n v="2026"/>
    <n v="0"/>
  </r>
  <r>
    <s v="Kaggle"/>
    <s v="Apple iPhone 17 Pro Max - 512 GB - Cosmic Orange (Unlocked)"/>
    <x v="5"/>
    <n v="17"/>
    <b v="1"/>
    <x v="1"/>
    <x v="1"/>
    <x v="5"/>
    <n v="618.99"/>
    <m/>
    <s v=" No Discount"/>
    <n v="3"/>
    <n v="1"/>
    <x v="163"/>
    <s v="Okeechobee, Florida, United States"/>
    <s v="Okeechobee"/>
    <x v="6"/>
    <x v="0"/>
    <m/>
    <m/>
    <m/>
    <n v="618.99"/>
  </r>
  <r>
    <s v="Kaggle"/>
    <s v="Apple iPhone 17 Pro Max - 256 GB - Deep Blue (Unlocked)"/>
    <x v="5"/>
    <n v="17"/>
    <b v="1"/>
    <x v="3"/>
    <x v="3"/>
    <x v="5"/>
    <n v="599"/>
    <m/>
    <s v=" No Discount"/>
    <n v="3"/>
    <n v="0"/>
    <x v="164"/>
    <s v="San Antonio, Texas, United States"/>
    <s v="San Antonio"/>
    <x v="1"/>
    <x v="0"/>
    <m/>
    <m/>
    <m/>
    <n v="0"/>
  </r>
  <r>
    <s v="Kaggle"/>
    <s v="New Sealed Apple iPhone 12 Pro/12 Mini/13 Mini 5G Factory Unlocked All Carrier"/>
    <x v="13"/>
    <n v="12"/>
    <b v="1"/>
    <x v="0"/>
    <x v="0"/>
    <x v="5"/>
    <n v="332.08"/>
    <m/>
    <s v=" No Discount"/>
    <n v="5"/>
    <n v="8"/>
    <x v="165"/>
    <s v="Whippany, New Jersey, United States"/>
    <s v="Whippany"/>
    <x v="8"/>
    <x v="0"/>
    <d v="2026-03-28T00:00:00"/>
    <s v="Mar"/>
    <n v="2026"/>
    <n v="2656.64"/>
  </r>
  <r>
    <s v="Kaggle"/>
    <s v="New Apple iPhone 13 MINI/13 PRO MAX 128GB 256GB 512GB USA Unlocked Smartphone"/>
    <x v="8"/>
    <n v="13"/>
    <b v="0"/>
    <x v="10"/>
    <x v="0"/>
    <x v="5"/>
    <n v="321.43"/>
    <m/>
    <s v=" No Discount"/>
    <n v="0"/>
    <n v="9"/>
    <x v="165"/>
    <s v="Whippany, New Jersey, United States"/>
    <s v="Whippany"/>
    <x v="8"/>
    <x v="0"/>
    <d v="2026-03-28T00:00:00"/>
    <s v="Mar"/>
    <n v="2026"/>
    <n v="2892.87"/>
  </r>
  <r>
    <s v="Kaggle"/>
    <s v="Apple iPhone 15 A2846 128GB Unlocked Very Good Condition"/>
    <x v="7"/>
    <n v="15"/>
    <b v="0"/>
    <x v="0"/>
    <x v="0"/>
    <x v="1"/>
    <n v="390.99"/>
    <n v="899.99"/>
    <n v="56.56"/>
    <n v="0"/>
    <n v="5921"/>
    <x v="166"/>
    <s v="Addison, Texas, United States"/>
    <s v="Addison"/>
    <x v="1"/>
    <x v="0"/>
    <d v="2026-03-29T00:00:00"/>
    <s v="Mar"/>
    <n v="2026"/>
    <n v="2315051.79"/>
  </r>
  <r>
    <s v="Kaggle"/>
    <s v="Apple iPhone 15 Pro A2848 256GB Unlocked - Very Good Condition"/>
    <x v="14"/>
    <n v="15"/>
    <b v="1"/>
    <x v="3"/>
    <x v="3"/>
    <x v="1"/>
    <n v="493.99"/>
    <n v="1199.99"/>
    <n v="58.83"/>
    <n v="0"/>
    <n v="10769"/>
    <x v="166"/>
    <s v="Addison, Texas, United States"/>
    <s v="Addison"/>
    <x v="1"/>
    <x v="0"/>
    <d v="2026-03-29T00:00:00"/>
    <s v="Mar"/>
    <n v="2026"/>
    <n v="5319778.3100000005"/>
  </r>
  <r>
    <s v="Kaggle"/>
    <s v="Apple iPhone 15 Pro Max A2849 256GB Unlocked Very Good"/>
    <x v="16"/>
    <n v="15"/>
    <b v="1"/>
    <x v="3"/>
    <x v="3"/>
    <x v="1"/>
    <n v="568.99"/>
    <n v="1299.99"/>
    <n v="56.23"/>
    <n v="0"/>
    <n v="48450"/>
    <x v="166"/>
    <s v="Addison, Texas, United States"/>
    <s v="Addison"/>
    <x v="1"/>
    <x v="0"/>
    <d v="2026-03-29T00:00:00"/>
    <s v="Mar"/>
    <n v="2026"/>
    <n v="27567565.5"/>
  </r>
  <r>
    <s v="Kaggle"/>
    <s v="Apple iPhone 15 Pro A2848 128GB Unlocked - Very Good Condition"/>
    <x v="14"/>
    <n v="15"/>
    <b v="1"/>
    <x v="0"/>
    <x v="0"/>
    <x v="1"/>
    <n v="464.99"/>
    <n v="1099.99"/>
    <n v="57.73"/>
    <n v="0"/>
    <n v="6346"/>
    <x v="166"/>
    <s v="Addison, Texas, United States"/>
    <s v="Addison"/>
    <x v="1"/>
    <x v="0"/>
    <d v="2026-03-29T00:00:00"/>
    <s v="Mar"/>
    <n v="2026"/>
    <n v="2950826.54"/>
  </r>
  <r>
    <s v="Kaggle"/>
    <s v="New Apple iPhone 12 Mini/13 Mini/12 Pro/13 Pro Max Unlocked All Memory &amp;Colors"/>
    <x v="15"/>
    <n v="12"/>
    <b v="0"/>
    <x v="7"/>
    <x v="4"/>
    <x v="5"/>
    <n v="332.08"/>
    <m/>
    <s v=" No Discount"/>
    <n v="5"/>
    <n v="2"/>
    <x v="165"/>
    <s v="Whippany, New Jersey, United States"/>
    <s v="Whippany"/>
    <x v="8"/>
    <x v="0"/>
    <d v="2026-03-28T00:00:00"/>
    <s v="Mar"/>
    <n v="2026"/>
    <n v="664.16"/>
  </r>
  <r>
    <s v="Kaggle"/>
    <s v="【NEW SEALED】Apple iPhone 13 MINI 512GB-128GB FACTORY UNLOCKED GSM CDMA US STOCK"/>
    <x v="8"/>
    <n v="13"/>
    <b v="0"/>
    <x v="11"/>
    <x v="0"/>
    <x v="5"/>
    <n v="322.01"/>
    <m/>
    <s v=" No Discount"/>
    <n v="2"/>
    <n v="67"/>
    <x v="167"/>
    <s v="Whippany, New Jersey, United States"/>
    <s v="Whippany"/>
    <x v="8"/>
    <x v="0"/>
    <d v="2026-03-28T00:00:00"/>
    <s v="Mar"/>
    <n v="2026"/>
    <n v="21574.67"/>
  </r>
  <r>
    <s v="Kaggle"/>
    <s v="Apple iPhone 16 128GB Unlocked Very Good Condition"/>
    <x v="10"/>
    <n v="16"/>
    <b v="0"/>
    <x v="0"/>
    <x v="0"/>
    <x v="1"/>
    <n v="570.99"/>
    <n v="732.99"/>
    <n v="22.1"/>
    <n v="0"/>
    <n v="1994"/>
    <x v="166"/>
    <s v="Addison, Texas, United States"/>
    <s v="Addison"/>
    <x v="1"/>
    <x v="0"/>
    <d v="2026-03-29T00:00:00"/>
    <s v="Mar"/>
    <n v="2026"/>
    <n v="1138554.06"/>
  </r>
  <r>
    <s v="Kaggle"/>
    <s v="Apple iPhone 16 128GB Unlocked Excellent Condition"/>
    <x v="10"/>
    <n v="16"/>
    <b v="0"/>
    <x v="0"/>
    <x v="0"/>
    <x v="3"/>
    <n v="594.99"/>
    <n v="1299.99"/>
    <n v="54.23"/>
    <n v="0"/>
    <n v="1494"/>
    <x v="166"/>
    <s v="Addison, Texas, United States"/>
    <s v="Addison"/>
    <x v="1"/>
    <x v="0"/>
    <d v="2026-03-29T00:00:00"/>
    <s v="Mar"/>
    <n v="2026"/>
    <n v="888915.06"/>
  </r>
  <r>
    <s v="Kaggle"/>
    <s v="New Apple iPhone 13/13 Mini 5G 128/256GB A2481 A2482 Factory Unlocked All Colors"/>
    <x v="3"/>
    <n v="13"/>
    <b v="0"/>
    <x v="3"/>
    <x v="3"/>
    <x v="5"/>
    <n v="321.43"/>
    <m/>
    <s v=" No Discount"/>
    <n v="0"/>
    <n v="2"/>
    <x v="165"/>
    <s v="Whippany, New Jersey, United States"/>
    <s v="Whippany"/>
    <x v="8"/>
    <x v="0"/>
    <d v="2026-03-28T00:00:00"/>
    <s v="Mar"/>
    <n v="2026"/>
    <n v="642.86"/>
  </r>
  <r>
    <s v="Kaggle"/>
    <s v="NewSealed Apple iPhone 13 MINI A2481 5G 128/256/512GB Unlocked USA Free shipping"/>
    <x v="8"/>
    <n v="13"/>
    <b v="0"/>
    <x v="1"/>
    <x v="1"/>
    <x v="5"/>
    <n v="321.43"/>
    <m/>
    <s v=" No Discount"/>
    <n v="0"/>
    <n v="2"/>
    <x v="165"/>
    <s v="Whippany, New Jersey, United States"/>
    <s v="Whippany"/>
    <x v="8"/>
    <x v="0"/>
    <d v="2026-03-28T00:00:00"/>
    <s v="Mar"/>
    <n v="2026"/>
    <n v="642.86"/>
  </r>
  <r>
    <s v="Kaggle"/>
    <s v="Sealed - Apple iPhone 14 Pro Max - 128 / 256/512 GB - (Unlocked) - Smartphone"/>
    <x v="0"/>
    <n v="14"/>
    <b v="1"/>
    <x v="1"/>
    <x v="1"/>
    <x v="0"/>
    <n v="670.05"/>
    <m/>
    <s v=" No Discount"/>
    <n v="5"/>
    <n v="33"/>
    <x v="168"/>
    <s v="hongkong, China"/>
    <s v="hongkong"/>
    <x v="3"/>
    <x v="4"/>
    <d v="2026-03-20T00:00:00"/>
    <s v="Mar"/>
    <n v="2026"/>
    <n v="22111.649999999998"/>
  </r>
  <r>
    <s v="Kaggle"/>
    <s v="Boxed - Apple iPhone 13 mini - 128/256/512GB All Colors(Unlocked) Very Good"/>
    <x v="8"/>
    <n v="13"/>
    <b v="0"/>
    <x v="1"/>
    <x v="1"/>
    <x v="0"/>
    <n v="288.45"/>
    <m/>
    <s v=" No Discount"/>
    <n v="10"/>
    <n v="3"/>
    <x v="168"/>
    <s v="hongkong, China"/>
    <s v="hongkong"/>
    <x v="3"/>
    <x v="4"/>
    <d v="2026-03-20T00:00:00"/>
    <s v="Mar"/>
    <n v="2026"/>
    <n v="865.34999999999991"/>
  </r>
  <r>
    <s v="Kaggle"/>
    <s v="Apple iPhone 13 - 128GB /256GB/512GB All Colors IOS Smartphone (Unlocked)"/>
    <x v="3"/>
    <n v="13"/>
    <b v="0"/>
    <x v="10"/>
    <x v="0"/>
    <x v="0"/>
    <n v="325.45999999999998"/>
    <m/>
    <s v=" No Discount"/>
    <n v="5"/>
    <n v="2"/>
    <x v="168"/>
    <s v="hongkong, China"/>
    <s v="hongkong"/>
    <x v="3"/>
    <x v="4"/>
    <d v="2026-03-20T00:00:00"/>
    <s v="Mar"/>
    <n v="2026"/>
    <n v="650.91999999999996"/>
  </r>
  <r>
    <s v="Kaggle"/>
    <s v="Very Good Apple iPhone 12 - (Unlocked) 64GB/128GB/256GB 6.1&quot; Smartphone"/>
    <x v="4"/>
    <n v="12"/>
    <b v="0"/>
    <x v="5"/>
    <x v="4"/>
    <x v="0"/>
    <n v="242.5"/>
    <m/>
    <s v=" No Discount"/>
    <n v="4"/>
    <n v="4"/>
    <x v="168"/>
    <s v="hongkong, China"/>
    <s v="hongkong"/>
    <x v="3"/>
    <x v="4"/>
    <d v="2026-03-20T00:00:00"/>
    <s v="Mar"/>
    <n v="2026"/>
    <n v="970"/>
  </r>
  <r>
    <s v="Kaggle"/>
    <s v="Apple iPhone 15 Plus A2847 256GB Unlocked Very Good Condition"/>
    <x v="12"/>
    <n v="15"/>
    <b v="0"/>
    <x v="3"/>
    <x v="3"/>
    <x v="1"/>
    <n v="423.99"/>
    <n v="999.99"/>
    <n v="57.6"/>
    <n v="0"/>
    <n v="1614"/>
    <x v="166"/>
    <s v="Addison, Texas, United States"/>
    <s v="Addison"/>
    <x v="1"/>
    <x v="0"/>
    <d v="2026-03-29T00:00:00"/>
    <s v="Mar"/>
    <n v="2026"/>
    <n v="684319.86"/>
  </r>
  <r>
    <s v="Kaggle"/>
    <s v="NEW SEALED APPLE IPHONE 14 PRO MAX 128GB 256G 512G FACTORY UNLOCKED ALL GSM+CDMA"/>
    <x v="0"/>
    <n v="14"/>
    <b v="1"/>
    <x v="0"/>
    <x v="0"/>
    <x v="5"/>
    <n v="745.12"/>
    <m/>
    <s v=" No Discount"/>
    <n v="2"/>
    <n v="3"/>
    <x v="167"/>
    <s v="Whippany, New Jersey, United States"/>
    <s v="Whippany"/>
    <x v="8"/>
    <x v="0"/>
    <d v="2026-03-28T00:00:00"/>
    <s v="Mar"/>
    <n v="2026"/>
    <n v="2235.36"/>
  </r>
  <r>
    <s v="Kaggle"/>
    <s v="FACTORY NEW Apple iPhone 14 PRO MAX 5G 128/256/512GB/1TB Unlocked 2 YRS WARRANTY"/>
    <x v="0"/>
    <n v="14"/>
    <b v="1"/>
    <x v="18"/>
    <x v="1"/>
    <x v="5"/>
    <n v="629.51"/>
    <m/>
    <s v=" No Discount"/>
    <n v="0"/>
    <n v="1"/>
    <x v="165"/>
    <s v="Whippany, New Jersey, United States"/>
    <s v="Whippany"/>
    <x v="8"/>
    <x v="0"/>
    <d v="2026-03-28T00:00:00"/>
    <s v="Mar"/>
    <n v="2026"/>
    <n v="629.51"/>
  </r>
  <r>
    <s v="Kaggle"/>
    <s v="Apple iPhone 12 Pro Max - Unlocked 5G 6.7&quot; Smartphone Sealed in box"/>
    <x v="6"/>
    <n v="12"/>
    <b v="1"/>
    <x v="0"/>
    <x v="0"/>
    <x v="0"/>
    <n v="340.71"/>
    <m/>
    <s v=" No Discount"/>
    <n v="4"/>
    <n v="9"/>
    <x v="168"/>
    <s v="hongkong, China"/>
    <s v="hongkong"/>
    <x v="3"/>
    <x v="4"/>
    <d v="2026-03-20T00:00:00"/>
    <s v="Mar"/>
    <n v="2026"/>
    <n v="3066.39"/>
  </r>
  <r>
    <s v="Kaggle"/>
    <s v="Apple iPhone 15 A2846 256GB Unlocked Excellent Condition"/>
    <x v="7"/>
    <n v="15"/>
    <b v="0"/>
    <x v="3"/>
    <x v="3"/>
    <x v="3"/>
    <n v="442.99"/>
    <n v="648.02"/>
    <n v="31.64"/>
    <n v="0"/>
    <n v="122"/>
    <x v="166"/>
    <s v="Addison, Texas, United States"/>
    <s v="Addison"/>
    <x v="1"/>
    <x v="0"/>
    <d v="2026-03-29T00:00:00"/>
    <s v="Mar"/>
    <n v="2026"/>
    <n v="54044.78"/>
  </r>
  <r>
    <s v="Kaggle"/>
    <s v="Apple iPhone 15 A2846 256GB Unlocked Very Good Condition"/>
    <x v="7"/>
    <n v="15"/>
    <b v="0"/>
    <x v="3"/>
    <x v="3"/>
    <x v="1"/>
    <n v="410.99"/>
    <n v="949.99"/>
    <n v="56.74"/>
    <n v="0"/>
    <n v="803"/>
    <x v="166"/>
    <s v="Addison, Texas, United States"/>
    <s v="Addison"/>
    <x v="1"/>
    <x v="0"/>
    <d v="2026-03-29T00:00:00"/>
    <s v="Mar"/>
    <n v="2026"/>
    <n v="330024.97000000003"/>
  </r>
  <r>
    <s v="Kaggle"/>
    <s v="Apple iPhone 16 A3081 256GB Unlocked Excellent Condition"/>
    <x v="10"/>
    <n v="16"/>
    <b v="0"/>
    <x v="3"/>
    <x v="3"/>
    <x v="3"/>
    <n v="588.99"/>
    <n v="1399.99"/>
    <n v="57.93"/>
    <n v="0"/>
    <n v="170"/>
    <x v="166"/>
    <s v="Addison, Texas, United States"/>
    <s v="Addison"/>
    <x v="1"/>
    <x v="0"/>
    <d v="2026-03-29T00:00:00"/>
    <s v="Mar"/>
    <n v="2026"/>
    <n v="100128.3"/>
  </r>
  <r>
    <s v="Kaggle"/>
    <s v="New Apple iPhone 14 Pro Max 128GB 256GB Factory Unlocked AT&amp;T T-Mobile Verizon"/>
    <x v="0"/>
    <n v="14"/>
    <b v="1"/>
    <x v="8"/>
    <x v="0"/>
    <x v="5"/>
    <n v="745.12"/>
    <m/>
    <s v=" No Discount"/>
    <n v="2"/>
    <n v="0"/>
    <x v="167"/>
    <s v="Whippany, New Jersey, United States"/>
    <s v="Whippany"/>
    <x v="8"/>
    <x v="0"/>
    <d v="2026-03-28T00:00:00"/>
    <s v="Mar"/>
    <n v="2026"/>
    <n v="0"/>
  </r>
  <r>
    <s v="Kaggle"/>
    <s v="New Sealed Apple iPhone 13 MINI 5G 128/256/512GB Unlocked USA All colors&amp;carrier"/>
    <x v="8"/>
    <n v="13"/>
    <b v="0"/>
    <x v="1"/>
    <x v="1"/>
    <x v="5"/>
    <n v="321.43"/>
    <m/>
    <s v=" No Discount"/>
    <n v="0"/>
    <n v="2"/>
    <x v="165"/>
    <s v="Whippany, New Jersey, United States"/>
    <s v="Whippany"/>
    <x v="8"/>
    <x v="0"/>
    <d v="2026-03-28T00:00:00"/>
    <s v="Mar"/>
    <n v="2026"/>
    <n v="642.86"/>
  </r>
  <r>
    <s v="Kaggle"/>
    <s v="Factory New Apple iPhone 13 MINI /13/13 pro max/ 12 MINI/ 14/14 Pro Max Unlocked"/>
    <x v="8"/>
    <n v="13"/>
    <b v="0"/>
    <x v="0"/>
    <x v="5"/>
    <x v="5"/>
    <n v="332.01"/>
    <m/>
    <s v=" No Discount"/>
    <n v="3"/>
    <n v="5"/>
    <x v="167"/>
    <s v="Whippany, New Jersey, United States"/>
    <s v="Whippany"/>
    <x v="8"/>
    <x v="0"/>
    <d v="2026-03-28T00:00:00"/>
    <s v="Mar"/>
    <n v="2026"/>
    <n v="1660.05"/>
  </r>
  <r>
    <s v="Kaggle"/>
    <s v="Factory New Sealed Apple iPhone 14 Pro Max 6.7 in 128-512G Unlocked ALL GSM+CDMA"/>
    <x v="0"/>
    <n v="14"/>
    <b v="1"/>
    <x v="30"/>
    <x v="0"/>
    <x v="5"/>
    <n v="745.12"/>
    <m/>
    <s v=" No Discount"/>
    <n v="2"/>
    <n v="0"/>
    <x v="167"/>
    <s v="Whippany, New Jersey, United States"/>
    <s v="Whippany"/>
    <x v="8"/>
    <x v="0"/>
    <d v="2026-03-28T00:00:00"/>
    <s v="Mar"/>
    <n v="2026"/>
    <n v="0"/>
  </r>
  <r>
    <s v="Kaggle"/>
    <s v="New Sealed Apple iPhone 13 MINI A2481 128GB 256GB Factory Unlocked Smartphone US"/>
    <x v="8"/>
    <n v="13"/>
    <b v="0"/>
    <x v="8"/>
    <x v="0"/>
    <x v="5"/>
    <n v="321.43"/>
    <m/>
    <s v=" No Discount"/>
    <n v="0"/>
    <n v="4"/>
    <x v="165"/>
    <s v="Los Angeles, California, United States"/>
    <s v="Los Angeles"/>
    <x v="0"/>
    <x v="0"/>
    <d v="2026-03-28T00:00:00"/>
    <s v="Mar"/>
    <n v="2026"/>
    <n v="1285.72"/>
  </r>
  <r>
    <s v="Kaggle"/>
    <s v="Apple iPhone 15 6.1&quot; Unlocked 128GB - (Blue) A2846 w/1 Year Warranty"/>
    <x v="7"/>
    <n v="15"/>
    <b v="0"/>
    <x v="0"/>
    <x v="0"/>
    <x v="4"/>
    <n v="386.93"/>
    <n v="799"/>
    <n v="51.57"/>
    <n v="5"/>
    <n v="109"/>
    <x v="169"/>
    <s v="San Marcos, California, United States"/>
    <s v="San Marcos"/>
    <x v="0"/>
    <x v="0"/>
    <d v="2026-03-29T00:00:00"/>
    <s v="Mar"/>
    <n v="2026"/>
    <n v="42175.37"/>
  </r>
  <r>
    <s v="Kaggle"/>
    <s v="NEW SEALED Apple iPhone 13 MINI 512GB-128GB 5.4 in FACTORY UNLOCKED ALL GSM CDMA"/>
    <x v="8"/>
    <n v="13"/>
    <b v="0"/>
    <x v="11"/>
    <x v="0"/>
    <x v="5"/>
    <n v="322.01"/>
    <m/>
    <s v=" No Discount"/>
    <n v="2"/>
    <n v="8"/>
    <x v="167"/>
    <s v="Whippany, New Jersey, United States"/>
    <s v="Whippany"/>
    <x v="8"/>
    <x v="0"/>
    <d v="2026-03-28T00:00:00"/>
    <s v="Mar"/>
    <n v="2026"/>
    <n v="2576.08"/>
  </r>
  <r>
    <s v="Kaggle"/>
    <s v="NEW SEALED APPLE IPHONE 14 PRO MAX 128GB 256G 512G FACTORY UNLOCKED ALL Carriers"/>
    <x v="0"/>
    <n v="14"/>
    <b v="1"/>
    <x v="0"/>
    <x v="0"/>
    <x v="5"/>
    <n v="745.12"/>
    <m/>
    <s v=" No Discount"/>
    <n v="2"/>
    <n v="2"/>
    <x v="167"/>
    <s v="Los Angeles, California, United States"/>
    <s v="Los Angeles"/>
    <x v="0"/>
    <x v="0"/>
    <d v="2026-03-28T00:00:00"/>
    <s v="Mar"/>
    <n v="2026"/>
    <n v="1490.24"/>
  </r>
  <r>
    <s v="Kaggle"/>
    <s v="FACTORY NEW Apple iPhone 14 PRO MAX 5G 128/256/512GB/1TB Unlocked US CDMA&amp; GSM"/>
    <x v="0"/>
    <n v="14"/>
    <b v="1"/>
    <x v="18"/>
    <x v="1"/>
    <x v="5"/>
    <n v="629.51"/>
    <m/>
    <s v=" No Discount"/>
    <n v="1"/>
    <n v="0"/>
    <x v="165"/>
    <s v="Los Angeles, California, United States"/>
    <s v="Los Angeles"/>
    <x v="0"/>
    <x v="0"/>
    <d v="2026-03-28T00:00:00"/>
    <s v="Mar"/>
    <n v="2026"/>
    <n v="0"/>
  </r>
  <r>
    <s v="Kaggle"/>
    <s v="NEW SEALED APPLE IPHONE 14 PRO MAX 128GB 256G 512G FACTORY UNLOCKED All Carrier"/>
    <x v="0"/>
    <n v="14"/>
    <b v="1"/>
    <x v="0"/>
    <x v="0"/>
    <x v="5"/>
    <n v="745.12"/>
    <m/>
    <s v=" No Discount"/>
    <n v="2"/>
    <n v="0"/>
    <x v="167"/>
    <s v="Los Angeles, California, United States"/>
    <s v="Los Angeles"/>
    <x v="0"/>
    <x v="0"/>
    <d v="2026-03-28T00:00:00"/>
    <s v="Mar"/>
    <n v="2026"/>
    <n v="0"/>
  </r>
  <r>
    <s v="Kaggle"/>
    <s v="New Sealed Apple iPhone 12 Mini/13 Mini/12 Pro/13 Pro Max Unlocked 2 Yr warranty"/>
    <x v="15"/>
    <n v="12"/>
    <b v="0"/>
    <x v="7"/>
    <x v="4"/>
    <x v="5"/>
    <n v="332.08"/>
    <m/>
    <s v=" No Discount"/>
    <n v="5"/>
    <n v="1"/>
    <x v="165"/>
    <s v="Whippany, New Jersey, United States"/>
    <s v="Whippany"/>
    <x v="8"/>
    <x v="0"/>
    <d v="2026-03-28T00:00:00"/>
    <s v="Mar"/>
    <n v="2026"/>
    <n v="332.08"/>
  </r>
  <r>
    <s v="Kaggle"/>
    <s v="New Apple iPhone 14 5G 128/256/512GB Factory Unlocked GSM CDMA USA Smartphone"/>
    <x v="1"/>
    <n v="14"/>
    <b v="0"/>
    <x v="1"/>
    <x v="1"/>
    <x v="5"/>
    <n v="389.01"/>
    <m/>
    <s v=" No Discount"/>
    <n v="0"/>
    <n v="1"/>
    <x v="165"/>
    <s v="Whippany, New Jersey, United States"/>
    <s v="Whippany"/>
    <x v="8"/>
    <x v="0"/>
    <d v="2026-03-28T00:00:00"/>
    <s v="Mar"/>
    <n v="2026"/>
    <n v="389.01"/>
  </r>
  <r>
    <s v="Kaggle"/>
    <s v="New in box Apple iPhone 14 5G US 128/256/512GB Fully Unlocked All colors&amp;carrier"/>
    <x v="1"/>
    <n v="14"/>
    <b v="0"/>
    <x v="1"/>
    <x v="1"/>
    <x v="5"/>
    <n v="389.01"/>
    <m/>
    <s v=" No Discount"/>
    <n v="0"/>
    <n v="1"/>
    <x v="165"/>
    <s v="Los Angeles, California, United States"/>
    <s v="Los Angeles"/>
    <x v="0"/>
    <x v="0"/>
    <d v="2026-03-28T00:00:00"/>
    <s v="Mar"/>
    <n v="2026"/>
    <n v="389.01"/>
  </r>
  <r>
    <s v="Kaggle"/>
    <s v="NEW SEALED APPLE IPHONE 14 PRO MAX 5G 128G 256G 512G FACTORY UNLOCKED USA STOCK"/>
    <x v="0"/>
    <n v="14"/>
    <b v="1"/>
    <x v="31"/>
    <x v="0"/>
    <x v="5"/>
    <n v="745.12"/>
    <m/>
    <s v=" No Discount"/>
    <n v="2"/>
    <n v="0"/>
    <x v="167"/>
    <s v="Whippany, New Jersey, United States"/>
    <s v="Whippany"/>
    <x v="8"/>
    <x v="0"/>
    <d v="2026-03-28T00:00:00"/>
    <s v="Mar"/>
    <n v="2026"/>
    <n v="0"/>
  </r>
  <r>
    <s v="Kaggle"/>
    <s v="New Apple iPhone 12 Unlocked 64/128/256GB Sealed Colours 5G Mobile FREE EXPRESS"/>
    <x v="4"/>
    <n v="12"/>
    <b v="0"/>
    <x v="3"/>
    <x v="3"/>
    <x v="2"/>
    <n v="445.99"/>
    <m/>
    <s v=" No Discount"/>
    <n v="0"/>
    <n v="2"/>
    <x v="170"/>
    <s v="Gosnells, WA, Australia"/>
    <s v="Gosnells"/>
    <x v="3"/>
    <x v="2"/>
    <d v="2026-02-24T00:00:00"/>
    <s v="Feb"/>
    <n v="2026"/>
    <n v="891.98"/>
  </r>
  <r>
    <s v="Kaggle"/>
    <s v="Apple iPhone 13 Mini/12 Mini Factory Unlocked 256GB/128GB ALL Carrier"/>
    <x v="8"/>
    <n v="13"/>
    <b v="0"/>
    <x v="8"/>
    <x v="0"/>
    <x v="2"/>
    <n v="382.01"/>
    <m/>
    <s v=" No Discount"/>
    <n v="7"/>
    <n v="2"/>
    <x v="167"/>
    <s v="Whippany, New Jersey, United States"/>
    <s v="Whippany"/>
    <x v="8"/>
    <x v="0"/>
    <d v="2026-03-28T00:00:00"/>
    <s v="Mar"/>
    <n v="2026"/>
    <n v="764.02"/>
  </r>
  <r>
    <s v="Kaggle"/>
    <s v="Apple iPhone 15 Pro A2848 128GB Unlocked - Excellent Refurbished"/>
    <x v="14"/>
    <n v="15"/>
    <b v="1"/>
    <x v="0"/>
    <x v="0"/>
    <x v="3"/>
    <n v="479.95"/>
    <m/>
    <s v=" No Discount"/>
    <n v="0"/>
    <n v="151"/>
    <x v="63"/>
    <s v="Vernon Hills, Illinois, United States"/>
    <s v="Vernon Hills"/>
    <x v="7"/>
    <x v="0"/>
    <d v="2026-03-29T00:00:00"/>
    <s v="Mar"/>
    <n v="2026"/>
    <n v="72472.45"/>
  </r>
  <r>
    <s v="Kaggle"/>
    <s v="NEW SEALED APPLE IPHONE 14 PRO MAX 128/256G 512G FACTORY UNLOCKED FAST Delivered"/>
    <x v="0"/>
    <n v="14"/>
    <b v="1"/>
    <x v="32"/>
    <x v="0"/>
    <x v="5"/>
    <n v="745.12"/>
    <m/>
    <s v=" No Discount"/>
    <n v="2"/>
    <n v="0"/>
    <x v="167"/>
    <s v="Los Angeles, California, United States"/>
    <s v="Los Angeles"/>
    <x v="0"/>
    <x v="0"/>
    <d v="2026-03-28T00:00:00"/>
    <s v="Mar"/>
    <n v="2026"/>
    <n v="0"/>
  </r>
  <r>
    <s v="Kaggle"/>
    <s v="NEW SEALED APPLE IPHONE 14 PRO MAX 128G 256G 512GB FACTORY UNLOCKED USA STOCK"/>
    <x v="0"/>
    <n v="14"/>
    <b v="1"/>
    <x v="1"/>
    <x v="1"/>
    <x v="5"/>
    <n v="745.12"/>
    <m/>
    <s v=" No Discount"/>
    <n v="2"/>
    <n v="4"/>
    <x v="167"/>
    <s v="Whippany, New Jersey, United States"/>
    <s v="Whippany"/>
    <x v="8"/>
    <x v="0"/>
    <d v="2026-03-28T00:00:00"/>
    <s v="Mar"/>
    <n v="2026"/>
    <n v="2980.48"/>
  </r>
  <r>
    <s v="Kaggle"/>
    <s v="Apple iPhone 13 128GB 256GB Unlocked - Very Good with Face ID"/>
    <x v="3"/>
    <n v="13"/>
    <b v="0"/>
    <x v="8"/>
    <x v="0"/>
    <x v="0"/>
    <n v="325.45999999999998"/>
    <m/>
    <s v=" No Discount"/>
    <n v="2"/>
    <n v="0"/>
    <x v="168"/>
    <s v="hongkong, China"/>
    <s v="hongkong"/>
    <x v="3"/>
    <x v="4"/>
    <d v="2026-03-20T00:00:00"/>
    <s v="Mar"/>
    <n v="2026"/>
    <n v="0"/>
  </r>
  <r>
    <s v="Kaggle"/>
    <s v="New Apple iPhone 13 Unlocked 64/128/256GB Sealed Colours 5G Mobile FREE EXPRESS"/>
    <x v="3"/>
    <n v="13"/>
    <b v="0"/>
    <x v="3"/>
    <x v="3"/>
    <x v="2"/>
    <n v="584.99"/>
    <m/>
    <s v=" No Discount"/>
    <n v="0"/>
    <n v="2"/>
    <x v="170"/>
    <s v="Gosnells, WA, Australia"/>
    <s v="Gosnells"/>
    <x v="3"/>
    <x v="2"/>
    <d v="2026-03-12T00:00:00"/>
    <s v="Mar"/>
    <n v="2026"/>
    <n v="1169.98"/>
  </r>
  <r>
    <s v="Kaggle"/>
    <s v="New in Sealed Box Apple iPhone 13 MINI 128/256 /512Factory Unlocked US fast ship"/>
    <x v="8"/>
    <n v="13"/>
    <b v="0"/>
    <x v="33"/>
    <x v="0"/>
    <x v="5"/>
    <n v="322.01"/>
    <m/>
    <s v=" No Discount"/>
    <n v="2"/>
    <n v="9"/>
    <x v="167"/>
    <s v="Los Angeles, California, United States"/>
    <s v="Los Angeles"/>
    <x v="0"/>
    <x v="0"/>
    <d v="2026-03-28T00:00:00"/>
    <s v="Mar"/>
    <n v="2026"/>
    <n v="2898.09"/>
  </r>
  <r>
    <s v="Kaggle"/>
    <s v="Factory New Sealed Apple iPhone 13 Mini /iPhone 13/12 Mini Unlocked GSM+CDMA"/>
    <x v="8"/>
    <n v="13"/>
    <b v="0"/>
    <x v="0"/>
    <x v="5"/>
    <x v="5"/>
    <n v="332.01"/>
    <m/>
    <s v=" No Discount"/>
    <n v="3"/>
    <n v="4"/>
    <x v="167"/>
    <s v="Los Angeles, California, United States"/>
    <s v="Los Angeles"/>
    <x v="0"/>
    <x v="0"/>
    <d v="2026-03-28T00:00:00"/>
    <s v="Mar"/>
    <n v="2026"/>
    <n v="1328.04"/>
  </r>
  <r>
    <s v="Kaggle"/>
    <s v="New in Sealed Box Apple iPhone 13 Mini 5G 128GB-512GB FULLY UNLOCKED 2 Years WTY"/>
    <x v="8"/>
    <n v="13"/>
    <b v="0"/>
    <x v="11"/>
    <x v="0"/>
    <x v="5"/>
    <n v="322.01"/>
    <m/>
    <s v=" No Discount"/>
    <n v="2"/>
    <n v="7"/>
    <x v="167"/>
    <s v="Los Angeles, California, United States"/>
    <s v="Los Angeles"/>
    <x v="0"/>
    <x v="0"/>
    <d v="2026-03-28T00:00:00"/>
    <s v="Mar"/>
    <n v="2026"/>
    <n v="2254.0699999999997"/>
  </r>
  <r>
    <s v="Kaggle"/>
    <s v="FACTORY NEW Apple iPhone 14 PRO MAX 5G 128/256/512GB/1TB Unlocked US Free shippi"/>
    <x v="0"/>
    <n v="14"/>
    <b v="1"/>
    <x v="18"/>
    <x v="1"/>
    <x v="5"/>
    <n v="629.51"/>
    <m/>
    <s v=" No Discount"/>
    <n v="1"/>
    <n v="0"/>
    <x v="165"/>
    <s v="Los Angeles, California, United States"/>
    <s v="Los Angeles"/>
    <x v="0"/>
    <x v="0"/>
    <d v="2026-03-28T00:00:00"/>
    <s v="Mar"/>
    <n v="2026"/>
    <n v="0"/>
  </r>
  <r>
    <s v="Kaggle"/>
    <s v="NEW in Apple iPhone 14 PRO MAX 5G 128/256/512GB/1TB Unlocked US stock All Colors"/>
    <x v="0"/>
    <n v="14"/>
    <b v="1"/>
    <x v="18"/>
    <x v="1"/>
    <x v="5"/>
    <n v="629.51"/>
    <m/>
    <s v=" No Discount"/>
    <n v="1"/>
    <n v="0"/>
    <x v="165"/>
    <s v="Los Angeles, California, United States"/>
    <s v="Los Angeles"/>
    <x v="0"/>
    <x v="0"/>
    <d v="2026-03-28T00:00:00"/>
    <s v="Mar"/>
    <n v="2026"/>
    <n v="0"/>
  </r>
  <r>
    <s v="Kaggle"/>
    <s v="Apple iPhone 14 6.1 inch 128GB A2649 Unlocked Puple - Open Box"/>
    <x v="1"/>
    <n v="14"/>
    <b v="0"/>
    <x v="0"/>
    <x v="0"/>
    <x v="2"/>
    <n v="419.95"/>
    <m/>
    <s v=" No Discount"/>
    <n v="0"/>
    <n v="1"/>
    <x v="171"/>
    <s v="Land O' Lakes, Florida, United States"/>
    <s v="Land O' Lakes"/>
    <x v="6"/>
    <x v="0"/>
    <d v="2026-02-22T00:00:00"/>
    <s v="Feb"/>
    <n v="2026"/>
    <n v="419.95"/>
  </r>
  <r>
    <s v="Kaggle"/>
    <s v="Apple iPhone 17 A3258 256GB Unlocked Excellent Condition"/>
    <x v="2"/>
    <n v="17"/>
    <b v="0"/>
    <x v="3"/>
    <x v="3"/>
    <x v="3"/>
    <n v="847.99"/>
    <m/>
    <s v=" No Discount"/>
    <n v="10"/>
    <n v="59"/>
    <x v="166"/>
    <s v="Addison, Texas, United States"/>
    <s v="Addison"/>
    <x v="1"/>
    <x v="0"/>
    <d v="2026-03-29T00:00:00"/>
    <s v="Mar"/>
    <n v="2026"/>
    <n v="50031.41"/>
  </r>
  <r>
    <s v="Kaggle"/>
    <s v="Apple iPhone 17 A3258 256GB Unlocked Very Good Condition"/>
    <x v="2"/>
    <n v="17"/>
    <b v="0"/>
    <x v="3"/>
    <x v="3"/>
    <x v="1"/>
    <n v="803.99"/>
    <m/>
    <s v=" No Discount"/>
    <n v="10"/>
    <n v="42"/>
    <x v="166"/>
    <s v="Addison, Texas, United States"/>
    <s v="Addison"/>
    <x v="1"/>
    <x v="0"/>
    <d v="2026-03-29T00:00:00"/>
    <s v="Mar"/>
    <n v="2026"/>
    <n v="33767.58"/>
  </r>
  <r>
    <s v="Kaggle"/>
    <s v="New Apple iPhone 13 MINI A2481 128/256/512GB Unlocked All Carrie Fast shipping"/>
    <x v="8"/>
    <n v="13"/>
    <b v="0"/>
    <x v="1"/>
    <x v="1"/>
    <x v="5"/>
    <n v="321.43"/>
    <m/>
    <s v=" No Discount"/>
    <n v="1"/>
    <n v="0"/>
    <x v="165"/>
    <s v="Whippany, New Jersey, United States"/>
    <s v="Whippany"/>
    <x v="8"/>
    <x v="0"/>
    <d v="2026-03-28T00:00:00"/>
    <s v="Mar"/>
    <n v="2026"/>
    <n v="0"/>
  </r>
  <r>
    <s v="Kaggle"/>
    <s v="New Sealed Box Apple iPhone 13 Mini Factory Unlocked Compatible with all carrier"/>
    <x v="8"/>
    <n v="13"/>
    <b v="0"/>
    <x v="0"/>
    <x v="5"/>
    <x v="5"/>
    <n v="322.01"/>
    <m/>
    <s v=" No Discount"/>
    <n v="2"/>
    <n v="0"/>
    <x v="167"/>
    <s v="Brooklyn, New York, United States"/>
    <s v="Brooklyn"/>
    <x v="9"/>
    <x v="0"/>
    <d v="2026-03-28T00:00:00"/>
    <s v="Mar"/>
    <n v="2026"/>
    <n v="0"/>
  </r>
  <r>
    <s v="Kaggle"/>
    <s v="Apple iPhone 17 Pro Max A3257 512GB Unlocked Excellent Condition"/>
    <x v="5"/>
    <n v="17"/>
    <b v="1"/>
    <x v="1"/>
    <x v="1"/>
    <x v="3"/>
    <n v="1525.99"/>
    <m/>
    <s v=" No Discount"/>
    <n v="0"/>
    <n v="80"/>
    <x v="166"/>
    <s v="Addison, Texas, United States"/>
    <s v="Addison"/>
    <x v="1"/>
    <x v="0"/>
    <d v="2026-03-29T00:00:00"/>
    <s v="Mar"/>
    <n v="2026"/>
    <n v="122079.2"/>
  </r>
  <r>
    <s v="Kaggle"/>
    <s v="NEW SEALED APPLE IPHONE 14 PRO MAX 128GB 256G 512G 1TB FACTORY UNLOCKED 2YR WATY"/>
    <x v="0"/>
    <n v="14"/>
    <b v="1"/>
    <x v="14"/>
    <x v="0"/>
    <x v="5"/>
    <n v="745.12"/>
    <m/>
    <s v=" No Discount"/>
    <n v="2"/>
    <n v="0"/>
    <x v="167"/>
    <s v="Los Angeles, California, United States"/>
    <s v="Los Angeles"/>
    <x v="0"/>
    <x v="0"/>
    <d v="2026-03-28T00:00:00"/>
    <s v="Mar"/>
    <n v="2026"/>
    <n v="0"/>
  </r>
  <r>
    <s v="Kaggle"/>
    <s v="Factory New Sealed Apple iPhone 13 MINI/14/iPhone 14 Pro Max 128G-512GB Unlocked"/>
    <x v="0"/>
    <n v="14"/>
    <b v="1"/>
    <x v="1"/>
    <x v="1"/>
    <x v="5"/>
    <n v="332.01"/>
    <m/>
    <s v=" No Discount"/>
    <n v="3"/>
    <n v="6"/>
    <x v="167"/>
    <s v="Whippany, New Jersey, United States"/>
    <s v="Whippany"/>
    <x v="8"/>
    <x v="0"/>
    <d v="2026-03-28T00:00:00"/>
    <s v="Mar"/>
    <n v="2026"/>
    <n v="1992.06"/>
  </r>
  <r>
    <s v="Kaggle"/>
    <s v="New sealed Apple iPhone 13 MINI 5G 128/256/512GB Unlocked All Carrie Fast shipp"/>
    <x v="8"/>
    <n v="13"/>
    <b v="0"/>
    <x v="1"/>
    <x v="1"/>
    <x v="5"/>
    <n v="321.41000000000003"/>
    <m/>
    <s v=" No Discount"/>
    <n v="0"/>
    <n v="1"/>
    <x v="165"/>
    <s v="Los Angeles, California, United States"/>
    <s v="Los Angeles"/>
    <x v="0"/>
    <x v="0"/>
    <d v="2026-03-28T00:00:00"/>
    <s v="Mar"/>
    <n v="2026"/>
    <n v="321.41000000000003"/>
  </r>
  <r>
    <s v="Kaggle"/>
    <s v="New Sealed Apple iPhone 13 Mini/12 Mini/iPhone 13 Unlocked 512-128G ALL Carrier"/>
    <x v="8"/>
    <n v="13"/>
    <b v="0"/>
    <x v="34"/>
    <x v="1"/>
    <x v="5"/>
    <n v="332.01"/>
    <m/>
    <s v=" No Discount"/>
    <n v="3"/>
    <n v="0"/>
    <x v="167"/>
    <s v="Los Angeles, California, United States"/>
    <s v="Los Angeles"/>
    <x v="0"/>
    <x v="0"/>
    <d v="2026-03-28T00:00:00"/>
    <s v="Mar"/>
    <n v="2026"/>
    <n v="0"/>
  </r>
  <r>
    <s v="Kaggle"/>
    <s v="Sealed Apple iPhone 13 Mini A2481 5G 128/256/512GB 5.4&quot;USA Fully Unlocked Phone"/>
    <x v="8"/>
    <n v="13"/>
    <b v="0"/>
    <x v="1"/>
    <x v="1"/>
    <x v="5"/>
    <n v="321.43"/>
    <m/>
    <s v=" No Discount"/>
    <n v="0"/>
    <n v="1"/>
    <x v="165"/>
    <s v="Los Angeles, California, United States"/>
    <s v="Los Angeles"/>
    <x v="0"/>
    <x v="0"/>
    <d v="2026-03-28T00:00:00"/>
    <s v="Mar"/>
    <n v="2026"/>
    <n v="321.43"/>
  </r>
  <r>
    <s v="Kaggle"/>
    <s v="Apple iPhone 13 Mini 128GB Unlocked Midnight - Open Box Condition - Battery 100%"/>
    <x v="8"/>
    <n v="13"/>
    <b v="0"/>
    <x v="0"/>
    <x v="0"/>
    <x v="2"/>
    <n v="339.95"/>
    <m/>
    <s v=" No Discount"/>
    <n v="7"/>
    <n v="1"/>
    <x v="171"/>
    <s v="Land O' Lakes, Florida, United States"/>
    <s v="Land O' Lakes"/>
    <x v="6"/>
    <x v="0"/>
    <d v="2026-03-25T00:00:00"/>
    <s v="Mar"/>
    <n v="2026"/>
    <n v="339.95"/>
  </r>
  <r>
    <s v="Kaggle"/>
    <s v="New in Sealed Box Apple iPhone 13 Mini A2481 5G 128/256/512G 5.4&quot; Unlocked Phone"/>
    <x v="8"/>
    <n v="13"/>
    <b v="0"/>
    <x v="31"/>
    <x v="0"/>
    <x v="5"/>
    <n v="321.43"/>
    <m/>
    <s v=" No Discount"/>
    <n v="1"/>
    <n v="0"/>
    <x v="165"/>
    <s v="Los Angeles, California, United States"/>
    <s v="Los Angeles"/>
    <x v="0"/>
    <x v="0"/>
    <d v="2026-03-28T00:00:00"/>
    <s v="Mar"/>
    <n v="2026"/>
    <n v="0"/>
  </r>
  <r>
    <s v="Kaggle"/>
    <s v="APPLE IPHONE 17 Pro Max 256GB - WITH SIM TRAY (UNLOCKED) NEW SEALED ORANGE 📦✈️"/>
    <x v="5"/>
    <n v="17"/>
    <b v="1"/>
    <x v="3"/>
    <x v="3"/>
    <x v="5"/>
    <n v="1775.95"/>
    <m/>
    <s v=" No Discount"/>
    <n v="10"/>
    <n v="0"/>
    <x v="172"/>
    <s v="Norwalk, California, United States"/>
    <s v="Norwalk"/>
    <x v="0"/>
    <x v="0"/>
    <d v="2026-03-26T00:00:00"/>
    <s v="Mar"/>
    <n v="2026"/>
    <n v="0"/>
  </r>
  <r>
    <s v="Kaggle"/>
    <s v="Apple iPhone 12 A2172 64GB Black 6.1&quot; Unlocked iOS 26 82% Battery Health"/>
    <x v="4"/>
    <n v="12"/>
    <b v="0"/>
    <x v="7"/>
    <x v="4"/>
    <x v="0"/>
    <n v="199.99"/>
    <m/>
    <s v=" No Discount"/>
    <n v="3"/>
    <n v="0"/>
    <x v="173"/>
    <s v="Eden Prairie, Minnesota, United States"/>
    <s v="Eden Prairie"/>
    <x v="29"/>
    <x v="0"/>
    <d v="2026-03-20T00:00:00"/>
    <s v="Mar"/>
    <n v="2026"/>
    <n v="0"/>
  </r>
  <r>
    <s v="Kaggle"/>
    <s v="Apple iPhone 17 Pro Max - 1 TB - Cosmic Orange (Unlocked)"/>
    <x v="5"/>
    <n v="17"/>
    <b v="1"/>
    <x v="2"/>
    <x v="2"/>
    <x v="5"/>
    <n v="589"/>
    <m/>
    <s v=" No Discount"/>
    <n v="4"/>
    <n v="1"/>
    <x v="174"/>
    <s v="Opa-Locka, Florida, United States"/>
    <s v="Opa-Locka"/>
    <x v="6"/>
    <x v="0"/>
    <m/>
    <m/>
    <m/>
    <n v="589"/>
  </r>
  <r>
    <s v="Kaggle"/>
    <s v="New sealed Apple iPhone 14 5G 128-256-512GB Factory Unlocked USA STOCK GSM CDMA"/>
    <x v="1"/>
    <n v="14"/>
    <b v="0"/>
    <x v="1"/>
    <x v="1"/>
    <x v="5"/>
    <n v="389.01"/>
    <m/>
    <s v=" No Discount"/>
    <n v="1"/>
    <n v="0"/>
    <x v="165"/>
    <s v="Whippany, New Jersey, United States"/>
    <s v="Whippany"/>
    <x v="8"/>
    <x v="0"/>
    <d v="2026-03-28T00:00:00"/>
    <s v="Mar"/>
    <n v="2026"/>
    <n v="0"/>
  </r>
  <r>
    <s v="Kaggle"/>
    <s v="Apple iPhone 17 Pro Max - 1 TB - Silver (Unlocked)"/>
    <x v="5"/>
    <n v="17"/>
    <b v="1"/>
    <x v="2"/>
    <x v="2"/>
    <x v="5"/>
    <n v="610"/>
    <m/>
    <s v=" No Discount"/>
    <n v="2"/>
    <n v="0"/>
    <x v="175"/>
    <s v="Akron, Ohio, United States"/>
    <s v="Akron"/>
    <x v="21"/>
    <x v="0"/>
    <m/>
    <m/>
    <m/>
    <n v="0"/>
  </r>
  <r>
    <s v="Kaggle"/>
    <s v="New in Sealed Apple iPhone 13 Mini A2481 5G 128/256/512G 5.4in Unlocked Phones"/>
    <x v="8"/>
    <n v="13"/>
    <b v="0"/>
    <x v="31"/>
    <x v="0"/>
    <x v="5"/>
    <n v="321.43"/>
    <m/>
    <s v=" No Discount"/>
    <n v="1"/>
    <n v="0"/>
    <x v="165"/>
    <s v="Los Angeles, California, United States"/>
    <s v="Los Angeles"/>
    <x v="0"/>
    <x v="0"/>
    <d v="2026-03-28T00:00:00"/>
    <s v="Mar"/>
    <n v="2026"/>
    <n v="0"/>
  </r>
  <r>
    <s v="Kaggle"/>
    <s v="NEW IN Apple iPhone 14/14 Pro max 5G 128G-1TB GSM CDMA FACTORY UNLOCKED US STOCK"/>
    <x v="1"/>
    <n v="14"/>
    <b v="0"/>
    <x v="2"/>
    <x v="2"/>
    <x v="5"/>
    <n v="408.03"/>
    <m/>
    <s v=" No Discount"/>
    <n v="10"/>
    <n v="0"/>
    <x v="165"/>
    <s v="Whippany, New Jersey, United States"/>
    <s v="Whippany"/>
    <x v="8"/>
    <x v="0"/>
    <d v="2026-03-28T00:00:00"/>
    <s v="Mar"/>
    <n v="2026"/>
    <n v="0"/>
  </r>
  <r>
    <s v="Kaggle"/>
    <s v="Apple iPhone 17 - 512 GB - Black (Unlocked)"/>
    <x v="2"/>
    <n v="17"/>
    <b v="0"/>
    <x v="1"/>
    <x v="1"/>
    <x v="5"/>
    <n v="399.99"/>
    <m/>
    <s v=" No Discount"/>
    <n v="4"/>
    <n v="0"/>
    <x v="176"/>
    <s v="Myrtle Beach, South Carolina, United States"/>
    <s v="Myrtle Beach"/>
    <x v="18"/>
    <x v="0"/>
    <m/>
    <m/>
    <m/>
    <n v="0"/>
  </r>
  <r>
    <s v="Kaggle"/>
    <s v="Apple iPhone 17 - 512 GB - Black (Unlocked)"/>
    <x v="2"/>
    <n v="17"/>
    <b v="0"/>
    <x v="1"/>
    <x v="1"/>
    <x v="5"/>
    <n v="399.99"/>
    <m/>
    <s v=" No Discount"/>
    <n v="4"/>
    <n v="0"/>
    <x v="177"/>
    <s v="Murrieta, California, United States"/>
    <s v="Murrieta"/>
    <x v="0"/>
    <x v="0"/>
    <m/>
    <m/>
    <m/>
    <n v="0"/>
  </r>
  <r>
    <s v="Kaggle"/>
    <s v="Apple iPhone 12 PRO Max Verizon AT&amp;T T-Mobile GSM Factory Unlocked Phone - Good"/>
    <x v="6"/>
    <n v="12"/>
    <b v="1"/>
    <x v="0"/>
    <x v="0"/>
    <x v="0"/>
    <n v="279.95"/>
    <m/>
    <s v=" No Discount"/>
    <n v="8"/>
    <n v="254"/>
    <x v="36"/>
    <s v="Harriman, New York, United States"/>
    <s v="Harriman"/>
    <x v="9"/>
    <x v="0"/>
    <d v="2026-03-28T00:00:00"/>
    <s v="Mar"/>
    <n v="2026"/>
    <n v="71107.3"/>
  </r>
  <r>
    <s v="Kaggle"/>
    <s v="Apple iPhone 13 Mini - Verizon AT&amp;T T-Mobile GSM Factory Unlocked Phone - Good"/>
    <x v="8"/>
    <n v="13"/>
    <b v="0"/>
    <x v="0"/>
    <x v="5"/>
    <x v="0"/>
    <n v="209.95"/>
    <m/>
    <s v=" No Discount"/>
    <n v="17"/>
    <n v="73"/>
    <x v="36"/>
    <s v="Harriman, New York, United States"/>
    <s v="Harriman"/>
    <x v="9"/>
    <x v="0"/>
    <d v="2026-03-28T00:00:00"/>
    <s v="Mar"/>
    <n v="2026"/>
    <n v="15326.349999999999"/>
  </r>
  <r>
    <s v="Kaggle"/>
    <s v="apple iPhone 14 Pro MAX 6.7&quot; Verizon AT&amp;T T-Mobile GSM Unlocked Phone 5G parts"/>
    <x v="0"/>
    <n v="14"/>
    <b v="1"/>
    <x v="0"/>
    <x v="5"/>
    <x v="6"/>
    <n v="319.99"/>
    <m/>
    <s v=" No Discount"/>
    <n v="0"/>
    <n v="71"/>
    <x v="36"/>
    <s v="Harriman, New York, United States"/>
    <s v="Harriman"/>
    <x v="9"/>
    <x v="0"/>
    <d v="2026-03-25T00:00:00"/>
    <s v="Mar"/>
    <n v="2026"/>
    <n v="22719.29"/>
  </r>
  <r>
    <s v="Kaggle"/>
    <s v="Apple iPhone 13 (5G) 512GB | 256GB | 128GB | GSM+CDMA Factory Unlocked"/>
    <x v="3"/>
    <n v="13"/>
    <b v="0"/>
    <x v="10"/>
    <x v="0"/>
    <x v="2"/>
    <n v="279.88"/>
    <m/>
    <s v=" No Discount"/>
    <n v="0"/>
    <n v="448"/>
    <x v="123"/>
    <s v="Brooklyn, New York, United States"/>
    <s v="Brooklyn"/>
    <x v="9"/>
    <x v="0"/>
    <d v="2026-03-26T00:00:00"/>
    <s v="Mar"/>
    <n v="2026"/>
    <n v="125386.23999999999"/>
  </r>
  <r>
    <s v="Kaggle"/>
    <s v="Apple iPhone 13 (5G) 512GB | 256GB | 128GB | GSM+CDMA Factory Unlocked Excellent"/>
    <x v="3"/>
    <n v="13"/>
    <b v="0"/>
    <x v="10"/>
    <x v="0"/>
    <x v="3"/>
    <n v="259.88"/>
    <m/>
    <s v=" No Discount"/>
    <n v="10"/>
    <n v="324"/>
    <x v="123"/>
    <s v="Brooklyn, New York, United States"/>
    <s v="Brooklyn"/>
    <x v="9"/>
    <x v="0"/>
    <d v="2026-03-26T00:00:00"/>
    <s v="Mar"/>
    <n v="2026"/>
    <n v="84201.12"/>
  </r>
  <r>
    <s v="Kaggle"/>
    <s v="apple iPhone 14 Pro MAX 6.7&quot; Verizon AT&amp;T T-Mobile GSM Unlocked Phone 5G mic"/>
    <x v="0"/>
    <n v="14"/>
    <b v="1"/>
    <x v="0"/>
    <x v="5"/>
    <x v="0"/>
    <n v="444.99"/>
    <m/>
    <s v=" No Discount"/>
    <n v="2"/>
    <n v="0"/>
    <x v="36"/>
    <s v="Harriman, New York, United States"/>
    <s v="Harriman"/>
    <x v="9"/>
    <x v="0"/>
    <d v="2026-03-04T00:00:00"/>
    <s v="Mar"/>
    <n v="2026"/>
    <n v="0"/>
  </r>
  <r>
    <s v="Kaggle"/>
    <s v="apple iPhone 14+ Plus Verizon AT&amp;T T-Mobile GSM Factory Unlocked Phone 5G crkd"/>
    <x v="1"/>
    <n v="14"/>
    <b v="0"/>
    <x v="0"/>
    <x v="0"/>
    <x v="0"/>
    <n v="269.99"/>
    <m/>
    <s v=" No Discount"/>
    <n v="1"/>
    <n v="0"/>
    <x v="36"/>
    <s v="Harriman, New York, United States"/>
    <s v="Harriman"/>
    <x v="9"/>
    <x v="0"/>
    <d v="2026-03-04T00:00:00"/>
    <s v="Mar"/>
    <n v="2026"/>
    <n v="0"/>
  </r>
  <r>
    <s v="Kaggle"/>
    <s v="apple iPhone 12 Verizon AT&amp;T T-Mobile GSM 64GB red Unlocked Cell Phone - mic"/>
    <x v="4"/>
    <n v="12"/>
    <b v="0"/>
    <x v="7"/>
    <x v="4"/>
    <x v="0"/>
    <n v="144.99"/>
    <m/>
    <s v=" No Discount"/>
    <n v="0"/>
    <n v="2"/>
    <x v="36"/>
    <s v="Harriman, New York, United States"/>
    <s v="Harriman"/>
    <x v="9"/>
    <x v="0"/>
    <d v="2026-03-04T00:00:00"/>
    <s v="Mar"/>
    <n v="2026"/>
    <n v="289.98"/>
  </r>
  <r>
    <s v="Kaggle"/>
    <s v="apple iPhone 14+ Plus Verizon AT&amp;T T-Mobile GSM Factory Unlocked Phone 5G prt"/>
    <x v="1"/>
    <n v="14"/>
    <b v="0"/>
    <x v="0"/>
    <x v="0"/>
    <x v="6"/>
    <n v="209.99"/>
    <m/>
    <s v=" No Discount"/>
    <n v="0"/>
    <n v="8"/>
    <x v="36"/>
    <s v="Harriman, New York, United States"/>
    <s v="Harriman"/>
    <x v="9"/>
    <x v="0"/>
    <d v="2026-03-25T00:00:00"/>
    <s v="Mar"/>
    <n v="2026"/>
    <n v="1679.92"/>
  </r>
  <r>
    <s v="Kaggle"/>
    <s v="apple iPhone 14 Pro MAX 6.7&quot; Verizon AT&amp;T T-Mobile GSM Factory Unlocked READ cam"/>
    <x v="0"/>
    <n v="14"/>
    <b v="1"/>
    <x v="0"/>
    <x v="5"/>
    <x v="6"/>
    <n v="299.99"/>
    <m/>
    <s v=" No Discount"/>
    <n v="1"/>
    <n v="0"/>
    <x v="36"/>
    <s v="Harriman, New York, United States"/>
    <s v="Harriman"/>
    <x v="9"/>
    <x v="0"/>
    <d v="2026-03-04T00:00:00"/>
    <s v="Mar"/>
    <n v="2026"/>
    <n v="0"/>
  </r>
  <r>
    <s v="Kaggle"/>
    <s v="apple iPhone 14 Verizon AT&amp;T T-Mobile GSM Fully Unlocked Phone 5G crack/dead cam"/>
    <x v="1"/>
    <n v="14"/>
    <b v="0"/>
    <x v="0"/>
    <x v="0"/>
    <x v="6"/>
    <n v="139.99"/>
    <m/>
    <s v=" No Discount"/>
    <n v="0"/>
    <n v="3"/>
    <x v="36"/>
    <s v="Harriman, New York, United States"/>
    <s v="Harriman"/>
    <x v="9"/>
    <x v="0"/>
    <d v="2026-03-04T00:00:00"/>
    <s v="Mar"/>
    <n v="2026"/>
    <n v="419.97"/>
  </r>
  <r>
    <s v="Kaggle"/>
    <s v="Apple iPhone 14 PRO MAX A2651 Factory Unlocked 256GB GSM CDMA Black Excellent Re"/>
    <x v="0"/>
    <n v="14"/>
    <b v="1"/>
    <x v="3"/>
    <x v="3"/>
    <x v="3"/>
    <n v="755.99"/>
    <m/>
    <s v=" No Discount"/>
    <n v="1"/>
    <n v="0"/>
    <x v="101"/>
    <s v="Granada Hills, California, United States"/>
    <s v="Granada Hills"/>
    <x v="0"/>
    <x v="0"/>
    <d v="2025-12-16T00:00:00"/>
    <s v="Dec"/>
    <n v="2025"/>
    <n v="0"/>
  </r>
  <r>
    <s v="Kaggle"/>
    <s v="Apple iPhone 14 Plus 14+ Factory Unlocked 128GB A2632 1Y Extended Warranty Used"/>
    <x v="9"/>
    <n v="14"/>
    <b v="0"/>
    <x v="0"/>
    <x v="0"/>
    <x v="0"/>
    <n v="369.99"/>
    <m/>
    <s v=" No Discount"/>
    <n v="2"/>
    <n v="0"/>
    <x v="101"/>
    <s v="Granada Hills, California, United States"/>
    <s v="Granada Hills"/>
    <x v="0"/>
    <x v="0"/>
    <d v="2026-02-14T00:00:00"/>
    <s v="Feb"/>
    <n v="2026"/>
    <n v="0"/>
  </r>
  <r>
    <s v="Kaggle"/>
    <s v="Apple iPhone 14 PRO MAX A2651 Factory Unlocked 256GB GSM CDMA Phone Used Great"/>
    <x v="0"/>
    <n v="14"/>
    <b v="1"/>
    <x v="3"/>
    <x v="3"/>
    <x v="0"/>
    <n v="735.99"/>
    <m/>
    <s v=" No Discount"/>
    <n v="2"/>
    <n v="0"/>
    <x v="101"/>
    <s v="Granada Hills, California, United States"/>
    <s v="Granada Hills"/>
    <x v="0"/>
    <x v="0"/>
    <d v="2025-12-16T00:00:00"/>
    <s v="Dec"/>
    <n v="2025"/>
    <n v="0"/>
  </r>
  <r>
    <s v="Kaggle"/>
    <s v="Apple iPhone 14 PRO MAX A2651 Factory Unlocked 1TB GSM CDMA Phone Used Condition"/>
    <x v="0"/>
    <n v="14"/>
    <b v="1"/>
    <x v="2"/>
    <x v="2"/>
    <x v="0"/>
    <n v="661.99"/>
    <m/>
    <s v=" No Discount"/>
    <n v="1"/>
    <n v="0"/>
    <x v="101"/>
    <s v="Granada Hills, California, United States"/>
    <s v="Granada Hills"/>
    <x v="0"/>
    <x v="0"/>
    <d v="2025-12-29T00:00:00"/>
    <s v="Dec"/>
    <n v="2025"/>
    <n v="0"/>
  </r>
  <r>
    <s v="Kaggle"/>
    <s v="Apple iphone 14 PRO MAX Factory Unlocked 256GB GSM CDMA"/>
    <x v="0"/>
    <n v="14"/>
    <b v="1"/>
    <x v="3"/>
    <x v="3"/>
    <x v="3"/>
    <n v="759.99"/>
    <m/>
    <s v=" No Discount"/>
    <n v="0"/>
    <n v="1"/>
    <x v="101"/>
    <s v="Granada Hills, California, United States"/>
    <s v="Granada Hills"/>
    <x v="0"/>
    <x v="0"/>
    <d v="2025-12-16T00:00:00"/>
    <s v="Dec"/>
    <n v="2025"/>
    <n v="759.99"/>
  </r>
  <r>
    <s v="Kaggle"/>
    <s v="apple iPhone 14 Verizon AT&amp;T T-Mobile GSM Factory Fully Unlocked Phone 5G crk bk"/>
    <x v="1"/>
    <n v="14"/>
    <b v="0"/>
    <x v="0"/>
    <x v="0"/>
    <x v="0"/>
    <n v="254.99"/>
    <m/>
    <s v=" No Discount"/>
    <n v="0"/>
    <n v="1"/>
    <x v="36"/>
    <s v="Harriman, New York, United States"/>
    <s v="Harriman"/>
    <x v="9"/>
    <x v="0"/>
    <d v="2026-03-04T00:00:00"/>
    <s v="Mar"/>
    <n v="2026"/>
    <n v="254.99"/>
  </r>
  <r>
    <s v="Kaggle"/>
    <s v="Apple iPhone 15 256GB Unlocked - Excellent"/>
    <x v="7"/>
    <n v="15"/>
    <b v="0"/>
    <x v="3"/>
    <x v="3"/>
    <x v="3"/>
    <n v="468.95"/>
    <n v="899"/>
    <n v="47.84"/>
    <n v="0"/>
    <n v="130"/>
    <x v="178"/>
    <s v="Clifton, New Jersey, United States"/>
    <s v="Clifton"/>
    <x v="8"/>
    <x v="0"/>
    <d v="2026-03-29T00:00:00"/>
    <s v="Mar"/>
    <n v="2026"/>
    <n v="60963.5"/>
  </r>
  <r>
    <s v="Kaggle"/>
    <s v="Apple iPhone 14 - (Unlocked) - 256GB - A2649 - All Colors - Good"/>
    <x v="1"/>
    <n v="14"/>
    <b v="0"/>
    <x v="3"/>
    <x v="3"/>
    <x v="4"/>
    <n v="299"/>
    <m/>
    <s v=" No Discount"/>
    <n v="5"/>
    <n v="2"/>
    <x v="179"/>
    <s v="Brooklyn, New York, United States"/>
    <s v="Brooklyn"/>
    <x v="9"/>
    <x v="0"/>
    <d v="2026-02-01T00:00:00"/>
    <s v="Feb"/>
    <n v="2026"/>
    <n v="598"/>
  </r>
  <r>
    <s v="Kaggle"/>
    <s v="Apple iPhone 15 eSim (5G) 512GB | 256GB | 128GB | GSM+CDMA Factory Unlocked"/>
    <x v="7"/>
    <n v="15"/>
    <b v="0"/>
    <x v="10"/>
    <x v="0"/>
    <x v="2"/>
    <n v="409.88"/>
    <m/>
    <s v=" No Discount"/>
    <n v="2"/>
    <n v="93"/>
    <x v="123"/>
    <s v="Brooklyn, New York, United States"/>
    <s v="Brooklyn"/>
    <x v="9"/>
    <x v="0"/>
    <d v="2026-03-27T00:00:00"/>
    <s v="Mar"/>
    <n v="2026"/>
    <n v="38118.839999999997"/>
  </r>
  <r>
    <s v="Kaggle"/>
    <s v="Apple iPhone 14 Factory Unlocked 128GB A2649 New OPN Box AT&amp;T T-Mobile Verizon"/>
    <x v="1"/>
    <n v="14"/>
    <b v="0"/>
    <x v="0"/>
    <x v="0"/>
    <x v="2"/>
    <n v="354.99"/>
    <m/>
    <s v=" No Discount"/>
    <n v="7"/>
    <n v="3"/>
    <x v="101"/>
    <s v="Granada Hills, California, United States"/>
    <s v="Granada Hills"/>
    <x v="0"/>
    <x v="0"/>
    <d v="2026-02-14T00:00:00"/>
    <s v="Feb"/>
    <n v="2026"/>
    <n v="1064.97"/>
  </r>
  <r>
    <s v="Kaggle"/>
    <s v="Apple iPhone 13 128GB A2631 Factory Unlocked black certified refurb"/>
    <x v="3"/>
    <n v="13"/>
    <b v="0"/>
    <x v="0"/>
    <x v="0"/>
    <x v="3"/>
    <n v="319.99"/>
    <m/>
    <s v=" No Discount"/>
    <n v="9"/>
    <n v="1"/>
    <x v="101"/>
    <s v="Granada Hills, California, United States"/>
    <s v="Granada Hills"/>
    <x v="0"/>
    <x v="0"/>
    <d v="2026-01-22T00:00:00"/>
    <s v="Jan"/>
    <n v="2026"/>
    <n v="319.99"/>
  </r>
  <r>
    <s v="Kaggle"/>
    <s v="Apple iPhone 12 Factory Unlocked 64GB A2172 GSM 1 Year Ext Warranty"/>
    <x v="4"/>
    <n v="12"/>
    <b v="0"/>
    <x v="7"/>
    <x v="4"/>
    <x v="3"/>
    <n v="198.99"/>
    <m/>
    <s v=" No Discount"/>
    <n v="2"/>
    <n v="1"/>
    <x v="101"/>
    <s v="Granada Hills, California, United States"/>
    <s v="Granada Hills"/>
    <x v="0"/>
    <x v="0"/>
    <d v="2026-02-07T00:00:00"/>
    <s v="Feb"/>
    <n v="2026"/>
    <n v="198.99"/>
  </r>
  <r>
    <s v="Kaggle"/>
    <s v="Open Box Apple iPhone 13 128GB A2482 Factory Unlocked White"/>
    <x v="3"/>
    <n v="13"/>
    <b v="0"/>
    <x v="0"/>
    <x v="0"/>
    <x v="2"/>
    <n v="309.99"/>
    <m/>
    <s v=" No Discount"/>
    <n v="0"/>
    <n v="1"/>
    <x v="101"/>
    <s v="Granada Hills, California, United States"/>
    <s v="Granada Hills"/>
    <x v="0"/>
    <x v="0"/>
    <m/>
    <m/>
    <m/>
    <n v="309.99"/>
  </r>
  <r>
    <s v="Kaggle"/>
    <s v="Apple iPhone 12 Factory Unlocked 128GB A2172 GSM 1Y Ext Warranty"/>
    <x v="4"/>
    <n v="12"/>
    <b v="0"/>
    <x v="0"/>
    <x v="0"/>
    <x v="3"/>
    <n v="244.99"/>
    <m/>
    <s v=" No Discount"/>
    <n v="1"/>
    <n v="0"/>
    <x v="101"/>
    <s v="Granada Hills, California, United States"/>
    <s v="Granada Hills"/>
    <x v="0"/>
    <x v="0"/>
    <m/>
    <m/>
    <m/>
    <n v="0"/>
  </r>
  <r>
    <s v="Kaggle"/>
    <s v="Factory New Sealed Box Apple iPhone 13 MINI A2481 128/256GB Unlocked Smartphone"/>
    <x v="8"/>
    <n v="13"/>
    <b v="0"/>
    <x v="3"/>
    <x v="3"/>
    <x v="5"/>
    <n v="321.88"/>
    <m/>
    <s v=" No Discount"/>
    <n v="2"/>
    <n v="2"/>
    <x v="180"/>
    <s v="Whippany, New Jersey, United States"/>
    <s v="Whippany"/>
    <x v="8"/>
    <x v="0"/>
    <d v="2026-03-28T00:00:00"/>
    <s v="Mar"/>
    <n v="2026"/>
    <n v="643.76"/>
  </r>
  <r>
    <s v="Kaggle"/>
    <s v="NEW Sealed Apple iPhone 13 Mini 5G A2481 128/256/512GB 5.4&quot; Factory Unlocked US"/>
    <x v="8"/>
    <n v="13"/>
    <b v="0"/>
    <x v="1"/>
    <x v="1"/>
    <x v="5"/>
    <n v="321.88"/>
    <m/>
    <s v=" No Discount"/>
    <n v="2"/>
    <n v="0"/>
    <x v="180"/>
    <s v="Whippany, New Jersey, United States"/>
    <s v="Whippany"/>
    <x v="8"/>
    <x v="0"/>
    <d v="2026-03-28T00:00:00"/>
    <s v="Mar"/>
    <n v="2026"/>
    <n v="0"/>
  </r>
  <r>
    <s v="Kaggle"/>
    <s v="New in Sealed Box Apple iPhone 13 MINI A2481 128/256 Factory Unlocked Smartphone"/>
    <x v="8"/>
    <n v="13"/>
    <b v="0"/>
    <x v="27"/>
    <x v="0"/>
    <x v="5"/>
    <n v="321.88"/>
    <m/>
    <s v=" No Discount"/>
    <n v="2"/>
    <n v="0"/>
    <x v="180"/>
    <s v="Whippany, New Jersey, United States"/>
    <s v="Whippany"/>
    <x v="8"/>
    <x v="0"/>
    <d v="2026-03-28T00:00:00"/>
    <s v="Mar"/>
    <n v="2026"/>
    <n v="0"/>
  </r>
  <r>
    <s v="Kaggle"/>
    <s v="Factory New Sealed Box Apple iPhone 13 MINI A2481 128GB USA Unlocked Smartphone"/>
    <x v="8"/>
    <n v="13"/>
    <b v="0"/>
    <x v="0"/>
    <x v="0"/>
    <x v="5"/>
    <n v="321.99"/>
    <m/>
    <s v=" No Discount"/>
    <n v="2"/>
    <n v="0"/>
    <x v="180"/>
    <s v="Whippany, New Jersey, United States"/>
    <s v="Whippany"/>
    <x v="8"/>
    <x v="0"/>
    <d v="2026-03-28T00:00:00"/>
    <s v="Mar"/>
    <n v="2026"/>
    <n v="0"/>
  </r>
  <r>
    <s v="Kaggle"/>
    <s v="Apple iPhone 14 - 128GB (Unlocked) Black Red Starlight Blue - Excellent"/>
    <x v="1"/>
    <n v="14"/>
    <b v="0"/>
    <x v="0"/>
    <x v="0"/>
    <x v="0"/>
    <n v="279.95"/>
    <m/>
    <s v=" No Discount"/>
    <n v="0"/>
    <n v="3"/>
    <x v="181"/>
    <s v="Louisville, Kentucky, United States"/>
    <s v="Louisville"/>
    <x v="30"/>
    <x v="0"/>
    <d v="2026-03-26T00:00:00"/>
    <s v="Mar"/>
    <n v="2026"/>
    <n v="839.84999999999991"/>
  </r>
  <r>
    <s v="Kaggle"/>
    <s v="Apple iPhone 17 - 256GB White (Verizon) Smartphone BRAND NEW"/>
    <x v="2"/>
    <n v="17"/>
    <b v="0"/>
    <x v="3"/>
    <x v="3"/>
    <x v="5"/>
    <n v="715"/>
    <m/>
    <s v=" No Discount"/>
    <n v="2"/>
    <n v="0"/>
    <x v="182"/>
    <s v="Clovis, California, United States"/>
    <s v="Clovis"/>
    <x v="0"/>
    <x v="0"/>
    <m/>
    <m/>
    <m/>
    <n v="0"/>
  </r>
  <r>
    <s v="Kaggle"/>
    <s v="NEW SEALED iPhone 13 mini (5G) A2481 128GB GSM+CDMA Factory Unlocked Smartphone"/>
    <x v="8"/>
    <n v="13"/>
    <b v="0"/>
    <x v="0"/>
    <x v="0"/>
    <x v="5"/>
    <n v="353.88"/>
    <m/>
    <s v=" No Discount"/>
    <n v="5"/>
    <n v="0"/>
    <x v="183"/>
    <s v="Edison, New Jersey, United States"/>
    <s v="Edison"/>
    <x v="8"/>
    <x v="0"/>
    <m/>
    <m/>
    <m/>
    <n v="0"/>
  </r>
  <r>
    <s v="Kaggle"/>
    <s v="New Sealed Box Apple iPhone 13 MINI 128/256GB Factory Unlocked GSM+CDMA US SHIP"/>
    <x v="8"/>
    <n v="13"/>
    <b v="0"/>
    <x v="3"/>
    <x v="3"/>
    <x v="5"/>
    <n v="321.88"/>
    <m/>
    <s v=" No Discount"/>
    <n v="2"/>
    <n v="0"/>
    <x v="180"/>
    <s v="Whippany, New Jersey, United States"/>
    <s v="Whippany"/>
    <x v="8"/>
    <x v="0"/>
    <d v="2026-03-28T00:00:00"/>
    <s v="Mar"/>
    <n v="2026"/>
    <n v="0"/>
  </r>
  <r>
    <s v="Kaggle"/>
    <s v="Apple iPhone 14 - 128GB (Unlocked) Black Red Starlight Blue - Average Condition"/>
    <x v="1"/>
    <n v="14"/>
    <b v="0"/>
    <x v="0"/>
    <x v="0"/>
    <x v="0"/>
    <n v="229.95"/>
    <m/>
    <s v=" No Discount"/>
    <n v="1"/>
    <n v="0"/>
    <x v="181"/>
    <s v="Louisville, Kentucky, United States"/>
    <s v="Louisville"/>
    <x v="30"/>
    <x v="0"/>
    <m/>
    <m/>
    <m/>
    <n v="0"/>
  </r>
  <r>
    <s v="Kaggle"/>
    <s v="Apple iPhone 17 - 512 GB - White (Unlocked)"/>
    <x v="2"/>
    <n v="17"/>
    <b v="0"/>
    <x v="1"/>
    <x v="1"/>
    <x v="5"/>
    <n v="459"/>
    <m/>
    <s v=" No Discount"/>
    <n v="4"/>
    <n v="0"/>
    <x v="184"/>
    <s v="Amherst, Ohio, United States"/>
    <s v="Amherst"/>
    <x v="21"/>
    <x v="0"/>
    <m/>
    <m/>
    <m/>
    <n v="0"/>
  </r>
  <r>
    <s v="Kaggle"/>
    <s v="Apple iPhone 17 - 512 GB - White (Unlocked)"/>
    <x v="2"/>
    <n v="17"/>
    <b v="0"/>
    <x v="1"/>
    <x v="1"/>
    <x v="5"/>
    <n v="459"/>
    <m/>
    <s v=" No Discount"/>
    <n v="4"/>
    <n v="0"/>
    <x v="185"/>
    <s v="Tampa, Florida, United States"/>
    <s v="Tampa"/>
    <x v="6"/>
    <x v="0"/>
    <m/>
    <m/>
    <m/>
    <n v="0"/>
  </r>
  <r>
    <s v="Kaggle"/>
    <s v="Apple iPhone 17 Pro Max - 2 TB - Cosmic Orange (Unlocked)"/>
    <x v="5"/>
    <n v="17"/>
    <b v="1"/>
    <x v="9"/>
    <x v="6"/>
    <x v="5"/>
    <n v="599"/>
    <m/>
    <s v=" No Discount"/>
    <n v="2"/>
    <n v="0"/>
    <x v="186"/>
    <s v="Bronx, New York, United States"/>
    <s v="Bronx"/>
    <x v="9"/>
    <x v="0"/>
    <m/>
    <m/>
    <m/>
    <n v="0"/>
  </r>
  <r>
    <s v="Kaggle"/>
    <s v="Apple iPhone 17 Pro Max - 2 TB - Cosmic Orange (Unlocked)"/>
    <x v="5"/>
    <n v="17"/>
    <b v="1"/>
    <x v="9"/>
    <x v="6"/>
    <x v="5"/>
    <n v="499.99"/>
    <m/>
    <s v=" No Discount"/>
    <n v="5"/>
    <n v="0"/>
    <x v="187"/>
    <s v="Edmond, Oklahoma, United States"/>
    <s v="Edmond"/>
    <x v="23"/>
    <x v="0"/>
    <m/>
    <m/>
    <m/>
    <n v="0"/>
  </r>
  <r>
    <s v="Kaggle"/>
    <s v="APPLE 2025 iPHONE 17 PRO MAX 6.9&quot; 256GB/512GB/1TB/2TB UNLOCKED (A3526 DUAL SIM)"/>
    <x v="5"/>
    <n v="17"/>
    <b v="1"/>
    <x v="13"/>
    <x v="3"/>
    <x v="5"/>
    <n v="2230"/>
    <m/>
    <s v=" No Discount"/>
    <n v="8"/>
    <n v="12"/>
    <x v="188"/>
    <s v="Hong Kong, Hong Kong"/>
    <s v=""/>
    <x v="3"/>
    <x v="8"/>
    <d v="2026-03-17T00:00:00"/>
    <s v="Mar"/>
    <n v="2026"/>
    <n v="26760"/>
  </r>
  <r>
    <s v="Kaggle"/>
    <s v="New Sealed Apple iPhone 12 Pro/12 Mini/13 Mini 13 Pro Max Unlocked Fast delivery"/>
    <x v="13"/>
    <n v="12"/>
    <b v="1"/>
    <x v="0"/>
    <x v="0"/>
    <x v="5"/>
    <n v="332.01"/>
    <m/>
    <s v=" No Discount"/>
    <n v="3"/>
    <n v="6"/>
    <x v="189"/>
    <s v="Whippany, New Jersey, United States"/>
    <s v="Whippany"/>
    <x v="8"/>
    <x v="0"/>
    <d v="2026-03-28T00:00:00"/>
    <s v="Mar"/>
    <n v="2026"/>
    <n v="1992.06"/>
  </r>
  <r>
    <s v="Kaggle"/>
    <s v="Apple iPhone 12 Pro Max 5G 6.7in 128GB 256GB OLED 12MP Camera IOS 3687mAh"/>
    <x v="6"/>
    <n v="12"/>
    <b v="1"/>
    <x v="8"/>
    <x v="0"/>
    <x v="0"/>
    <n v="388"/>
    <m/>
    <s v=" No Discount"/>
    <n v="1"/>
    <n v="0"/>
    <x v="190"/>
    <s v="China, China"/>
    <s v=""/>
    <x v="3"/>
    <x v="4"/>
    <d v="2026-03-21T00:00:00"/>
    <s v="Mar"/>
    <n v="2026"/>
    <n v="0"/>
  </r>
  <r>
    <s v="Kaggle"/>
    <s v="New Apple iPhone 13 Mini 128GB/256/512 A2626 Factory Unlocked for All Carriers"/>
    <x v="8"/>
    <n v="13"/>
    <b v="0"/>
    <x v="0"/>
    <x v="0"/>
    <x v="5"/>
    <n v="322.01"/>
    <m/>
    <s v=" No Discount"/>
    <n v="2"/>
    <n v="6"/>
    <x v="191"/>
    <s v="Whippany, New Jersey, United States"/>
    <s v="Whippany"/>
    <x v="8"/>
    <x v="0"/>
    <d v="2026-03-28T00:00:00"/>
    <s v="Mar"/>
    <n v="2026"/>
    <n v="1932.06"/>
  </r>
  <r>
    <s v="Kaggle"/>
    <s v="Apple iPhone 13 Mini 128GB A2481 Factory Unlocked for All Carriers 1 Yr Warranty"/>
    <x v="8"/>
    <n v="13"/>
    <b v="0"/>
    <x v="0"/>
    <x v="0"/>
    <x v="2"/>
    <n v="279.99"/>
    <m/>
    <s v=" No Discount"/>
    <n v="11"/>
    <n v="94"/>
    <x v="133"/>
    <s v="Dunellen, New Jersey, United States"/>
    <s v="Dunellen"/>
    <x v="8"/>
    <x v="0"/>
    <d v="2026-03-28T00:00:00"/>
    <s v="Mar"/>
    <n v="2026"/>
    <n v="26319.06"/>
  </r>
  <r>
    <s v="Kaggle"/>
    <s v="New Apple iPhone 13 MINI A2481 5G 128GB Unlocked GSM CDMA Verizon T-Mobile At&amp;T"/>
    <x v="8"/>
    <n v="13"/>
    <b v="0"/>
    <x v="0"/>
    <x v="0"/>
    <x v="5"/>
    <n v="323.99"/>
    <m/>
    <s v=" No Discount"/>
    <n v="5"/>
    <n v="0"/>
    <x v="192"/>
    <s v="Whippany, New Jersey, United States"/>
    <s v="Whippany"/>
    <x v="8"/>
    <x v="0"/>
    <d v="2026-03-28T00:00:00"/>
    <s v="Mar"/>
    <n v="2026"/>
    <n v="0"/>
  </r>
  <r>
    <s v="Kaggle"/>
    <s v="New Apple iPhone 13 MINI 5G 128GB Unlocked GSM CDMA Verizon T-Mobile At&amp;T"/>
    <x v="8"/>
    <n v="13"/>
    <b v="0"/>
    <x v="0"/>
    <x v="0"/>
    <x v="5"/>
    <n v="323.99"/>
    <m/>
    <s v=" No Discount"/>
    <n v="5"/>
    <n v="0"/>
    <x v="192"/>
    <s v="Whippany, New Jersey, United States"/>
    <s v="Whippany"/>
    <x v="8"/>
    <x v="0"/>
    <d v="2026-03-28T00:00:00"/>
    <s v="Mar"/>
    <n v="2026"/>
    <n v="0"/>
  </r>
  <r>
    <s v="Kaggle"/>
    <s v="New Apple iPhone 13 MINI 5G 128GB Unlocked GSM Verizon T-Mobile At&amp;T Phone"/>
    <x v="8"/>
    <n v="13"/>
    <b v="0"/>
    <x v="0"/>
    <x v="0"/>
    <x v="5"/>
    <n v="323.99"/>
    <m/>
    <s v=" No Discount"/>
    <n v="5"/>
    <n v="0"/>
    <x v="192"/>
    <s v="Whippany, New Jersey, United States"/>
    <s v="Whippany"/>
    <x v="8"/>
    <x v="0"/>
    <d v="2026-03-28T00:00:00"/>
    <s v="Mar"/>
    <n v="2026"/>
    <n v="0"/>
  </r>
  <r>
    <s v="Kaggle"/>
    <s v="New Apple iPhone 13 MINI A2481 5G 128GB Unlocked GSM Verizon T-Mobile At&amp;T"/>
    <x v="8"/>
    <n v="13"/>
    <b v="0"/>
    <x v="0"/>
    <x v="0"/>
    <x v="5"/>
    <n v="323.99"/>
    <m/>
    <s v=" No Discount"/>
    <n v="5"/>
    <n v="0"/>
    <x v="192"/>
    <s v="Whippany, New Jersey, United States"/>
    <s v="Whippany"/>
    <x v="8"/>
    <x v="0"/>
    <d v="2026-03-28T00:00:00"/>
    <s v="Mar"/>
    <n v="2026"/>
    <n v="0"/>
  </r>
  <r>
    <s v="Kaggle"/>
    <s v="New-Sealed Apple iPhone 13 MINI 256GB 128GB Factory Unlocked 2 YEARS WARRANTY l"/>
    <x v="8"/>
    <n v="13"/>
    <b v="0"/>
    <x v="8"/>
    <x v="0"/>
    <x v="5"/>
    <n v="327.55"/>
    <m/>
    <s v=" No Discount"/>
    <n v="5"/>
    <n v="2"/>
    <x v="192"/>
    <s v="Whippany, New Jersey, United States"/>
    <s v="Whippany"/>
    <x v="8"/>
    <x v="0"/>
    <d v="2026-03-28T00:00:00"/>
    <s v="Mar"/>
    <n v="2026"/>
    <n v="655.1"/>
  </r>
  <r>
    <s v="Kaggle"/>
    <s v="New Sealed Apple iPhone 13 Mini/12 Mini 128GB - USA Stock, Factory Unlocked"/>
    <x v="8"/>
    <n v="13"/>
    <b v="0"/>
    <x v="0"/>
    <x v="0"/>
    <x v="5"/>
    <n v="335.99"/>
    <m/>
    <s v=" No Discount"/>
    <n v="3"/>
    <n v="44"/>
    <x v="192"/>
    <s v="Whippany, New Jersey, United States"/>
    <s v="Whippany"/>
    <x v="8"/>
    <x v="0"/>
    <d v="2026-03-28T00:00:00"/>
    <s v="Mar"/>
    <n v="2026"/>
    <n v="14783.560000000001"/>
  </r>
  <r>
    <s v="Kaggle"/>
    <s v="New in Box APPLE IPHONE 14 PRO MAX 512G/256/128GB Factory Unlocked ALL GSM+CDMA"/>
    <x v="0"/>
    <n v="14"/>
    <b v="1"/>
    <x v="0"/>
    <x v="0"/>
    <x v="5"/>
    <n v="745.12"/>
    <m/>
    <s v=" No Discount"/>
    <n v="2"/>
    <n v="0"/>
    <x v="189"/>
    <s v="Whippany, New Jersey, United States"/>
    <s v="Whippany"/>
    <x v="8"/>
    <x v="0"/>
    <d v="2026-03-28T00:00:00"/>
    <s v="Mar"/>
    <n v="2026"/>
    <n v="0"/>
  </r>
  <r>
    <s v="Kaggle"/>
    <s v="New Apple iPhone 12 MINI/ 14/14 Pro Max /13 /13MINI /13 pro max Factory Unlocked"/>
    <x v="15"/>
    <n v="12"/>
    <b v="0"/>
    <x v="7"/>
    <x v="4"/>
    <x v="5"/>
    <n v="332.01"/>
    <m/>
    <s v=" No Discount"/>
    <n v="3"/>
    <n v="0"/>
    <x v="191"/>
    <s v="Whippany, New Jersey, United States"/>
    <s v="Whippany"/>
    <x v="8"/>
    <x v="0"/>
    <d v="2026-03-28T00:00:00"/>
    <s v="Mar"/>
    <n v="2026"/>
    <n v="0"/>
  </r>
  <r>
    <s v="Kaggle"/>
    <s v="New sealed Apple iPhone 14 PRO MAX 5G 128/256/512G/1TB Unlocked US fast shipping"/>
    <x v="0"/>
    <n v="14"/>
    <b v="1"/>
    <x v="2"/>
    <x v="2"/>
    <x v="5"/>
    <n v="745.12"/>
    <m/>
    <s v=" No Discount"/>
    <n v="2"/>
    <n v="0"/>
    <x v="189"/>
    <s v="Whippany, New Jersey, United States"/>
    <s v="Whippany"/>
    <x v="8"/>
    <x v="0"/>
    <d v="2026-03-28T00:00:00"/>
    <s v="Mar"/>
    <n v="2026"/>
    <n v="0"/>
  </r>
  <r>
    <s v="Kaggle"/>
    <s v="New Sealed Apple iPhone 14 Pro Max 6.7 in 128/256/512G Factory Unlocked GSM+CDMA"/>
    <x v="0"/>
    <n v="14"/>
    <b v="1"/>
    <x v="31"/>
    <x v="0"/>
    <x v="5"/>
    <n v="745.12"/>
    <m/>
    <s v=" No Discount"/>
    <n v="2"/>
    <n v="0"/>
    <x v="191"/>
    <s v="Whippany, New Jersey, United States"/>
    <s v="Whippany"/>
    <x v="8"/>
    <x v="0"/>
    <d v="2026-03-28T00:00:00"/>
    <s v="Mar"/>
    <n v="2026"/>
    <n v="0"/>
  </r>
  <r>
    <s v="Kaggle"/>
    <s v="NEW SEALED APPLE IPHONE 14 128GB 256/512G 6.1 in FACTORY UNLOCKED ALL GSM+CDMA"/>
    <x v="1"/>
    <n v="14"/>
    <b v="0"/>
    <x v="0"/>
    <x v="0"/>
    <x v="5"/>
    <n v="389.99"/>
    <m/>
    <s v=" No Discount"/>
    <n v="5"/>
    <n v="0"/>
    <x v="189"/>
    <s v="Whippany, New Jersey, United States"/>
    <s v="Whippany"/>
    <x v="8"/>
    <x v="0"/>
    <d v="2026-03-28T00:00:00"/>
    <s v="Mar"/>
    <n v="2026"/>
    <n v="0"/>
  </r>
  <r>
    <s v="Kaggle"/>
    <s v="NEW SEALED Apple iPhone 13 /13MINI /13 pro max/14/14 Pro Max/ 12 MINIUnlocked"/>
    <x v="3"/>
    <n v="13"/>
    <b v="0"/>
    <x v="0"/>
    <x v="0"/>
    <x v="5"/>
    <n v="332.01"/>
    <m/>
    <s v=" No Discount"/>
    <n v="3"/>
    <n v="0"/>
    <x v="191"/>
    <s v="Whippany, New Jersey, United States"/>
    <s v="Whippany"/>
    <x v="8"/>
    <x v="0"/>
    <d v="2026-03-28T00:00:00"/>
    <s v="Mar"/>
    <n v="2026"/>
    <n v="0"/>
  </r>
  <r>
    <s v="Kaggle"/>
    <s v="💯NEW SEALED Apple iPhone 13 MINI 128/256/512GB FACTORY UNLOCKED All Carriers"/>
    <x v="8"/>
    <n v="13"/>
    <b v="0"/>
    <x v="1"/>
    <x v="1"/>
    <x v="5"/>
    <n v="322.01"/>
    <m/>
    <s v=" No Discount"/>
    <n v="2"/>
    <n v="1"/>
    <x v="189"/>
    <s v="Los Angeles, California, United States"/>
    <s v="Los Angeles"/>
    <x v="0"/>
    <x v="0"/>
    <d v="2026-03-28T00:00:00"/>
    <s v="Mar"/>
    <n v="2026"/>
    <n v="322.01"/>
  </r>
  <r>
    <s v="Kaggle"/>
    <s v="New in Sealed Apple iPhone 13 MINI A2481 128/256GB/512 Fully Unlocked Smartphone"/>
    <x v="8"/>
    <n v="13"/>
    <b v="0"/>
    <x v="3"/>
    <x v="3"/>
    <x v="5"/>
    <n v="322.01"/>
    <m/>
    <s v=" No Discount"/>
    <n v="2"/>
    <n v="1"/>
    <x v="191"/>
    <s v="Whippany, New Jersey, United States"/>
    <s v="Whippany"/>
    <x v="8"/>
    <x v="0"/>
    <d v="2026-03-28T00:00:00"/>
    <s v="Mar"/>
    <n v="2026"/>
    <n v="322.01"/>
  </r>
  <r>
    <s v="Kaggle"/>
    <s v="Apple iPhone 14 Plus A2632 128GB Factory Unlocked All Carriers 1 Yr Warranty"/>
    <x v="9"/>
    <n v="14"/>
    <b v="0"/>
    <x v="0"/>
    <x v="0"/>
    <x v="2"/>
    <n v="329.99"/>
    <m/>
    <s v=" No Discount"/>
    <n v="9"/>
    <n v="30"/>
    <x v="133"/>
    <s v="Dunellen, New Jersey, United States"/>
    <s v="Dunellen"/>
    <x v="8"/>
    <x v="0"/>
    <d v="2026-03-28T00:00:00"/>
    <s v="Mar"/>
    <n v="2026"/>
    <n v="9899.7000000000007"/>
  </r>
  <r>
    <s v="Kaggle"/>
    <s v="Apple iPhone 17 Pro Max | US Version | 256GB | eSIM | Silver | Unlocked"/>
    <x v="5"/>
    <n v="17"/>
    <b v="1"/>
    <x v="3"/>
    <x v="3"/>
    <x v="5"/>
    <n v="1599"/>
    <m/>
    <s v=" No Discount"/>
    <n v="5"/>
    <n v="0"/>
    <x v="118"/>
    <s v="North Brunswick, New Jersey, United States"/>
    <s v="North Brunswick"/>
    <x v="8"/>
    <x v="0"/>
    <d v="2026-03-26T00:00:00"/>
    <s v="Mar"/>
    <n v="2026"/>
    <n v="0"/>
  </r>
  <r>
    <s v="Kaggle"/>
    <s v="FACTORY NEW SEALED Apple iPhone 13 MINI 128/256/512GB UNLOCKED All Carriers💯"/>
    <x v="8"/>
    <n v="13"/>
    <b v="0"/>
    <x v="1"/>
    <x v="1"/>
    <x v="5"/>
    <n v="322.01"/>
    <m/>
    <s v=" No Discount"/>
    <n v="2"/>
    <n v="0"/>
    <x v="189"/>
    <s v="Los Angeles, California, United States"/>
    <s v="Los Angeles"/>
    <x v="0"/>
    <x v="0"/>
    <d v="2026-03-28T00:00:00"/>
    <s v="Mar"/>
    <n v="2026"/>
    <n v="0"/>
  </r>
  <r>
    <s v="Kaggle"/>
    <s v="New Sealed Box Apple iPhone 13 MINI 128/256G/512G Factory Unlocked 2YR WARRANTY"/>
    <x v="8"/>
    <n v="13"/>
    <b v="0"/>
    <x v="32"/>
    <x v="0"/>
    <x v="5"/>
    <n v="322.01"/>
    <m/>
    <s v=" No Discount"/>
    <n v="2"/>
    <n v="2"/>
    <x v="189"/>
    <s v="Whippany, New Jersey, United States"/>
    <s v="Whippany"/>
    <x v="8"/>
    <x v="0"/>
    <d v="2026-03-28T00:00:00"/>
    <s v="Mar"/>
    <n v="2026"/>
    <n v="644.02"/>
  </r>
  <r>
    <s v="Kaggle"/>
    <s v="New Apple iPhone 14 128GB Purple A2649 128GB Factory Unlocked All Carriers"/>
    <x v="1"/>
    <n v="14"/>
    <b v="0"/>
    <x v="0"/>
    <x v="0"/>
    <x v="5"/>
    <n v="374.99"/>
    <m/>
    <s v=" No Discount"/>
    <n v="5"/>
    <n v="0"/>
    <x v="133"/>
    <s v="Dunellen, New Jersey, United States"/>
    <s v="Dunellen"/>
    <x v="8"/>
    <x v="0"/>
    <d v="2026-03-28T00:00:00"/>
    <s v="Mar"/>
    <n v="2026"/>
    <n v="0"/>
  </r>
  <r>
    <s v="Kaggle"/>
    <s v="New Apple iPhone 13 Mini 5G 128GB-512GB Factory Unlocked AT&amp;T T-Mobile Verizon"/>
    <x v="8"/>
    <n v="13"/>
    <b v="0"/>
    <x v="11"/>
    <x v="0"/>
    <x v="5"/>
    <n v="322.01"/>
    <m/>
    <s v=" No Discount"/>
    <n v="2"/>
    <n v="2"/>
    <x v="191"/>
    <s v="Los Angeles, California, United States"/>
    <s v="Los Angeles"/>
    <x v="0"/>
    <x v="0"/>
    <d v="2026-03-28T00:00:00"/>
    <s v="Mar"/>
    <n v="2026"/>
    <n v="644.02"/>
  </r>
  <r>
    <s v="Kaggle"/>
    <s v="New Sealed Apple iPhone 13 MINI/14/iPhone 14 Pro Max/Factory Unlocked GSM+CDMA"/>
    <x v="0"/>
    <n v="14"/>
    <b v="1"/>
    <x v="0"/>
    <x v="5"/>
    <x v="5"/>
    <n v="332.01"/>
    <m/>
    <s v=" No Discount"/>
    <n v="3"/>
    <n v="1"/>
    <x v="189"/>
    <s v="Los Angeles, California, United States"/>
    <s v="Los Angeles"/>
    <x v="0"/>
    <x v="0"/>
    <d v="2026-03-28T00:00:00"/>
    <s v="Mar"/>
    <n v="2026"/>
    <n v="332.01"/>
  </r>
  <r>
    <s v="Kaggle"/>
    <s v="New Apple Iphone 13 Mini 5G 512~128GB GSM CDMA Unlocked All Carrier Smartphones"/>
    <x v="8"/>
    <n v="13"/>
    <b v="0"/>
    <x v="0"/>
    <x v="0"/>
    <x v="5"/>
    <n v="323.99"/>
    <m/>
    <s v=" No Discount"/>
    <n v="5"/>
    <n v="0"/>
    <x v="192"/>
    <s v="Whippany, New Jersey, United States"/>
    <s v="Whippany"/>
    <x v="8"/>
    <x v="0"/>
    <d v="2026-03-28T00:00:00"/>
    <s v="Mar"/>
    <n v="2026"/>
    <n v="0"/>
  </r>
  <r>
    <s v="Kaggle"/>
    <s v="New Apple Iphone 13 Mini 128GB /256GB GSM CDMA Unlocked All Carrier Smartphones"/>
    <x v="8"/>
    <n v="13"/>
    <b v="0"/>
    <x v="8"/>
    <x v="0"/>
    <x v="5"/>
    <n v="323.99"/>
    <m/>
    <s v=" No Discount"/>
    <n v="5"/>
    <n v="0"/>
    <x v="192"/>
    <s v="Whippany, New Jersey, United States"/>
    <s v="Whippany"/>
    <x v="8"/>
    <x v="0"/>
    <d v="2026-03-28T00:00:00"/>
    <s v="Mar"/>
    <n v="2026"/>
    <n v="0"/>
  </r>
  <r>
    <s v="Kaggle"/>
    <s v="New Apple Iphone 13 Mini 5G 128GB 256 GSM CDMA Unlocked All Carrier Smartphones"/>
    <x v="8"/>
    <n v="13"/>
    <b v="0"/>
    <x v="0"/>
    <x v="0"/>
    <x v="5"/>
    <n v="323.99"/>
    <m/>
    <s v=" No Discount"/>
    <n v="5"/>
    <n v="0"/>
    <x v="192"/>
    <s v="Whippany, New Jersey, United States"/>
    <s v="Whippany"/>
    <x v="8"/>
    <x v="0"/>
    <d v="2026-03-28T00:00:00"/>
    <s v="Mar"/>
    <n v="2026"/>
    <n v="0"/>
  </r>
  <r>
    <s v="Kaggle"/>
    <s v="Brand New Apple Iphone 13 Mini 128GB GSM CDMA Unlocked All Carrier Smartphone"/>
    <x v="8"/>
    <n v="13"/>
    <b v="0"/>
    <x v="0"/>
    <x v="0"/>
    <x v="5"/>
    <n v="323.99"/>
    <m/>
    <s v=" No Discount"/>
    <n v="5"/>
    <n v="0"/>
    <x v="192"/>
    <s v="Whippany, New Jersey, United States"/>
    <s v="Whippany"/>
    <x v="8"/>
    <x v="0"/>
    <d v="2026-03-28T00:00:00"/>
    <s v="Mar"/>
    <n v="2026"/>
    <n v="0"/>
  </r>
  <r>
    <s v="Kaggle"/>
    <s v="Brand New Apple Iphone 13 Mini 256GB GSM CDMA Unlocked All Carrier Smartphones"/>
    <x v="8"/>
    <n v="13"/>
    <b v="0"/>
    <x v="3"/>
    <x v="3"/>
    <x v="5"/>
    <n v="323.99"/>
    <m/>
    <s v=" No Discount"/>
    <n v="5"/>
    <n v="0"/>
    <x v="192"/>
    <s v="Whippany, New Jersey, United States"/>
    <s v="Whippany"/>
    <x v="8"/>
    <x v="0"/>
    <d v="2026-03-28T00:00:00"/>
    <s v="Mar"/>
    <n v="2026"/>
    <n v="0"/>
  </r>
  <r>
    <s v="Kaggle"/>
    <s v="Apple Iphone 13 Mini 5G 128GB~512GB GSM CDMA Unlocked All Carrier Smartphones"/>
    <x v="8"/>
    <n v="13"/>
    <b v="0"/>
    <x v="11"/>
    <x v="0"/>
    <x v="5"/>
    <n v="323.99"/>
    <m/>
    <s v=" No Discount"/>
    <n v="5"/>
    <n v="0"/>
    <x v="192"/>
    <s v="Whippany, New Jersey, United States"/>
    <s v="Whippany"/>
    <x v="8"/>
    <x v="0"/>
    <d v="2026-03-28T00:00:00"/>
    <s v="Mar"/>
    <n v="2026"/>
    <n v="0"/>
  </r>
  <r>
    <s v="Kaggle"/>
    <s v="New Sealed Apple iPhone 13 Mini A2481 256GB GSM CDMA Factory Unlocked,US STOCK"/>
    <x v="8"/>
    <n v="13"/>
    <b v="0"/>
    <x v="3"/>
    <x v="3"/>
    <x v="5"/>
    <n v="405.18"/>
    <m/>
    <s v=" No Discount"/>
    <n v="10"/>
    <n v="0"/>
    <x v="193"/>
    <s v="Edison, New Jersey, United States"/>
    <s v="Edison"/>
    <x v="8"/>
    <x v="0"/>
    <d v="2026-03-16T00:00:00"/>
    <s v="Mar"/>
    <n v="2026"/>
    <n v="0"/>
  </r>
  <r>
    <s v="Kaggle"/>
    <s v="SALE Apple iPhone 17 Pro Max - 2 TB - Deep Blue (Unlocked)"/>
    <x v="5"/>
    <n v="17"/>
    <b v="1"/>
    <x v="9"/>
    <x v="6"/>
    <x v="5"/>
    <n v="649"/>
    <m/>
    <s v=" No Discount"/>
    <n v="4"/>
    <n v="1"/>
    <x v="194"/>
    <s v="New Orleans, Louisiana, United States"/>
    <s v="New Orleans"/>
    <x v="31"/>
    <x v="0"/>
    <m/>
    <m/>
    <m/>
    <n v="649"/>
  </r>
  <r>
    <s v="Kaggle"/>
    <s v="Apple iPhone 17 - 512 GB - White (Unlocked)"/>
    <x v="2"/>
    <n v="17"/>
    <b v="0"/>
    <x v="1"/>
    <x v="1"/>
    <x v="5"/>
    <n v="459"/>
    <m/>
    <s v=" No Discount"/>
    <n v="4"/>
    <n v="0"/>
    <x v="195"/>
    <s v="Houston, Texas, United States"/>
    <s v="Houston"/>
    <x v="1"/>
    <x v="0"/>
    <m/>
    <m/>
    <m/>
    <n v="0"/>
  </r>
  <r>
    <s v="Kaggle"/>
    <s v="Apple iPhone 17 Pro Max - 2 TB - Cosmic Orange (Unlocked)"/>
    <x v="5"/>
    <n v="17"/>
    <b v="1"/>
    <x v="9"/>
    <x v="6"/>
    <x v="5"/>
    <n v="499"/>
    <m/>
    <s v=" No Discount"/>
    <n v="0"/>
    <n v="1"/>
    <x v="196"/>
    <s v="O'Fallon, Missouri, United States"/>
    <s v="O'Fallon"/>
    <x v="26"/>
    <x v="0"/>
    <m/>
    <m/>
    <m/>
    <n v="499"/>
  </r>
  <r>
    <s v="Kaggle"/>
    <s v="Apple iPhone 17 Pro Max - 1 TB - Silver (Unlocked)"/>
    <x v="5"/>
    <n v="17"/>
    <b v="1"/>
    <x v="2"/>
    <x v="2"/>
    <x v="5"/>
    <n v="498"/>
    <m/>
    <s v=" No Discount"/>
    <n v="2"/>
    <n v="0"/>
    <x v="197"/>
    <s v="Miami, Florida, United States"/>
    <s v="Miami"/>
    <x v="6"/>
    <x v="0"/>
    <m/>
    <m/>
    <m/>
    <n v="0"/>
  </r>
  <r>
    <s v="Kaggle"/>
    <s v="Apple iPhone 16 128GB Unlocked"/>
    <x v="10"/>
    <n v="16"/>
    <b v="0"/>
    <x v="0"/>
    <x v="0"/>
    <x v="2"/>
    <n v="449.99"/>
    <m/>
    <s v=" No Discount"/>
    <n v="3"/>
    <n v="5"/>
    <x v="198"/>
    <s v="Ashland, Virginia, United States"/>
    <s v="Ashland"/>
    <x v="10"/>
    <x v="0"/>
    <m/>
    <m/>
    <m/>
    <n v="2249.9499999999998"/>
  </r>
  <r>
    <s v="Kaggle"/>
    <s v="Apple iPhone 17 Pro Max - 1 TB - Cosmic Orange (Unlocked)"/>
    <x v="5"/>
    <n v="17"/>
    <b v="1"/>
    <x v="2"/>
    <x v="2"/>
    <x v="5"/>
    <n v="579"/>
    <m/>
    <s v=" No Discount"/>
    <n v="4"/>
    <n v="0"/>
    <x v="199"/>
    <s v="Austin, Texas, United States"/>
    <s v="Austin"/>
    <x v="1"/>
    <x v="0"/>
    <m/>
    <m/>
    <m/>
    <n v="0"/>
  </r>
  <r>
    <s v="Kaggle"/>
    <s v="Apple iPhone 12 64GB Fully Unlocked AT&amp;T T-Mobile Verizon Good Condition"/>
    <x v="4"/>
    <n v="12"/>
    <b v="0"/>
    <x v="7"/>
    <x v="4"/>
    <x v="0"/>
    <n v="146"/>
    <m/>
    <s v=" No Discount"/>
    <n v="0"/>
    <n v="2"/>
    <x v="200"/>
    <s v="Houston, Texas, United States"/>
    <s v="Houston"/>
    <x v="1"/>
    <x v="0"/>
    <d v="2026-03-29T00:00:00"/>
    <s v="Mar"/>
    <n v="2026"/>
    <n v="292"/>
  </r>
  <r>
    <s v="Kaggle"/>
    <s v="Apple iPhone 12 128GB 64GB Network Unlocked (CDMA + GSM) 5G Good Condition"/>
    <x v="4"/>
    <n v="12"/>
    <b v="0"/>
    <x v="16"/>
    <x v="4"/>
    <x v="0"/>
    <n v="149"/>
    <m/>
    <s v=" No Discount"/>
    <n v="0"/>
    <n v="2"/>
    <x v="200"/>
    <s v="Houston, Texas, United States"/>
    <s v="Houston"/>
    <x v="1"/>
    <x v="0"/>
    <d v="2026-03-29T00:00:00"/>
    <s v="Mar"/>
    <n v="2026"/>
    <n v="298"/>
  </r>
  <r>
    <s v="Kaggle"/>
    <s v="Apple iPhone 12 Fully Unlocked 64GB/128GB Verizon - SmartPhone"/>
    <x v="4"/>
    <n v="12"/>
    <b v="0"/>
    <x v="16"/>
    <x v="4"/>
    <x v="0"/>
    <n v="163"/>
    <m/>
    <s v=" No Discount"/>
    <n v="0"/>
    <n v="28"/>
    <x v="200"/>
    <s v="Houston, Texas, United States"/>
    <s v="Houston"/>
    <x v="1"/>
    <x v="0"/>
    <d v="2026-03-29T00:00:00"/>
    <s v="Mar"/>
    <n v="2026"/>
    <n v="4564"/>
  </r>
  <r>
    <s v="Kaggle"/>
    <s v="Apple iPhone 12 64GB 128GB Clean IMEI Unlocked IOS WIFI LTE 5G"/>
    <x v="4"/>
    <n v="12"/>
    <b v="0"/>
    <x v="16"/>
    <x v="4"/>
    <x v="0"/>
    <n v="152"/>
    <m/>
    <s v=" No Discount"/>
    <n v="0"/>
    <n v="1"/>
    <x v="200"/>
    <s v="Houston, Texas, United States"/>
    <s v="Houston"/>
    <x v="1"/>
    <x v="0"/>
    <d v="2026-03-29T00:00:00"/>
    <s v="Mar"/>
    <n v="2026"/>
    <n v="152"/>
  </r>
  <r>
    <s v="Kaggle"/>
    <s v="Apple iPhone 12 64GB Factory Unlocked T-Mobile AT&amp;T Verizon Mint Condition"/>
    <x v="4"/>
    <n v="12"/>
    <b v="0"/>
    <x v="7"/>
    <x v="4"/>
    <x v="0"/>
    <n v="159"/>
    <m/>
    <s v=" No Discount"/>
    <n v="0"/>
    <n v="5"/>
    <x v="200"/>
    <s v="Houston, Texas, United States"/>
    <s v="Houston"/>
    <x v="1"/>
    <x v="0"/>
    <d v="2026-03-29T00:00:00"/>
    <s v="Mar"/>
    <n v="2026"/>
    <n v="795"/>
  </r>
  <r>
    <s v="Kaggle"/>
    <s v="Apple iPhone 12 64GB Unlocked T-Mobile AT&amp;T Verizon Very Good Condition"/>
    <x v="4"/>
    <n v="12"/>
    <b v="0"/>
    <x v="7"/>
    <x v="4"/>
    <x v="0"/>
    <n v="156"/>
    <m/>
    <s v=" No Discount"/>
    <n v="0"/>
    <n v="2"/>
    <x v="200"/>
    <s v="Houston, Texas, United States"/>
    <s v="Houston"/>
    <x v="1"/>
    <x v="0"/>
    <d v="2026-03-29T00:00:00"/>
    <s v="Mar"/>
    <n v="2026"/>
    <n v="312"/>
  </r>
  <r>
    <s v="Kaggle"/>
    <s v="Apple iPhone 15 128GB Unlocked - Excellent"/>
    <x v="7"/>
    <n v="15"/>
    <b v="0"/>
    <x v="0"/>
    <x v="0"/>
    <x v="3"/>
    <n v="408.95"/>
    <n v="799"/>
    <n v="48.82"/>
    <n v="0"/>
    <n v="2295"/>
    <x v="178"/>
    <s v="Clifton, New Jersey, United States"/>
    <s v="Clifton"/>
    <x v="8"/>
    <x v="0"/>
    <d v="2026-03-29T00:00:00"/>
    <s v="Mar"/>
    <n v="2026"/>
    <n v="938540.25"/>
  </r>
  <r>
    <s v="Kaggle"/>
    <s v="Apple iPhone 12 64GB-128GB GSM Unlocked (Blue) CDMA AT&amp;T 5G LTE Free Return"/>
    <x v="4"/>
    <n v="12"/>
    <b v="0"/>
    <x v="16"/>
    <x v="4"/>
    <x v="0"/>
    <n v="158"/>
    <m/>
    <s v=" No Discount"/>
    <n v="1"/>
    <n v="0"/>
    <x v="200"/>
    <s v="Houston, Texas, United States"/>
    <s v="Houston"/>
    <x v="1"/>
    <x v="0"/>
    <d v="2026-03-29T00:00:00"/>
    <s v="Mar"/>
    <n v="2026"/>
    <n v="0"/>
  </r>
  <r>
    <s v="Kaggle"/>
    <s v="Apple iPhone 12 64GB- GSM Unlocked (White) AT&amp;T 5G LTE IOS WIFI- Good"/>
    <x v="4"/>
    <n v="12"/>
    <b v="0"/>
    <x v="7"/>
    <x v="4"/>
    <x v="0"/>
    <n v="144"/>
    <m/>
    <s v=" No Discount"/>
    <n v="0"/>
    <n v="6"/>
    <x v="200"/>
    <s v="Houston, Texas, United States"/>
    <s v="Houston"/>
    <x v="1"/>
    <x v="0"/>
    <d v="2026-03-29T00:00:00"/>
    <s v="Mar"/>
    <n v="2026"/>
    <n v="864"/>
  </r>
  <r>
    <s v="Kaggle"/>
    <s v="Apple iPhone 12 Unlocked 64GB | Verizon T-Mobile AT&amp;T 5G | Free Return"/>
    <x v="4"/>
    <n v="12"/>
    <b v="0"/>
    <x v="7"/>
    <x v="4"/>
    <x v="0"/>
    <n v="149"/>
    <m/>
    <s v=" No Discount"/>
    <n v="1"/>
    <n v="0"/>
    <x v="200"/>
    <s v="Houston, Texas, United States"/>
    <s v="Houston"/>
    <x v="1"/>
    <x v="0"/>
    <d v="2026-03-29T00:00:00"/>
    <s v="Mar"/>
    <n v="2026"/>
    <n v="0"/>
  </r>
  <r>
    <s v="Kaggle"/>
    <s v="Apple iPhone 12 64GB 128GB Factory Unlocked Verizon AT&amp;T GSM + CDMA -5G LTE"/>
    <x v="4"/>
    <n v="12"/>
    <b v="0"/>
    <x v="16"/>
    <x v="4"/>
    <x v="0"/>
    <n v="145"/>
    <m/>
    <s v=" No Discount"/>
    <n v="0"/>
    <n v="1"/>
    <x v="200"/>
    <s v="Houston, Texas, United States"/>
    <s v="Houston"/>
    <x v="1"/>
    <x v="0"/>
    <d v="2026-03-29T00:00:00"/>
    <s v="Mar"/>
    <n v="2026"/>
    <n v="145"/>
  </r>
  <r>
    <s v="Kaggle"/>
    <s v="Apple iPhone 12 64GB Unlocked (CDMA + GSM) Smartphone - IOS LTE WIFI 5G"/>
    <x v="4"/>
    <n v="12"/>
    <b v="0"/>
    <x v="7"/>
    <x v="4"/>
    <x v="0"/>
    <n v="150"/>
    <m/>
    <s v=" No Discount"/>
    <n v="1"/>
    <n v="0"/>
    <x v="200"/>
    <s v="Houston, Texas, United States"/>
    <s v="Houston"/>
    <x v="1"/>
    <x v="0"/>
    <d v="2026-03-29T00:00:00"/>
    <s v="Mar"/>
    <n v="2026"/>
    <n v="0"/>
  </r>
  <r>
    <s v="Kaggle"/>
    <s v="Apple iPhone 12 64/128GB (GSM+CDMA) Fully Unlocked (5G) - Black/Purple"/>
    <x v="4"/>
    <n v="12"/>
    <b v="0"/>
    <x v="0"/>
    <x v="0"/>
    <x v="0"/>
    <n v="167"/>
    <m/>
    <s v=" No Discount"/>
    <n v="0"/>
    <n v="1"/>
    <x v="200"/>
    <s v="Houston, Texas, United States"/>
    <s v="Houston"/>
    <x v="1"/>
    <x v="0"/>
    <d v="2026-03-29T00:00:00"/>
    <s v="Mar"/>
    <n v="2026"/>
    <n v="167"/>
  </r>
  <r>
    <s v="Kaggle"/>
    <s v="Apple iPhone 12 128GB/64GB Unlocked AT&amp;T T-Mobile Verizon Very Good Condition"/>
    <x v="4"/>
    <n v="12"/>
    <b v="0"/>
    <x v="16"/>
    <x v="4"/>
    <x v="0"/>
    <n v="157"/>
    <m/>
    <s v=" No Discount"/>
    <n v="0"/>
    <n v="27"/>
    <x v="200"/>
    <s v="Houston, Texas, United States"/>
    <s v="Houston"/>
    <x v="1"/>
    <x v="0"/>
    <d v="2026-03-29T00:00:00"/>
    <s v="Mar"/>
    <n v="2026"/>
    <n v="4239"/>
  </r>
  <r>
    <s v="Kaggle"/>
    <s v="Apple iPhone 12 128GB Network Unlocked 64GB Verizon Mint Condition"/>
    <x v="4"/>
    <n v="12"/>
    <b v="0"/>
    <x v="16"/>
    <x v="4"/>
    <x v="0"/>
    <n v="163"/>
    <m/>
    <s v=" No Discount"/>
    <n v="0"/>
    <n v="17"/>
    <x v="200"/>
    <s v="Houston, Texas, United States"/>
    <s v="Houston"/>
    <x v="1"/>
    <x v="0"/>
    <d v="2026-03-29T00:00:00"/>
    <s v="Mar"/>
    <n v="2026"/>
    <n v="2771"/>
  </r>
  <r>
    <s v="Kaggle"/>
    <s v="Apple iPhone 12 128GB|64GB 5G Verizon Unlocked AT&amp;T Tmobile Cricket"/>
    <x v="4"/>
    <n v="12"/>
    <b v="0"/>
    <x v="16"/>
    <x v="4"/>
    <x v="0"/>
    <n v="155"/>
    <m/>
    <s v=" No Discount"/>
    <n v="0"/>
    <n v="1"/>
    <x v="200"/>
    <s v="Houston, Texas, United States"/>
    <s v="Houston"/>
    <x v="1"/>
    <x v="0"/>
    <d v="2026-03-29T00:00:00"/>
    <s v="Mar"/>
    <n v="2026"/>
    <n v="155"/>
  </r>
  <r>
    <s v="Kaggle"/>
    <s v="Apple iPhone 12 - 64GB 128GB - Black/Green (Unlocked) A2172 (CDMA + GSM)"/>
    <x v="4"/>
    <n v="12"/>
    <b v="0"/>
    <x v="16"/>
    <x v="4"/>
    <x v="0"/>
    <n v="159"/>
    <m/>
    <s v=" No Discount"/>
    <n v="0"/>
    <n v="1"/>
    <x v="200"/>
    <s v="Houston, Texas, United States"/>
    <s v="Houston"/>
    <x v="1"/>
    <x v="0"/>
    <d v="2026-03-29T00:00:00"/>
    <s v="Mar"/>
    <n v="2026"/>
    <n v="159"/>
  </r>
  <r>
    <s v="Kaggle"/>
    <s v="Apple iPhone 12 64GB 128GB Unlocked Smartphone T-Mobile Verizon AT&amp;T 4G LTE"/>
    <x v="4"/>
    <n v="12"/>
    <b v="0"/>
    <x v="16"/>
    <x v="4"/>
    <x v="0"/>
    <n v="138"/>
    <m/>
    <s v=" No Discount"/>
    <n v="0"/>
    <n v="23"/>
    <x v="200"/>
    <s v="Houston, Texas, United States"/>
    <s v="Houston"/>
    <x v="1"/>
    <x v="0"/>
    <d v="2026-03-29T00:00:00"/>
    <s v="Mar"/>
    <n v="2026"/>
    <n v="3174"/>
  </r>
  <r>
    <s v="Kaggle"/>
    <s v="Apple iPhone 12 - 64-128GB - GSM Unlocked Verizon AT&amp;T T-Mobile CDMA/GSM"/>
    <x v="4"/>
    <n v="12"/>
    <b v="0"/>
    <x v="0"/>
    <x v="0"/>
    <x v="0"/>
    <n v="145"/>
    <m/>
    <s v=" No Discount"/>
    <n v="0"/>
    <n v="7"/>
    <x v="200"/>
    <s v="Houston, Texas, United States"/>
    <s v="Houston"/>
    <x v="1"/>
    <x v="0"/>
    <d v="2026-03-29T00:00:00"/>
    <s v="Mar"/>
    <n v="2026"/>
    <n v="1015"/>
  </r>
  <r>
    <s v="Kaggle"/>
    <s v="Apple iPhone 12 - Factory Unlocked Verizon T-Mobile 64GB 128GB Clean IMEI"/>
    <x v="4"/>
    <n v="12"/>
    <b v="0"/>
    <x v="16"/>
    <x v="4"/>
    <x v="0"/>
    <n v="162"/>
    <m/>
    <s v=" No Discount"/>
    <n v="0"/>
    <n v="2"/>
    <x v="200"/>
    <s v="Houston, Texas, United States"/>
    <s v="Houston"/>
    <x v="1"/>
    <x v="0"/>
    <d v="2026-03-29T00:00:00"/>
    <s v="Mar"/>
    <n v="2026"/>
    <n v="324"/>
  </r>
  <r>
    <s v="Kaggle"/>
    <s v="Apple iPhone 12 64GB Factory Unlocked T-Mobile Verizon WIFI IOS 5G"/>
    <x v="4"/>
    <n v="12"/>
    <b v="0"/>
    <x v="7"/>
    <x v="4"/>
    <x v="0"/>
    <n v="148"/>
    <m/>
    <s v=" No Discount"/>
    <n v="0"/>
    <n v="77"/>
    <x v="200"/>
    <s v="Houston, Texas, United States"/>
    <s v="Houston"/>
    <x v="1"/>
    <x v="0"/>
    <d v="2026-03-29T00:00:00"/>
    <s v="Mar"/>
    <n v="2026"/>
    <n v="11396"/>
  </r>
  <r>
    <s v="Kaggle"/>
    <s v="Apple iPhone 12 64GB 128GB Fully Unlocked 5G Smartphone - Good"/>
    <x v="4"/>
    <n v="12"/>
    <b v="0"/>
    <x v="16"/>
    <x v="4"/>
    <x v="0"/>
    <n v="151"/>
    <m/>
    <s v=" No Discount"/>
    <n v="0"/>
    <n v="18"/>
    <x v="200"/>
    <s v="Houston, Texas, United States"/>
    <s v="Houston"/>
    <x v="1"/>
    <x v="0"/>
    <d v="2026-03-29T00:00:00"/>
    <s v="Mar"/>
    <n v="2026"/>
    <n v="2718"/>
  </r>
  <r>
    <s v="Kaggle"/>
    <s v="Apple iPhone 12 Unlocked - 64GB 128GB - AT&amp;T T-Mobile Verizon Smartphone"/>
    <x v="4"/>
    <n v="12"/>
    <b v="0"/>
    <x v="16"/>
    <x v="4"/>
    <x v="0"/>
    <n v="165"/>
    <m/>
    <s v=" No Discount"/>
    <n v="0"/>
    <n v="5"/>
    <x v="200"/>
    <s v="Houston, Texas, United States"/>
    <s v="Houston"/>
    <x v="1"/>
    <x v="0"/>
    <d v="2026-03-29T00:00:00"/>
    <s v="Mar"/>
    <n v="2026"/>
    <n v="825"/>
  </r>
  <r>
    <s v="Kaggle"/>
    <s v="Apple iPhone 12 6.1&quot; 64GB Unlocked ATT Verizon Tmobile (CDMA+GSM) 5G"/>
    <x v="4"/>
    <n v="12"/>
    <b v="0"/>
    <x v="7"/>
    <x v="4"/>
    <x v="0"/>
    <n v="147"/>
    <m/>
    <s v=" No Discount"/>
    <n v="0"/>
    <n v="1"/>
    <x v="200"/>
    <s v="Houston, Texas, United States"/>
    <s v="Houston"/>
    <x v="1"/>
    <x v="0"/>
    <d v="2026-03-29T00:00:00"/>
    <s v="Mar"/>
    <n v="2026"/>
    <n v="147"/>
  </r>
  <r>
    <s v="Kaggle"/>
    <s v="Apple iPhone 12 128GB 64GB Factory Unlocked AT&amp;T Verizon Mint Condition"/>
    <x v="4"/>
    <n v="12"/>
    <b v="0"/>
    <x v="16"/>
    <x v="4"/>
    <x v="0"/>
    <n v="162"/>
    <m/>
    <s v=" No Discount"/>
    <n v="0"/>
    <n v="2"/>
    <x v="200"/>
    <s v="Houston, Texas, United States"/>
    <s v="Houston"/>
    <x v="1"/>
    <x v="0"/>
    <d v="2026-03-29T00:00:00"/>
    <s v="Mar"/>
    <n v="2026"/>
    <n v="324"/>
  </r>
  <r>
    <s v="Kaggle"/>
    <s v="Apple iPhone 12 64/128 - Fully Unlocked - All colors - Used Condition"/>
    <x v="4"/>
    <n v="12"/>
    <b v="0"/>
    <x v="35"/>
    <x v="4"/>
    <x v="0"/>
    <n v="156"/>
    <m/>
    <s v=" No Discount"/>
    <n v="0"/>
    <n v="252"/>
    <x v="200"/>
    <s v="Houston, Texas, United States"/>
    <s v="Houston"/>
    <x v="1"/>
    <x v="0"/>
    <d v="2026-03-29T00:00:00"/>
    <s v="Mar"/>
    <n v="2026"/>
    <n v="39312"/>
  </r>
  <r>
    <s v="Kaggle"/>
    <s v="Apple iPhone 12 64GB -White/Green/Black Unlocked Verizon US Cellular Cricket 5G"/>
    <x v="4"/>
    <n v="12"/>
    <b v="0"/>
    <x v="7"/>
    <x v="4"/>
    <x v="0"/>
    <n v="152"/>
    <m/>
    <s v=" No Discount"/>
    <n v="0"/>
    <n v="1"/>
    <x v="200"/>
    <s v="Houston, Texas, United States"/>
    <s v="Houston"/>
    <x v="1"/>
    <x v="0"/>
    <d v="2026-03-29T00:00:00"/>
    <s v="Mar"/>
    <n v="2026"/>
    <n v="152"/>
  </r>
  <r>
    <s v="Kaggle"/>
    <s v="Apple iPhone 12 128GB|64GB 5G Unlocked Tmobile At&amp;t Verizon CDMA/GSM iOS"/>
    <x v="4"/>
    <n v="12"/>
    <b v="0"/>
    <x v="16"/>
    <x v="4"/>
    <x v="0"/>
    <n v="144"/>
    <m/>
    <s v=" No Discount"/>
    <n v="0"/>
    <n v="5"/>
    <x v="200"/>
    <s v="Houston, Texas, United States"/>
    <s v="Houston"/>
    <x v="1"/>
    <x v="0"/>
    <d v="2026-03-29T00:00:00"/>
    <s v="Mar"/>
    <n v="2026"/>
    <n v="720"/>
  </r>
  <r>
    <s v="Kaggle"/>
    <s v="Apple iPhone 12 -128GB 64GB- 5G Unlocked T-mobile Verizon At&amp;t Wi-Fi All Colors"/>
    <x v="4"/>
    <n v="12"/>
    <b v="0"/>
    <x v="16"/>
    <x v="4"/>
    <x v="0"/>
    <n v="147"/>
    <m/>
    <s v=" No Discount"/>
    <n v="1"/>
    <n v="0"/>
    <x v="201"/>
    <s v="Houston, Texas, United States"/>
    <s v="Houston"/>
    <x v="1"/>
    <x v="0"/>
    <d v="2026-03-29T00:00:00"/>
    <s v="Mar"/>
    <n v="2026"/>
    <n v="0"/>
  </r>
  <r>
    <s v="Kaggle"/>
    <s v="Apple iPhone 12 64/128GB White/Purple 5G Unlocked Verizon AT&amp;T Tmobile Good"/>
    <x v="4"/>
    <n v="12"/>
    <b v="0"/>
    <x v="0"/>
    <x v="0"/>
    <x v="0"/>
    <n v="164"/>
    <m/>
    <s v=" No Discount"/>
    <n v="0"/>
    <n v="1"/>
    <x v="201"/>
    <s v="Houston, Texas, United States"/>
    <s v="Houston"/>
    <x v="1"/>
    <x v="0"/>
    <d v="2026-03-29T00:00:00"/>
    <s v="Mar"/>
    <n v="2026"/>
    <n v="164"/>
  </r>
  <r>
    <s v="Kaggle"/>
    <s v="Apple iPhone 12 64GB 128GB Unlocked Verizon AT&amp;T T-Mobile Free Return &amp; Shippin"/>
    <x v="4"/>
    <n v="12"/>
    <b v="0"/>
    <x v="16"/>
    <x v="4"/>
    <x v="0"/>
    <n v="147"/>
    <m/>
    <s v=" No Discount"/>
    <n v="1"/>
    <n v="0"/>
    <x v="200"/>
    <s v="Houston, Texas, United States"/>
    <s v="Houston"/>
    <x v="1"/>
    <x v="0"/>
    <d v="2026-03-29T00:00:00"/>
    <s v="Mar"/>
    <n v="2026"/>
    <n v="0"/>
  </r>
  <r>
    <s v="Kaggle"/>
    <s v="Apple iPhone 12 (64GB 128GB) CDMA/GSM Unlocked Verizon AT&amp;T Pristine 5G"/>
    <x v="4"/>
    <n v="12"/>
    <b v="0"/>
    <x v="16"/>
    <x v="4"/>
    <x v="0"/>
    <n v="153"/>
    <m/>
    <s v=" No Discount"/>
    <n v="0"/>
    <n v="1"/>
    <x v="200"/>
    <s v="Houston, Texas, United States"/>
    <s v="Houston"/>
    <x v="1"/>
    <x v="0"/>
    <d v="2026-03-29T00:00:00"/>
    <s v="Mar"/>
    <n v="2026"/>
    <n v="153"/>
  </r>
  <r>
    <s v="Kaggle"/>
    <s v="Apple iPhone 12 64/128GB AT&amp;T Unlocked Verizon Green|White|Black Good Condition"/>
    <x v="4"/>
    <n v="12"/>
    <b v="0"/>
    <x v="0"/>
    <x v="0"/>
    <x v="0"/>
    <n v="148"/>
    <m/>
    <s v=" No Discount"/>
    <n v="1"/>
    <n v="0"/>
    <x v="200"/>
    <s v="Houston, Texas, United States"/>
    <s v="Houston"/>
    <x v="1"/>
    <x v="0"/>
    <d v="2026-03-29T00:00:00"/>
    <s v="Mar"/>
    <n v="2026"/>
    <n v="0"/>
  </r>
  <r>
    <s v="Kaggle"/>
    <s v="Apple iPhone 12 128GB 64GB Fully Unlocked Verizon Cricket T-Mobile 5G Very Good"/>
    <x v="4"/>
    <n v="12"/>
    <b v="0"/>
    <x v="16"/>
    <x v="4"/>
    <x v="0"/>
    <n v="163"/>
    <m/>
    <s v=" No Discount"/>
    <n v="0"/>
    <n v="1"/>
    <x v="200"/>
    <s v="Houston, Texas, United States"/>
    <s v="Houston"/>
    <x v="1"/>
    <x v="0"/>
    <d v="2026-03-29T00:00:00"/>
    <s v="Mar"/>
    <n v="2026"/>
    <n v="163"/>
  </r>
  <r>
    <s v="Kaggle"/>
    <s v="Apple iPhone 12 64GB/128GB Unlocked Verizon AT&amp;T 5G LTE GOOD Condition!"/>
    <x v="4"/>
    <n v="12"/>
    <b v="0"/>
    <x v="16"/>
    <x v="4"/>
    <x v="0"/>
    <n v="149"/>
    <m/>
    <s v=" No Discount"/>
    <n v="0"/>
    <n v="1"/>
    <x v="201"/>
    <s v="Houston, Texas, United States"/>
    <s v="Houston"/>
    <x v="1"/>
    <x v="0"/>
    <d v="2026-03-29T00:00:00"/>
    <s v="Mar"/>
    <n v="2026"/>
    <n v="149"/>
  </r>
  <r>
    <s v="Kaggle"/>
    <s v="Apple iPhone 12 -64GB 128GB- Unlocked Verizon Metro AT&amp;T T-Mobile Smartphone"/>
    <x v="4"/>
    <n v="12"/>
    <b v="0"/>
    <x v="16"/>
    <x v="4"/>
    <x v="0"/>
    <n v="153"/>
    <m/>
    <s v=" No Discount"/>
    <n v="0"/>
    <n v="2"/>
    <x v="200"/>
    <s v="Houston, Texas, United States"/>
    <s v="Houston"/>
    <x v="1"/>
    <x v="0"/>
    <d v="2026-03-29T00:00:00"/>
    <s v="Mar"/>
    <n v="2026"/>
    <n v="306"/>
  </r>
  <r>
    <s v="Kaggle"/>
    <s v="Apple iPhone 12 64GB 128GB GSM Unlocked Verizon Tracfone T-Mobile 5G iOS WIFI"/>
    <x v="4"/>
    <n v="12"/>
    <b v="0"/>
    <x v="16"/>
    <x v="4"/>
    <x v="0"/>
    <n v="154"/>
    <m/>
    <s v=" No Discount"/>
    <n v="0"/>
    <n v="4"/>
    <x v="200"/>
    <s v="Houston, Texas, United States"/>
    <s v="Houston"/>
    <x v="1"/>
    <x v="0"/>
    <d v="2026-03-29T00:00:00"/>
    <s v="Mar"/>
    <n v="2026"/>
    <n v="616"/>
  </r>
  <r>
    <s v="Kaggle"/>
    <s v="Apple iPhone 12 (64GB-128GB) Fully Unlocked Verizon T-Mobile AT&amp;T Pristine 5G"/>
    <x v="4"/>
    <n v="12"/>
    <b v="0"/>
    <x v="16"/>
    <x v="4"/>
    <x v="0"/>
    <n v="156"/>
    <m/>
    <s v=" No Discount"/>
    <n v="0"/>
    <n v="3"/>
    <x v="200"/>
    <s v="Houston, Texas, United States"/>
    <s v="Houston"/>
    <x v="1"/>
    <x v="0"/>
    <d v="2026-03-29T00:00:00"/>
    <s v="Mar"/>
    <n v="2026"/>
    <n v="468"/>
  </r>
  <r>
    <s v="Kaggle"/>
    <s v="Apple iPhone 12 64GB 128GB Unlocked AT&amp;T T-Mobile Verizon 5G (Green White Black"/>
    <x v="4"/>
    <n v="12"/>
    <b v="0"/>
    <x v="16"/>
    <x v="4"/>
    <x v="0"/>
    <n v="147"/>
    <m/>
    <s v=" No Discount"/>
    <n v="0"/>
    <n v="8"/>
    <x v="201"/>
    <s v="Houston, Texas, United States"/>
    <s v="Houston"/>
    <x v="1"/>
    <x v="0"/>
    <d v="2026-03-29T00:00:00"/>
    <s v="Mar"/>
    <n v="2026"/>
    <n v="1176"/>
  </r>
  <r>
    <s v="Kaggle"/>
    <s v="Apple iPhone 12 64GB 128GB Unlocked Verizon AT&amp;T T-Mobile - Black White Purple"/>
    <x v="4"/>
    <n v="12"/>
    <b v="0"/>
    <x v="16"/>
    <x v="4"/>
    <x v="0"/>
    <n v="153"/>
    <m/>
    <s v=" No Discount"/>
    <n v="0"/>
    <n v="6"/>
    <x v="201"/>
    <s v="Houston, Texas, United States"/>
    <s v="Houston"/>
    <x v="1"/>
    <x v="0"/>
    <d v="2026-03-29T00:00:00"/>
    <s v="Mar"/>
    <n v="2026"/>
    <n v="918"/>
  </r>
  <r>
    <s v="Kaggle"/>
    <s v="Apple iPhone 12 128GB|64GB Unlocked AT&amp;T Verizon T-Mobile CDMA/GSM 5G iOS WIFI"/>
    <x v="4"/>
    <n v="12"/>
    <b v="0"/>
    <x v="16"/>
    <x v="4"/>
    <x v="0"/>
    <n v="153"/>
    <m/>
    <s v=" No Discount"/>
    <n v="0"/>
    <n v="63"/>
    <x v="200"/>
    <s v="Houston, Texas, United States"/>
    <s v="Houston"/>
    <x v="1"/>
    <x v="0"/>
    <d v="2026-03-29T00:00:00"/>
    <s v="Mar"/>
    <n v="2026"/>
    <n v="9639"/>
  </r>
  <r>
    <s v="Kaggle"/>
    <s v="Apple iPhone 12 64GB 128GB Unlocked Verizon AT&amp;T T-Mobile - Black Blue Green"/>
    <x v="4"/>
    <n v="12"/>
    <b v="0"/>
    <x v="16"/>
    <x v="4"/>
    <x v="0"/>
    <n v="153"/>
    <m/>
    <s v=" No Discount"/>
    <n v="1"/>
    <n v="0"/>
    <x v="200"/>
    <s v="Houston, Texas, United States"/>
    <s v="Houston"/>
    <x v="1"/>
    <x v="0"/>
    <d v="2026-03-29T00:00:00"/>
    <s v="Mar"/>
    <n v="2026"/>
    <n v="0"/>
  </r>
  <r>
    <s v="Kaggle"/>
    <s v="Apple iPhone 12 64GB 128GB Unlocked Verizon ATT Cricket Wireless Black Green Re"/>
    <x v="4"/>
    <n v="12"/>
    <b v="0"/>
    <x v="16"/>
    <x v="4"/>
    <x v="0"/>
    <n v="145"/>
    <m/>
    <s v=" No Discount"/>
    <n v="0"/>
    <n v="4"/>
    <x v="200"/>
    <s v="Houston, Texas, United States"/>
    <s v="Houston"/>
    <x v="1"/>
    <x v="0"/>
    <d v="2026-03-29T00:00:00"/>
    <s v="Mar"/>
    <n v="2026"/>
    <n v="580"/>
  </r>
  <r>
    <s v="Kaggle"/>
    <s v="Apple iPhone 12 64GB 128GB Unlocked Verizon AT&amp;T T-Mobile 5G - Black Blue White"/>
    <x v="4"/>
    <n v="12"/>
    <b v="0"/>
    <x v="16"/>
    <x v="4"/>
    <x v="0"/>
    <n v="154"/>
    <m/>
    <s v=" No Discount"/>
    <n v="0"/>
    <n v="1"/>
    <x v="200"/>
    <s v="Houston, Texas, United States"/>
    <s v="Houston"/>
    <x v="1"/>
    <x v="0"/>
    <d v="2026-03-29T00:00:00"/>
    <s v="Mar"/>
    <n v="2026"/>
    <n v="154"/>
  </r>
  <r>
    <s v="Kaggle"/>
    <s v="Apple iPhone 12 (64GB) Unlocked Verizon At&amp;t T-Mobile 5G Capable Very Good"/>
    <x v="4"/>
    <n v="12"/>
    <b v="0"/>
    <x v="7"/>
    <x v="4"/>
    <x v="0"/>
    <n v="154"/>
    <m/>
    <s v=" No Discount"/>
    <n v="0"/>
    <n v="2"/>
    <x v="201"/>
    <s v="Houston, Texas, United States"/>
    <s v="Houston"/>
    <x v="1"/>
    <x v="0"/>
    <d v="2026-03-29T00:00:00"/>
    <s v="Mar"/>
    <n v="2026"/>
    <n v="308"/>
  </r>
  <r>
    <s v="Kaggle"/>
    <s v="Apple iPhone 12 64GB/128GB Unlocked Verizon T-Mobile AT&amp;T Dual SIM Face ID 5G"/>
    <x v="4"/>
    <n v="12"/>
    <b v="0"/>
    <x v="16"/>
    <x v="4"/>
    <x v="0"/>
    <n v="149"/>
    <m/>
    <s v=" No Discount"/>
    <n v="0"/>
    <n v="4"/>
    <x v="200"/>
    <s v="Houston, Texas, United States"/>
    <s v="Houston"/>
    <x v="1"/>
    <x v="0"/>
    <d v="2026-03-29T00:00:00"/>
    <s v="Mar"/>
    <n v="2026"/>
    <n v="596"/>
  </r>
  <r>
    <s v="Kaggle"/>
    <s v="Apple iPhone 12 64/128GB Network Unlocked Good Condition"/>
    <x v="4"/>
    <n v="12"/>
    <b v="0"/>
    <x v="0"/>
    <x v="0"/>
    <x v="0"/>
    <n v="150"/>
    <m/>
    <s v=" No Discount"/>
    <n v="0"/>
    <n v="8"/>
    <x v="200"/>
    <s v="Houston, Texas, United States"/>
    <s v="Houston"/>
    <x v="1"/>
    <x v="0"/>
    <d v="2026-03-29T00:00:00"/>
    <s v="Mar"/>
    <n v="2026"/>
    <n v="1200"/>
  </r>
  <r>
    <s v="Kaggle"/>
    <s v="Apple iPhone 12 64GB 128GB iOS WIFI LTE 5G Unlocked Verizon Smartphone"/>
    <x v="4"/>
    <n v="12"/>
    <b v="0"/>
    <x v="16"/>
    <x v="4"/>
    <x v="0"/>
    <n v="150"/>
    <m/>
    <s v=" No Discount"/>
    <n v="0"/>
    <n v="1"/>
    <x v="201"/>
    <s v="Houston, Texas, United States"/>
    <s v="Houston"/>
    <x v="1"/>
    <x v="0"/>
    <d v="2026-03-29T00:00:00"/>
    <s v="Mar"/>
    <n v="2026"/>
    <n v="150"/>
  </r>
  <r>
    <s v="Kaggle"/>
    <s v="Apple iPhone 12 64GB 128GB Unlocked Verizon WIFI iOS 4G LTE Blue Purple"/>
    <x v="4"/>
    <n v="12"/>
    <b v="0"/>
    <x v="16"/>
    <x v="4"/>
    <x v="0"/>
    <n v="161"/>
    <m/>
    <s v=" No Discount"/>
    <n v="0"/>
    <n v="4"/>
    <x v="201"/>
    <s v="Houston, Texas, United States"/>
    <s v="Houston"/>
    <x v="1"/>
    <x v="0"/>
    <d v="2026-03-29T00:00:00"/>
    <s v="Mar"/>
    <n v="2026"/>
    <n v="644"/>
  </r>
  <r>
    <s v="Kaggle"/>
    <s v="Apple iPhone 12 64GB 128GB Unlocked Verizon AT&amp;T T-Mobile Dual SIM - Face ID"/>
    <x v="4"/>
    <n v="12"/>
    <b v="0"/>
    <x v="16"/>
    <x v="4"/>
    <x v="0"/>
    <n v="154"/>
    <m/>
    <s v=" No Discount"/>
    <n v="0"/>
    <n v="3"/>
    <x v="201"/>
    <s v="Houston, Texas, United States"/>
    <s v="Houston"/>
    <x v="1"/>
    <x v="0"/>
    <d v="2026-03-29T00:00:00"/>
    <s v="Mar"/>
    <n v="2026"/>
    <n v="462"/>
  </r>
  <r>
    <s v="Kaggle"/>
    <s v="Apple iPhone 12 64GB 128GB Black Green White Unlocked Verizon T-Mobile Clean ES"/>
    <x v="4"/>
    <n v="12"/>
    <b v="0"/>
    <x v="16"/>
    <x v="4"/>
    <x v="0"/>
    <n v="146"/>
    <m/>
    <s v=" No Discount"/>
    <n v="1"/>
    <n v="0"/>
    <x v="200"/>
    <s v="Houston, Texas, United States"/>
    <s v="Houston"/>
    <x v="1"/>
    <x v="0"/>
    <d v="2026-03-29T00:00:00"/>
    <s v="Mar"/>
    <n v="2026"/>
    <n v="0"/>
  </r>
  <r>
    <s v="Kaggle"/>
    <s v="Apple iPhone 12 64GB 128GB GSM Unlocked Screen 6.1&quot; Verizon Att Very Good iOS"/>
    <x v="4"/>
    <n v="12"/>
    <b v="0"/>
    <x v="16"/>
    <x v="4"/>
    <x v="0"/>
    <n v="163"/>
    <m/>
    <s v=" No Discount"/>
    <n v="0"/>
    <n v="1"/>
    <x v="200"/>
    <s v="Houston, Texas, United States"/>
    <s v="Houston"/>
    <x v="1"/>
    <x v="0"/>
    <d v="2026-03-29T00:00:00"/>
    <s v="Mar"/>
    <n v="2026"/>
    <n v="163"/>
  </r>
  <r>
    <s v="Kaggle"/>
    <s v="Apple iPhone 12 128/64GB Att Unlocked Straight Talk Purple Red White 5G LTE"/>
    <x v="4"/>
    <n v="12"/>
    <b v="0"/>
    <x v="7"/>
    <x v="4"/>
    <x v="0"/>
    <n v="159"/>
    <m/>
    <s v=" No Discount"/>
    <n v="0"/>
    <n v="1"/>
    <x v="201"/>
    <s v="Houston, Texas, United States"/>
    <s v="Houston"/>
    <x v="1"/>
    <x v="0"/>
    <d v="2026-03-29T00:00:00"/>
    <s v="Mar"/>
    <n v="2026"/>
    <n v="159"/>
  </r>
  <r>
    <s v="Kaggle"/>
    <s v="Apple iPhone 12 64/128GB iOS Unlocked Verizon Att Black Blue Green Battery Good"/>
    <x v="4"/>
    <n v="12"/>
    <b v="0"/>
    <x v="0"/>
    <x v="0"/>
    <x v="0"/>
    <n v="151"/>
    <m/>
    <s v=" No Discount"/>
    <n v="0"/>
    <n v="4"/>
    <x v="200"/>
    <s v="Houston, Texas, United States"/>
    <s v="Houston"/>
    <x v="1"/>
    <x v="0"/>
    <d v="2026-03-29T00:00:00"/>
    <s v="Mar"/>
    <n v="2026"/>
    <n v="604"/>
  </r>
  <r>
    <s v="Kaggle"/>
    <s v="Apple iPhone 12 64GB Unlocked Metro PCS US Cellular iOS Good 5G Clean IMEI"/>
    <x v="4"/>
    <n v="12"/>
    <b v="0"/>
    <x v="7"/>
    <x v="4"/>
    <x v="0"/>
    <n v="158"/>
    <m/>
    <s v=" No Discount"/>
    <n v="0"/>
    <n v="1"/>
    <x v="200"/>
    <s v="Houston, Texas, United States"/>
    <s v="Houston"/>
    <x v="1"/>
    <x v="0"/>
    <d v="2026-03-29T00:00:00"/>
    <s v="Mar"/>
    <n v="2026"/>
    <n v="158"/>
  </r>
  <r>
    <s v="Kaggle"/>
    <s v="Apple iPhone 12 - GSM Unlocked T-Mobile Verizon - 64GB 128GB - All Colors"/>
    <x v="4"/>
    <n v="12"/>
    <b v="0"/>
    <x v="16"/>
    <x v="4"/>
    <x v="0"/>
    <n v="160"/>
    <m/>
    <s v=" No Discount"/>
    <n v="0"/>
    <n v="2"/>
    <x v="200"/>
    <s v="Houston, Texas, United States"/>
    <s v="Houston"/>
    <x v="1"/>
    <x v="0"/>
    <d v="2026-03-29T00:00:00"/>
    <s v="Mar"/>
    <n v="2026"/>
    <n v="320"/>
  </r>
  <r>
    <s v="Kaggle"/>
    <s v="Apple iPhone 12 - GSM Unlocked Verizon AT&amp;T Smartphone - 64GB 128GB - All Color"/>
    <x v="4"/>
    <n v="12"/>
    <b v="0"/>
    <x v="16"/>
    <x v="4"/>
    <x v="0"/>
    <n v="156"/>
    <m/>
    <s v=" No Discount"/>
    <n v="0"/>
    <n v="1"/>
    <x v="200"/>
    <s v="Houston, Texas, United States"/>
    <s v="Houston"/>
    <x v="1"/>
    <x v="0"/>
    <d v="2026-03-29T00:00:00"/>
    <s v="Mar"/>
    <n v="2026"/>
    <n v="156"/>
  </r>
  <r>
    <s v="Kaggle"/>
    <s v="Apple iPhone 12 64/128GB Clean ESN GSM Unlocked Verizon At&amp;t US Cellular 5G"/>
    <x v="4"/>
    <n v="12"/>
    <b v="0"/>
    <x v="0"/>
    <x v="0"/>
    <x v="0"/>
    <n v="150"/>
    <m/>
    <s v=" No Discount"/>
    <n v="0"/>
    <n v="1"/>
    <x v="201"/>
    <s v="Houston, Texas, United States"/>
    <s v="Houston"/>
    <x v="1"/>
    <x v="0"/>
    <d v="2026-03-29T00:00:00"/>
    <s v="Mar"/>
    <n v="2026"/>
    <n v="150"/>
  </r>
  <r>
    <s v="Kaggle"/>
    <s v="New Apple iPhone 13 MINI 13 PRO MAX 128GB 256GB 512GB A2176 A2484 US Unlocked"/>
    <x v="8"/>
    <n v="13"/>
    <b v="0"/>
    <x v="10"/>
    <x v="0"/>
    <x v="5"/>
    <n v="322.99"/>
    <m/>
    <s v=" No Discount"/>
    <n v="3"/>
    <n v="12"/>
    <x v="202"/>
    <s v="Whippany, New Jersey, United States"/>
    <s v="Whippany"/>
    <x v="8"/>
    <x v="0"/>
    <d v="2026-03-28T00:00:00"/>
    <s v="Mar"/>
    <n v="2026"/>
    <n v="3875.88"/>
  </r>
  <r>
    <s v="Kaggle"/>
    <s v="Apple iPhone 12 64-128GB Factory Unlocked AT&amp;T Spectrum Verizon Screen 6.1&quot; 5G"/>
    <x v="4"/>
    <n v="12"/>
    <b v="0"/>
    <x v="0"/>
    <x v="0"/>
    <x v="0"/>
    <n v="155"/>
    <m/>
    <s v=" No Discount"/>
    <n v="0"/>
    <n v="1"/>
    <x v="201"/>
    <s v="Houston, Texas, United States"/>
    <s v="Houston"/>
    <x v="1"/>
    <x v="0"/>
    <d v="2026-03-29T00:00:00"/>
    <s v="Mar"/>
    <n v="2026"/>
    <n v="155"/>
  </r>
  <r>
    <s v="Kaggle"/>
    <s v="Apple iPhone 12 64GB 128GB Unlocked iOS Green Blue Verizon U.S. Cellular 5G"/>
    <x v="4"/>
    <n v="12"/>
    <b v="0"/>
    <x v="16"/>
    <x v="4"/>
    <x v="0"/>
    <n v="167"/>
    <m/>
    <s v=" No Discount"/>
    <n v="1"/>
    <n v="0"/>
    <x v="200"/>
    <s v="Houston, Texas, United States"/>
    <s v="Houston"/>
    <x v="1"/>
    <x v="0"/>
    <d v="2026-03-29T00:00:00"/>
    <s v="Mar"/>
    <n v="2026"/>
    <n v="0"/>
  </r>
  <r>
    <s v="Kaggle"/>
    <s v="Apple iPhone 12 64/128GB Fully Unlocked Att Verizon TMobile 5G iOS SmartPhone"/>
    <x v="4"/>
    <n v="12"/>
    <b v="0"/>
    <x v="0"/>
    <x v="0"/>
    <x v="0"/>
    <n v="147"/>
    <m/>
    <s v=" No Discount"/>
    <n v="0"/>
    <n v="7"/>
    <x v="200"/>
    <s v="Houston, Texas, United States"/>
    <s v="Houston"/>
    <x v="1"/>
    <x v="0"/>
    <d v="2026-03-29T00:00:00"/>
    <s v="Mar"/>
    <n v="2026"/>
    <n v="1029"/>
  </r>
  <r>
    <s v="Kaggle"/>
    <s v="Apple iPhone 12 5G 64GB 128GB GSM Unlocked Verizon Att US Cellular Black Blue"/>
    <x v="4"/>
    <n v="12"/>
    <b v="0"/>
    <x v="16"/>
    <x v="4"/>
    <x v="0"/>
    <n v="161"/>
    <m/>
    <s v=" No Discount"/>
    <n v="0"/>
    <n v="1"/>
    <x v="200"/>
    <s v="Houston, Texas, United States"/>
    <s v="Houston"/>
    <x v="1"/>
    <x v="0"/>
    <d v="2026-03-29T00:00:00"/>
    <s v="Mar"/>
    <n v="2026"/>
    <n v="161"/>
  </r>
  <r>
    <s v="Kaggle"/>
    <s v="Apple iPhone 12 Green Purple Red 64/128GB Fully Unlocked Verizon ATT Spectrum"/>
    <x v="4"/>
    <n v="12"/>
    <b v="0"/>
    <x v="0"/>
    <x v="0"/>
    <x v="0"/>
    <n v="161"/>
    <m/>
    <s v=" No Discount"/>
    <n v="0"/>
    <n v="3"/>
    <x v="200"/>
    <s v="Houston, Texas, United States"/>
    <s v="Houston"/>
    <x v="1"/>
    <x v="0"/>
    <d v="2026-03-29T00:00:00"/>
    <s v="Mar"/>
    <n v="2026"/>
    <n v="483"/>
  </r>
  <r>
    <s v="Kaggle"/>
    <s v="Apple iPhone 12 128GB 64GB Factory Unlocked Verizon ATT 5G Dual 12MP camera"/>
    <x v="4"/>
    <n v="12"/>
    <b v="0"/>
    <x v="16"/>
    <x v="4"/>
    <x v="0"/>
    <n v="153"/>
    <m/>
    <s v=" No Discount"/>
    <n v="0"/>
    <n v="2"/>
    <x v="200"/>
    <s v="Houston, Texas, United States"/>
    <s v="Houston"/>
    <x v="1"/>
    <x v="0"/>
    <d v="2026-03-29T00:00:00"/>
    <s v="Mar"/>
    <n v="2026"/>
    <n v="306"/>
  </r>
  <r>
    <s v="Kaggle"/>
    <s v="Apple iPhone 13 Unlocked Verizon AT&amp;T T-Mobile Very Good 128GB 256GB 512GB"/>
    <x v="3"/>
    <n v="13"/>
    <b v="0"/>
    <x v="10"/>
    <x v="0"/>
    <x v="0"/>
    <n v="227"/>
    <m/>
    <s v=" No Discount"/>
    <n v="0"/>
    <n v="387"/>
    <x v="200"/>
    <s v="Houston, Texas, United States"/>
    <s v="Houston"/>
    <x v="1"/>
    <x v="0"/>
    <d v="2026-03-29T00:00:00"/>
    <s v="Mar"/>
    <n v="2026"/>
    <n v="87849"/>
  </r>
  <r>
    <s v="Kaggle"/>
    <s v="Apple iPhone 13 Green Pink Black 128GB 256GB 512GB GSM Unlocked Verizon Tmobile"/>
    <x v="3"/>
    <n v="13"/>
    <b v="0"/>
    <x v="10"/>
    <x v="0"/>
    <x v="0"/>
    <n v="220"/>
    <m/>
    <s v=" No Discount"/>
    <n v="0"/>
    <n v="2"/>
    <x v="200"/>
    <s v="Houston, Texas, United States"/>
    <s v="Houston"/>
    <x v="1"/>
    <x v="0"/>
    <d v="2026-03-29T00:00:00"/>
    <s v="Mar"/>
    <n v="2026"/>
    <n v="440"/>
  </r>
  <r>
    <s v="Kaggle"/>
    <s v="Apple iPhone 13 128GB 512GB White / Blue Fully Unlocked Verizon AT&amp;T 5G Good"/>
    <x v="3"/>
    <n v="13"/>
    <b v="0"/>
    <x v="11"/>
    <x v="0"/>
    <x v="0"/>
    <n v="214"/>
    <m/>
    <s v=" No Discount"/>
    <n v="0"/>
    <n v="5"/>
    <x v="201"/>
    <s v="Houston, Texas, United States"/>
    <s v="Houston"/>
    <x v="1"/>
    <x v="0"/>
    <d v="2026-03-29T00:00:00"/>
    <s v="Mar"/>
    <n v="2026"/>
    <n v="1070"/>
  </r>
  <r>
    <s v="Kaggle"/>
    <s v="Apple iPhone 13 Pink Green Red 128GB/512GB Factory Unlocked Verizon 5G Excellen"/>
    <x v="3"/>
    <n v="13"/>
    <b v="0"/>
    <x v="11"/>
    <x v="0"/>
    <x v="0"/>
    <n v="209"/>
    <m/>
    <s v=" No Discount"/>
    <n v="0"/>
    <n v="3"/>
    <x v="200"/>
    <s v="Houston, Texas, United States"/>
    <s v="Houston"/>
    <x v="1"/>
    <x v="0"/>
    <d v="2026-03-29T00:00:00"/>
    <s v="Mar"/>
    <n v="2026"/>
    <n v="627"/>
  </r>
  <r>
    <s v="Kaggle"/>
    <s v="Apple iPhone 13 512GB 256GB 128GB Unlocked Verizon AT&amp;T Green Blue 5G Good!"/>
    <x v="3"/>
    <n v="13"/>
    <b v="0"/>
    <x v="10"/>
    <x v="0"/>
    <x v="0"/>
    <n v="210"/>
    <m/>
    <s v=" No Discount"/>
    <n v="0"/>
    <n v="142"/>
    <x v="200"/>
    <s v="Houston, Texas, United States"/>
    <s v="Houston"/>
    <x v="1"/>
    <x v="0"/>
    <d v="2026-03-29T00:00:00"/>
    <s v="Mar"/>
    <n v="2026"/>
    <n v="29820"/>
  </r>
  <r>
    <s v="Kaggle"/>
    <s v="Apple iPhone 13 Unlocked Verizon 256/128GB -Blue Pink Red- Very Good Condition"/>
    <x v="3"/>
    <n v="13"/>
    <b v="0"/>
    <x v="0"/>
    <x v="0"/>
    <x v="0"/>
    <n v="229"/>
    <m/>
    <s v=" No Discount"/>
    <n v="0"/>
    <n v="2"/>
    <x v="200"/>
    <s v="Houston, Texas, United States"/>
    <s v="Houston"/>
    <x v="1"/>
    <x v="0"/>
    <d v="2026-03-29T00:00:00"/>
    <s v="Mar"/>
    <n v="2026"/>
    <n v="458"/>
  </r>
  <r>
    <s v="Kaggle"/>
    <s v="Apple iPhone 13 128GB 512GB Starlight Green Red Unlocked Verizon Battery Good"/>
    <x v="3"/>
    <n v="13"/>
    <b v="0"/>
    <x v="11"/>
    <x v="0"/>
    <x v="0"/>
    <n v="199"/>
    <m/>
    <s v=" No Discount"/>
    <n v="0"/>
    <n v="2"/>
    <x v="200"/>
    <s v="Houston, Texas, United States"/>
    <s v="Houston"/>
    <x v="1"/>
    <x v="0"/>
    <d v="2026-03-29T00:00:00"/>
    <s v="Mar"/>
    <n v="2026"/>
    <n v="398"/>
  </r>
  <r>
    <s v="Kaggle"/>
    <s v="Brand NEW Apple iPhone 13 Mini A2481 128GB 256GB 512GB Factory Unlocked GSM+CDMA"/>
    <x v="8"/>
    <n v="13"/>
    <b v="0"/>
    <x v="10"/>
    <x v="0"/>
    <x v="5"/>
    <n v="321.01"/>
    <m/>
    <s v=" No Discount"/>
    <n v="2"/>
    <n v="6"/>
    <x v="203"/>
    <s v="Whippany, New Jersey, United States"/>
    <s v="Whippany"/>
    <x v="8"/>
    <x v="0"/>
    <d v="2026-03-29T00:00:00"/>
    <s v="Mar"/>
    <n v="2026"/>
    <n v="1926.06"/>
  </r>
  <r>
    <s v="Kaggle"/>
    <s v="Apple iPhone 13 128GB 256GB 5G Unlocked Verizon Tmobile Att Very Good Cosmetics"/>
    <x v="3"/>
    <n v="13"/>
    <b v="0"/>
    <x v="8"/>
    <x v="0"/>
    <x v="0"/>
    <n v="208"/>
    <m/>
    <s v=" No Discount"/>
    <n v="0"/>
    <n v="25"/>
    <x v="200"/>
    <s v="Houston, Texas, United States"/>
    <s v="Houston"/>
    <x v="1"/>
    <x v="0"/>
    <d v="2026-03-29T00:00:00"/>
    <s v="Mar"/>
    <n v="2026"/>
    <n v="5200"/>
  </r>
  <r>
    <s v="Kaggle"/>
    <s v="Apple iPhone 13 -Starlight Pink Green- 128/256GB Unlocked Verizon Att Excellent"/>
    <x v="3"/>
    <n v="13"/>
    <b v="0"/>
    <x v="3"/>
    <x v="3"/>
    <x v="0"/>
    <n v="204"/>
    <m/>
    <s v=" No Discount"/>
    <n v="0"/>
    <n v="12"/>
    <x v="200"/>
    <s v="Houston, Texas, United States"/>
    <s v="Houston"/>
    <x v="1"/>
    <x v="0"/>
    <d v="2026-03-29T00:00:00"/>
    <s v="Mar"/>
    <n v="2026"/>
    <n v="2448"/>
  </r>
  <r>
    <s v="Kaggle"/>
    <s v="Apple iPhone 13 256GB 128GB Midnight Starlight Pink Unlocked T-Mobile Verizon 5"/>
    <x v="3"/>
    <n v="13"/>
    <b v="0"/>
    <x v="8"/>
    <x v="0"/>
    <x v="0"/>
    <n v="199"/>
    <m/>
    <s v=" No Discount"/>
    <n v="0"/>
    <n v="21"/>
    <x v="200"/>
    <s v="Houston, Texas, United States"/>
    <s v="Houston"/>
    <x v="1"/>
    <x v="0"/>
    <d v="2026-03-29T00:00:00"/>
    <s v="Mar"/>
    <n v="2026"/>
    <n v="4179"/>
  </r>
  <r>
    <s v="Kaggle"/>
    <s v="Apple iPhone 13 128GB 256GB 512GB Unlocked Att 5G WiFi Clean IMEI Pink/White"/>
    <x v="3"/>
    <n v="13"/>
    <b v="0"/>
    <x v="10"/>
    <x v="0"/>
    <x v="0"/>
    <n v="200"/>
    <m/>
    <s v=" No Discount"/>
    <n v="0"/>
    <n v="1"/>
    <x v="201"/>
    <s v="Houston, Texas, United States"/>
    <s v="Houston"/>
    <x v="1"/>
    <x v="0"/>
    <d v="2026-03-29T00:00:00"/>
    <s v="Mar"/>
    <n v="2026"/>
    <n v="200"/>
  </r>
  <r>
    <s v="Kaggle"/>
    <s v="Apple iPhone 12 64GB Unlocked T-Mobile AT&amp;T Verizon Mint Condition"/>
    <x v="4"/>
    <n v="12"/>
    <b v="0"/>
    <x v="7"/>
    <x v="4"/>
    <x v="0"/>
    <n v="163"/>
    <m/>
    <s v=" No Discount"/>
    <n v="1"/>
    <n v="0"/>
    <x v="200"/>
    <s v="Houston, Texas, United States"/>
    <s v="Houston"/>
    <x v="1"/>
    <x v="0"/>
    <d v="2026-03-29T00:00:00"/>
    <s v="Mar"/>
    <n v="2026"/>
    <n v="0"/>
  </r>
  <r>
    <s v="Kaggle"/>
    <s v="Apple iPhone 13 128/256/512GB Unlocked Verizon 5G -Midnight Starlight- Pristine"/>
    <x v="3"/>
    <n v="13"/>
    <b v="0"/>
    <x v="1"/>
    <x v="1"/>
    <x v="0"/>
    <n v="205"/>
    <m/>
    <s v=" No Discount"/>
    <n v="0"/>
    <n v="2"/>
    <x v="200"/>
    <s v="Houston, Texas, United States"/>
    <s v="Houston"/>
    <x v="1"/>
    <x v="0"/>
    <d v="2026-03-29T00:00:00"/>
    <s v="Mar"/>
    <n v="2026"/>
    <n v="410"/>
  </r>
  <r>
    <s v="Kaggle"/>
    <s v="Apple iPhone 13 128GB 512GB Unlocked GSM CDMA Verizon ATT TMobile 5G iOS"/>
    <x v="3"/>
    <n v="13"/>
    <b v="0"/>
    <x v="11"/>
    <x v="0"/>
    <x v="0"/>
    <n v="210"/>
    <m/>
    <s v=" No Discount"/>
    <n v="0"/>
    <n v="165"/>
    <x v="200"/>
    <s v="Houston, Texas, United States"/>
    <s v="Houston"/>
    <x v="1"/>
    <x v="0"/>
    <d v="2026-03-29T00:00:00"/>
    <s v="Mar"/>
    <n v="2026"/>
    <n v="34650"/>
  </r>
  <r>
    <s v="Kaggle"/>
    <s v="Apple Iphone 13 Mini A2481 128GB 256GB Unlocked GSM CDMA AT&amp;T T-MOBILE VERIZON"/>
    <x v="8"/>
    <n v="13"/>
    <b v="0"/>
    <x v="8"/>
    <x v="0"/>
    <x v="5"/>
    <n v="323.99"/>
    <m/>
    <s v=" No Discount"/>
    <n v="2"/>
    <n v="0"/>
    <x v="202"/>
    <s v="Whippany, New Jersey, United States"/>
    <s v="Whippany"/>
    <x v="8"/>
    <x v="0"/>
    <d v="2026-03-28T00:00:00"/>
    <s v="Mar"/>
    <n v="2026"/>
    <n v="0"/>
  </r>
  <r>
    <s v="Kaggle"/>
    <s v="New Apple Iphone 13 Mini A2481 128GB 256GB Unlocked 2 YEAR WARRANTY GSM CDMA"/>
    <x v="8"/>
    <n v="13"/>
    <b v="0"/>
    <x v="8"/>
    <x v="0"/>
    <x v="5"/>
    <n v="323.99"/>
    <m/>
    <s v=" No Discount"/>
    <n v="2"/>
    <n v="0"/>
    <x v="202"/>
    <s v="Whippany, New Jersey, United States"/>
    <s v="Whippany"/>
    <x v="8"/>
    <x v="0"/>
    <d v="2026-03-28T00:00:00"/>
    <s v="Mar"/>
    <n v="2026"/>
    <n v="0"/>
  </r>
  <r>
    <s v="Kaggle"/>
    <s v="Apple iPhone 13 128GB Unlocked T-Mobile Very Good Condition iOS 5G LTE GSM"/>
    <x v="3"/>
    <n v="13"/>
    <b v="0"/>
    <x v="0"/>
    <x v="0"/>
    <x v="0"/>
    <n v="205"/>
    <m/>
    <s v=" No Discount"/>
    <n v="0"/>
    <n v="4"/>
    <x v="200"/>
    <s v="Houston, Texas, United States"/>
    <s v="Houston"/>
    <x v="1"/>
    <x v="0"/>
    <d v="2026-03-29T00:00:00"/>
    <s v="Mar"/>
    <n v="2026"/>
    <n v="820"/>
  </r>
  <r>
    <s v="Kaggle"/>
    <s v="Apple iPhone 13 128GB 5G Unlocked Verizon AT&amp;T Pristine Clean ESN iOS"/>
    <x v="3"/>
    <n v="13"/>
    <b v="0"/>
    <x v="0"/>
    <x v="0"/>
    <x v="0"/>
    <n v="208"/>
    <m/>
    <s v=" No Discount"/>
    <n v="0"/>
    <n v="4"/>
    <x v="200"/>
    <s v="Houston, Texas, United States"/>
    <s v="Houston"/>
    <x v="1"/>
    <x v="0"/>
    <d v="2026-03-29T00:00:00"/>
    <s v="Mar"/>
    <n v="2026"/>
    <n v="832"/>
  </r>
  <r>
    <s v="Kaggle"/>
    <s v="Apple iPhone 13 128GB Green/Black Unlocked Verizon 5G TMobile Good Condition"/>
    <x v="3"/>
    <n v="13"/>
    <b v="0"/>
    <x v="0"/>
    <x v="0"/>
    <x v="0"/>
    <n v="207"/>
    <m/>
    <s v=" No Discount"/>
    <n v="0"/>
    <n v="5"/>
    <x v="201"/>
    <s v="Houston, Texas, United States"/>
    <s v="Houston"/>
    <x v="1"/>
    <x v="0"/>
    <d v="2026-03-29T00:00:00"/>
    <s v="Mar"/>
    <n v="2026"/>
    <n v="1035"/>
  </r>
  <r>
    <s v="Kaggle"/>
    <s v="Apple iPhone 13 128GB iOS Unlocked 5G Verizon AT&amp;T T-Mobile Clean IMEI WiFi"/>
    <x v="3"/>
    <n v="13"/>
    <b v="0"/>
    <x v="0"/>
    <x v="0"/>
    <x v="0"/>
    <n v="208"/>
    <m/>
    <s v=" No Discount"/>
    <n v="0"/>
    <n v="2"/>
    <x v="201"/>
    <s v="Houston, Texas, United States"/>
    <s v="Houston"/>
    <x v="1"/>
    <x v="0"/>
    <d v="2026-03-29T00:00:00"/>
    <s v="Mar"/>
    <n v="2026"/>
    <n v="416"/>
  </r>
  <r>
    <s v="Kaggle"/>
    <s v="Apple iPhone 12 64GB - Unlocked AT&amp;T Verizon T-Mobile Dual SIM 5G SmartPhone"/>
    <x v="4"/>
    <n v="12"/>
    <b v="0"/>
    <x v="7"/>
    <x v="4"/>
    <x v="0"/>
    <n v="147"/>
    <m/>
    <s v=" No Discount"/>
    <n v="0"/>
    <n v="5"/>
    <x v="201"/>
    <s v="Houston, Texas, United States"/>
    <s v="Houston"/>
    <x v="1"/>
    <x v="0"/>
    <d v="2026-03-29T00:00:00"/>
    <s v="Mar"/>
    <n v="2026"/>
    <n v="735"/>
  </r>
  <r>
    <s v="Kaggle"/>
    <s v="Apple iPhone 13 5G Red/Green 128GB 256GB Unlocked Verizon iOS Smartphone"/>
    <x v="3"/>
    <n v="13"/>
    <b v="0"/>
    <x v="8"/>
    <x v="0"/>
    <x v="0"/>
    <n v="205"/>
    <m/>
    <s v=" No Discount"/>
    <n v="0"/>
    <n v="1"/>
    <x v="200"/>
    <s v="Houston, Texas, United States"/>
    <s v="Houston"/>
    <x v="1"/>
    <x v="0"/>
    <d v="2026-03-29T00:00:00"/>
    <s v="Mar"/>
    <n v="2026"/>
    <n v="205"/>
  </r>
  <r>
    <s v="Kaggle"/>
    <s v="Apple iPhone 12 64GB 128GB Unlocked Verizon AT&amp;T TMobile Dual 12MP camera syste"/>
    <x v="4"/>
    <n v="12"/>
    <b v="0"/>
    <x v="16"/>
    <x v="4"/>
    <x v="0"/>
    <n v="165"/>
    <m/>
    <s v=" No Discount"/>
    <n v="1"/>
    <n v="0"/>
    <x v="201"/>
    <s v="Houston, Texas, United States"/>
    <s v="Houston"/>
    <x v="1"/>
    <x v="0"/>
    <d v="2026-03-29T00:00:00"/>
    <s v="Mar"/>
    <n v="2026"/>
    <n v="0"/>
  </r>
  <r>
    <s v="Kaggle"/>
    <s v="Apple iPhone 12 128/64GB -White Purple Red- Unlocked Verizon T-Mobile LTe 5G"/>
    <x v="4"/>
    <n v="12"/>
    <b v="0"/>
    <x v="7"/>
    <x v="4"/>
    <x v="0"/>
    <n v="139"/>
    <m/>
    <s v=" No Discount"/>
    <n v="0"/>
    <n v="3"/>
    <x v="200"/>
    <s v="Houston, Texas, United States"/>
    <s v="Houston"/>
    <x v="1"/>
    <x v="0"/>
    <d v="2026-03-29T00:00:00"/>
    <s v="Mar"/>
    <n v="2026"/>
    <n v="417"/>
  </r>
  <r>
    <s v="Kaggle"/>
    <s v="Apple iPhone 13 128GB 256GB 512GB Unlocked Black/Pink T-Mobile Verizon iOS 5G"/>
    <x v="3"/>
    <n v="13"/>
    <b v="0"/>
    <x v="10"/>
    <x v="0"/>
    <x v="0"/>
    <n v="214"/>
    <m/>
    <s v=" No Discount"/>
    <n v="1"/>
    <n v="0"/>
    <x v="201"/>
    <s v="Houston, Texas, United States"/>
    <s v="Houston"/>
    <x v="1"/>
    <x v="0"/>
    <d v="2026-03-29T00:00:00"/>
    <s v="Mar"/>
    <n v="2026"/>
    <n v="0"/>
  </r>
  <r>
    <s v="Kaggle"/>
    <s v="Apple iPhone 13 iOS 5G 128GB 256GB Unlocked Clean ESN AT&amp;T T-Mobile LTE"/>
    <x v="3"/>
    <n v="13"/>
    <b v="0"/>
    <x v="8"/>
    <x v="0"/>
    <x v="0"/>
    <n v="208"/>
    <m/>
    <s v=" No Discount"/>
    <n v="0"/>
    <n v="2"/>
    <x v="200"/>
    <s v="Houston, Texas, United States"/>
    <s v="Houston"/>
    <x v="1"/>
    <x v="0"/>
    <d v="2026-03-29T00:00:00"/>
    <s v="Mar"/>
    <n v="2026"/>
    <n v="416"/>
  </r>
  <r>
    <s v="Kaggle"/>
    <s v="Apple iPhone 12 64|128GB Green / Red Unlocked At&amp;t Verizon Tmobile iOS 5G Good"/>
    <x v="4"/>
    <n v="12"/>
    <b v="0"/>
    <x v="0"/>
    <x v="0"/>
    <x v="0"/>
    <n v="150"/>
    <m/>
    <s v=" No Discount"/>
    <n v="1"/>
    <n v="0"/>
    <x v="201"/>
    <s v="Houston, Texas, United States"/>
    <s v="Houston"/>
    <x v="1"/>
    <x v="0"/>
    <d v="2026-03-29T00:00:00"/>
    <s v="Mar"/>
    <n v="2026"/>
    <n v="0"/>
  </r>
  <r>
    <s v="Kaggle"/>
    <s v="Apple iPhone 12 64GB T-Mobile - Green Purple Blue - Smartphone 5G"/>
    <x v="4"/>
    <n v="12"/>
    <b v="0"/>
    <x v="7"/>
    <x v="4"/>
    <x v="0"/>
    <n v="235"/>
    <m/>
    <s v=" No Discount"/>
    <n v="1"/>
    <n v="0"/>
    <x v="200"/>
    <s v="Houston, Texas, United States"/>
    <s v="Houston"/>
    <x v="1"/>
    <x v="0"/>
    <d v="2026-03-29T00:00:00"/>
    <s v="Mar"/>
    <n v="2026"/>
    <n v="0"/>
  </r>
  <r>
    <s v="Kaggle"/>
    <s v="Apple iPhone 12 64GB Black / Blue / White AT&amp;T Smartphone 5G LTE"/>
    <x v="4"/>
    <n v="12"/>
    <b v="0"/>
    <x v="7"/>
    <x v="4"/>
    <x v="0"/>
    <n v="230"/>
    <m/>
    <s v=" No Discount"/>
    <n v="1"/>
    <n v="0"/>
    <x v="200"/>
    <s v="Houston, Texas, United States"/>
    <s v="Houston"/>
    <x v="1"/>
    <x v="0"/>
    <d v="2026-03-29T00:00:00"/>
    <s v="Mar"/>
    <n v="2026"/>
    <n v="0"/>
  </r>
  <r>
    <s v="Kaggle"/>
    <s v="Apple iPhone 12 Blue -64GB- Factory Unlocked Verizon AT&amp;T T-Mobile Free Return"/>
    <x v="4"/>
    <n v="12"/>
    <b v="0"/>
    <x v="7"/>
    <x v="4"/>
    <x v="0"/>
    <n v="160"/>
    <m/>
    <s v=" No Discount"/>
    <n v="1"/>
    <n v="0"/>
    <x v="200"/>
    <s v="Houston, Texas, United States"/>
    <s v="Houston"/>
    <x v="1"/>
    <x v="0"/>
    <d v="2026-03-29T00:00:00"/>
    <s v="Mar"/>
    <n v="2026"/>
    <n v="0"/>
  </r>
  <r>
    <s v="Kaggle"/>
    <s v="Apple iPhone 12 64GB-128GB (Black/Red) Unlocked Verizon AT&amp;T T-Mobile Tracfone"/>
    <x v="4"/>
    <n v="12"/>
    <b v="0"/>
    <x v="16"/>
    <x v="4"/>
    <x v="0"/>
    <n v="149"/>
    <m/>
    <s v=" No Discount"/>
    <n v="1"/>
    <n v="0"/>
    <x v="200"/>
    <s v="Houston, Texas, United States"/>
    <s v="Houston"/>
    <x v="1"/>
    <x v="0"/>
    <d v="2026-03-29T00:00:00"/>
    <s v="Mar"/>
    <n v="2026"/>
    <n v="0"/>
  </r>
  <r>
    <s v="Kaggle"/>
    <s v="Apple iPhone 13 Unlocked 128/512GB Verizon TMobile 5G Pink / Green / Black Good"/>
    <x v="3"/>
    <n v="13"/>
    <b v="0"/>
    <x v="1"/>
    <x v="1"/>
    <x v="0"/>
    <n v="224"/>
    <m/>
    <s v=" No Discount"/>
    <n v="1"/>
    <n v="0"/>
    <x v="201"/>
    <s v="Houston, Texas, United States"/>
    <s v="Houston"/>
    <x v="1"/>
    <x v="0"/>
    <d v="2026-03-29T00:00:00"/>
    <s v="Mar"/>
    <n v="2026"/>
    <n v="0"/>
  </r>
  <r>
    <s v="Kaggle"/>
    <s v="Apple iPhone 13 128/512GB Unlocked Verizon Midnight/Starlight Pristine Conditio"/>
    <x v="3"/>
    <n v="13"/>
    <b v="0"/>
    <x v="1"/>
    <x v="1"/>
    <x v="0"/>
    <n v="209"/>
    <m/>
    <s v=" No Discount"/>
    <n v="0"/>
    <n v="1"/>
    <x v="201"/>
    <s v="Houston, Texas, United States"/>
    <s v="Houston"/>
    <x v="1"/>
    <x v="0"/>
    <d v="2026-03-29T00:00:00"/>
    <s v="Mar"/>
    <n v="2026"/>
    <n v="209"/>
  </r>
  <r>
    <s v="Kaggle"/>
    <s v="Apple iPhone 12 64GB 128GB Face ID Unlocked Verizon AT&amp;T - Purple / Red / Blue"/>
    <x v="4"/>
    <n v="12"/>
    <b v="0"/>
    <x v="16"/>
    <x v="4"/>
    <x v="0"/>
    <n v="154"/>
    <m/>
    <s v=" No Discount"/>
    <n v="1"/>
    <n v="0"/>
    <x v="200"/>
    <s v="Houston, Texas, United States"/>
    <s v="Houston"/>
    <x v="1"/>
    <x v="0"/>
    <d v="2026-03-29T00:00:00"/>
    <s v="Mar"/>
    <n v="2026"/>
    <n v="0"/>
  </r>
  <r>
    <s v="Kaggle"/>
    <s v="Apple iPhone 12 64GB Factory Unlocked T-Mobile Verizon 5G Mint Condition"/>
    <x v="4"/>
    <n v="12"/>
    <b v="0"/>
    <x v="7"/>
    <x v="4"/>
    <x v="0"/>
    <n v="156"/>
    <m/>
    <s v=" No Discount"/>
    <n v="0"/>
    <n v="1"/>
    <x v="200"/>
    <s v="Houston, Texas, United States"/>
    <s v="Houston"/>
    <x v="1"/>
    <x v="0"/>
    <d v="2026-03-29T00:00:00"/>
    <s v="Mar"/>
    <n v="2026"/>
    <n v="156"/>
  </r>
  <r>
    <s v="Kaggle"/>
    <s v="Apple iPhone 12 64GB 128GB Unlocked AT&amp;T Verizon T-Mobile LTE 5G iOS Pristine"/>
    <x v="4"/>
    <n v="12"/>
    <b v="0"/>
    <x v="16"/>
    <x v="4"/>
    <x v="0"/>
    <n v="162"/>
    <m/>
    <s v=" No Discount"/>
    <n v="1"/>
    <n v="0"/>
    <x v="200"/>
    <s v="Houston, Texas, United States"/>
    <s v="Houston"/>
    <x v="1"/>
    <x v="0"/>
    <d v="2026-03-29T00:00:00"/>
    <s v="Mar"/>
    <n v="2026"/>
    <n v="0"/>
  </r>
  <r>
    <s v="Kaggle"/>
    <s v="Apple iPhone 13 128GB Unlocked Blue/White/Midnight Verizon AT&amp;T Free Shipping"/>
    <x v="3"/>
    <n v="13"/>
    <b v="0"/>
    <x v="0"/>
    <x v="0"/>
    <x v="0"/>
    <n v="203"/>
    <m/>
    <s v=" No Discount"/>
    <n v="1"/>
    <n v="0"/>
    <x v="201"/>
    <s v="Houston, Texas, United States"/>
    <s v="Houston"/>
    <x v="1"/>
    <x v="0"/>
    <d v="2026-03-29T00:00:00"/>
    <s v="Mar"/>
    <n v="2026"/>
    <n v="0"/>
  </r>
  <r>
    <s v="Kaggle"/>
    <s v="Apple iPhone 12 64GB Unlocked Verizon ATT TMobile Very Good 4G Screen 6.1&quot; iOS"/>
    <x v="4"/>
    <n v="12"/>
    <b v="0"/>
    <x v="7"/>
    <x v="4"/>
    <x v="0"/>
    <n v="152"/>
    <m/>
    <s v=" No Discount"/>
    <n v="1"/>
    <n v="0"/>
    <x v="201"/>
    <s v="Houston, Texas, United States"/>
    <s v="Houston"/>
    <x v="1"/>
    <x v="0"/>
    <d v="2026-03-29T00:00:00"/>
    <s v="Mar"/>
    <n v="2026"/>
    <n v="0"/>
  </r>
  <r>
    <s v="Kaggle"/>
    <s v="Apple iPhone 12 128GB &amp; 64GB 5G LTE Unlocked Verizon Tmobile ATT"/>
    <x v="4"/>
    <n v="12"/>
    <b v="0"/>
    <x v="16"/>
    <x v="4"/>
    <x v="0"/>
    <n v="147"/>
    <m/>
    <s v=" No Discount"/>
    <n v="0"/>
    <n v="2"/>
    <x v="200"/>
    <s v="Houston, Texas, United States"/>
    <s v="Houston"/>
    <x v="1"/>
    <x v="0"/>
    <d v="2026-03-29T00:00:00"/>
    <s v="Mar"/>
    <n v="2026"/>
    <n v="294"/>
  </r>
  <r>
    <s v="Kaggle"/>
    <s v="Apple iPhone 12 64GB 128GB Unlocked Free Return Verizon Black White Purple"/>
    <x v="4"/>
    <n v="12"/>
    <b v="0"/>
    <x v="16"/>
    <x v="4"/>
    <x v="0"/>
    <n v="148"/>
    <m/>
    <s v=" No Discount"/>
    <n v="1"/>
    <n v="0"/>
    <x v="201"/>
    <s v="Houston, Texas, United States"/>
    <s v="Houston"/>
    <x v="1"/>
    <x v="0"/>
    <d v="2026-03-29T00:00:00"/>
    <s v="Mar"/>
    <n v="2026"/>
    <n v="0"/>
  </r>
  <r>
    <s v="Kaggle"/>
    <s v="Apple iPhone 12 All Colors - 64GB 128GB - Unlocked Verizon ATT Tmobile Clean ES"/>
    <x v="4"/>
    <n v="12"/>
    <b v="0"/>
    <x v="16"/>
    <x v="4"/>
    <x v="0"/>
    <n v="149"/>
    <m/>
    <s v=" No Discount"/>
    <n v="0"/>
    <n v="3"/>
    <x v="200"/>
    <s v="Houston, Texas, United States"/>
    <s v="Houston"/>
    <x v="1"/>
    <x v="0"/>
    <d v="2026-03-29T00:00:00"/>
    <s v="Mar"/>
    <n v="2026"/>
    <n v="447"/>
  </r>
  <r>
    <s v="Kaggle"/>
    <s v="Apple iPhone 12 64GB/128GB 5G Unlocked Verizon T-Mobile AT&amp;T Black/Purple"/>
    <x v="4"/>
    <n v="12"/>
    <b v="0"/>
    <x v="16"/>
    <x v="4"/>
    <x v="0"/>
    <n v="152"/>
    <m/>
    <s v=" No Discount"/>
    <n v="1"/>
    <n v="0"/>
    <x v="200"/>
    <s v="Houston, Texas, United States"/>
    <s v="Houston"/>
    <x v="1"/>
    <x v="0"/>
    <d v="2026-03-29T00:00:00"/>
    <s v="Mar"/>
    <n v="2026"/>
    <n v="0"/>
  </r>
  <r>
    <s v="Kaggle"/>
    <s v="Apple iPhone 12 64/128GB Unlocked Verizon AT&amp;T TMobile Dual SIM Dual 12MP Camer"/>
    <x v="4"/>
    <n v="12"/>
    <b v="0"/>
    <x v="0"/>
    <x v="0"/>
    <x v="0"/>
    <n v="161"/>
    <m/>
    <s v=" No Discount"/>
    <n v="1"/>
    <n v="0"/>
    <x v="200"/>
    <s v="Houston, Texas, United States"/>
    <s v="Houston"/>
    <x v="1"/>
    <x v="0"/>
    <d v="2026-03-29T00:00:00"/>
    <s v="Mar"/>
    <n v="2026"/>
    <n v="0"/>
  </r>
  <r>
    <s v="Kaggle"/>
    <s v="Apple iPhone 12 64GB 128GB Unlocked Verizon AT&amp;T T-Mobile CDMA/GSM Clean IMEI"/>
    <x v="4"/>
    <n v="12"/>
    <b v="0"/>
    <x v="16"/>
    <x v="4"/>
    <x v="0"/>
    <n v="156"/>
    <m/>
    <s v=" No Discount"/>
    <n v="1"/>
    <n v="0"/>
    <x v="200"/>
    <s v="Houston, Texas, United States"/>
    <s v="Houston"/>
    <x v="1"/>
    <x v="0"/>
    <d v="2026-03-29T00:00:00"/>
    <s v="Mar"/>
    <n v="2026"/>
    <n v="0"/>
  </r>
  <r>
    <s v="Kaggle"/>
    <s v="Apple iPhone 12 (64GB/128GB) Unlocked Tmobile Verizon Metro PCS Att 5G LTe"/>
    <x v="4"/>
    <n v="12"/>
    <b v="0"/>
    <x v="16"/>
    <x v="4"/>
    <x v="0"/>
    <n v="156"/>
    <m/>
    <s v=" No Discount"/>
    <n v="0"/>
    <n v="1"/>
    <x v="200"/>
    <s v="Houston, Texas, United States"/>
    <s v="Houston"/>
    <x v="1"/>
    <x v="0"/>
    <d v="2026-03-29T00:00:00"/>
    <s v="Mar"/>
    <n v="2026"/>
    <n v="156"/>
  </r>
  <r>
    <s v="Kaggle"/>
    <s v="Apple iPhone 12 64GB 128GB GSM Unlocked Green Blue Verizon Very Good iOS LTE"/>
    <x v="4"/>
    <n v="12"/>
    <b v="0"/>
    <x v="16"/>
    <x v="4"/>
    <x v="0"/>
    <n v="148"/>
    <m/>
    <s v=" No Discount"/>
    <n v="1"/>
    <n v="0"/>
    <x v="201"/>
    <s v="Houston, Texas, United States"/>
    <s v="Houston"/>
    <x v="1"/>
    <x v="0"/>
    <d v="2026-03-29T00:00:00"/>
    <s v="Mar"/>
    <n v="2026"/>
    <n v="0"/>
  </r>
  <r>
    <s v="Kaggle"/>
    <s v="Apple iPhone 12 Screen 6.1&quot; Face ID Fully Unlocked ATT Verizon 5G 128GB 64GB"/>
    <x v="4"/>
    <n v="12"/>
    <b v="0"/>
    <x v="16"/>
    <x v="4"/>
    <x v="0"/>
    <n v="152"/>
    <m/>
    <s v=" No Discount"/>
    <n v="1"/>
    <n v="0"/>
    <x v="200"/>
    <s v="Houston, Texas, United States"/>
    <s v="Houston"/>
    <x v="1"/>
    <x v="0"/>
    <d v="2026-03-29T00:00:00"/>
    <s v="Mar"/>
    <n v="2026"/>
    <n v="0"/>
  </r>
  <r>
    <s v="Kaggle"/>
    <s v="Apple iPhone 12 64GB 128GB 5G Unlocked LTE T-Mobile iOS Verizon AT&amp;T"/>
    <x v="4"/>
    <n v="12"/>
    <b v="0"/>
    <x v="16"/>
    <x v="4"/>
    <x v="0"/>
    <n v="169"/>
    <m/>
    <s v=" No Discount"/>
    <n v="1"/>
    <n v="0"/>
    <x v="201"/>
    <s v="Houston, Texas, United States"/>
    <s v="Houston"/>
    <x v="1"/>
    <x v="0"/>
    <d v="2026-03-29T00:00:00"/>
    <s v="Mar"/>
    <n v="2026"/>
    <n v="0"/>
  </r>
  <r>
    <s v="Kaggle"/>
    <s v="Apple iPhone 13 Unlocked 128GB Black/White T-Mobile AT&amp;T Verizon 5G GSM"/>
    <x v="3"/>
    <n v="13"/>
    <b v="0"/>
    <x v="0"/>
    <x v="0"/>
    <x v="0"/>
    <n v="214"/>
    <m/>
    <s v=" No Discount"/>
    <n v="0"/>
    <n v="1"/>
    <x v="201"/>
    <s v="Houston, Texas, United States"/>
    <s v="Houston"/>
    <x v="1"/>
    <x v="0"/>
    <d v="2026-03-29T00:00:00"/>
    <s v="Mar"/>
    <n v="2026"/>
    <n v="214"/>
  </r>
  <r>
    <s v="Kaggle"/>
    <s v="Apple iPhone 12 Unlocked 64GB 128GB | Verizon AT&amp;T GSM/CDMA | Good"/>
    <x v="4"/>
    <n v="12"/>
    <b v="0"/>
    <x v="16"/>
    <x v="4"/>
    <x v="0"/>
    <n v="151"/>
    <m/>
    <s v=" No Discount"/>
    <n v="1"/>
    <n v="0"/>
    <x v="201"/>
    <s v="Houston, Texas, United States"/>
    <s v="Houston"/>
    <x v="1"/>
    <x v="0"/>
    <d v="2026-03-29T00:00:00"/>
    <s v="Mar"/>
    <n v="2026"/>
    <n v="0"/>
  </r>
  <r>
    <s v="Kaggle"/>
    <s v="Apple iPhone 12 Unlocked 128GB 64GB | Verizon T-Mobile AT&amp;T | Very Good"/>
    <x v="4"/>
    <n v="12"/>
    <b v="0"/>
    <x v="16"/>
    <x v="4"/>
    <x v="0"/>
    <n v="155"/>
    <m/>
    <s v=" No Discount"/>
    <n v="0"/>
    <n v="8"/>
    <x v="200"/>
    <s v="Houston, Texas, United States"/>
    <s v="Houston"/>
    <x v="1"/>
    <x v="0"/>
    <d v="2026-03-29T00:00:00"/>
    <s v="Mar"/>
    <n v="2026"/>
    <n v="1240"/>
  </r>
  <r>
    <s v="Kaggle"/>
    <s v="Apple iPhone 12 128GB 64GB iOS GSM Unlocked Verizon ATT Screen 6.1&quot; 5G"/>
    <x v="4"/>
    <n v="12"/>
    <b v="0"/>
    <x v="16"/>
    <x v="4"/>
    <x v="0"/>
    <n v="142"/>
    <m/>
    <s v=" No Discount"/>
    <n v="0"/>
    <n v="2"/>
    <x v="200"/>
    <s v="Houston, Texas, United States"/>
    <s v="Houston"/>
    <x v="1"/>
    <x v="0"/>
    <d v="2026-03-29T00:00:00"/>
    <s v="Mar"/>
    <n v="2026"/>
    <n v="284"/>
  </r>
  <r>
    <s v="Kaggle"/>
    <s v="Apple iPhone 12 5G 64GB 128GB Unlocked Verizon 🍎Very Good Blue/White iOS WiFi"/>
    <x v="4"/>
    <n v="12"/>
    <b v="0"/>
    <x v="16"/>
    <x v="4"/>
    <x v="0"/>
    <n v="157"/>
    <m/>
    <s v=" No Discount"/>
    <n v="0"/>
    <n v="2"/>
    <x v="200"/>
    <s v="Houston, Texas, United States"/>
    <s v="Houston"/>
    <x v="1"/>
    <x v="0"/>
    <d v="2026-03-29T00:00:00"/>
    <s v="Mar"/>
    <n v="2026"/>
    <n v="314"/>
  </r>
  <r>
    <s v="Kaggle"/>
    <s v="Apple iPhone 12 - 64-128GB - Fully Unlocked - (CDMA+GSM) - EXCELLENT Condition"/>
    <x v="4"/>
    <n v="12"/>
    <b v="0"/>
    <x v="0"/>
    <x v="0"/>
    <x v="0"/>
    <n v="160"/>
    <m/>
    <s v=" No Discount"/>
    <n v="0"/>
    <n v="35"/>
    <x v="201"/>
    <s v="Houston, Texas, United States"/>
    <s v="Houston"/>
    <x v="1"/>
    <x v="0"/>
    <d v="2026-03-29T00:00:00"/>
    <s v="Mar"/>
    <n v="2026"/>
    <n v="5600"/>
  </r>
  <r>
    <s v="Kaggle"/>
    <s v="Apple iPhone 12 64GB/128GB Factory Unlocked Verizon ATT Clean ESN Smartphone"/>
    <x v="4"/>
    <n v="12"/>
    <b v="0"/>
    <x v="16"/>
    <x v="4"/>
    <x v="0"/>
    <n v="154"/>
    <m/>
    <s v=" No Discount"/>
    <n v="1"/>
    <n v="0"/>
    <x v="201"/>
    <s v="Houston, Texas, United States"/>
    <s v="Houston"/>
    <x v="1"/>
    <x v="0"/>
    <d v="2026-03-29T00:00:00"/>
    <s v="Mar"/>
    <n v="2026"/>
    <n v="0"/>
  </r>
  <r>
    <s v="Kaggle"/>
    <s v="Apple iPhone 13 512/128GB T-Mobile AT&amp;T Verizon Unlocked 5G GSM Battery Good"/>
    <x v="3"/>
    <n v="13"/>
    <b v="0"/>
    <x v="0"/>
    <x v="0"/>
    <x v="0"/>
    <n v="226"/>
    <m/>
    <s v=" No Discount"/>
    <n v="0"/>
    <n v="2"/>
    <x v="201"/>
    <s v="Houston, Texas, United States"/>
    <s v="Houston"/>
    <x v="1"/>
    <x v="0"/>
    <d v="2026-03-29T00:00:00"/>
    <s v="Mar"/>
    <n v="2026"/>
    <n v="452"/>
  </r>
  <r>
    <s v="Kaggle"/>
    <s v="Apple iPhone 12 64GB 128GB 5G GSM/CDMA Unlocked Verizon ATT Green/Blue/Purple"/>
    <x v="4"/>
    <n v="12"/>
    <b v="0"/>
    <x v="16"/>
    <x v="4"/>
    <x v="0"/>
    <n v="155"/>
    <m/>
    <s v=" No Discount"/>
    <n v="1"/>
    <n v="0"/>
    <x v="200"/>
    <s v="Houston, Texas, United States"/>
    <s v="Houston"/>
    <x v="1"/>
    <x v="0"/>
    <d v="2026-03-29T00:00:00"/>
    <s v="Mar"/>
    <n v="2026"/>
    <n v="0"/>
  </r>
  <r>
    <s v="Kaggle"/>
    <s v="Apple iPhone 13 Pink/Red 128GB 512GB AT&amp;T Unlocked Verizon Good WiFi 5G"/>
    <x v="3"/>
    <n v="13"/>
    <b v="0"/>
    <x v="11"/>
    <x v="0"/>
    <x v="0"/>
    <n v="211"/>
    <m/>
    <s v=" No Discount"/>
    <n v="1"/>
    <n v="0"/>
    <x v="200"/>
    <s v="Houston, Texas, United States"/>
    <s v="Houston"/>
    <x v="1"/>
    <x v="0"/>
    <d v="2026-03-29T00:00:00"/>
    <s v="Mar"/>
    <n v="2026"/>
    <n v="0"/>
  </r>
  <r>
    <s v="Kaggle"/>
    <s v="Apple iPhone 12 Unlocked AT&amp;T Verizon T-Mobile Very Good iOS - 64GB - 5G WiFi"/>
    <x v="4"/>
    <n v="12"/>
    <b v="0"/>
    <x v="7"/>
    <x v="4"/>
    <x v="0"/>
    <n v="162"/>
    <m/>
    <s v=" No Discount"/>
    <n v="1"/>
    <n v="0"/>
    <x v="201"/>
    <s v="Houston, Texas, United States"/>
    <s v="Houston"/>
    <x v="1"/>
    <x v="0"/>
    <d v="2026-03-29T00:00:00"/>
    <s v="Mar"/>
    <n v="2026"/>
    <n v="0"/>
  </r>
  <r>
    <s v="Kaggle"/>
    <s v="Apple iPhone 12 64GB 128GB 5G Unlocked iOS Verizon Tracfone Blue Green"/>
    <x v="4"/>
    <n v="12"/>
    <b v="0"/>
    <x v="16"/>
    <x v="4"/>
    <x v="0"/>
    <n v="161"/>
    <m/>
    <s v=" No Discount"/>
    <n v="1"/>
    <n v="0"/>
    <x v="201"/>
    <s v="Houston, Texas, United States"/>
    <s v="Houston"/>
    <x v="1"/>
    <x v="0"/>
    <d v="2026-03-29T00:00:00"/>
    <s v="Mar"/>
    <n v="2026"/>
    <n v="0"/>
  </r>
  <r>
    <s v="Kaggle"/>
    <s v="Apple iPhone 13 -Pink Green Red- Unlocked Verizon T-Mobile 128GB 512GB Pristine"/>
    <x v="3"/>
    <n v="13"/>
    <b v="0"/>
    <x v="11"/>
    <x v="0"/>
    <x v="0"/>
    <n v="217"/>
    <m/>
    <s v=" No Discount"/>
    <n v="0"/>
    <n v="1"/>
    <x v="201"/>
    <s v="Houston, Texas, United States"/>
    <s v="Houston"/>
    <x v="1"/>
    <x v="0"/>
    <d v="2026-03-29T00:00:00"/>
    <s v="Mar"/>
    <n v="2026"/>
    <n v="217"/>
  </r>
  <r>
    <s v="Kaggle"/>
    <s v="Apple iPhone 13 128GB 256GB |Blue Pink Green| 5G Unlocked AT&amp;T T-Mobile Used"/>
    <x v="3"/>
    <n v="13"/>
    <b v="0"/>
    <x v="8"/>
    <x v="0"/>
    <x v="0"/>
    <n v="225"/>
    <m/>
    <s v=" No Discount"/>
    <n v="1"/>
    <n v="0"/>
    <x v="201"/>
    <s v="Houston, Texas, United States"/>
    <s v="Houston"/>
    <x v="1"/>
    <x v="0"/>
    <d v="2026-03-29T00:00:00"/>
    <s v="Mar"/>
    <n v="2026"/>
    <n v="0"/>
  </r>
  <r>
    <s v="Kaggle"/>
    <s v="Apple iPhone 13 5G 128GB 256GB Unlocked Black/Blue Clean ESN Good Condition"/>
    <x v="3"/>
    <n v="13"/>
    <b v="0"/>
    <x v="8"/>
    <x v="0"/>
    <x v="0"/>
    <n v="211"/>
    <m/>
    <s v=" No Discount"/>
    <n v="1"/>
    <n v="0"/>
    <x v="200"/>
    <s v="Houston, Texas, United States"/>
    <s v="Houston"/>
    <x v="1"/>
    <x v="0"/>
    <d v="2026-03-29T00:00:00"/>
    <s v="Mar"/>
    <n v="2026"/>
    <n v="0"/>
  </r>
  <r>
    <s v="Kaggle"/>
    <s v="Apple iPhone 12 64GB-128GB Unlocked (Black/White) CDMA/GSM T-Mobile Free Return"/>
    <x v="4"/>
    <n v="12"/>
    <b v="0"/>
    <x v="16"/>
    <x v="4"/>
    <x v="0"/>
    <n v="149"/>
    <m/>
    <s v=" No Discount"/>
    <n v="1"/>
    <n v="0"/>
    <x v="200"/>
    <s v="Houston, Texas, United States"/>
    <s v="Houston"/>
    <x v="1"/>
    <x v="0"/>
    <d v="2026-03-29T00:00:00"/>
    <s v="Mar"/>
    <n v="2026"/>
    <n v="0"/>
  </r>
  <r>
    <s v="Kaggle"/>
    <s v="Apple iPhone 12 Unlocked Verizon ATT T-Mobile 5G - 64GB 128GB - Green / Blue"/>
    <x v="4"/>
    <n v="12"/>
    <b v="0"/>
    <x v="16"/>
    <x v="4"/>
    <x v="0"/>
    <n v="149"/>
    <m/>
    <s v=" No Discount"/>
    <n v="1"/>
    <n v="0"/>
    <x v="200"/>
    <s v="Houston, Texas, United States"/>
    <s v="Houston"/>
    <x v="1"/>
    <x v="0"/>
    <d v="2026-03-29T00:00:00"/>
    <s v="Mar"/>
    <n v="2026"/>
    <n v="0"/>
  </r>
  <r>
    <s v="Kaggle"/>
    <s v="Apple iPhone 13 128GB 256GB 5G GSM Unlocked ATT Verizon Smartphone"/>
    <x v="3"/>
    <n v="13"/>
    <b v="0"/>
    <x v="8"/>
    <x v="0"/>
    <x v="0"/>
    <n v="213"/>
    <m/>
    <s v=" No Discount"/>
    <n v="0"/>
    <n v="1"/>
    <x v="201"/>
    <s v="Houston, Texas, United States"/>
    <s v="Houston"/>
    <x v="1"/>
    <x v="0"/>
    <d v="2026-03-29T00:00:00"/>
    <s v="Mar"/>
    <n v="2026"/>
    <n v="213"/>
  </r>
  <r>
    <s v="Kaggle"/>
    <s v="Apple iPhone 12 64GB GSM Unlocked AT&amp;T Verizon T-Mobile iOS 5G WiFi"/>
    <x v="4"/>
    <n v="12"/>
    <b v="0"/>
    <x v="7"/>
    <x v="4"/>
    <x v="0"/>
    <n v="145"/>
    <m/>
    <s v=" No Discount"/>
    <n v="1"/>
    <n v="0"/>
    <x v="200"/>
    <s v="Houston, Texas, United States"/>
    <s v="Houston"/>
    <x v="1"/>
    <x v="0"/>
    <d v="2026-03-29T00:00:00"/>
    <s v="Mar"/>
    <n v="2026"/>
    <n v="0"/>
  </r>
  <r>
    <s v="Kaggle"/>
    <s v="Apple iPhone 12 GSM 5G 64GB 128GB Unlocked Verizon iOS Blue/Green LTE"/>
    <x v="4"/>
    <n v="12"/>
    <b v="0"/>
    <x v="16"/>
    <x v="4"/>
    <x v="0"/>
    <n v="154"/>
    <m/>
    <s v=" No Discount"/>
    <n v="1"/>
    <n v="0"/>
    <x v="200"/>
    <s v="Houston, Texas, United States"/>
    <s v="Houston"/>
    <x v="1"/>
    <x v="0"/>
    <d v="2026-03-29T00:00:00"/>
    <s v="Mar"/>
    <n v="2026"/>
    <n v="0"/>
  </r>
  <r>
    <s v="Kaggle"/>
    <s v="Apple iPhone 12 64GB 128GB Unlocked LTE Verizon AT&amp;T Boost Green Purple Good"/>
    <x v="4"/>
    <n v="12"/>
    <b v="0"/>
    <x v="16"/>
    <x v="4"/>
    <x v="0"/>
    <n v="152"/>
    <m/>
    <s v=" No Discount"/>
    <n v="1"/>
    <n v="0"/>
    <x v="200"/>
    <s v="Houston, Texas, United States"/>
    <s v="Houston"/>
    <x v="1"/>
    <x v="0"/>
    <d v="2026-03-29T00:00:00"/>
    <s v="Mar"/>
    <n v="2026"/>
    <n v="0"/>
  </r>
  <r>
    <s v="Kaggle"/>
    <s v="Apple iPhone 12 Unlocked 64GB 128GB | Verizon T-Mobile AT&amp;T | Very Good"/>
    <x v="4"/>
    <n v="12"/>
    <b v="0"/>
    <x v="16"/>
    <x v="4"/>
    <x v="0"/>
    <n v="145"/>
    <m/>
    <s v=" No Discount"/>
    <n v="0"/>
    <n v="1"/>
    <x v="200"/>
    <s v="Houston, Texas, United States"/>
    <s v="Houston"/>
    <x v="1"/>
    <x v="0"/>
    <d v="2026-03-29T00:00:00"/>
    <s v="Mar"/>
    <n v="2026"/>
    <n v="145"/>
  </r>
  <r>
    <s v="Kaggle"/>
    <s v="Apple iPhone 12 Blue Green Black - 5G LTE Unlocked Verizon Tmobile - 64GB 128GB"/>
    <x v="4"/>
    <n v="12"/>
    <b v="0"/>
    <x v="16"/>
    <x v="4"/>
    <x v="0"/>
    <n v="163"/>
    <m/>
    <s v=" No Discount"/>
    <n v="1"/>
    <n v="0"/>
    <x v="200"/>
    <s v="Houston, Texas, United States"/>
    <s v="Houston"/>
    <x v="1"/>
    <x v="0"/>
    <d v="2026-03-29T00:00:00"/>
    <s v="Mar"/>
    <n v="2026"/>
    <n v="0"/>
  </r>
  <r>
    <s v="Kaggle"/>
    <s v="Apple iPhone 12 64/128GB Factory Unlocked Att TMobile Green Black Blue Pristine"/>
    <x v="4"/>
    <n v="12"/>
    <b v="0"/>
    <x v="0"/>
    <x v="0"/>
    <x v="0"/>
    <n v="167"/>
    <m/>
    <s v=" No Discount"/>
    <n v="1"/>
    <n v="0"/>
    <x v="200"/>
    <s v="Houston, Texas, United States"/>
    <s v="Houston"/>
    <x v="1"/>
    <x v="0"/>
    <d v="2026-03-29T00:00:00"/>
    <s v="Mar"/>
    <n v="2026"/>
    <n v="0"/>
  </r>
  <r>
    <s v="Kaggle"/>
    <s v="Apple iPhone 12 - Unlocked 64GB - White Green Purple - 5G Mint Condition"/>
    <x v="4"/>
    <n v="12"/>
    <b v="0"/>
    <x v="7"/>
    <x v="4"/>
    <x v="0"/>
    <n v="155"/>
    <m/>
    <s v=" No Discount"/>
    <n v="1"/>
    <n v="0"/>
    <x v="200"/>
    <s v="Houston, Texas, United States"/>
    <s v="Houston"/>
    <x v="1"/>
    <x v="0"/>
    <d v="2026-03-29T00:00:00"/>
    <s v="Mar"/>
    <n v="2026"/>
    <n v="0"/>
  </r>
  <r>
    <s v="Kaggle"/>
    <s v="Apple iPhone 12 128GB 64GB Metro PCS Unlocked Verizon Good 6.1&quot; XDR Display"/>
    <x v="4"/>
    <n v="12"/>
    <b v="0"/>
    <x v="16"/>
    <x v="4"/>
    <x v="0"/>
    <n v="150"/>
    <m/>
    <s v=" No Discount"/>
    <n v="1"/>
    <n v="0"/>
    <x v="201"/>
    <s v="Houston, Texas, United States"/>
    <s v="Houston"/>
    <x v="1"/>
    <x v="0"/>
    <d v="2026-03-29T00:00:00"/>
    <s v="Mar"/>
    <n v="2026"/>
    <n v="0"/>
  </r>
  <r>
    <s v="Kaggle"/>
    <s v="Apple iPhone 13 128GB 512GB Fully Unlocked Verizon AT&amp;T Spectrum Smartphone"/>
    <x v="3"/>
    <n v="13"/>
    <b v="0"/>
    <x v="11"/>
    <x v="0"/>
    <x v="0"/>
    <n v="218"/>
    <m/>
    <s v=" No Discount"/>
    <n v="0"/>
    <n v="1"/>
    <x v="200"/>
    <s v="Houston, Texas, United States"/>
    <s v="Houston"/>
    <x v="1"/>
    <x v="0"/>
    <d v="2026-03-29T00:00:00"/>
    <s v="Mar"/>
    <n v="2026"/>
    <n v="218"/>
  </r>
  <r>
    <s v="Kaggle"/>
    <s v="Apple iPhone 13 128/256GB Unlocked Verizon Att Blue Midnight Pink Smartphone 5G"/>
    <x v="3"/>
    <n v="13"/>
    <b v="0"/>
    <x v="3"/>
    <x v="3"/>
    <x v="0"/>
    <n v="220"/>
    <m/>
    <s v=" No Discount"/>
    <n v="1"/>
    <n v="0"/>
    <x v="201"/>
    <s v="Houston, Texas, United States"/>
    <s v="Houston"/>
    <x v="1"/>
    <x v="0"/>
    <d v="2026-03-29T00:00:00"/>
    <s v="Mar"/>
    <n v="2026"/>
    <n v="0"/>
  </r>
  <r>
    <s v="Kaggle"/>
    <s v="Apple iPhone 12 -White Purple Red- Fully Unlocked Sprint Verizon 64GB 128GB 5G"/>
    <x v="4"/>
    <n v="12"/>
    <b v="0"/>
    <x v="16"/>
    <x v="4"/>
    <x v="0"/>
    <n v="152"/>
    <m/>
    <s v=" No Discount"/>
    <n v="1"/>
    <n v="0"/>
    <x v="201"/>
    <s v="Houston, Texas, United States"/>
    <s v="Houston"/>
    <x v="1"/>
    <x v="0"/>
    <d v="2026-03-29T00:00:00"/>
    <s v="Mar"/>
    <n v="2026"/>
    <n v="0"/>
  </r>
  <r>
    <s v="Kaggle"/>
    <s v="Apple iPhone 13 128/256GB Factory Unlocked Verizon -Red Pink Green- Very Good"/>
    <x v="3"/>
    <n v="13"/>
    <b v="0"/>
    <x v="3"/>
    <x v="3"/>
    <x v="0"/>
    <n v="227"/>
    <m/>
    <s v=" No Discount"/>
    <n v="1"/>
    <n v="0"/>
    <x v="201"/>
    <s v="Houston, Texas, United States"/>
    <s v="Houston"/>
    <x v="1"/>
    <x v="0"/>
    <d v="2026-03-29T00:00:00"/>
    <s v="Mar"/>
    <n v="2026"/>
    <n v="0"/>
  </r>
  <r>
    <s v="Kaggle"/>
    <s v="Apple iPhone 12 128GB 64GB Clean ESN Factory Unlocked Att Verizon Very Good"/>
    <x v="4"/>
    <n v="12"/>
    <b v="0"/>
    <x v="16"/>
    <x v="4"/>
    <x v="0"/>
    <n v="153"/>
    <m/>
    <s v=" No Discount"/>
    <n v="0"/>
    <n v="4"/>
    <x v="200"/>
    <s v="Houston, Texas, United States"/>
    <s v="Houston"/>
    <x v="1"/>
    <x v="0"/>
    <d v="2026-03-29T00:00:00"/>
    <s v="Mar"/>
    <n v="2026"/>
    <n v="612"/>
  </r>
  <r>
    <s v="Kaggle"/>
    <s v="Apple iPhone 12 - 64/128GB - All Colors - Verizon - IMEI Clean"/>
    <x v="4"/>
    <n v="12"/>
    <b v="0"/>
    <x v="0"/>
    <x v="0"/>
    <x v="0"/>
    <n v="147"/>
    <m/>
    <s v=" No Discount"/>
    <n v="1"/>
    <n v="0"/>
    <x v="200"/>
    <s v="Houston, Texas, United States"/>
    <s v="Houston"/>
    <x v="1"/>
    <x v="0"/>
    <d v="2026-03-29T00:00:00"/>
    <s v="Mar"/>
    <n v="2026"/>
    <n v="0"/>
  </r>
  <r>
    <s v="Kaggle"/>
    <s v="Apple iPhone 13 Red Black Green 128GB 256GB 5G Face ID Unlocked Verizon Pristin"/>
    <x v="3"/>
    <n v="13"/>
    <b v="0"/>
    <x v="8"/>
    <x v="0"/>
    <x v="0"/>
    <n v="224"/>
    <m/>
    <s v=" No Discount"/>
    <n v="1"/>
    <n v="0"/>
    <x v="201"/>
    <s v="Houston, Texas, United States"/>
    <s v="Houston"/>
    <x v="1"/>
    <x v="0"/>
    <d v="2026-03-29T00:00:00"/>
    <s v="Mar"/>
    <n v="2026"/>
    <n v="0"/>
  </r>
  <r>
    <s v="Kaggle"/>
    <s v="Apple iPhone 13 -Starlight Pink Green- Unlocked Verizon 128/512GB 5G Very Good"/>
    <x v="3"/>
    <n v="13"/>
    <b v="0"/>
    <x v="1"/>
    <x v="1"/>
    <x v="0"/>
    <n v="210"/>
    <m/>
    <s v=" No Discount"/>
    <n v="1"/>
    <n v="0"/>
    <x v="201"/>
    <s v="Houston, Texas, United States"/>
    <s v="Houston"/>
    <x v="1"/>
    <x v="0"/>
    <d v="2026-03-29T00:00:00"/>
    <s v="Mar"/>
    <n v="2026"/>
    <n v="0"/>
  </r>
  <r>
    <s v="Kaggle"/>
    <s v="Apple iPhone 12 64GB 128GB Unlocked Verizon Black Blue White Dual 12MP Camera"/>
    <x v="4"/>
    <n v="12"/>
    <b v="0"/>
    <x v="16"/>
    <x v="4"/>
    <x v="0"/>
    <n v="156"/>
    <m/>
    <s v=" No Discount"/>
    <n v="1"/>
    <n v="0"/>
    <x v="200"/>
    <s v="Houston, Texas, United States"/>
    <s v="Houston"/>
    <x v="1"/>
    <x v="0"/>
    <d v="2026-03-29T00:00:00"/>
    <s v="Mar"/>
    <n v="2026"/>
    <n v="0"/>
  </r>
  <r>
    <s v="Kaggle"/>
    <s v="Apple iPhone 12 64GB 128GB Unlocked Verizon T-Mobile 5G Capable Dual SIM MagSaf"/>
    <x v="4"/>
    <n v="12"/>
    <b v="0"/>
    <x v="16"/>
    <x v="4"/>
    <x v="0"/>
    <n v="164"/>
    <m/>
    <s v=" No Discount"/>
    <n v="1"/>
    <n v="0"/>
    <x v="200"/>
    <s v="Houston, Texas, United States"/>
    <s v="Houston"/>
    <x v="1"/>
    <x v="0"/>
    <d v="2026-03-29T00:00:00"/>
    <s v="Mar"/>
    <n v="2026"/>
    <n v="0"/>
  </r>
  <r>
    <s v="Kaggle"/>
    <s v="Apple iPhone 13 128GB 256GB 512GB Unlocked ATT TMobile 5G Blue/Black iOS"/>
    <x v="3"/>
    <n v="13"/>
    <b v="0"/>
    <x v="10"/>
    <x v="0"/>
    <x v="0"/>
    <n v="212"/>
    <m/>
    <s v=" No Discount"/>
    <n v="1"/>
    <n v="0"/>
    <x v="200"/>
    <s v="Houston, Texas, United States"/>
    <s v="Houston"/>
    <x v="1"/>
    <x v="0"/>
    <d v="2026-03-29T00:00:00"/>
    <s v="Mar"/>
    <n v="2026"/>
    <n v="0"/>
  </r>
  <r>
    <s v="Kaggle"/>
    <s v="Apple iPhone 13 128GB 256GB Blue/Red Unlocked Verizon Good Condition 5G"/>
    <x v="3"/>
    <n v="13"/>
    <b v="0"/>
    <x v="8"/>
    <x v="0"/>
    <x v="0"/>
    <n v="218"/>
    <m/>
    <s v=" No Discount"/>
    <n v="1"/>
    <n v="0"/>
    <x v="200"/>
    <s v="Houston, Texas, United States"/>
    <s v="Houston"/>
    <x v="1"/>
    <x v="0"/>
    <d v="2026-03-29T00:00:00"/>
    <s v="Mar"/>
    <n v="2026"/>
    <n v="0"/>
  </r>
  <r>
    <s v="Kaggle"/>
    <s v="Apple iPhone 12 64GB 128GB Unlocked Verizon AT&amp;T Red/Purple Smartphone 5G"/>
    <x v="4"/>
    <n v="12"/>
    <b v="0"/>
    <x v="16"/>
    <x v="4"/>
    <x v="0"/>
    <n v="149"/>
    <m/>
    <s v=" No Discount"/>
    <n v="1"/>
    <n v="0"/>
    <x v="200"/>
    <s v="Houston, Texas, United States"/>
    <s v="Houston"/>
    <x v="1"/>
    <x v="0"/>
    <d v="2026-03-29T00:00:00"/>
    <s v="Mar"/>
    <n v="2026"/>
    <n v="0"/>
  </r>
  <r>
    <s v="Kaggle"/>
    <s v="Apple iPhone 13 128GB 512GB GSM Unlocked Verizon 5G iOS Smartphone Good"/>
    <x v="3"/>
    <n v="13"/>
    <b v="0"/>
    <x v="11"/>
    <x v="0"/>
    <x v="0"/>
    <n v="211"/>
    <m/>
    <s v=" No Discount"/>
    <n v="0"/>
    <n v="1"/>
    <x v="200"/>
    <s v="Houston, Texas, United States"/>
    <s v="Houston"/>
    <x v="1"/>
    <x v="0"/>
    <d v="2026-03-29T00:00:00"/>
    <s v="Mar"/>
    <n v="2026"/>
    <n v="211"/>
  </r>
  <r>
    <s v="Kaggle"/>
    <s v="Apple iPhone 12 128/64GB Purple / White Unlocked Verizon T-Mobile Boost AT&amp;T 5G"/>
    <x v="4"/>
    <n v="12"/>
    <b v="0"/>
    <x v="7"/>
    <x v="4"/>
    <x v="0"/>
    <n v="159"/>
    <m/>
    <s v=" No Discount"/>
    <n v="1"/>
    <n v="0"/>
    <x v="200"/>
    <s v="Houston, Texas, United States"/>
    <s v="Houston"/>
    <x v="1"/>
    <x v="0"/>
    <d v="2026-03-29T00:00:00"/>
    <s v="Mar"/>
    <n v="2026"/>
    <n v="0"/>
  </r>
  <r>
    <s v="Kaggle"/>
    <s v="Apple iPhone 13 128GB 512GB Clean ESN Unlocked AT&amp;T 5G - Green Starlight Red"/>
    <x v="3"/>
    <n v="13"/>
    <b v="0"/>
    <x v="11"/>
    <x v="0"/>
    <x v="0"/>
    <n v="224"/>
    <m/>
    <s v=" No Discount"/>
    <n v="1"/>
    <n v="0"/>
    <x v="200"/>
    <s v="Houston, Texas, United States"/>
    <s v="Houston"/>
    <x v="1"/>
    <x v="0"/>
    <d v="2026-03-29T00:00:00"/>
    <s v="Mar"/>
    <n v="2026"/>
    <n v="0"/>
  </r>
  <r>
    <s v="Kaggle"/>
    <s v="Apple iPhone 12 (64GB/128GB) 5G Purple Unlocked Verizon Metro PCS At&amp;t Wi-Fi iO"/>
    <x v="4"/>
    <n v="12"/>
    <b v="0"/>
    <x v="16"/>
    <x v="4"/>
    <x v="0"/>
    <n v="151"/>
    <m/>
    <s v=" No Discount"/>
    <n v="0"/>
    <n v="2"/>
    <x v="200"/>
    <s v="Houston, Texas, United States"/>
    <s v="Houston"/>
    <x v="1"/>
    <x v="0"/>
    <d v="2026-03-29T00:00:00"/>
    <s v="Mar"/>
    <n v="2026"/>
    <n v="302"/>
  </r>
  <r>
    <s v="Kaggle"/>
    <s v="Apple iPhone 12 64GB Factory Unlocked AT&amp;T T-Mobile Verizon Mint Condition"/>
    <x v="4"/>
    <n v="12"/>
    <b v="0"/>
    <x v="7"/>
    <x v="4"/>
    <x v="0"/>
    <n v="156"/>
    <m/>
    <s v=" No Discount"/>
    <n v="1"/>
    <n v="0"/>
    <x v="200"/>
    <s v="Houston, Texas, United States"/>
    <s v="Houston"/>
    <x v="1"/>
    <x v="0"/>
    <d v="2026-03-29T00:00:00"/>
    <s v="Mar"/>
    <n v="2026"/>
    <n v="0"/>
  </r>
  <r>
    <s v="Kaggle"/>
    <s v="Apple iPhone 13 Unlocked Verizon ATT 128GB 512GB 5G Pink/Midnight/Starlight"/>
    <x v="3"/>
    <n v="13"/>
    <b v="0"/>
    <x v="11"/>
    <x v="0"/>
    <x v="0"/>
    <n v="212"/>
    <m/>
    <s v=" No Discount"/>
    <n v="0"/>
    <n v="3"/>
    <x v="200"/>
    <s v="Houston, Texas, United States"/>
    <s v="Houston"/>
    <x v="1"/>
    <x v="0"/>
    <d v="2026-03-29T00:00:00"/>
    <s v="Mar"/>
    <n v="2026"/>
    <n v="636"/>
  </r>
  <r>
    <s v="Kaggle"/>
    <s v="Apple iPhone 13 128GB 256GB Pink/Black Unlocked 5G Verizon T-Mobile Good iOS"/>
    <x v="3"/>
    <n v="13"/>
    <b v="0"/>
    <x v="8"/>
    <x v="0"/>
    <x v="0"/>
    <n v="217"/>
    <m/>
    <s v=" No Discount"/>
    <n v="1"/>
    <n v="0"/>
    <x v="201"/>
    <s v="Houston, Texas, United States"/>
    <s v="Houston"/>
    <x v="1"/>
    <x v="0"/>
    <d v="2026-03-29T00:00:00"/>
    <s v="Mar"/>
    <n v="2026"/>
    <n v="0"/>
  </r>
  <r>
    <s v="Kaggle"/>
    <s v="Apple iPhone 12 Unlocked Verizon WiFi 64|128GB AT&amp;T Blue/Green/Purple"/>
    <x v="4"/>
    <n v="12"/>
    <b v="0"/>
    <x v="0"/>
    <x v="0"/>
    <x v="0"/>
    <n v="148"/>
    <m/>
    <s v=" No Discount"/>
    <n v="1"/>
    <n v="0"/>
    <x v="200"/>
    <s v="Houston, Texas, United States"/>
    <s v="Houston"/>
    <x v="1"/>
    <x v="0"/>
    <d v="2026-03-29T00:00:00"/>
    <s v="Mar"/>
    <n v="2026"/>
    <n v="0"/>
  </r>
  <r>
    <s v="Kaggle"/>
    <s v="Apple iPhone 13 128GB 512GB Unlocked Verizon AT&amp;T Good Red/Green/Blue"/>
    <x v="3"/>
    <n v="13"/>
    <b v="0"/>
    <x v="11"/>
    <x v="0"/>
    <x v="0"/>
    <n v="223"/>
    <m/>
    <s v=" No Discount"/>
    <n v="0"/>
    <n v="7"/>
    <x v="200"/>
    <s v="Houston, Texas, United States"/>
    <s v="Houston"/>
    <x v="1"/>
    <x v="0"/>
    <d v="2026-03-29T00:00:00"/>
    <s v="Mar"/>
    <n v="2026"/>
    <n v="1561"/>
  </r>
  <r>
    <s v="Kaggle"/>
    <s v="Apple iPhone 12 64GB 128GB Unlocked Att Battery Good Condition Black Red iOS 5G"/>
    <x v="4"/>
    <n v="12"/>
    <b v="0"/>
    <x v="16"/>
    <x v="4"/>
    <x v="0"/>
    <n v="159"/>
    <m/>
    <s v=" No Discount"/>
    <n v="1"/>
    <n v="0"/>
    <x v="201"/>
    <s v="Houston, Texas, United States"/>
    <s v="Houston"/>
    <x v="1"/>
    <x v="0"/>
    <d v="2026-03-29T00:00:00"/>
    <s v="Mar"/>
    <n v="2026"/>
    <n v="0"/>
  </r>
  <r>
    <s v="Kaggle"/>
    <s v="Apple iPhone 12 64GB 128GB All Colors Unlocked Verizon AT&amp;T T-Mobile Clean IMEI"/>
    <x v="4"/>
    <n v="12"/>
    <b v="0"/>
    <x v="16"/>
    <x v="4"/>
    <x v="0"/>
    <n v="167"/>
    <m/>
    <s v=" No Discount"/>
    <n v="1"/>
    <n v="0"/>
    <x v="201"/>
    <s v="Houston, Texas, United States"/>
    <s v="Houston"/>
    <x v="1"/>
    <x v="0"/>
    <d v="2026-03-29T00:00:00"/>
    <s v="Mar"/>
    <n v="2026"/>
    <n v="0"/>
  </r>
  <r>
    <s v="Kaggle"/>
    <s v="Apple iPhone 13 128GB 256GB Unlocked Verizon Att Spectrum -Green Red Starlight"/>
    <x v="3"/>
    <n v="13"/>
    <b v="0"/>
    <x v="8"/>
    <x v="0"/>
    <x v="0"/>
    <n v="217"/>
    <m/>
    <s v=" No Discount"/>
    <n v="1"/>
    <n v="0"/>
    <x v="201"/>
    <s v="Houston, Texas, United States"/>
    <s v="Houston"/>
    <x v="1"/>
    <x v="0"/>
    <d v="2026-03-29T00:00:00"/>
    <s v="Mar"/>
    <n v="2026"/>
    <n v="0"/>
  </r>
  <r>
    <s v="Kaggle"/>
    <s v="Apple iPhone 12 128GB|64GB White / Blue Factory Unlocked ATT Verizon 5G LTE"/>
    <x v="4"/>
    <n v="12"/>
    <b v="0"/>
    <x v="16"/>
    <x v="4"/>
    <x v="0"/>
    <n v="164"/>
    <m/>
    <s v=" No Discount"/>
    <n v="1"/>
    <n v="0"/>
    <x v="200"/>
    <s v="Houston, Texas, United States"/>
    <s v="Houston"/>
    <x v="1"/>
    <x v="0"/>
    <d v="2026-03-29T00:00:00"/>
    <s v="Mar"/>
    <n v="2026"/>
    <n v="0"/>
  </r>
  <r>
    <s v="Kaggle"/>
    <s v="Apple iPhone 13 128GB 256GB GSM+CDMA Unlocked Verizon AT&amp;T -Red Blue Black"/>
    <x v="3"/>
    <n v="13"/>
    <b v="0"/>
    <x v="8"/>
    <x v="0"/>
    <x v="0"/>
    <n v="217"/>
    <m/>
    <s v=" No Discount"/>
    <n v="0"/>
    <n v="6"/>
    <x v="200"/>
    <s v="Houston, Texas, United States"/>
    <s v="Houston"/>
    <x v="1"/>
    <x v="0"/>
    <d v="2026-03-29T00:00:00"/>
    <s v="Mar"/>
    <n v="2026"/>
    <n v="1302"/>
  </r>
  <r>
    <s v="Kaggle"/>
    <s v="Apple iPhone 12 64GB 128GB Screen 6.1&quot; Unlocked Verizon Pristine White / Blue"/>
    <x v="4"/>
    <n v="12"/>
    <b v="0"/>
    <x v="16"/>
    <x v="4"/>
    <x v="0"/>
    <n v="159"/>
    <m/>
    <s v=" No Discount"/>
    <n v="1"/>
    <n v="0"/>
    <x v="200"/>
    <s v="Houston, Texas, United States"/>
    <s v="Houston"/>
    <x v="1"/>
    <x v="0"/>
    <d v="2026-03-29T00:00:00"/>
    <s v="Mar"/>
    <n v="2026"/>
    <n v="0"/>
  </r>
  <r>
    <s v="Kaggle"/>
    <s v="Apple iPhone 13 128GB 256GB Unlocked Verizon AT&amp;T Pink/Red 5G GSM iOS"/>
    <x v="3"/>
    <n v="13"/>
    <b v="0"/>
    <x v="8"/>
    <x v="0"/>
    <x v="0"/>
    <n v="201"/>
    <m/>
    <s v=" No Discount"/>
    <n v="0"/>
    <n v="11"/>
    <x v="200"/>
    <s v="Houston, Texas, United States"/>
    <s v="Houston"/>
    <x v="1"/>
    <x v="0"/>
    <d v="2026-03-29T00:00:00"/>
    <s v="Mar"/>
    <n v="2026"/>
    <n v="2211"/>
  </r>
  <r>
    <s v="Kaggle"/>
    <s v="Apple iPhone 12 64/128GB 5G Unlocked Verizon ATT Dual SIM (Nano‑SIM/eSIM)"/>
    <x v="4"/>
    <n v="12"/>
    <b v="0"/>
    <x v="0"/>
    <x v="0"/>
    <x v="0"/>
    <n v="149"/>
    <m/>
    <s v=" No Discount"/>
    <n v="0"/>
    <n v="1"/>
    <x v="200"/>
    <s v="Houston, Texas, United States"/>
    <s v="Houston"/>
    <x v="1"/>
    <x v="0"/>
    <d v="2026-03-29T00:00:00"/>
    <s v="Mar"/>
    <n v="2026"/>
    <n v="149"/>
  </r>
  <r>
    <s v="Kaggle"/>
    <s v="Apple iPhone 12 128GB-64GB Factory Unlocked T-Mobile Verizon Very Good Conditio"/>
    <x v="4"/>
    <n v="12"/>
    <b v="0"/>
    <x v="16"/>
    <x v="4"/>
    <x v="0"/>
    <n v="152"/>
    <m/>
    <s v=" No Discount"/>
    <n v="1"/>
    <n v="0"/>
    <x v="200"/>
    <s v="Houston, Texas, United States"/>
    <s v="Houston"/>
    <x v="1"/>
    <x v="0"/>
    <d v="2026-03-29T00:00:00"/>
    <s v="Mar"/>
    <n v="2026"/>
    <n v="0"/>
  </r>
  <r>
    <s v="Kaggle"/>
    <s v="Apple iPhone 12 64GB 128GB CDMA/GSM Unlocked Verizon AT&amp;T T-Mobile WIFI 5G"/>
    <x v="4"/>
    <n v="12"/>
    <b v="0"/>
    <x v="16"/>
    <x v="4"/>
    <x v="0"/>
    <n v="161"/>
    <m/>
    <s v=" No Discount"/>
    <n v="1"/>
    <n v="0"/>
    <x v="200"/>
    <s v="Houston, Texas, United States"/>
    <s v="Houston"/>
    <x v="1"/>
    <x v="0"/>
    <d v="2026-03-29T00:00:00"/>
    <s v="Mar"/>
    <n v="2026"/>
    <n v="0"/>
  </r>
  <r>
    <s v="Kaggle"/>
    <s v="Apple iPhone 12 64GB 128GB Unlocked Verizon AT&amp;T Tmobile Clean IMEI - All Color"/>
    <x v="4"/>
    <n v="12"/>
    <b v="0"/>
    <x v="16"/>
    <x v="4"/>
    <x v="0"/>
    <n v="164"/>
    <m/>
    <s v=" No Discount"/>
    <n v="1"/>
    <n v="0"/>
    <x v="200"/>
    <s v="Houston, Texas, United States"/>
    <s v="Houston"/>
    <x v="1"/>
    <x v="0"/>
    <d v="2026-03-29T00:00:00"/>
    <s v="Mar"/>
    <n v="2026"/>
    <n v="0"/>
  </r>
  <r>
    <s v="Kaggle"/>
    <s v="Apple iPhone 12 64GB 128GB Unlocked Verizon AT&amp;T Cricket Wireless MagSafe"/>
    <x v="4"/>
    <n v="12"/>
    <b v="0"/>
    <x v="16"/>
    <x v="4"/>
    <x v="0"/>
    <n v="159"/>
    <m/>
    <s v=" No Discount"/>
    <n v="0"/>
    <n v="2"/>
    <x v="200"/>
    <s v="Houston, Texas, United States"/>
    <s v="Houston"/>
    <x v="1"/>
    <x v="0"/>
    <d v="2026-03-29T00:00:00"/>
    <s v="Mar"/>
    <n v="2026"/>
    <n v="318"/>
  </r>
  <r>
    <s v="Kaggle"/>
    <s v="Apple iPhone 12 64GB 128GB Unlocked Verizon AT&amp;T T-Mobile MagSafe Free Return"/>
    <x v="4"/>
    <n v="12"/>
    <b v="0"/>
    <x v="16"/>
    <x v="4"/>
    <x v="0"/>
    <n v="156"/>
    <m/>
    <s v=" No Discount"/>
    <n v="1"/>
    <n v="0"/>
    <x v="200"/>
    <s v="Houston, Texas, United States"/>
    <s v="Houston"/>
    <x v="1"/>
    <x v="0"/>
    <d v="2026-03-29T00:00:00"/>
    <s v="Mar"/>
    <n v="2026"/>
    <n v="0"/>
  </r>
  <r>
    <s v="Kaggle"/>
    <s v="Apple iPhone 12 - 64GB/128GB - Unlocked Verizon T-Mobile Smartphone Free Return"/>
    <x v="4"/>
    <n v="12"/>
    <b v="0"/>
    <x v="16"/>
    <x v="4"/>
    <x v="0"/>
    <n v="158"/>
    <m/>
    <s v=" No Discount"/>
    <n v="1"/>
    <n v="0"/>
    <x v="200"/>
    <s v="Houston, Texas, United States"/>
    <s v="Houston"/>
    <x v="1"/>
    <x v="0"/>
    <d v="2026-03-29T00:00:00"/>
    <s v="Mar"/>
    <n v="2026"/>
    <n v="0"/>
  </r>
  <r>
    <s v="Kaggle"/>
    <s v="Apple iPhone 13 128GB 256GB -Pristine- Unlocked Verizon AT&amp;T 5G Blue White"/>
    <x v="3"/>
    <n v="13"/>
    <b v="0"/>
    <x v="8"/>
    <x v="0"/>
    <x v="0"/>
    <n v="215"/>
    <m/>
    <s v=" No Discount"/>
    <n v="0"/>
    <n v="1"/>
    <x v="201"/>
    <s v="Houston, Texas, United States"/>
    <s v="Houston"/>
    <x v="1"/>
    <x v="0"/>
    <d v="2026-03-29T00:00:00"/>
    <s v="Mar"/>
    <n v="2026"/>
    <n v="215"/>
  </r>
  <r>
    <s v="Kaggle"/>
    <s v="Apple iPhone 13 5G LTE 128GB 256GB GSM Unlocked Verizon AT&amp;T US Cellular"/>
    <x v="3"/>
    <n v="13"/>
    <b v="0"/>
    <x v="8"/>
    <x v="0"/>
    <x v="0"/>
    <n v="210"/>
    <m/>
    <s v=" No Discount"/>
    <n v="0"/>
    <n v="4"/>
    <x v="200"/>
    <s v="Houston, Texas, United States"/>
    <s v="Houston"/>
    <x v="1"/>
    <x v="0"/>
    <d v="2026-03-29T00:00:00"/>
    <s v="Mar"/>
    <n v="2026"/>
    <n v="840"/>
  </r>
  <r>
    <s v="Kaggle"/>
    <s v="Apple iPhone 12 64GB Verizon AT&amp;T Unlocked 5G Excellent Condition iOS"/>
    <x v="4"/>
    <n v="12"/>
    <b v="0"/>
    <x v="7"/>
    <x v="4"/>
    <x v="0"/>
    <n v="153"/>
    <m/>
    <s v=" No Discount"/>
    <n v="1"/>
    <n v="0"/>
    <x v="200"/>
    <s v="Houston, Texas, United States"/>
    <s v="Houston"/>
    <x v="1"/>
    <x v="0"/>
    <d v="2026-03-29T00:00:00"/>
    <s v="Mar"/>
    <n v="2026"/>
    <n v="0"/>
  </r>
  <r>
    <s v="Kaggle"/>
    <s v="Apple iPhone 12 64GB 128GB Unlocked Verizon Boost T-Mobile CDMA/GSM 5G"/>
    <x v="4"/>
    <n v="12"/>
    <b v="0"/>
    <x v="16"/>
    <x v="4"/>
    <x v="0"/>
    <n v="153"/>
    <m/>
    <s v=" No Discount"/>
    <n v="1"/>
    <n v="0"/>
    <x v="201"/>
    <s v="Houston, Texas, United States"/>
    <s v="Houston"/>
    <x v="1"/>
    <x v="0"/>
    <d v="2026-03-29T00:00:00"/>
    <s v="Mar"/>
    <n v="2026"/>
    <n v="0"/>
  </r>
  <r>
    <s v="Kaggle"/>
    <s v="Apple iPhone 12 128GB 64GB Green / Purple Factory Unlocked Verizon Tmobile 5G"/>
    <x v="4"/>
    <n v="12"/>
    <b v="0"/>
    <x v="16"/>
    <x v="4"/>
    <x v="0"/>
    <n v="153"/>
    <m/>
    <s v=" No Discount"/>
    <n v="1"/>
    <n v="0"/>
    <x v="200"/>
    <s v="Houston, Texas, United States"/>
    <s v="Houston"/>
    <x v="1"/>
    <x v="0"/>
    <d v="2026-03-29T00:00:00"/>
    <s v="Mar"/>
    <n v="2026"/>
    <n v="0"/>
  </r>
  <r>
    <s v="Kaggle"/>
    <s v="Apple iPhone 12 128/64GB (Green Purple Black) Factory Unlocked Verizon 5G LTE"/>
    <x v="4"/>
    <n v="12"/>
    <b v="0"/>
    <x v="7"/>
    <x v="4"/>
    <x v="0"/>
    <n v="155"/>
    <m/>
    <s v=" No Discount"/>
    <n v="1"/>
    <n v="0"/>
    <x v="200"/>
    <s v="Houston, Texas, United States"/>
    <s v="Houston"/>
    <x v="1"/>
    <x v="0"/>
    <d v="2026-03-29T00:00:00"/>
    <s v="Mar"/>
    <n v="2026"/>
    <n v="0"/>
  </r>
  <r>
    <s v="Kaggle"/>
    <s v="Apple iPhone 12 64GB iOS Very Good 4G Unlocked CDMA + GSM Verizon AT&amp;T T-Mobile"/>
    <x v="4"/>
    <n v="12"/>
    <b v="0"/>
    <x v="7"/>
    <x v="4"/>
    <x v="0"/>
    <n v="156"/>
    <m/>
    <s v=" No Discount"/>
    <n v="1"/>
    <n v="0"/>
    <x v="200"/>
    <s v="Houston, Texas, United States"/>
    <s v="Houston"/>
    <x v="1"/>
    <x v="0"/>
    <d v="2026-03-29T00:00:00"/>
    <s v="Mar"/>
    <n v="2026"/>
    <n v="0"/>
  </r>
  <r>
    <s v="Kaggle"/>
    <s v="Apple iPhone 12 64GB All Color T-Mobile Smartphone"/>
    <x v="4"/>
    <n v="12"/>
    <b v="0"/>
    <x v="7"/>
    <x v="4"/>
    <x v="0"/>
    <n v="223"/>
    <m/>
    <s v=" No Discount"/>
    <n v="1"/>
    <n v="0"/>
    <x v="200"/>
    <s v="Houston, Texas, United States"/>
    <s v="Houston"/>
    <x v="1"/>
    <x v="0"/>
    <d v="2026-03-29T00:00:00"/>
    <s v="Mar"/>
    <n v="2026"/>
    <n v="0"/>
  </r>
  <r>
    <s v="Kaggle"/>
    <s v="Apple iPhone 12 Black Purple Red 64-128GB Unlocked Verizon AT&amp;T T-Mobile 4G LTE"/>
    <x v="4"/>
    <n v="12"/>
    <b v="0"/>
    <x v="0"/>
    <x v="0"/>
    <x v="0"/>
    <n v="144"/>
    <m/>
    <s v=" No Discount"/>
    <n v="1"/>
    <n v="0"/>
    <x v="200"/>
    <s v="Houston, Texas, United States"/>
    <s v="Houston"/>
    <x v="1"/>
    <x v="0"/>
    <d v="2026-03-29T00:00:00"/>
    <s v="Mar"/>
    <n v="2026"/>
    <n v="0"/>
  </r>
  <r>
    <s v="Kaggle"/>
    <s v="Apple iPhone 12 64GB Factory Unlocked Verizon AT&amp;T T-Mobile IOS 5G Green"/>
    <x v="4"/>
    <n v="12"/>
    <b v="0"/>
    <x v="7"/>
    <x v="4"/>
    <x v="0"/>
    <n v="160"/>
    <m/>
    <s v=" No Discount"/>
    <n v="1"/>
    <n v="0"/>
    <x v="200"/>
    <s v="Houston, Texas, United States"/>
    <s v="Houston"/>
    <x v="1"/>
    <x v="0"/>
    <d v="2026-03-29T00:00:00"/>
    <s v="Mar"/>
    <n v="2026"/>
    <n v="0"/>
  </r>
  <r>
    <s v="Kaggle"/>
    <s v="Apple iPhone 13 128GB 256GB GSM Unlocked Verizon ATT Green/Midnight/Pink Good"/>
    <x v="3"/>
    <n v="13"/>
    <b v="0"/>
    <x v="8"/>
    <x v="0"/>
    <x v="0"/>
    <n v="222"/>
    <m/>
    <s v=" No Discount"/>
    <n v="1"/>
    <n v="0"/>
    <x v="201"/>
    <s v="Houston, Texas, United States"/>
    <s v="Houston"/>
    <x v="1"/>
    <x v="0"/>
    <d v="2026-03-29T00:00:00"/>
    <s v="Mar"/>
    <n v="2026"/>
    <n v="0"/>
  </r>
  <r>
    <s v="Kaggle"/>
    <s v="Apple iPhone 12 - 128GB 64GB - 5G Unlocked Verizon T-Mobile Smartphone Pristine"/>
    <x v="4"/>
    <n v="12"/>
    <b v="0"/>
    <x v="16"/>
    <x v="4"/>
    <x v="0"/>
    <n v="163"/>
    <m/>
    <s v=" No Discount"/>
    <n v="1"/>
    <n v="0"/>
    <x v="201"/>
    <s v="Houston, Texas, United States"/>
    <s v="Houston"/>
    <x v="1"/>
    <x v="0"/>
    <d v="2026-03-29T00:00:00"/>
    <s v="Mar"/>
    <n v="2026"/>
    <n v="0"/>
  </r>
  <r>
    <s v="Kaggle"/>
    <s v="Apple iPhone 12 5G 64/128GB Unlocked Verizon T-Mobile Blue/White Screen 6.1&quot;"/>
    <x v="4"/>
    <n v="12"/>
    <b v="0"/>
    <x v="0"/>
    <x v="0"/>
    <x v="0"/>
    <n v="151"/>
    <m/>
    <s v=" No Discount"/>
    <n v="1"/>
    <n v="0"/>
    <x v="201"/>
    <s v="Houston, Texas, United States"/>
    <s v="Houston"/>
    <x v="1"/>
    <x v="0"/>
    <d v="2026-03-29T00:00:00"/>
    <s v="Mar"/>
    <n v="2026"/>
    <n v="0"/>
  </r>
  <r>
    <s v="Kaggle"/>
    <s v="Apple iPhone 13 512GB / 128GB GSM Unlocked Verizon - Pink Green Red"/>
    <x v="3"/>
    <n v="13"/>
    <b v="0"/>
    <x v="11"/>
    <x v="0"/>
    <x v="0"/>
    <n v="207"/>
    <m/>
    <s v=" No Discount"/>
    <n v="1"/>
    <n v="0"/>
    <x v="201"/>
    <s v="Houston, Texas, United States"/>
    <s v="Houston"/>
    <x v="1"/>
    <x v="0"/>
    <d v="2026-03-29T00:00:00"/>
    <s v="Mar"/>
    <n v="2026"/>
    <n v="0"/>
  </r>
  <r>
    <s v="Kaggle"/>
    <s v="Apple iPhone 12 64GB 128GB Verizon AT&amp;T Unlocked GSM+CDMA 5G Blue/Black"/>
    <x v="4"/>
    <n v="12"/>
    <b v="0"/>
    <x v="16"/>
    <x v="4"/>
    <x v="0"/>
    <n v="154"/>
    <m/>
    <s v=" No Discount"/>
    <n v="1"/>
    <n v="0"/>
    <x v="200"/>
    <s v="Houston, Texas, United States"/>
    <s v="Houston"/>
    <x v="1"/>
    <x v="0"/>
    <d v="2026-03-29T00:00:00"/>
    <s v="Mar"/>
    <n v="2026"/>
    <n v="0"/>
  </r>
  <r>
    <s v="Kaggle"/>
    <s v="Apple iPhone 13 128GB 512GB Unlocked Verizon Very Good 5G iOS Pink/White/Blue"/>
    <x v="3"/>
    <n v="13"/>
    <b v="0"/>
    <x v="11"/>
    <x v="0"/>
    <x v="0"/>
    <n v="212"/>
    <m/>
    <s v=" No Discount"/>
    <n v="1"/>
    <n v="0"/>
    <x v="201"/>
    <s v="Houston, Texas, United States"/>
    <s v="Houston"/>
    <x v="1"/>
    <x v="0"/>
    <d v="2026-03-29T00:00:00"/>
    <s v="Mar"/>
    <n v="2026"/>
    <n v="0"/>
  </r>
  <r>
    <s v="Kaggle"/>
    <s v="Apple iPhone 13 128GB 512GB T-Mobile Unlocked Verizon (Good) Pink/Blue/Green"/>
    <x v="3"/>
    <n v="13"/>
    <b v="0"/>
    <x v="11"/>
    <x v="0"/>
    <x v="0"/>
    <n v="211"/>
    <m/>
    <s v=" No Discount"/>
    <n v="1"/>
    <n v="0"/>
    <x v="201"/>
    <s v="Houston, Texas, United States"/>
    <s v="Houston"/>
    <x v="1"/>
    <x v="0"/>
    <d v="2026-03-29T00:00:00"/>
    <s v="Mar"/>
    <n v="2026"/>
    <n v="0"/>
  </r>
  <r>
    <s v="Kaggle"/>
    <s v="Apple iPhone 12 64/128GB iOS Unlocked Verizon ATT Screen 6.1&quot; - Green Blue Blac"/>
    <x v="4"/>
    <n v="12"/>
    <b v="0"/>
    <x v="0"/>
    <x v="0"/>
    <x v="0"/>
    <n v="143"/>
    <m/>
    <s v=" No Discount"/>
    <n v="1"/>
    <n v="0"/>
    <x v="201"/>
    <s v="Houston, Texas, United States"/>
    <s v="Houston"/>
    <x v="1"/>
    <x v="0"/>
    <d v="2026-03-29T00:00:00"/>
    <s v="Mar"/>
    <n v="2026"/>
    <n v="0"/>
  </r>
  <r>
    <s v="Kaggle"/>
    <s v="Apple iPhone 12 64GB 128GB Factory Unlocked GSM/CDMA AT&amp;T T-Mobile WiFi iOS"/>
    <x v="4"/>
    <n v="12"/>
    <b v="0"/>
    <x v="16"/>
    <x v="4"/>
    <x v="0"/>
    <n v="154"/>
    <m/>
    <s v=" No Discount"/>
    <n v="1"/>
    <n v="0"/>
    <x v="201"/>
    <s v="Houston, Texas, United States"/>
    <s v="Houston"/>
    <x v="1"/>
    <x v="0"/>
    <d v="2026-03-29T00:00:00"/>
    <s v="Mar"/>
    <n v="2026"/>
    <n v="0"/>
  </r>
  <r>
    <s v="Kaggle"/>
    <s v="Apple iPhone 13 512GB 128GB Factory Unlocked Verizon T-Mobile Straight Talk 5G"/>
    <x v="3"/>
    <n v="13"/>
    <b v="0"/>
    <x v="11"/>
    <x v="0"/>
    <x v="0"/>
    <n v="206"/>
    <m/>
    <s v=" No Discount"/>
    <n v="0"/>
    <n v="2"/>
    <x v="201"/>
    <s v="Houston, Texas, United States"/>
    <s v="Houston"/>
    <x v="1"/>
    <x v="0"/>
    <d v="2026-03-29T00:00:00"/>
    <s v="Mar"/>
    <n v="2026"/>
    <n v="412"/>
  </r>
  <r>
    <s v="Kaggle"/>
    <s v="Apple iPhone 12 64GB 128GB Fully Unlocked Verizon AT&amp;T Dual SIM (Nano‑SIM/eSIM)"/>
    <x v="4"/>
    <n v="12"/>
    <b v="0"/>
    <x v="16"/>
    <x v="4"/>
    <x v="0"/>
    <n v="155"/>
    <m/>
    <s v=" No Discount"/>
    <n v="1"/>
    <n v="0"/>
    <x v="200"/>
    <s v="Houston, Texas, United States"/>
    <s v="Houston"/>
    <x v="1"/>
    <x v="0"/>
    <d v="2026-03-29T00:00:00"/>
    <s v="Mar"/>
    <n v="2026"/>
    <n v="0"/>
  </r>
  <r>
    <s v="Kaggle"/>
    <s v="Apple iPhone 12 64GB Screen 6.1&quot; Pristine Fully Unlocked Att 5G - Blue / Green"/>
    <x v="4"/>
    <n v="12"/>
    <b v="0"/>
    <x v="7"/>
    <x v="4"/>
    <x v="0"/>
    <n v="166"/>
    <m/>
    <s v=" No Discount"/>
    <n v="1"/>
    <n v="0"/>
    <x v="201"/>
    <s v="Houston, Texas, United States"/>
    <s v="Houston"/>
    <x v="1"/>
    <x v="0"/>
    <d v="2026-03-29T00:00:00"/>
    <s v="Mar"/>
    <n v="2026"/>
    <n v="0"/>
  </r>
  <r>
    <s v="Kaggle"/>
    <s v="Apple iPhone 12 |128GB 64GB| ATT Unlocked Verizon Screen 6.1 White Purple Red"/>
    <x v="4"/>
    <n v="12"/>
    <b v="0"/>
    <x v="16"/>
    <x v="4"/>
    <x v="0"/>
    <n v="149"/>
    <m/>
    <s v=" No Discount"/>
    <n v="1"/>
    <n v="0"/>
    <x v="201"/>
    <s v="Houston, Texas, United States"/>
    <s v="Houston"/>
    <x v="1"/>
    <x v="0"/>
    <d v="2026-03-29T00:00:00"/>
    <s v="Mar"/>
    <n v="2026"/>
    <n v="0"/>
  </r>
  <r>
    <s v="Kaggle"/>
    <s v="Apple iPhone 13 Unlocked 128GB iOS GSM AT&amp;T TMobile Verizon Pristine Condition"/>
    <x v="3"/>
    <n v="13"/>
    <b v="0"/>
    <x v="0"/>
    <x v="0"/>
    <x v="0"/>
    <n v="205"/>
    <m/>
    <s v=" No Discount"/>
    <n v="0"/>
    <n v="1"/>
    <x v="201"/>
    <s v="Houston, Texas, United States"/>
    <s v="Houston"/>
    <x v="1"/>
    <x v="0"/>
    <d v="2026-03-29T00:00:00"/>
    <s v="Mar"/>
    <n v="2026"/>
    <n v="205"/>
  </r>
  <r>
    <s v="Kaggle"/>
    <s v="Apple iPhone 12 64GB Unlocked Verizon U.S. Cellular AT&amp;T 12MP Dual-Camera Good"/>
    <x v="4"/>
    <n v="12"/>
    <b v="0"/>
    <x v="7"/>
    <x v="4"/>
    <x v="0"/>
    <n v="145"/>
    <m/>
    <s v=" No Discount"/>
    <n v="1"/>
    <n v="0"/>
    <x v="200"/>
    <s v="Houston, Texas, United States"/>
    <s v="Houston"/>
    <x v="1"/>
    <x v="0"/>
    <d v="2026-03-29T00:00:00"/>
    <s v="Mar"/>
    <n v="2026"/>
    <n v="0"/>
  </r>
  <r>
    <s v="Kaggle"/>
    <s v="Apple iPhone 12 🍎Mint- Unlocked 64GB 128GB 5G Verizon GSM T-Mobile Purple/Blue"/>
    <x v="4"/>
    <n v="12"/>
    <b v="0"/>
    <x v="16"/>
    <x v="4"/>
    <x v="0"/>
    <n v="160"/>
    <m/>
    <s v=" No Discount"/>
    <n v="1"/>
    <n v="0"/>
    <x v="200"/>
    <s v="Houston, Texas, United States"/>
    <s v="Houston"/>
    <x v="1"/>
    <x v="0"/>
    <d v="2026-03-29T00:00:00"/>
    <s v="Mar"/>
    <n v="2026"/>
    <n v="0"/>
  </r>
  <r>
    <s v="Kaggle"/>
    <s v="Apple iPhone 12 iOS 5G 64GB 128GB White Blue Unlocked Verizon AT&amp;T GSM"/>
    <x v="4"/>
    <n v="12"/>
    <b v="0"/>
    <x v="16"/>
    <x v="4"/>
    <x v="0"/>
    <n v="152"/>
    <m/>
    <s v=" No Discount"/>
    <n v="1"/>
    <n v="0"/>
    <x v="200"/>
    <s v="Houston, Texas, United States"/>
    <s v="Houston"/>
    <x v="1"/>
    <x v="0"/>
    <d v="2026-03-29T00:00:00"/>
    <s v="Mar"/>
    <n v="2026"/>
    <n v="0"/>
  </r>
  <r>
    <s v="Kaggle"/>
    <s v="Apple iPhone 12 (64GB-128GB) Factory Unlocked Verizon AT&amp;T Purple/Colors 5G"/>
    <x v="4"/>
    <n v="12"/>
    <b v="0"/>
    <x v="16"/>
    <x v="4"/>
    <x v="0"/>
    <n v="155"/>
    <m/>
    <s v=" No Discount"/>
    <n v="1"/>
    <n v="0"/>
    <x v="200"/>
    <s v="Houston, Texas, United States"/>
    <s v="Houston"/>
    <x v="1"/>
    <x v="0"/>
    <d v="2026-03-29T00:00:00"/>
    <s v="Mar"/>
    <n v="2026"/>
    <n v="0"/>
  </r>
  <r>
    <s v="Kaggle"/>
    <s v="Apple iPhone 12 128GB 64GB Factory Unlocked Verizon ATT Screen 6.1&quot; Face ID"/>
    <x v="4"/>
    <n v="12"/>
    <b v="0"/>
    <x v="16"/>
    <x v="4"/>
    <x v="0"/>
    <n v="158"/>
    <m/>
    <s v=" No Discount"/>
    <n v="1"/>
    <n v="0"/>
    <x v="200"/>
    <s v="Houston, Texas, United States"/>
    <s v="Houston"/>
    <x v="1"/>
    <x v="0"/>
    <d v="2026-03-29T00:00:00"/>
    <s v="Mar"/>
    <n v="2026"/>
    <n v="0"/>
  </r>
  <r>
    <s v="Kaggle"/>
    <s v="Apple iPhone 12 (64GB/128GB) 5G Unlocked AT&amp;T Verizon T-Mobile CDMA/GSM iOS"/>
    <x v="4"/>
    <n v="12"/>
    <b v="0"/>
    <x v="16"/>
    <x v="4"/>
    <x v="0"/>
    <n v="148"/>
    <m/>
    <s v=" No Discount"/>
    <n v="1"/>
    <n v="0"/>
    <x v="200"/>
    <s v="Houston, Texas, United States"/>
    <s v="Houston"/>
    <x v="1"/>
    <x v="0"/>
    <d v="2026-03-29T00:00:00"/>
    <s v="Mar"/>
    <n v="2026"/>
    <n v="0"/>
  </r>
  <r>
    <s v="Kaggle"/>
    <s v="Apple iPhone 12 64GB 128GB Unlocked AT&amp;T Verizon IOS LTE 5G Good Condition"/>
    <x v="4"/>
    <n v="12"/>
    <b v="0"/>
    <x v="16"/>
    <x v="4"/>
    <x v="0"/>
    <n v="156"/>
    <m/>
    <s v=" No Discount"/>
    <n v="1"/>
    <n v="0"/>
    <x v="200"/>
    <s v="Houston, Texas, United States"/>
    <s v="Houston"/>
    <x v="1"/>
    <x v="0"/>
    <d v="2026-03-29T00:00:00"/>
    <s v="Mar"/>
    <n v="2026"/>
    <n v="0"/>
  </r>
  <r>
    <s v="Kaggle"/>
    <s v="Apple iPhone 12 64GB-128GB AT&amp;T Unlocked Verizon LTE 4G Free Return &amp; Shipping"/>
    <x v="4"/>
    <n v="12"/>
    <b v="0"/>
    <x v="16"/>
    <x v="4"/>
    <x v="0"/>
    <n v="148"/>
    <m/>
    <s v=" No Discount"/>
    <n v="1"/>
    <n v="0"/>
    <x v="200"/>
    <s v="Houston, Texas, United States"/>
    <s v="Houston"/>
    <x v="1"/>
    <x v="0"/>
    <d v="2026-03-29T00:00:00"/>
    <s v="Mar"/>
    <n v="2026"/>
    <n v="0"/>
  </r>
  <r>
    <s v="Kaggle"/>
    <s v="Apple iPhone 12 64GB 128GB GSM CDMA Unlocked Verizon AT&amp;T T-Mobile 5G Capable"/>
    <x v="4"/>
    <n v="12"/>
    <b v="0"/>
    <x v="16"/>
    <x v="4"/>
    <x v="0"/>
    <n v="171"/>
    <m/>
    <s v=" No Discount"/>
    <n v="1"/>
    <n v="0"/>
    <x v="200"/>
    <s v="Houston, Texas, United States"/>
    <s v="Houston"/>
    <x v="1"/>
    <x v="0"/>
    <d v="2026-03-29T00:00:00"/>
    <s v="Mar"/>
    <n v="2026"/>
    <n v="0"/>
  </r>
  <r>
    <s v="Kaggle"/>
    <s v="Apple iPhone 12 64GB 128GB Unlocked Verizon ATT iOS 5G Free Shipping"/>
    <x v="4"/>
    <n v="12"/>
    <b v="0"/>
    <x v="16"/>
    <x v="4"/>
    <x v="0"/>
    <n v="148"/>
    <m/>
    <s v=" No Discount"/>
    <n v="1"/>
    <n v="0"/>
    <x v="200"/>
    <s v="Houston, Texas, United States"/>
    <s v="Houston"/>
    <x v="1"/>
    <x v="0"/>
    <d v="2026-03-29T00:00:00"/>
    <s v="Mar"/>
    <n v="2026"/>
    <n v="0"/>
  </r>
  <r>
    <s v="Kaggle"/>
    <s v="Apple iPhone 12 64GB 128GB 5G Unlocked Verizon ATT T-Mobile Pristine Condition"/>
    <x v="4"/>
    <n v="12"/>
    <b v="0"/>
    <x v="16"/>
    <x v="4"/>
    <x v="0"/>
    <n v="163"/>
    <m/>
    <s v=" No Discount"/>
    <n v="0"/>
    <n v="1"/>
    <x v="200"/>
    <s v="Houston, Texas, United States"/>
    <s v="Houston"/>
    <x v="1"/>
    <x v="0"/>
    <d v="2026-03-29T00:00:00"/>
    <s v="Mar"/>
    <n v="2026"/>
    <n v="163"/>
  </r>
  <r>
    <s v="Kaggle"/>
    <s v="Apple iPhone 13 Unlocked Verizon ATT Green/Red Good -128GB 256GB 512GB"/>
    <x v="3"/>
    <n v="13"/>
    <b v="0"/>
    <x v="10"/>
    <x v="0"/>
    <x v="0"/>
    <n v="212"/>
    <m/>
    <s v=" No Discount"/>
    <n v="1"/>
    <n v="0"/>
    <x v="201"/>
    <s v="Houston, Texas, United States"/>
    <s v="Houston"/>
    <x v="1"/>
    <x v="0"/>
    <d v="2026-03-29T00:00:00"/>
    <s v="Mar"/>
    <n v="2026"/>
    <n v="0"/>
  </r>
  <r>
    <s v="Kaggle"/>
    <s v="Apple iPhone 13 128GB 512GB Unlocked AT&amp;T Midnight/Starlight 5G Very Good"/>
    <x v="3"/>
    <n v="13"/>
    <b v="0"/>
    <x v="11"/>
    <x v="0"/>
    <x v="0"/>
    <n v="207"/>
    <m/>
    <s v=" No Discount"/>
    <n v="0"/>
    <n v="5"/>
    <x v="201"/>
    <s v="Houston, Texas, United States"/>
    <s v="Houston"/>
    <x v="1"/>
    <x v="0"/>
    <d v="2026-03-29T00:00:00"/>
    <s v="Mar"/>
    <n v="2026"/>
    <n v="1035"/>
  </r>
  <r>
    <s v="Kaggle"/>
    <s v="Apple iPhone 12 64GB Unlocked Verizon 5G AT&amp;T -Very GOOD -Dual 12MP Camera"/>
    <x v="4"/>
    <n v="12"/>
    <b v="0"/>
    <x v="7"/>
    <x v="4"/>
    <x v="0"/>
    <n v="150"/>
    <m/>
    <s v=" No Discount"/>
    <n v="1"/>
    <n v="0"/>
    <x v="201"/>
    <s v="Houston, Texas, United States"/>
    <s v="Houston"/>
    <x v="1"/>
    <x v="0"/>
    <d v="2026-03-29T00:00:00"/>
    <s v="Mar"/>
    <n v="2026"/>
    <n v="0"/>
  </r>
  <r>
    <s v="Kaggle"/>
    <s v="Apple iPhone 12 - Blue, Green, Red - T-Mobile, Verizon, Unlocked - 128GB, 64GB"/>
    <x v="4"/>
    <n v="12"/>
    <b v="0"/>
    <x v="16"/>
    <x v="4"/>
    <x v="0"/>
    <n v="161"/>
    <m/>
    <s v=" No Discount"/>
    <n v="1"/>
    <n v="0"/>
    <x v="201"/>
    <s v="Houston, Texas, United States"/>
    <s v="Houston"/>
    <x v="1"/>
    <x v="0"/>
    <d v="2026-03-29T00:00:00"/>
    <s v="Mar"/>
    <n v="2026"/>
    <n v="0"/>
  </r>
  <r>
    <s v="Kaggle"/>
    <s v="Apple iPhone 12 Unlocked 5G - 64GB Black, Blue, Green, Purple AT&amp;T Verizon"/>
    <x v="4"/>
    <n v="12"/>
    <b v="0"/>
    <x v="7"/>
    <x v="4"/>
    <x v="0"/>
    <n v="156"/>
    <m/>
    <s v=" No Discount"/>
    <n v="1"/>
    <n v="0"/>
    <x v="201"/>
    <s v="Houston, Texas, United States"/>
    <s v="Houston"/>
    <x v="1"/>
    <x v="0"/>
    <d v="2026-03-29T00:00:00"/>
    <s v="Mar"/>
    <n v="2026"/>
    <n v="0"/>
  </r>
  <r>
    <s v="Kaggle"/>
    <s v="Apple iPhone 12 5G - Unlocked, Mint Condition, 64GB/128GB - Black, Purple, Red"/>
    <x v="4"/>
    <n v="12"/>
    <b v="0"/>
    <x v="16"/>
    <x v="4"/>
    <x v="0"/>
    <n v="155"/>
    <m/>
    <s v=" No Discount"/>
    <n v="1"/>
    <n v="0"/>
    <x v="201"/>
    <s v="Houston, Texas, United States"/>
    <s v="Houston"/>
    <x v="1"/>
    <x v="0"/>
    <d v="2026-03-29T00:00:00"/>
    <s v="Mar"/>
    <n v="2026"/>
    <n v="0"/>
  </r>
  <r>
    <s v="Kaggle"/>
    <s v="Apple iPhone 12 | 128GB, 64GB | Unlocked | Various Colors | Excellent Condition"/>
    <x v="4"/>
    <n v="12"/>
    <b v="0"/>
    <x v="16"/>
    <x v="4"/>
    <x v="0"/>
    <n v="164"/>
    <m/>
    <s v=" No Discount"/>
    <n v="1"/>
    <n v="0"/>
    <x v="201"/>
    <s v="Houston, Texas, United States"/>
    <s v="Houston"/>
    <x v="1"/>
    <x v="0"/>
    <d v="2026-03-29T00:00:00"/>
    <s v="Mar"/>
    <n v="2026"/>
    <n v="0"/>
  </r>
  <r>
    <s v="Kaggle"/>
    <s v="Apple iPhone 13: Midnight Black, Starlight White, Blue - 128GB &amp; 256GB 5G"/>
    <x v="3"/>
    <n v="13"/>
    <b v="0"/>
    <x v="8"/>
    <x v="0"/>
    <x v="0"/>
    <n v="220"/>
    <m/>
    <s v=" No Discount"/>
    <n v="1"/>
    <n v="0"/>
    <x v="201"/>
    <s v="Houston, Texas, United States"/>
    <s v="Houston"/>
    <x v="1"/>
    <x v="0"/>
    <d v="2026-03-29T00:00:00"/>
    <s v="Mar"/>
    <n v="2026"/>
    <n v="0"/>
  </r>
  <r>
    <s v="Kaggle"/>
    <s v="Apple iPhone 13 5G 128GB 256GB Midnight Black Pink Green Red Unlocked T-Mobile"/>
    <x v="3"/>
    <n v="13"/>
    <b v="0"/>
    <x v="8"/>
    <x v="0"/>
    <x v="0"/>
    <n v="216"/>
    <m/>
    <s v=" No Discount"/>
    <n v="1"/>
    <n v="0"/>
    <x v="201"/>
    <s v="Houston, Texas, United States"/>
    <s v="Houston"/>
    <x v="1"/>
    <x v="0"/>
    <d v="2026-03-29T00:00:00"/>
    <s v="Mar"/>
    <n v="2026"/>
    <n v="0"/>
  </r>
  <r>
    <s v="Kaggle"/>
    <s v="Apple iPhone 12 5G Unlocked - Purple, Red, 64GB, 128GB, Excellent Condition"/>
    <x v="4"/>
    <n v="12"/>
    <b v="0"/>
    <x v="16"/>
    <x v="4"/>
    <x v="0"/>
    <n v="160"/>
    <m/>
    <s v=" No Discount"/>
    <n v="0"/>
    <n v="2"/>
    <x v="201"/>
    <s v="Houston, Texas, United States"/>
    <s v="Houston"/>
    <x v="1"/>
    <x v="0"/>
    <d v="2026-03-29T00:00:00"/>
    <s v="Mar"/>
    <n v="2026"/>
    <n v="320"/>
  </r>
  <r>
    <s v="Kaggle"/>
    <s v="Apple iPhone 12 5G Unlocked - T-Mobile/Verizon, 64GB/128GB, Black/Blue/Red"/>
    <x v="4"/>
    <n v="12"/>
    <b v="0"/>
    <x v="16"/>
    <x v="4"/>
    <x v="0"/>
    <n v="148"/>
    <m/>
    <s v=" No Discount"/>
    <n v="1"/>
    <n v="0"/>
    <x v="201"/>
    <s v="Houston, Texas, United States"/>
    <s v="Houston"/>
    <x v="1"/>
    <x v="0"/>
    <d v="2026-03-29T00:00:00"/>
    <s v="Mar"/>
    <n v="2026"/>
    <n v="0"/>
  </r>
  <r>
    <s v="Kaggle"/>
    <s v="Apple iPhone 12 64GB/128GB Unlocked Verizon T-Mobile Black Green Purple"/>
    <x v="4"/>
    <n v="12"/>
    <b v="0"/>
    <x v="16"/>
    <x v="4"/>
    <x v="0"/>
    <n v="164"/>
    <m/>
    <s v=" No Discount"/>
    <n v="1"/>
    <n v="0"/>
    <x v="201"/>
    <s v="Houston, Texas, United States"/>
    <s v="Houston"/>
    <x v="1"/>
    <x v="0"/>
    <d v="2026-03-29T00:00:00"/>
    <s v="Mar"/>
    <n v="2026"/>
    <n v="0"/>
  </r>
  <r>
    <s v="Kaggle"/>
    <s v="Apple iPhone 12 64GB 128GB 5G LTE Unlocked T-Mobile Red/Green AT&amp;T WiFi"/>
    <x v="4"/>
    <n v="12"/>
    <b v="0"/>
    <x v="16"/>
    <x v="4"/>
    <x v="0"/>
    <n v="149"/>
    <m/>
    <s v=" No Discount"/>
    <n v="1"/>
    <n v="0"/>
    <x v="200"/>
    <s v="Houston, Texas, United States"/>
    <s v="Houston"/>
    <x v="1"/>
    <x v="0"/>
    <d v="2026-03-29T00:00:00"/>
    <s v="Mar"/>
    <n v="2026"/>
    <n v="0"/>
  </r>
  <r>
    <s v="Kaggle"/>
    <s v="Apple iPhone 12 64/128GB Unlocked Verizon White / Green GSM|CDMA🍏 Very Good"/>
    <x v="4"/>
    <n v="12"/>
    <b v="0"/>
    <x v="0"/>
    <x v="0"/>
    <x v="0"/>
    <n v="159"/>
    <m/>
    <s v=" No Discount"/>
    <n v="1"/>
    <n v="0"/>
    <x v="200"/>
    <s v="Houston, Texas, United States"/>
    <s v="Houston"/>
    <x v="1"/>
    <x v="0"/>
    <d v="2026-03-29T00:00:00"/>
    <s v="Mar"/>
    <n v="2026"/>
    <n v="0"/>
  </r>
  <r>
    <s v="Kaggle"/>
    <s v="Apple iPhone 12 64GB 128GB Factory Unlocked Verizon AT&amp;T LTE WIFI 5G"/>
    <x v="4"/>
    <n v="12"/>
    <b v="0"/>
    <x v="16"/>
    <x v="4"/>
    <x v="0"/>
    <n v="153"/>
    <m/>
    <s v=" No Discount"/>
    <n v="0"/>
    <n v="1"/>
    <x v="200"/>
    <s v="Houston, Texas, United States"/>
    <s v="Houston"/>
    <x v="1"/>
    <x v="0"/>
    <d v="2026-03-29T00:00:00"/>
    <s v="Mar"/>
    <n v="2026"/>
    <n v="153"/>
  </r>
  <r>
    <s v="Kaggle"/>
    <s v="Apple iPhone 13 128GB 256GB Unlocked ATT Verizon T-Mobile Wi‑Fi iOS 5G"/>
    <x v="3"/>
    <n v="13"/>
    <b v="0"/>
    <x v="8"/>
    <x v="0"/>
    <x v="0"/>
    <n v="205"/>
    <m/>
    <s v=" No Discount"/>
    <n v="1"/>
    <n v="0"/>
    <x v="201"/>
    <s v="Houston, Texas, United States"/>
    <s v="Houston"/>
    <x v="1"/>
    <x v="0"/>
    <d v="2026-03-29T00:00:00"/>
    <s v="Mar"/>
    <n v="2026"/>
    <n v="0"/>
  </r>
  <r>
    <s v="Kaggle"/>
    <s v="Apple iPhone 12 64GB 128GB Very Good Clean ESN GSM Unlocked Verizon Spectrum"/>
    <x v="4"/>
    <n v="12"/>
    <b v="0"/>
    <x v="16"/>
    <x v="4"/>
    <x v="0"/>
    <n v="145"/>
    <m/>
    <s v=" No Discount"/>
    <n v="1"/>
    <n v="0"/>
    <x v="201"/>
    <s v="Houston, Texas, United States"/>
    <s v="Houston"/>
    <x v="1"/>
    <x v="0"/>
    <d v="2026-03-29T00:00:00"/>
    <s v="Mar"/>
    <n v="2026"/>
    <n v="0"/>
  </r>
  <r>
    <s v="Kaggle"/>
    <s v="Apple iPhone 13 Verizon Unlocked 128GB 256GB AT&amp;T T-Mobile Starlight/Midnight"/>
    <x v="3"/>
    <n v="13"/>
    <b v="0"/>
    <x v="8"/>
    <x v="0"/>
    <x v="0"/>
    <n v="204"/>
    <m/>
    <s v=" No Discount"/>
    <n v="1"/>
    <n v="0"/>
    <x v="201"/>
    <s v="Houston, Texas, United States"/>
    <s v="Houston"/>
    <x v="1"/>
    <x v="0"/>
    <d v="2026-03-29T00:00:00"/>
    <s v="Mar"/>
    <n v="2026"/>
    <n v="0"/>
  </r>
  <r>
    <s v="Kaggle"/>
    <s v="Apple iPhone 12 64GB/128GB - Black, Blue, Green - Unlocked, Verizon, AT&amp;T, 5G"/>
    <x v="4"/>
    <n v="12"/>
    <b v="0"/>
    <x v="16"/>
    <x v="4"/>
    <x v="0"/>
    <n v="156"/>
    <m/>
    <s v=" No Discount"/>
    <n v="0"/>
    <n v="1"/>
    <x v="201"/>
    <s v="Houston, Texas, United States"/>
    <s v="Houston"/>
    <x v="1"/>
    <x v="0"/>
    <d v="2026-03-29T00:00:00"/>
    <s v="Mar"/>
    <n v="2026"/>
    <n v="156"/>
  </r>
  <r>
    <s v="Kaggle"/>
    <s v="Apple iPhone 13 128GB/256GB - Excellent Condition - Midnight, Starlight, Blue"/>
    <x v="3"/>
    <n v="13"/>
    <b v="0"/>
    <x v="8"/>
    <x v="0"/>
    <x v="0"/>
    <n v="221"/>
    <m/>
    <s v=" No Discount"/>
    <n v="1"/>
    <n v="0"/>
    <x v="201"/>
    <s v="Houston, Texas, United States"/>
    <s v="Houston"/>
    <x v="1"/>
    <x v="0"/>
    <d v="2026-03-29T00:00:00"/>
    <s v="Mar"/>
    <n v="2026"/>
    <n v="0"/>
  </r>
  <r>
    <s v="Kaggle"/>
    <s v="Apple iPhone 12 128GB/64GB Mint - Unlocked, Verizon, T-Mobile, Black, Blue, Red"/>
    <x v="4"/>
    <n v="12"/>
    <b v="0"/>
    <x v="16"/>
    <x v="4"/>
    <x v="0"/>
    <n v="157"/>
    <m/>
    <s v=" No Discount"/>
    <n v="0"/>
    <n v="1"/>
    <x v="201"/>
    <s v="Houston, Texas, United States"/>
    <s v="Houston"/>
    <x v="1"/>
    <x v="0"/>
    <d v="2026-03-29T00:00:00"/>
    <s v="Mar"/>
    <n v="2026"/>
    <n v="157"/>
  </r>
  <r>
    <s v="Kaggle"/>
    <s v="Apple iPhone 12 5G 64GB 128GB Unlocked AT&amp;T Verizon Green, Red, Black"/>
    <x v="4"/>
    <n v="12"/>
    <b v="0"/>
    <x v="16"/>
    <x v="4"/>
    <x v="0"/>
    <n v="150"/>
    <m/>
    <s v=" No Discount"/>
    <n v="1"/>
    <n v="0"/>
    <x v="201"/>
    <s v="Houston, Texas, United States"/>
    <s v="Houston"/>
    <x v="1"/>
    <x v="0"/>
    <d v="2026-03-29T00:00:00"/>
    <s v="Mar"/>
    <n v="2026"/>
    <n v="0"/>
  </r>
  <r>
    <s v="Kaggle"/>
    <s v="Apple iPhone 12 128GB Red/Black Mint Unlocked AT&amp;T Verizon T-Mobile 5G"/>
    <x v="4"/>
    <n v="12"/>
    <b v="0"/>
    <x v="0"/>
    <x v="0"/>
    <x v="0"/>
    <n v="165"/>
    <m/>
    <s v=" No Discount"/>
    <n v="1"/>
    <n v="0"/>
    <x v="201"/>
    <s v="Houston, Texas, United States"/>
    <s v="Houston"/>
    <x v="1"/>
    <x v="0"/>
    <d v="2026-03-29T00:00:00"/>
    <s v="Mar"/>
    <n v="2026"/>
    <n v="0"/>
  </r>
  <r>
    <s v="Kaggle"/>
    <s v="New Sealed Apple iPhone 13 MINI A2481 128GB 256GB 512GB Factory Unlocked US"/>
    <x v="8"/>
    <n v="13"/>
    <b v="0"/>
    <x v="10"/>
    <x v="0"/>
    <x v="5"/>
    <n v="323.99"/>
    <m/>
    <s v=" No Discount"/>
    <n v="2"/>
    <n v="1"/>
    <x v="202"/>
    <s v="Whippany, New Jersey, United States"/>
    <s v="Whippany"/>
    <x v="8"/>
    <x v="0"/>
    <d v="2026-03-28T00:00:00"/>
    <s v="Mar"/>
    <n v="2026"/>
    <n v="323.99"/>
  </r>
  <r>
    <s v="Kaggle"/>
    <s v="Apple iPhone 13 Mint - 128GB/256GB/512GB, Midnight/Starlight, Verizon/T-Mobile"/>
    <x v="3"/>
    <n v="13"/>
    <b v="0"/>
    <x v="10"/>
    <x v="0"/>
    <x v="0"/>
    <n v="219"/>
    <m/>
    <s v=" No Discount"/>
    <n v="0"/>
    <n v="1"/>
    <x v="201"/>
    <s v="Houston, Texas, United States"/>
    <s v="Houston"/>
    <x v="1"/>
    <x v="0"/>
    <d v="2026-03-29T00:00:00"/>
    <s v="Mar"/>
    <n v="2026"/>
    <n v="219"/>
  </r>
  <r>
    <s v="Kaggle"/>
    <s v="Apple iPhone 12 64GB/128GB Black, Blue, Red - Unlocked, Verizon, AT&amp;T, T-Mobile"/>
    <x v="4"/>
    <n v="12"/>
    <b v="0"/>
    <x v="16"/>
    <x v="4"/>
    <x v="0"/>
    <n v="141"/>
    <m/>
    <s v=" No Discount"/>
    <n v="1"/>
    <n v="0"/>
    <x v="201"/>
    <s v="Houston, Texas, United States"/>
    <s v="Houston"/>
    <x v="1"/>
    <x v="0"/>
    <d v="2026-03-29T00:00:00"/>
    <s v="Mar"/>
    <n v="2026"/>
    <n v="0"/>
  </r>
  <r>
    <s v="Kaggle"/>
    <s v="Apple iPhone 13 128GB, 512GB - Midnight, Starlight, Blue, Pink - Unlocked"/>
    <x v="3"/>
    <n v="13"/>
    <b v="0"/>
    <x v="11"/>
    <x v="0"/>
    <x v="0"/>
    <n v="209"/>
    <m/>
    <s v=" No Discount"/>
    <n v="1"/>
    <n v="0"/>
    <x v="201"/>
    <s v="Houston, Texas, United States"/>
    <s v="Houston"/>
    <x v="1"/>
    <x v="0"/>
    <d v="2026-03-29T00:00:00"/>
    <s v="Mar"/>
    <n v="2026"/>
    <n v="0"/>
  </r>
  <r>
    <s v="Kaggle"/>
    <s v="Apple iPhone 13 Unlocked 128GB/256GB/512GB - Midnight, Pink, Green - Fair Cond."/>
    <x v="3"/>
    <n v="13"/>
    <b v="0"/>
    <x v="10"/>
    <x v="0"/>
    <x v="0"/>
    <n v="215"/>
    <m/>
    <s v=" No Discount"/>
    <n v="1"/>
    <n v="0"/>
    <x v="201"/>
    <s v="Houston, Texas, United States"/>
    <s v="Houston"/>
    <x v="1"/>
    <x v="0"/>
    <d v="2026-03-29T00:00:00"/>
    <s v="Mar"/>
    <n v="2026"/>
    <n v="0"/>
  </r>
  <r>
    <s v="Kaggle"/>
    <s v="iPhone 12 64GB/128GB - Very Good Condition, Black/Blue/Green, Verizon/T-Mobile"/>
    <x v="4"/>
    <n v="12"/>
    <b v="0"/>
    <x v="16"/>
    <x v="4"/>
    <x v="0"/>
    <n v="153"/>
    <m/>
    <s v=" No Discount"/>
    <n v="1"/>
    <n v="0"/>
    <x v="200"/>
    <m/>
    <s v=""/>
    <x v="3"/>
    <x v="8"/>
    <d v="2026-03-29T00:00:00"/>
    <s v="Mar"/>
    <n v="2026"/>
    <n v="0"/>
  </r>
  <r>
    <s v="Kaggle"/>
    <s v="Apple iPhone 13 128GB/512GB in Midnight Blue, Pink, Green - Good Condition"/>
    <x v="3"/>
    <n v="13"/>
    <b v="0"/>
    <x v="11"/>
    <x v="0"/>
    <x v="0"/>
    <n v="226"/>
    <m/>
    <s v=" No Discount"/>
    <n v="0"/>
    <n v="1"/>
    <x v="201"/>
    <s v="Houston, Texas, United States"/>
    <s v="Houston"/>
    <x v="1"/>
    <x v="0"/>
    <d v="2026-03-29T00:00:00"/>
    <s v="Mar"/>
    <n v="2026"/>
    <n v="226"/>
  </r>
  <r>
    <s v="Kaggle"/>
    <s v="Apple iPhone 12 64GB/128GB Unlocked - Good Condition, Various Colors"/>
    <x v="4"/>
    <n v="12"/>
    <b v="0"/>
    <x v="16"/>
    <x v="4"/>
    <x v="0"/>
    <n v="153"/>
    <m/>
    <s v=" No Discount"/>
    <n v="1"/>
    <n v="0"/>
    <x v="200"/>
    <s v="Houston, Texas, United States"/>
    <s v="Houston"/>
    <x v="1"/>
    <x v="0"/>
    <d v="2026-03-29T00:00:00"/>
    <s v="Mar"/>
    <n v="2026"/>
    <n v="0"/>
  </r>
  <r>
    <s v="Kaggle"/>
    <s v="Apple iPhone 12 - 64GB/128GB - Unlocked - Mint Condition - Free Shipping"/>
    <x v="4"/>
    <n v="12"/>
    <b v="0"/>
    <x v="16"/>
    <x v="4"/>
    <x v="0"/>
    <n v="159"/>
    <m/>
    <s v=" No Discount"/>
    <n v="1"/>
    <n v="0"/>
    <x v="201"/>
    <s v="Houston, Texas, United States"/>
    <s v="Houston"/>
    <x v="1"/>
    <x v="0"/>
    <d v="2026-03-29T00:00:00"/>
    <s v="Mar"/>
    <n v="2026"/>
    <n v="0"/>
  </r>
  <r>
    <s v="Kaggle"/>
    <s v="Apple iPhone 12 Unlocked 64GB/128GB - Verizon, T-Mobile, AT&amp;T - Free Shipping!"/>
    <x v="4"/>
    <n v="12"/>
    <b v="0"/>
    <x v="16"/>
    <x v="4"/>
    <x v="0"/>
    <n v="149"/>
    <m/>
    <s v=" No Discount"/>
    <n v="1"/>
    <n v="0"/>
    <x v="201"/>
    <s v="Houston, Texas, United States"/>
    <s v="Houston"/>
    <x v="1"/>
    <x v="0"/>
    <d v="2026-03-29T00:00:00"/>
    <s v="Mar"/>
    <n v="2026"/>
    <n v="0"/>
  </r>
  <r>
    <s v="Kaggle"/>
    <s v="Apple iPhone 12 Unlocked 64GB/128GB - Various Colors - AT&amp;T, Verizon, Free Ship"/>
    <x v="4"/>
    <n v="12"/>
    <b v="0"/>
    <x v="16"/>
    <x v="4"/>
    <x v="0"/>
    <n v="162"/>
    <m/>
    <s v=" No Discount"/>
    <n v="1"/>
    <n v="0"/>
    <x v="201"/>
    <s v="Houston, Texas, United States"/>
    <s v="Houston"/>
    <x v="1"/>
    <x v="0"/>
    <d v="2026-03-29T00:00:00"/>
    <s v="Mar"/>
    <n v="2026"/>
    <n v="0"/>
  </r>
  <r>
    <s v="Kaggle"/>
    <s v="Apple iPhone 12 64GB Unlocked - Black, Blue, Green - AT&amp;T, T-Mobile, Free Ship"/>
    <x v="4"/>
    <n v="12"/>
    <b v="0"/>
    <x v="7"/>
    <x v="4"/>
    <x v="0"/>
    <n v="148"/>
    <m/>
    <s v=" No Discount"/>
    <n v="1"/>
    <n v="0"/>
    <x v="201"/>
    <s v="Houston, Texas, United States"/>
    <s v="Houston"/>
    <x v="1"/>
    <x v="0"/>
    <d v="2026-03-29T00:00:00"/>
    <s v="Mar"/>
    <n v="2026"/>
    <n v="0"/>
  </r>
  <r>
    <s v="Kaggle"/>
    <s v="Apple iPhone 12 - 64GB - Unlocked - Good Condition - Free Shipping"/>
    <x v="4"/>
    <n v="12"/>
    <b v="0"/>
    <x v="7"/>
    <x v="4"/>
    <x v="0"/>
    <n v="154"/>
    <m/>
    <s v=" No Discount"/>
    <n v="1"/>
    <n v="0"/>
    <x v="201"/>
    <s v="Houston, Texas, United States"/>
    <s v="Houston"/>
    <x v="1"/>
    <x v="0"/>
    <d v="2026-03-29T00:00:00"/>
    <s v="Mar"/>
    <n v="2026"/>
    <n v="0"/>
  </r>
  <r>
    <s v="Kaggle"/>
    <s v="Apple iPhone 12 64GB/128GB Unlocked - Mint, Green, Black - Free Shipping"/>
    <x v="4"/>
    <n v="12"/>
    <b v="0"/>
    <x v="16"/>
    <x v="4"/>
    <x v="0"/>
    <n v="167"/>
    <m/>
    <s v=" No Discount"/>
    <n v="1"/>
    <n v="0"/>
    <x v="201"/>
    <s v="Houston, Texas, United States"/>
    <s v="Houston"/>
    <x v="1"/>
    <x v="0"/>
    <d v="2026-03-29T00:00:00"/>
    <s v="Mar"/>
    <n v="2026"/>
    <n v="0"/>
  </r>
  <r>
    <s v="Kaggle"/>
    <s v="Apple iPhone 12 64GB/128GB - Mint - Black/Green/White - Verizon/T-Mobile"/>
    <x v="4"/>
    <n v="12"/>
    <b v="0"/>
    <x v="16"/>
    <x v="4"/>
    <x v="0"/>
    <n v="159"/>
    <m/>
    <s v=" No Discount"/>
    <n v="1"/>
    <n v="0"/>
    <x v="200"/>
    <s v="Houston, Texas, United States"/>
    <s v="Houston"/>
    <x v="1"/>
    <x v="0"/>
    <d v="2026-03-29T00:00:00"/>
    <s v="Mar"/>
    <n v="2026"/>
    <n v="0"/>
  </r>
  <r>
    <s v="Kaggle"/>
    <s v="Apple iPhone 13 Unlocked Verizon - 128GB, 512GB, Good Condition, Multiple Color"/>
    <x v="3"/>
    <n v="13"/>
    <b v="0"/>
    <x v="11"/>
    <x v="0"/>
    <x v="0"/>
    <n v="218"/>
    <m/>
    <s v=" No Discount"/>
    <n v="0"/>
    <n v="1"/>
    <x v="201"/>
    <s v="Houston, Texas, United States"/>
    <s v="Houston"/>
    <x v="1"/>
    <x v="0"/>
    <d v="2026-03-29T00:00:00"/>
    <s v="Mar"/>
    <n v="2026"/>
    <n v="218"/>
  </r>
  <r>
    <s v="Kaggle"/>
    <s v="Apple iPhone 12 - 128GB/64GB - Unlocked Black, Blue, Red - Free Shipping"/>
    <x v="4"/>
    <n v="12"/>
    <b v="0"/>
    <x v="16"/>
    <x v="4"/>
    <x v="0"/>
    <n v="158"/>
    <m/>
    <s v=" No Discount"/>
    <n v="1"/>
    <n v="0"/>
    <x v="201"/>
    <s v="Houston, Texas, United States"/>
    <s v="Houston"/>
    <x v="1"/>
    <x v="0"/>
    <d v="2026-03-29T00:00:00"/>
    <s v="Mar"/>
    <n v="2026"/>
    <n v="0"/>
  </r>
  <r>
    <s v="Kaggle"/>
    <s v="Apple iPhone 12 64GB T-Mobile - Black, Blue, Green, Red - Free Shipping!"/>
    <x v="4"/>
    <n v="12"/>
    <b v="0"/>
    <x v="7"/>
    <x v="4"/>
    <x v="0"/>
    <n v="215"/>
    <m/>
    <s v=" No Discount"/>
    <n v="1"/>
    <n v="0"/>
    <x v="201"/>
    <s v="Houston, Texas, United States"/>
    <s v="Houston"/>
    <x v="1"/>
    <x v="0"/>
    <d v="2026-03-29T00:00:00"/>
    <s v="Mar"/>
    <n v="2026"/>
    <n v="0"/>
  </r>
  <r>
    <s v="Kaggle"/>
    <s v="New Sealed Apple iPhone 13 MINI A2481 128GB 256GB Fully Unlocked Smartphones"/>
    <x v="8"/>
    <n v="13"/>
    <b v="0"/>
    <x v="8"/>
    <x v="0"/>
    <x v="5"/>
    <n v="323.99"/>
    <m/>
    <s v=" No Discount"/>
    <n v="2"/>
    <n v="0"/>
    <x v="202"/>
    <s v="Whippany, New Jersey, United States"/>
    <s v="Whippany"/>
    <x v="8"/>
    <x v="0"/>
    <d v="2026-03-28T00:00:00"/>
    <s v="Mar"/>
    <n v="2026"/>
    <n v="0"/>
  </r>
  <r>
    <s v="Kaggle"/>
    <s v="Apple iPhone 13 128/256/512GB Midnight, Starlight, Pink - Unlocked, Verizon, 5G"/>
    <x v="3"/>
    <n v="13"/>
    <b v="0"/>
    <x v="1"/>
    <x v="1"/>
    <x v="0"/>
    <n v="207"/>
    <m/>
    <s v=" No Discount"/>
    <n v="0"/>
    <n v="1"/>
    <x v="200"/>
    <s v="Houston, Texas, United States"/>
    <s v="Houston"/>
    <x v="1"/>
    <x v="0"/>
    <d v="2026-03-29T00:00:00"/>
    <s v="Mar"/>
    <n v="2026"/>
    <n v="207"/>
  </r>
  <r>
    <s v="Kaggle"/>
    <s v="Apple iPhone 12 64GB Unlocked - Verizon, Metro, T-Mobile - Free Shipping!"/>
    <x v="4"/>
    <n v="12"/>
    <b v="0"/>
    <x v="7"/>
    <x v="4"/>
    <x v="0"/>
    <n v="152"/>
    <m/>
    <s v=" No Discount"/>
    <n v="1"/>
    <n v="0"/>
    <x v="201"/>
    <s v="Houston, Texas, United States"/>
    <s v="Houston"/>
    <x v="1"/>
    <x v="0"/>
    <d v="2026-03-29T00:00:00"/>
    <s v="Mar"/>
    <n v="2026"/>
    <n v="0"/>
  </r>
  <r>
    <s v="Kaggle"/>
    <s v="iPhone 12 64GB AT&amp;T - Green, Black, Blue, 5G - Free Shipping &amp; Returns"/>
    <x v="4"/>
    <n v="12"/>
    <b v="0"/>
    <x v="7"/>
    <x v="4"/>
    <x v="0"/>
    <n v="234"/>
    <m/>
    <s v=" No Discount"/>
    <n v="1"/>
    <n v="0"/>
    <x v="201"/>
    <s v="Houston, Texas, United States"/>
    <s v="Houston"/>
    <x v="1"/>
    <x v="0"/>
    <d v="2026-03-29T00:00:00"/>
    <s v="Mar"/>
    <n v="2026"/>
    <n v="0"/>
  </r>
  <r>
    <s v="Kaggle"/>
    <s v="Apple iPhone 12 64GB Unlocked - Black, Blue - Free Shipping &amp; Returns"/>
    <x v="4"/>
    <n v="12"/>
    <b v="0"/>
    <x v="7"/>
    <x v="4"/>
    <x v="0"/>
    <n v="150"/>
    <m/>
    <s v=" No Discount"/>
    <n v="1"/>
    <n v="0"/>
    <x v="201"/>
    <s v="Houston, Texas, United States"/>
    <s v="Houston"/>
    <x v="1"/>
    <x v="0"/>
    <d v="2026-03-29T00:00:00"/>
    <s v="Mar"/>
    <n v="2026"/>
    <n v="0"/>
  </r>
  <r>
    <s v="Kaggle"/>
    <s v="iPhone 12 64GB Unlocked - Black, Blue, Red - AT&amp;T, Verizon - Free Shipping!"/>
    <x v="4"/>
    <n v="12"/>
    <b v="0"/>
    <x v="7"/>
    <x v="4"/>
    <x v="0"/>
    <n v="157"/>
    <m/>
    <s v=" No Discount"/>
    <n v="1"/>
    <n v="0"/>
    <x v="201"/>
    <s v="Houston, Texas, United States"/>
    <s v="Houston"/>
    <x v="1"/>
    <x v="0"/>
    <d v="2026-03-29T00:00:00"/>
    <s v="Mar"/>
    <n v="2026"/>
    <n v="0"/>
  </r>
  <r>
    <s v="Kaggle"/>
    <s v="Apple iPhone 14 Plus 128GB/256GB - Mint Condition - Midnight, Starlight, Blue"/>
    <x v="9"/>
    <n v="14"/>
    <b v="0"/>
    <x v="8"/>
    <x v="0"/>
    <x v="0"/>
    <n v="260"/>
    <m/>
    <s v=" No Discount"/>
    <n v="0"/>
    <n v="186"/>
    <x v="200"/>
    <s v="Houston, Texas, United States"/>
    <s v="Houston"/>
    <x v="1"/>
    <x v="0"/>
    <d v="2026-03-29T00:00:00"/>
    <s v="Mar"/>
    <n v="2026"/>
    <n v="48360"/>
  </r>
  <r>
    <s v="Kaggle"/>
    <s v="Apple iPhone 14 Plus 128GB/256GB - Good Condition, Midnight, Starlight, Red - 5"/>
    <x v="9"/>
    <n v="14"/>
    <b v="0"/>
    <x v="8"/>
    <x v="0"/>
    <x v="0"/>
    <n v="265"/>
    <m/>
    <s v=" No Discount"/>
    <n v="0"/>
    <n v="14"/>
    <x v="200"/>
    <s v="Houston, Texas, United States"/>
    <s v="Houston"/>
    <x v="1"/>
    <x v="0"/>
    <d v="2026-03-29T00:00:00"/>
    <s v="Mar"/>
    <n v="2026"/>
    <n v="3710"/>
  </r>
  <r>
    <s v="Kaggle"/>
    <s v="Apple iPhone 14 Plus 128GB/256GB - Unlocked, Verizon, T-Mobile 5G"/>
    <x v="9"/>
    <n v="14"/>
    <b v="0"/>
    <x v="8"/>
    <x v="0"/>
    <x v="0"/>
    <n v="263"/>
    <m/>
    <s v=" No Discount"/>
    <n v="0"/>
    <n v="10"/>
    <x v="201"/>
    <s v="Houston, Texas, United States"/>
    <s v="Houston"/>
    <x v="1"/>
    <x v="0"/>
    <d v="2026-03-29T00:00:00"/>
    <s v="Mar"/>
    <n v="2026"/>
    <n v="2630"/>
  </r>
  <r>
    <s v="Kaggle"/>
    <s v="iPhone 14 Plus 128GB/256GB - Midnight, Starlight, Red - Verizon &amp; T-Mobile 5G"/>
    <x v="9"/>
    <n v="14"/>
    <b v="0"/>
    <x v="8"/>
    <x v="0"/>
    <x v="0"/>
    <n v="263"/>
    <m/>
    <s v=" No Discount"/>
    <n v="0"/>
    <n v="2"/>
    <x v="201"/>
    <s v="Houston, Texas, United States"/>
    <s v="Houston"/>
    <x v="1"/>
    <x v="0"/>
    <d v="2026-03-29T00:00:00"/>
    <s v="Mar"/>
    <n v="2026"/>
    <n v="526"/>
  </r>
  <r>
    <s v="Kaggle"/>
    <s v="Apple iPhone 12 64GB/128GB Mint Unlocked Verizon AT&amp;T T-Mobile Black/Blue/Green"/>
    <x v="4"/>
    <n v="12"/>
    <b v="0"/>
    <x v="16"/>
    <x v="4"/>
    <x v="0"/>
    <n v="163"/>
    <m/>
    <s v=" No Discount"/>
    <n v="1"/>
    <n v="0"/>
    <x v="200"/>
    <s v="Houston, Texas, United States"/>
    <s v="Houston"/>
    <x v="1"/>
    <x v="0"/>
    <d v="2026-03-29T00:00:00"/>
    <s v="Mar"/>
    <n v="2026"/>
    <n v="0"/>
  </r>
  <r>
    <s v="Kaggle"/>
    <s v="Apple iPhone 13 Mint 128GB/256GB/512GB - Verizon, T-Mobile Options Available"/>
    <x v="3"/>
    <n v="13"/>
    <b v="0"/>
    <x v="10"/>
    <x v="0"/>
    <x v="0"/>
    <n v="214"/>
    <m/>
    <s v=" No Discount"/>
    <n v="0"/>
    <n v="2"/>
    <x v="200"/>
    <s v="Houston, Texas, United States"/>
    <s v="Houston"/>
    <x v="1"/>
    <x v="0"/>
    <d v="2026-03-29T00:00:00"/>
    <s v="Mar"/>
    <n v="2026"/>
    <n v="428"/>
  </r>
  <r>
    <s v="Kaggle"/>
    <s v="Apple iPhone 13 128GB/256GB - Very Good, Unlocked, Midnight Black, Blue, Green"/>
    <x v="3"/>
    <n v="13"/>
    <b v="0"/>
    <x v="8"/>
    <x v="0"/>
    <x v="0"/>
    <n v="221"/>
    <m/>
    <s v=" No Discount"/>
    <n v="1"/>
    <n v="0"/>
    <x v="201"/>
    <s v="Houston, Texas, United States"/>
    <s v="Houston"/>
    <x v="1"/>
    <x v="0"/>
    <d v="2026-03-29T00:00:00"/>
    <s v="Mar"/>
    <n v="2026"/>
    <n v="0"/>
  </r>
  <r>
    <s v="Kaggle"/>
    <s v="Apple iPhone 13 Mint - 128GB/512GB - Colors: Midnight, Blue, Red"/>
    <x v="3"/>
    <n v="13"/>
    <b v="0"/>
    <x v="11"/>
    <x v="0"/>
    <x v="0"/>
    <n v="214"/>
    <m/>
    <s v=" No Discount"/>
    <n v="1"/>
    <n v="0"/>
    <x v="201"/>
    <s v="Houston, Texas, United States"/>
    <s v="Houston"/>
    <x v="1"/>
    <x v="0"/>
    <d v="2026-03-29T00:00:00"/>
    <s v="Mar"/>
    <n v="2026"/>
    <n v="0"/>
  </r>
  <r>
    <s v="Kaggle"/>
    <s v="Apple iPhone 12 64GB Unlocked - Black, Blue, Green - Free Shipping!"/>
    <x v="4"/>
    <n v="12"/>
    <b v="0"/>
    <x v="7"/>
    <x v="4"/>
    <x v="0"/>
    <n v="158"/>
    <m/>
    <s v=" No Discount"/>
    <n v="1"/>
    <n v="0"/>
    <x v="201"/>
    <s v="Houston, Texas, United States"/>
    <s v="Houston"/>
    <x v="1"/>
    <x v="0"/>
    <d v="2026-03-29T00:00:00"/>
    <s v="Mar"/>
    <n v="2026"/>
    <n v="0"/>
  </r>
  <r>
    <s v="Kaggle"/>
    <s v="Apple iPhone 12 64GB Unlocked - Good Condition, Free Shipping!"/>
    <x v="4"/>
    <n v="12"/>
    <b v="0"/>
    <x v="7"/>
    <x v="4"/>
    <x v="0"/>
    <n v="155"/>
    <m/>
    <s v=" No Discount"/>
    <n v="1"/>
    <n v="0"/>
    <x v="201"/>
    <s v="Houston, Texas, United States"/>
    <s v="Houston"/>
    <x v="1"/>
    <x v="0"/>
    <d v="2026-03-29T00:00:00"/>
    <s v="Mar"/>
    <n v="2026"/>
    <n v="0"/>
  </r>
  <r>
    <s v="Kaggle"/>
    <s v="Apple iPhone 13 128GB/512GB Unlocked - Verizon, AT&amp;T - Midnight, Green, Red"/>
    <x v="3"/>
    <n v="13"/>
    <b v="0"/>
    <x v="11"/>
    <x v="0"/>
    <x v="0"/>
    <n v="213"/>
    <m/>
    <s v=" No Discount"/>
    <n v="0"/>
    <n v="1"/>
    <x v="200"/>
    <s v="Houston, Texas, United States"/>
    <s v="Houston"/>
    <x v="1"/>
    <x v="0"/>
    <d v="2026-03-29T00:00:00"/>
    <s v="Mar"/>
    <n v="2026"/>
    <n v="213"/>
  </r>
  <r>
    <s v="Kaggle"/>
    <s v="Apple iPhone 12 64GB Unlocked - T-Mobile, LTE - Black, Blue, Green - Free Ship!"/>
    <x v="4"/>
    <n v="12"/>
    <b v="0"/>
    <x v="7"/>
    <x v="4"/>
    <x v="0"/>
    <n v="163"/>
    <m/>
    <s v=" No Discount"/>
    <n v="1"/>
    <n v="0"/>
    <x v="201"/>
    <s v="Houston, Texas, United States"/>
    <s v="Houston"/>
    <x v="1"/>
    <x v="0"/>
    <d v="2026-03-29T00:00:00"/>
    <s v="Mar"/>
    <n v="2026"/>
    <n v="0"/>
  </r>
  <r>
    <s v="Kaggle"/>
    <s v="Apple iPhone 13 128GB 256GB GSM Unlocked iOS Verizon AT&amp;T 5G Pristine Condition"/>
    <x v="3"/>
    <n v="13"/>
    <b v="0"/>
    <x v="8"/>
    <x v="0"/>
    <x v="0"/>
    <n v="216"/>
    <m/>
    <s v=" No Discount"/>
    <n v="1"/>
    <n v="0"/>
    <x v="201"/>
    <s v="Houston, Texas, United States"/>
    <s v="Houston"/>
    <x v="1"/>
    <x v="0"/>
    <d v="2026-03-29T00:00:00"/>
    <s v="Mar"/>
    <n v="2026"/>
    <n v="0"/>
  </r>
  <r>
    <s v="Kaggle"/>
    <s v="Apple iPhone 13 - Unlocked, Very Good Condition, 128GB/256GB/512GB Available"/>
    <x v="3"/>
    <n v="13"/>
    <b v="0"/>
    <x v="10"/>
    <x v="0"/>
    <x v="0"/>
    <n v="223"/>
    <m/>
    <s v=" No Discount"/>
    <n v="0"/>
    <n v="78"/>
    <x v="201"/>
    <s v="Houston, Texas, United States"/>
    <s v="Houston"/>
    <x v="1"/>
    <x v="0"/>
    <d v="2026-03-29T00:00:00"/>
    <s v="Mar"/>
    <n v="2026"/>
    <n v="17394"/>
  </r>
  <r>
    <s v="Kaggle"/>
    <s v="Apple iPhone 12 128GB Unlocked - Good Condition - Black, Green, Red"/>
    <x v="4"/>
    <n v="12"/>
    <b v="0"/>
    <x v="0"/>
    <x v="0"/>
    <x v="0"/>
    <n v="153"/>
    <m/>
    <s v=" No Discount"/>
    <n v="0"/>
    <n v="1"/>
    <x v="201"/>
    <s v="Houston, Texas, United States"/>
    <s v="Houston"/>
    <x v="1"/>
    <x v="0"/>
    <d v="2026-03-29T00:00:00"/>
    <s v="Mar"/>
    <n v="2026"/>
    <n v="153"/>
  </r>
  <r>
    <s v="Kaggle"/>
    <s v="Apple iPhone 12 64GB/128GB - Unlocked 5G Verizon, AT&amp;T, T-Mobile Colors"/>
    <x v="4"/>
    <n v="12"/>
    <b v="0"/>
    <x v="16"/>
    <x v="4"/>
    <x v="0"/>
    <n v="146"/>
    <m/>
    <s v=" No Discount"/>
    <n v="1"/>
    <n v="0"/>
    <x v="200"/>
    <s v="Houston, Texas, United States"/>
    <s v="Houston"/>
    <x v="1"/>
    <x v="0"/>
    <d v="2026-03-29T00:00:00"/>
    <s v="Mar"/>
    <n v="2026"/>
    <n v="0"/>
  </r>
  <r>
    <s v="Kaggle"/>
    <s v="Apple iPhone 12 64GB/128GB - Very Good Condition - Verizon, AT&amp;T, T-Mobile"/>
    <x v="4"/>
    <n v="12"/>
    <b v="0"/>
    <x v="16"/>
    <x v="4"/>
    <x v="0"/>
    <n v="159"/>
    <m/>
    <s v=" No Discount"/>
    <n v="1"/>
    <n v="0"/>
    <x v="201"/>
    <s v="Houston, Texas, United States"/>
    <s v="Houston"/>
    <x v="1"/>
    <x v="0"/>
    <d v="2026-03-29T00:00:00"/>
    <s v="Mar"/>
    <n v="2026"/>
    <n v="0"/>
  </r>
  <r>
    <s v="Kaggle"/>
    <s v="Apple iPhone 12 128GB/64GB - Unlocked, Good Condition - Free Shipping!"/>
    <x v="4"/>
    <n v="12"/>
    <b v="0"/>
    <x v="16"/>
    <x v="4"/>
    <x v="0"/>
    <n v="157"/>
    <m/>
    <s v=" No Discount"/>
    <n v="1"/>
    <n v="0"/>
    <x v="201"/>
    <s v="Houston, Texas, United States"/>
    <s v="Houston"/>
    <x v="1"/>
    <x v="0"/>
    <d v="2026-03-29T00:00:00"/>
    <s v="Mar"/>
    <n v="2026"/>
    <n v="0"/>
  </r>
  <r>
    <s v="Kaggle"/>
    <s v="Apple iPhone 12 - Good Condition - Multiple Colors - 64GB/128GB"/>
    <x v="4"/>
    <n v="12"/>
    <b v="0"/>
    <x v="16"/>
    <x v="4"/>
    <x v="0"/>
    <n v="151"/>
    <m/>
    <s v=" No Discount"/>
    <n v="1"/>
    <n v="0"/>
    <x v="200"/>
    <s v="Houston, Texas, United States"/>
    <s v="Houston"/>
    <x v="1"/>
    <x v="0"/>
    <d v="2026-03-29T00:00:00"/>
    <s v="Mar"/>
    <n v="2026"/>
    <n v="0"/>
  </r>
  <r>
    <s v="Kaggle"/>
    <s v="Apple iPhone 12 64GB Unlocked - Black/Green - Free Shipping"/>
    <x v="4"/>
    <n v="12"/>
    <b v="0"/>
    <x v="7"/>
    <x v="4"/>
    <x v="0"/>
    <n v="144"/>
    <m/>
    <s v=" No Discount"/>
    <n v="1"/>
    <n v="0"/>
    <x v="201"/>
    <s v="Houston, Texas, United States"/>
    <s v="Houston"/>
    <x v="1"/>
    <x v="0"/>
    <d v="2026-03-29T00:00:00"/>
    <s v="Mar"/>
    <n v="2026"/>
    <n v="0"/>
  </r>
  <r>
    <s v="Kaggle"/>
    <s v="Apple iPhone 12 64GB/128GB Unlocked - Good Condition, Free Shipping!"/>
    <x v="4"/>
    <n v="12"/>
    <b v="0"/>
    <x v="16"/>
    <x v="4"/>
    <x v="0"/>
    <n v="153"/>
    <m/>
    <s v=" No Discount"/>
    <n v="1"/>
    <n v="0"/>
    <x v="201"/>
    <s v="Houston, Texas, United States"/>
    <s v="Houston"/>
    <x v="1"/>
    <x v="0"/>
    <d v="2026-03-29T00:00:00"/>
    <s v="Mar"/>
    <n v="2026"/>
    <n v="0"/>
  </r>
  <r>
    <s v="Kaggle"/>
    <s v="Apple iPhone 12 Unlocked 64GB/128GB - Very Good Condition, Multiple Colors"/>
    <x v="4"/>
    <n v="12"/>
    <b v="0"/>
    <x v="16"/>
    <x v="4"/>
    <x v="0"/>
    <n v="154"/>
    <m/>
    <s v=" No Discount"/>
    <n v="1"/>
    <n v="0"/>
    <x v="200"/>
    <s v="Houston, Texas, United States"/>
    <s v="Houston"/>
    <x v="1"/>
    <x v="0"/>
    <d v="2026-03-29T00:00:00"/>
    <s v="Mar"/>
    <n v="2026"/>
    <n v="0"/>
  </r>
  <r>
    <s v="Kaggle"/>
    <s v="Apple iPhone 12 64GB/128GB Unlocked - Verizon/AT&amp;T - Fair Condition"/>
    <x v="4"/>
    <n v="12"/>
    <b v="0"/>
    <x v="16"/>
    <x v="4"/>
    <x v="0"/>
    <n v="141"/>
    <m/>
    <s v=" No Discount"/>
    <n v="0"/>
    <n v="5"/>
    <x v="201"/>
    <s v="Houston, Texas, United States"/>
    <s v="Houston"/>
    <x v="1"/>
    <x v="0"/>
    <d v="2026-03-29T00:00:00"/>
    <s v="Mar"/>
    <n v="2026"/>
    <n v="705"/>
  </r>
  <r>
    <s v="Kaggle"/>
    <s v="Apple iPhone 13 Fair Condition - 128GB/256GB/512GB, Unlocked, Colors Available"/>
    <x v="3"/>
    <n v="13"/>
    <b v="0"/>
    <x v="10"/>
    <x v="0"/>
    <x v="0"/>
    <n v="219"/>
    <m/>
    <s v=" No Discount"/>
    <n v="0"/>
    <n v="5"/>
    <x v="200"/>
    <s v="Houston, Texas, United States"/>
    <s v="Houston"/>
    <x v="1"/>
    <x v="0"/>
    <d v="2026-03-29T00:00:00"/>
    <s v="Mar"/>
    <n v="2026"/>
    <n v="1095"/>
  </r>
  <r>
    <s v="Kaggle"/>
    <s v="Apple iPhone 12 64GB/128GB - Good Condition, Unlocked - Black, Green, Red"/>
    <x v="4"/>
    <n v="12"/>
    <b v="0"/>
    <x v="16"/>
    <x v="4"/>
    <x v="0"/>
    <n v="155"/>
    <m/>
    <s v=" No Discount"/>
    <n v="1"/>
    <n v="0"/>
    <x v="201"/>
    <s v="Houston, Texas, United States"/>
    <s v="Houston"/>
    <x v="1"/>
    <x v="0"/>
    <d v="2026-03-29T00:00:00"/>
    <s v="Mar"/>
    <n v="2026"/>
    <n v="0"/>
  </r>
  <r>
    <s v="Kaggle"/>
    <s v="Apple iPhone 13 128GB/512GB - Good Condition - Midnight, Starlight, Blue, Pink"/>
    <x v="3"/>
    <n v="13"/>
    <b v="0"/>
    <x v="11"/>
    <x v="0"/>
    <x v="0"/>
    <n v="212"/>
    <m/>
    <s v=" No Discount"/>
    <n v="1"/>
    <n v="0"/>
    <x v="201"/>
    <s v="Houston, Texas, United States"/>
    <s v="Houston"/>
    <x v="1"/>
    <x v="0"/>
    <d v="2026-03-29T00:00:00"/>
    <s v="Mar"/>
    <n v="2026"/>
    <n v="0"/>
  </r>
  <r>
    <s v="Kaggle"/>
    <s v="Apple iPhone 12 64GB/128GB - Unlocked, AT&amp;T 5G - Free Shipping!"/>
    <x v="4"/>
    <n v="12"/>
    <b v="0"/>
    <x v="16"/>
    <x v="4"/>
    <x v="0"/>
    <n v="157"/>
    <m/>
    <s v=" No Discount"/>
    <n v="1"/>
    <n v="0"/>
    <x v="200"/>
    <s v="Houston, Texas, United States"/>
    <s v="Houston"/>
    <x v="1"/>
    <x v="0"/>
    <d v="2026-03-29T00:00:00"/>
    <s v="Mar"/>
    <n v="2026"/>
    <n v="0"/>
  </r>
  <r>
    <s v="Kaggle"/>
    <s v="Apple iPhone 12 64GB/128GB 5G Unlocked - Black, Purple, White - Free Shipping"/>
    <x v="4"/>
    <n v="12"/>
    <b v="0"/>
    <x v="16"/>
    <x v="4"/>
    <x v="0"/>
    <n v="144"/>
    <m/>
    <s v=" No Discount"/>
    <n v="1"/>
    <n v="0"/>
    <x v="200"/>
    <s v="Houston, Texas, United States"/>
    <s v="Houston"/>
    <x v="1"/>
    <x v="0"/>
    <d v="2026-03-29T00:00:00"/>
    <s v="Mar"/>
    <n v="2026"/>
    <n v="0"/>
  </r>
  <r>
    <s v="Kaggle"/>
    <s v="Apple iPhone 12 64GB/128GB Unlocked - Verizon, AT&amp;T, T-Mobile - Free Shipping!"/>
    <x v="4"/>
    <n v="12"/>
    <b v="0"/>
    <x v="16"/>
    <x v="4"/>
    <x v="0"/>
    <n v="157"/>
    <m/>
    <s v=" No Discount"/>
    <n v="1"/>
    <n v="0"/>
    <x v="201"/>
    <s v="Houston, Texas, United States"/>
    <s v="Houston"/>
    <x v="1"/>
    <x v="0"/>
    <d v="2026-03-29T00:00:00"/>
    <s v="Mar"/>
    <n v="2026"/>
    <n v="0"/>
  </r>
  <r>
    <s v="Kaggle"/>
    <s v="Apple iPhone 13 128GB - Unlocked, Verizon, AT&amp;T, T-Mobile - Free Shipping!"/>
    <x v="3"/>
    <n v="13"/>
    <b v="0"/>
    <x v="0"/>
    <x v="0"/>
    <x v="0"/>
    <n v="215"/>
    <m/>
    <s v=" No Discount"/>
    <n v="0"/>
    <n v="90"/>
    <x v="200"/>
    <s v="Houston, Texas, United States"/>
    <s v="Houston"/>
    <x v="1"/>
    <x v="0"/>
    <d v="2026-03-29T00:00:00"/>
    <s v="Mar"/>
    <n v="2026"/>
    <n v="19350"/>
  </r>
  <r>
    <s v="Kaggle"/>
    <s v="Apple iPhone 12 64GB Unlocked - Black/Blue, 5G, Free Shipping &amp; Returns"/>
    <x v="4"/>
    <n v="12"/>
    <b v="0"/>
    <x v="7"/>
    <x v="4"/>
    <x v="0"/>
    <n v="162"/>
    <m/>
    <s v=" No Discount"/>
    <n v="1"/>
    <n v="0"/>
    <x v="201"/>
    <s v="Houston, Texas, United States"/>
    <s v="Houston"/>
    <x v="1"/>
    <x v="0"/>
    <d v="2026-03-29T00:00:00"/>
    <s v="Mar"/>
    <n v="2026"/>
    <n v="0"/>
  </r>
  <r>
    <s v="Kaggle"/>
    <s v="Apple iPhone 13 128/256GB 5G Unlocked - Midnight, Blue, Pink, T-Mobile, Shippin"/>
    <x v="3"/>
    <n v="13"/>
    <b v="0"/>
    <x v="3"/>
    <x v="3"/>
    <x v="0"/>
    <n v="216"/>
    <m/>
    <s v=" No Discount"/>
    <n v="0"/>
    <n v="3"/>
    <x v="201"/>
    <s v="Houston, Texas, United States"/>
    <s v="Houston"/>
    <x v="1"/>
    <x v="0"/>
    <d v="2026-03-29T00:00:00"/>
    <s v="Mar"/>
    <n v="2026"/>
    <n v="648"/>
  </r>
  <r>
    <s v="Kaggle"/>
    <s v="Apple iPhone 12 - Blue, Red, Green - 64GB/128GB - Unlocked - Mint Condition!"/>
    <x v="4"/>
    <n v="12"/>
    <b v="0"/>
    <x v="16"/>
    <x v="4"/>
    <x v="0"/>
    <n v="164"/>
    <m/>
    <s v=" No Discount"/>
    <n v="1"/>
    <n v="0"/>
    <x v="200"/>
    <s v="Houston, Texas, United States"/>
    <s v="Houston"/>
    <x v="1"/>
    <x v="0"/>
    <d v="2026-03-29T00:00:00"/>
    <s v="Mar"/>
    <n v="2026"/>
    <n v="0"/>
  </r>
  <r>
    <s v="Kaggle"/>
    <s v="Apple iPhone 12 Unlocked 64GB/128GB - GSM Black Blue Red - Free Shipping!"/>
    <x v="4"/>
    <n v="12"/>
    <b v="0"/>
    <x v="16"/>
    <x v="4"/>
    <x v="0"/>
    <n v="153"/>
    <m/>
    <s v=" No Discount"/>
    <n v="1"/>
    <n v="0"/>
    <x v="201"/>
    <s v="Houston, Texas, United States"/>
    <s v="Houston"/>
    <x v="1"/>
    <x v="0"/>
    <d v="2026-03-29T00:00:00"/>
    <s v="Mar"/>
    <n v="2026"/>
    <n v="0"/>
  </r>
  <r>
    <s v="Kaggle"/>
    <s v="Apple iPhone 13 5G - 128GB/256GB - Unlocked - Midnight Black, Pink - Free Ship"/>
    <x v="3"/>
    <n v="13"/>
    <b v="0"/>
    <x v="8"/>
    <x v="0"/>
    <x v="0"/>
    <n v="219"/>
    <m/>
    <s v=" No Discount"/>
    <n v="1"/>
    <n v="0"/>
    <x v="200"/>
    <s v="Houston, Texas, United States"/>
    <s v="Houston"/>
    <x v="1"/>
    <x v="0"/>
    <d v="2026-03-29T00:00:00"/>
    <s v="Mar"/>
    <n v="2026"/>
    <n v="0"/>
  </r>
  <r>
    <s v="Kaggle"/>
    <s v="Apple iPhone 12 64GB/128GB - Unlocked, Verizon, AT&amp;T, T-Mobile - Free Ship"/>
    <x v="4"/>
    <n v="12"/>
    <b v="0"/>
    <x v="16"/>
    <x v="4"/>
    <x v="0"/>
    <n v="150"/>
    <m/>
    <s v=" No Discount"/>
    <n v="1"/>
    <n v="0"/>
    <x v="200"/>
    <s v="Houston, Texas, United States"/>
    <s v="Houston"/>
    <x v="1"/>
    <x v="0"/>
    <d v="2026-03-29T00:00:00"/>
    <s v="Mar"/>
    <n v="2026"/>
    <n v="0"/>
  </r>
  <r>
    <s v="Kaggle"/>
    <s v="Apple iPhone 12 5G Unlocked - Mint Condition - 64GB/128GB - Free Shipping"/>
    <x v="4"/>
    <n v="12"/>
    <b v="0"/>
    <x v="16"/>
    <x v="4"/>
    <x v="0"/>
    <n v="158"/>
    <m/>
    <s v=" No Discount"/>
    <n v="1"/>
    <n v="0"/>
    <x v="200"/>
    <s v="Houston, Texas, United States"/>
    <s v="Houston"/>
    <x v="1"/>
    <x v="0"/>
    <d v="2026-03-29T00:00:00"/>
    <s v="Mar"/>
    <n v="2026"/>
    <n v="0"/>
  </r>
  <r>
    <s v="Kaggle"/>
    <s v="Apple iPhone 13 128GB Unlocked - Very Good Condition - Free Shipping!"/>
    <x v="3"/>
    <n v="13"/>
    <b v="0"/>
    <x v="0"/>
    <x v="0"/>
    <x v="0"/>
    <n v="227"/>
    <m/>
    <s v=" No Discount"/>
    <n v="0"/>
    <n v="3"/>
    <x v="201"/>
    <s v="Houston, Texas, United States"/>
    <s v="Houston"/>
    <x v="1"/>
    <x v="0"/>
    <d v="2026-03-29T00:00:00"/>
    <s v="Mar"/>
    <n v="2026"/>
    <n v="681"/>
  </r>
  <r>
    <s v="Kaggle"/>
    <s v="Apple iPhone 13 128GB/256GB - Very Good Condition - Verizon, AT&amp;T, T-Mobile"/>
    <x v="3"/>
    <n v="13"/>
    <b v="0"/>
    <x v="8"/>
    <x v="0"/>
    <x v="0"/>
    <n v="220"/>
    <m/>
    <s v=" No Discount"/>
    <n v="0"/>
    <n v="4"/>
    <x v="200"/>
    <s v="Houston, Texas, United States"/>
    <s v="Houston"/>
    <x v="1"/>
    <x v="0"/>
    <d v="2026-03-29T00:00:00"/>
    <s v="Mar"/>
    <n v="2026"/>
    <n v="880"/>
  </r>
  <r>
    <s v="Kaggle"/>
    <s v="Apple iPhone 12 128GB &amp; 64GB - Mint Green &amp; Purple, Unlocked, Free Shipping!"/>
    <x v="4"/>
    <n v="12"/>
    <b v="0"/>
    <x v="16"/>
    <x v="4"/>
    <x v="0"/>
    <n v="161"/>
    <m/>
    <s v=" No Discount"/>
    <n v="1"/>
    <n v="0"/>
    <x v="201"/>
    <s v="Houston, Texas, United States"/>
    <s v="Houston"/>
    <x v="1"/>
    <x v="0"/>
    <d v="2026-03-29T00:00:00"/>
    <s v="Mar"/>
    <n v="2026"/>
    <n v="0"/>
  </r>
  <r>
    <s v="Kaggle"/>
    <s v="Apple iPhone 13 Unlocked - 128GB &amp; 256GB - Midnight Blue, Pink, Green"/>
    <x v="3"/>
    <n v="13"/>
    <b v="0"/>
    <x v="8"/>
    <x v="0"/>
    <x v="0"/>
    <n v="225"/>
    <m/>
    <s v=" No Discount"/>
    <n v="0"/>
    <n v="3"/>
    <x v="200"/>
    <s v="Houston, Texas, United States"/>
    <s v="Houston"/>
    <x v="1"/>
    <x v="0"/>
    <d v="2026-03-29T00:00:00"/>
    <s v="Mar"/>
    <n v="2026"/>
    <n v="675"/>
  </r>
  <r>
    <s v="Kaggle"/>
    <s v="Apple iPhone 12 64GB 128GB Fair Black Blue Unlocked Verizon AT&amp;T T-Mobile"/>
    <x v="4"/>
    <n v="12"/>
    <b v="0"/>
    <x v="16"/>
    <x v="4"/>
    <x v="0"/>
    <n v="145"/>
    <m/>
    <s v=" No Discount"/>
    <n v="1"/>
    <n v="0"/>
    <x v="201"/>
    <s v="Houston, Texas, United States"/>
    <s v="Houston"/>
    <x v="1"/>
    <x v="0"/>
    <d v="2026-03-29T00:00:00"/>
    <s v="Mar"/>
    <n v="2026"/>
    <n v="0"/>
  </r>
  <r>
    <s v="Kaggle"/>
    <s v="Apple iPhone 12 - 64GB/128GB - Unlocked - Fair Condition - Free Shipping"/>
    <x v="4"/>
    <n v="12"/>
    <b v="0"/>
    <x v="16"/>
    <x v="4"/>
    <x v="0"/>
    <n v="150"/>
    <m/>
    <s v=" No Discount"/>
    <n v="1"/>
    <n v="0"/>
    <x v="200"/>
    <s v="Houston, Texas, United States"/>
    <s v="Houston"/>
    <x v="1"/>
    <x v="0"/>
    <d v="2026-03-29T00:00:00"/>
    <s v="Mar"/>
    <n v="2026"/>
    <n v="0"/>
  </r>
  <r>
    <s v="Kaggle"/>
    <s v="Apple iPhone 12 128GB 64GB Fully Unlocked Verizon ATT Metro PCS- Black Blue Red"/>
    <x v="4"/>
    <n v="12"/>
    <b v="0"/>
    <x v="16"/>
    <x v="4"/>
    <x v="0"/>
    <n v="155"/>
    <m/>
    <s v=" No Discount"/>
    <n v="0"/>
    <n v="9"/>
    <x v="200"/>
    <s v="Houston, Texas, United States"/>
    <s v="Houston"/>
    <x v="1"/>
    <x v="0"/>
    <d v="2026-03-29T00:00:00"/>
    <s v="Mar"/>
    <n v="2026"/>
    <n v="1395"/>
  </r>
  <r>
    <s v="Kaggle"/>
    <s v="NEW SEALEDApple iPhone 14 5G FACTORY UNLOCKED 512G/256GB/128GB 2 YEAR WARRANTY"/>
    <x v="1"/>
    <n v="14"/>
    <b v="0"/>
    <x v="8"/>
    <x v="0"/>
    <x v="5"/>
    <n v="403.95"/>
    <m/>
    <s v=" No Discount"/>
    <n v="5"/>
    <n v="1"/>
    <x v="203"/>
    <s v="Whippany, New Jersey, United States"/>
    <s v="Whippany"/>
    <x v="8"/>
    <x v="0"/>
    <d v="2026-03-28T00:00:00"/>
    <s v="Mar"/>
    <n v="2026"/>
    <n v="403.95"/>
  </r>
  <r>
    <s v="Kaggle"/>
    <s v="New Apple iPhone 14 PRO MAX A2651 128/256/512GB Unlocked ALL COLOR &amp; MEMORY USA"/>
    <x v="0"/>
    <n v="14"/>
    <b v="1"/>
    <x v="1"/>
    <x v="1"/>
    <x v="5"/>
    <n v="699.88"/>
    <m/>
    <s v=" No Discount"/>
    <n v="2"/>
    <n v="1"/>
    <x v="203"/>
    <s v="Whippany, New Jersey, United States"/>
    <s v="Whippany"/>
    <x v="8"/>
    <x v="0"/>
    <d v="2026-03-28T00:00:00"/>
    <s v="Mar"/>
    <n v="2026"/>
    <n v="699.88"/>
  </r>
  <r>
    <s v="Kaggle"/>
    <s v="New Sealed Apple iPhone 13/iPhone 14/14 Pro Max Factory Unlocked GSM+CDMA US"/>
    <x v="3"/>
    <n v="13"/>
    <b v="0"/>
    <x v="0"/>
    <x v="0"/>
    <x v="5"/>
    <n v="409.95"/>
    <m/>
    <s v=" No Discount"/>
    <n v="10"/>
    <n v="7"/>
    <x v="203"/>
    <s v="Whippany, New Jersey, United States"/>
    <s v="Whippany"/>
    <x v="8"/>
    <x v="0"/>
    <d v="2026-03-28T00:00:00"/>
    <s v="Mar"/>
    <n v="2026"/>
    <n v="2869.65"/>
  </r>
  <r>
    <s v="Kaggle"/>
    <s v="Apple iPhone 12 128GB 64GB Unlocked Verizon Straight Talk - Black Purple Red"/>
    <x v="4"/>
    <n v="12"/>
    <b v="0"/>
    <x v="16"/>
    <x v="4"/>
    <x v="0"/>
    <n v="159"/>
    <m/>
    <s v=" No Discount"/>
    <n v="1"/>
    <n v="0"/>
    <x v="200"/>
    <s v="Houston, Texas, United States"/>
    <s v="Houston"/>
    <x v="1"/>
    <x v="0"/>
    <d v="2026-03-29T00:00:00"/>
    <s v="Mar"/>
    <n v="2026"/>
    <n v="0"/>
  </r>
  <r>
    <s v="Kaggle"/>
    <s v="Apple iPhone 13 128GB Unlocked Verizon Cricket 6.1-inch OLED Display"/>
    <x v="3"/>
    <n v="13"/>
    <b v="0"/>
    <x v="0"/>
    <x v="0"/>
    <x v="0"/>
    <n v="214"/>
    <m/>
    <s v=" No Discount"/>
    <n v="1"/>
    <n v="0"/>
    <x v="201"/>
    <s v="Houston, Texas, United States"/>
    <s v="Houston"/>
    <x v="1"/>
    <x v="0"/>
    <d v="2026-03-29T00:00:00"/>
    <s v="Mar"/>
    <n v="2026"/>
    <n v="0"/>
  </r>
  <r>
    <s v="Kaggle"/>
    <s v="Apple iPhone 13 512GB 256GB 128GB Fully Unlocked Verizon US Cellular Pink/Green"/>
    <x v="3"/>
    <n v="13"/>
    <b v="0"/>
    <x v="10"/>
    <x v="0"/>
    <x v="0"/>
    <n v="212"/>
    <m/>
    <s v=" No Discount"/>
    <n v="0"/>
    <n v="4"/>
    <x v="200"/>
    <s v="Houston, Texas, United States"/>
    <s v="Houston"/>
    <x v="1"/>
    <x v="0"/>
    <d v="2026-03-29T00:00:00"/>
    <s v="Mar"/>
    <n v="2026"/>
    <n v="848"/>
  </r>
  <r>
    <s v="Kaggle"/>
    <s v="Apple iPhone 12 Very Good 6.1&quot; Screen Unlocked Sprint (Blue/Red) 128GB|64GB"/>
    <x v="4"/>
    <n v="12"/>
    <b v="0"/>
    <x v="16"/>
    <x v="4"/>
    <x v="0"/>
    <n v="152"/>
    <m/>
    <s v=" No Discount"/>
    <n v="1"/>
    <n v="0"/>
    <x v="200"/>
    <s v="Houston, Texas, United States"/>
    <s v="Houston"/>
    <x v="1"/>
    <x v="0"/>
    <d v="2026-03-29T00:00:00"/>
    <s v="Mar"/>
    <n v="2026"/>
    <n v="0"/>
  </r>
  <r>
    <s v="Kaggle"/>
    <s v="Apple iPhone 13 128GB Unlocked Verizon Sprint AT&amp;T 5G Very Good Condition"/>
    <x v="3"/>
    <n v="13"/>
    <b v="0"/>
    <x v="0"/>
    <x v="0"/>
    <x v="0"/>
    <n v="210"/>
    <m/>
    <s v=" No Discount"/>
    <n v="0"/>
    <n v="2"/>
    <x v="200"/>
    <s v="Houston, Texas, United States"/>
    <s v="Houston"/>
    <x v="1"/>
    <x v="0"/>
    <d v="2026-03-29T00:00:00"/>
    <s v="Mar"/>
    <n v="2026"/>
    <n v="420"/>
  </r>
  <r>
    <s v="Kaggle"/>
    <s v="NEW Apple Iphone 13 Mini A2481 128GB 256GB 512GB Factory Unlocked (ALL CARRIER)"/>
    <x v="8"/>
    <n v="13"/>
    <b v="0"/>
    <x v="10"/>
    <x v="0"/>
    <x v="5"/>
    <n v="323.99"/>
    <m/>
    <s v=" No Discount"/>
    <n v="2"/>
    <n v="0"/>
    <x v="202"/>
    <s v="Whippany, New Jersey, United States"/>
    <s v="Whippany"/>
    <x v="8"/>
    <x v="0"/>
    <d v="2026-03-28T00:00:00"/>
    <s v="Mar"/>
    <n v="2026"/>
    <n v="0"/>
  </r>
  <r>
    <s v="Kaggle"/>
    <s v="Apple Iphone 13 Mini 5G A2481 128GB 256GB Factory Unlocked ALL CARRIERS GSM CDMA"/>
    <x v="8"/>
    <n v="13"/>
    <b v="0"/>
    <x v="8"/>
    <x v="0"/>
    <x v="5"/>
    <n v="323.99"/>
    <m/>
    <s v=" No Discount"/>
    <n v="2"/>
    <n v="0"/>
    <x v="202"/>
    <s v="Whippany, New Jersey, United States"/>
    <s v="Whippany"/>
    <x v="8"/>
    <x v="0"/>
    <d v="2026-03-28T00:00:00"/>
    <s v="Mar"/>
    <n v="2026"/>
    <n v="0"/>
  </r>
  <r>
    <s v="Kaggle"/>
    <s v="Apple Iphone 13 Mini A2481 128GB 256GB Factory Unlocked ALL CARRIERS GSM CDMA"/>
    <x v="8"/>
    <n v="13"/>
    <b v="0"/>
    <x v="8"/>
    <x v="0"/>
    <x v="5"/>
    <n v="323.99"/>
    <m/>
    <s v=" No Discount"/>
    <n v="2"/>
    <n v="0"/>
    <x v="202"/>
    <s v="Whippany, New Jersey, United States"/>
    <s v="Whippany"/>
    <x v="8"/>
    <x v="0"/>
    <d v="2026-03-28T00:00:00"/>
    <s v="Mar"/>
    <n v="2026"/>
    <n v="0"/>
  </r>
  <r>
    <s v="Kaggle"/>
    <s v="Apple Iphone 13 Mini 5G 512GB 256GB 128GB Factory Unlocked ALL CARRIER GSM CDMA"/>
    <x v="8"/>
    <n v="13"/>
    <b v="0"/>
    <x v="10"/>
    <x v="0"/>
    <x v="5"/>
    <n v="323.99"/>
    <m/>
    <s v=" No Discount"/>
    <n v="2"/>
    <n v="0"/>
    <x v="202"/>
    <s v="Whippany, New Jersey, United States"/>
    <s v="Whippany"/>
    <x v="8"/>
    <x v="0"/>
    <d v="2026-03-28T00:00:00"/>
    <s v="Mar"/>
    <n v="2026"/>
    <n v="0"/>
  </r>
  <r>
    <s v="Kaggle"/>
    <s v="Apple Iphone 13 Mini 5G A2481 128GB~256GB Factory Unlocked ALL CARRIER GSM CDMA"/>
    <x v="8"/>
    <n v="13"/>
    <b v="0"/>
    <x v="8"/>
    <x v="0"/>
    <x v="5"/>
    <n v="323.99"/>
    <m/>
    <s v=" No Discount"/>
    <n v="2"/>
    <n v="0"/>
    <x v="202"/>
    <s v="Whippany, New Jersey, United States"/>
    <s v="Whippany"/>
    <x v="8"/>
    <x v="0"/>
    <d v="2026-03-28T00:00:00"/>
    <s v="Mar"/>
    <n v="2026"/>
    <n v="0"/>
  </r>
  <r>
    <s v="Kaggle"/>
    <s v="Apple Iphone 13 Mini 128/256/512GB Factory Unlocked ALL CARRIERS GSM CDMA A+"/>
    <x v="8"/>
    <n v="13"/>
    <b v="0"/>
    <x v="1"/>
    <x v="1"/>
    <x v="2"/>
    <n v="327.55"/>
    <m/>
    <s v=" No Discount"/>
    <n v="2"/>
    <n v="1"/>
    <x v="202"/>
    <s v="Whippany, New Jersey, United States"/>
    <s v="Whippany"/>
    <x v="8"/>
    <x v="0"/>
    <d v="2026-03-28T00:00:00"/>
    <s v="Mar"/>
    <n v="2026"/>
    <n v="327.55"/>
  </r>
  <r>
    <s v="Kaggle"/>
    <s v="Apple Iphone 13 Mini A2481 5G 128GB 256GB Factory Unlocked ALL CARRIER GSM CDMA"/>
    <x v="8"/>
    <n v="13"/>
    <b v="0"/>
    <x v="8"/>
    <x v="0"/>
    <x v="5"/>
    <n v="323.99"/>
    <m/>
    <s v=" No Discount"/>
    <n v="2"/>
    <n v="0"/>
    <x v="202"/>
    <s v="Whippany, New Jersey, United States"/>
    <s v="Whippany"/>
    <x v="8"/>
    <x v="0"/>
    <d v="2026-03-28T00:00:00"/>
    <s v="Mar"/>
    <n v="2026"/>
    <n v="0"/>
  </r>
  <r>
    <s v="Kaggle"/>
    <s v="Apple iPhone 14 Unlocked Verizon ATT 5G 128GB/512GB Very Good Condition"/>
    <x v="1"/>
    <n v="14"/>
    <b v="0"/>
    <x v="11"/>
    <x v="0"/>
    <x v="0"/>
    <n v="243"/>
    <m/>
    <s v=" No Discount"/>
    <n v="0"/>
    <n v="1"/>
    <x v="201"/>
    <s v="Houston, Texas, United States"/>
    <s v="Houston"/>
    <x v="1"/>
    <x v="0"/>
    <d v="2026-03-29T00:00:00"/>
    <s v="Mar"/>
    <n v="2026"/>
    <n v="243"/>
  </r>
  <r>
    <s v="Kaggle"/>
    <s v="Apple iPhone 14 256GB 128GB Unlocked Verizon AT&amp;T Metro PCS Yellow/Midnight"/>
    <x v="1"/>
    <n v="14"/>
    <b v="0"/>
    <x v="8"/>
    <x v="0"/>
    <x v="0"/>
    <n v="236"/>
    <m/>
    <s v=" No Discount"/>
    <n v="0"/>
    <n v="1"/>
    <x v="201"/>
    <s v="Houston, Texas, United States"/>
    <s v="Houston"/>
    <x v="1"/>
    <x v="0"/>
    <d v="2026-03-29T00:00:00"/>
    <s v="Mar"/>
    <n v="2026"/>
    <n v="236"/>
  </r>
  <r>
    <s v="Kaggle"/>
    <s v="Apple iPhone 14 Unlocked Verizon Good SmartPhone (128GB 256GB 512GB)"/>
    <x v="1"/>
    <n v="14"/>
    <b v="0"/>
    <x v="10"/>
    <x v="0"/>
    <x v="0"/>
    <n v="237"/>
    <m/>
    <s v=" No Discount"/>
    <n v="0"/>
    <n v="6"/>
    <x v="200"/>
    <s v="Houston, Texas, United States"/>
    <s v="Houston"/>
    <x v="1"/>
    <x v="0"/>
    <d v="2026-03-29T00:00:00"/>
    <s v="Mar"/>
    <n v="2026"/>
    <n v="1422"/>
  </r>
  <r>
    <s v="Kaggle"/>
    <s v="Apple iPhone 14 512GB 256GB 128GB Verizon/Unlocked 5G All Colors"/>
    <x v="1"/>
    <n v="14"/>
    <b v="0"/>
    <x v="10"/>
    <x v="0"/>
    <x v="0"/>
    <n v="239"/>
    <m/>
    <s v=" No Discount"/>
    <n v="0"/>
    <n v="23"/>
    <x v="200"/>
    <s v="Houston, Texas, United States"/>
    <s v="Houston"/>
    <x v="1"/>
    <x v="0"/>
    <d v="2026-03-29T00:00:00"/>
    <s v="Mar"/>
    <n v="2026"/>
    <n v="5497"/>
  </r>
  <r>
    <s v="Kaggle"/>
    <s v="NEW SEALED APPLE IPHONE 14 5G 128-512GB FACTORY UNLOCKED GSM CDMA FAST SHIPPING"/>
    <x v="1"/>
    <n v="14"/>
    <b v="0"/>
    <x v="1"/>
    <x v="1"/>
    <x v="5"/>
    <n v="403.95"/>
    <m/>
    <s v=" No Discount"/>
    <n v="5"/>
    <n v="0"/>
    <x v="203"/>
    <s v="Whippany, New Jersey, United States"/>
    <s v="Whippany"/>
    <x v="8"/>
    <x v="0"/>
    <d v="2026-03-28T00:00:00"/>
    <s v="Mar"/>
    <n v="2026"/>
    <n v="0"/>
  </r>
  <r>
    <s v="Kaggle"/>
    <s v="Apple iPhone 14 128GB 256GB Unlocked Verizon Metro PCS ATT Yellow Blue Red"/>
    <x v="1"/>
    <n v="14"/>
    <b v="0"/>
    <x v="8"/>
    <x v="0"/>
    <x v="0"/>
    <n v="221"/>
    <m/>
    <s v=" No Discount"/>
    <n v="0"/>
    <n v="3"/>
    <x v="201"/>
    <s v="Houston, Texas, United States"/>
    <s v="Houston"/>
    <x v="1"/>
    <x v="0"/>
    <d v="2026-03-29T00:00:00"/>
    <s v="Mar"/>
    <n v="2026"/>
    <n v="663"/>
  </r>
  <r>
    <s v="Kaggle"/>
    <s v="Apple iPhone 14 -Very GOOD- 128GB 512GB Unlocked Verizon AT&amp;T Cricket 5G"/>
    <x v="1"/>
    <n v="14"/>
    <b v="0"/>
    <x v="11"/>
    <x v="0"/>
    <x v="0"/>
    <n v="232"/>
    <m/>
    <s v=" No Discount"/>
    <n v="0"/>
    <n v="2"/>
    <x v="200"/>
    <s v="Houston, Texas, United States"/>
    <s v="Houston"/>
    <x v="1"/>
    <x v="0"/>
    <d v="2026-03-29T00:00:00"/>
    <s v="Mar"/>
    <n v="2026"/>
    <n v="464"/>
  </r>
  <r>
    <s v="Kaggle"/>
    <s v="Apple iPhone 14 256GB 128GB 5G All Colors - Unlocked Verizon Tracfone 5G"/>
    <x v="1"/>
    <n v="14"/>
    <b v="0"/>
    <x v="8"/>
    <x v="0"/>
    <x v="0"/>
    <n v="236"/>
    <m/>
    <s v=" No Discount"/>
    <n v="0"/>
    <n v="8"/>
    <x v="200"/>
    <s v="Houston, Texas, United States"/>
    <s v="Houston"/>
    <x v="1"/>
    <x v="0"/>
    <d v="2026-03-29T00:00:00"/>
    <s v="Mar"/>
    <n v="2026"/>
    <n v="1888"/>
  </r>
  <r>
    <s v="Kaggle"/>
    <s v="Apple iPhone 14 Unlocked -128GB 512GB- GOOD Yellow/Midnight/Starlight"/>
    <x v="1"/>
    <n v="14"/>
    <b v="0"/>
    <x v="11"/>
    <x v="0"/>
    <x v="0"/>
    <n v="225"/>
    <m/>
    <s v=" No Discount"/>
    <n v="0"/>
    <n v="2"/>
    <x v="200"/>
    <s v="Houston, Texas, United States"/>
    <s v="Houston"/>
    <x v="1"/>
    <x v="0"/>
    <d v="2026-03-29T00:00:00"/>
    <s v="Mar"/>
    <n v="2026"/>
    <n v="450"/>
  </r>
  <r>
    <s v="Kaggle"/>
    <s v="Apple iPhone 14 256GB 128GB Factory Unlocked Verizon T-Mobile Sprint -Good"/>
    <x v="1"/>
    <n v="14"/>
    <b v="0"/>
    <x v="8"/>
    <x v="0"/>
    <x v="0"/>
    <n v="235"/>
    <m/>
    <s v=" No Discount"/>
    <n v="1"/>
    <n v="0"/>
    <x v="201"/>
    <s v="Houston, Texas, United States"/>
    <s v="Houston"/>
    <x v="1"/>
    <x v="0"/>
    <d v="2026-03-29T00:00:00"/>
    <s v="Mar"/>
    <n v="2026"/>
    <n v="0"/>
  </r>
  <r>
    <s v="Kaggle"/>
    <s v="Apple iPhone 14 256GB|128GB (Red/Blue/Yellow) Unlocked Verizon ATT Excellent"/>
    <x v="1"/>
    <n v="14"/>
    <b v="0"/>
    <x v="8"/>
    <x v="0"/>
    <x v="0"/>
    <n v="240"/>
    <m/>
    <s v=" No Discount"/>
    <n v="0"/>
    <n v="2"/>
    <x v="201"/>
    <s v="Houston, Texas, United States"/>
    <s v="Houston"/>
    <x v="1"/>
    <x v="0"/>
    <d v="2026-03-29T00:00:00"/>
    <s v="Mar"/>
    <n v="2026"/>
    <n v="480"/>
  </r>
  <r>
    <s v="Kaggle"/>
    <s v="Apple iPhone 14 Unlocked Verizon Tracfone Tmobile Good Battery - 128GB 256GB"/>
    <x v="1"/>
    <n v="14"/>
    <b v="0"/>
    <x v="8"/>
    <x v="0"/>
    <x v="0"/>
    <n v="223"/>
    <m/>
    <s v=" No Discount"/>
    <n v="1"/>
    <n v="0"/>
    <x v="200"/>
    <s v="Houston, Texas, United States"/>
    <s v="Houston"/>
    <x v="1"/>
    <x v="0"/>
    <d v="2026-03-29T00:00:00"/>
    <s v="Mar"/>
    <n v="2026"/>
    <n v="0"/>
  </r>
  <r>
    <s v="Kaggle"/>
    <s v="Apple iPhone 14 128GB 256GB Fully Unlocked Verizon ATT Straight Talk (Mint)"/>
    <x v="1"/>
    <n v="14"/>
    <b v="0"/>
    <x v="8"/>
    <x v="0"/>
    <x v="0"/>
    <n v="223"/>
    <m/>
    <s v=" No Discount"/>
    <n v="1"/>
    <n v="0"/>
    <x v="200"/>
    <s v="Houston, Texas, United States"/>
    <s v="Houston"/>
    <x v="1"/>
    <x v="0"/>
    <d v="2026-03-29T00:00:00"/>
    <s v="Mar"/>
    <n v="2026"/>
    <n v="0"/>
  </r>
  <r>
    <s v="Kaggle"/>
    <s v="Apple iPhone 14 128GB Unlocked Verizon AT&amp;T T-Mobile Blue Red 4G LTE iOS"/>
    <x v="1"/>
    <n v="14"/>
    <b v="0"/>
    <x v="0"/>
    <x v="0"/>
    <x v="0"/>
    <n v="224"/>
    <m/>
    <s v=" No Discount"/>
    <n v="1"/>
    <n v="0"/>
    <x v="200"/>
    <s v="Houston, Texas, United States"/>
    <s v="Houston"/>
    <x v="1"/>
    <x v="0"/>
    <d v="2026-03-29T00:00:00"/>
    <s v="Mar"/>
    <n v="2026"/>
    <n v="0"/>
  </r>
  <r>
    <s v="Kaggle"/>
    <s v="Apple iPhone 14 128GB Unlocked Verizon AT&amp;T T-Mobile Bluee Midnight Starlight 4"/>
    <x v="1"/>
    <n v="14"/>
    <b v="0"/>
    <x v="0"/>
    <x v="0"/>
    <x v="0"/>
    <n v="228"/>
    <m/>
    <s v=" No Discount"/>
    <n v="1"/>
    <n v="0"/>
    <x v="201"/>
    <s v="Houston, Texas, United States"/>
    <s v="Houston"/>
    <x v="1"/>
    <x v="0"/>
    <d v="2026-03-29T00:00:00"/>
    <s v="Mar"/>
    <n v="2026"/>
    <n v="0"/>
  </r>
  <r>
    <s v="Kaggle"/>
    <s v="Apple iPhone 14 128GB 256GB Unlocked Verizon GSM CDMA iOS WiFi 4G"/>
    <x v="1"/>
    <n v="14"/>
    <b v="0"/>
    <x v="8"/>
    <x v="0"/>
    <x v="0"/>
    <n v="236"/>
    <m/>
    <s v=" No Discount"/>
    <n v="0"/>
    <n v="1"/>
    <x v="200"/>
    <s v="Houston, Texas, United States"/>
    <s v="Houston"/>
    <x v="1"/>
    <x v="0"/>
    <d v="2026-03-29T00:00:00"/>
    <s v="Mar"/>
    <n v="2026"/>
    <n v="236"/>
  </r>
  <r>
    <s v="Kaggle"/>
    <s v="Apple iPhone 14 128GB 256GB Midnight/Starlight ATT Unlocked CDMA 4G"/>
    <x v="1"/>
    <n v="14"/>
    <b v="0"/>
    <x v="8"/>
    <x v="0"/>
    <x v="0"/>
    <n v="219"/>
    <m/>
    <s v=" No Discount"/>
    <n v="0"/>
    <n v="1"/>
    <x v="200"/>
    <s v="Houston, Texas, United States"/>
    <s v="Houston"/>
    <x v="1"/>
    <x v="0"/>
    <d v="2026-03-29T00:00:00"/>
    <s v="Mar"/>
    <n v="2026"/>
    <n v="219"/>
  </r>
  <r>
    <s v="Kaggle"/>
    <s v="Apple iPhone 14 128GB 256GB GSM CDMA Unlocked Verizon AT&amp;T T-Mobile LTE"/>
    <x v="1"/>
    <n v="14"/>
    <b v="0"/>
    <x v="8"/>
    <x v="0"/>
    <x v="0"/>
    <n v="221"/>
    <m/>
    <s v=" No Discount"/>
    <n v="1"/>
    <n v="0"/>
    <x v="201"/>
    <s v="Houston, Texas, United States"/>
    <s v="Houston"/>
    <x v="1"/>
    <x v="0"/>
    <d v="2026-03-29T00:00:00"/>
    <s v="Mar"/>
    <n v="2026"/>
    <n v="0"/>
  </r>
  <r>
    <s v="Kaggle"/>
    <s v="Apple iPhone 14 128GB GSM iOS Unlocked Verizon AT&amp;T T-Mobile 4G Clean IMEI"/>
    <x v="1"/>
    <n v="14"/>
    <b v="0"/>
    <x v="0"/>
    <x v="0"/>
    <x v="0"/>
    <n v="223"/>
    <m/>
    <s v=" No Discount"/>
    <n v="1"/>
    <n v="0"/>
    <x v="201"/>
    <s v="Houston, Texas, United States"/>
    <s v="Houston"/>
    <x v="1"/>
    <x v="0"/>
    <d v="2026-03-29T00:00:00"/>
    <s v="Mar"/>
    <n v="2026"/>
    <n v="0"/>
  </r>
  <r>
    <s v="Kaggle"/>
    <s v="Apple iPhone 14 128GB 256GB 512GB Unlocked Verizon Midnight/Starlight 5G"/>
    <x v="1"/>
    <n v="14"/>
    <b v="0"/>
    <x v="10"/>
    <x v="0"/>
    <x v="0"/>
    <n v="237"/>
    <m/>
    <s v=" No Discount"/>
    <n v="0"/>
    <n v="2"/>
    <x v="201"/>
    <s v="Houston, Texas, United States"/>
    <s v="Houston"/>
    <x v="1"/>
    <x v="0"/>
    <d v="2026-03-29T00:00:00"/>
    <s v="Mar"/>
    <n v="2026"/>
    <n v="474"/>
  </r>
  <r>
    <s v="Kaggle"/>
    <s v="Apple iPhone 14 128GB 256GB 512GB Unlocked Verizon AT&amp;T Yellow Red 5G"/>
    <x v="1"/>
    <n v="14"/>
    <b v="0"/>
    <x v="10"/>
    <x v="0"/>
    <x v="0"/>
    <n v="229"/>
    <m/>
    <s v=" No Discount"/>
    <n v="1"/>
    <n v="0"/>
    <x v="201"/>
    <s v="Houston, Texas, United States"/>
    <s v="Houston"/>
    <x v="1"/>
    <x v="0"/>
    <d v="2026-03-29T00:00:00"/>
    <s v="Mar"/>
    <n v="2026"/>
    <n v="0"/>
  </r>
  <r>
    <s v="Kaggle"/>
    <s v="Apple iPhone 14 128GB 512GB Unlocked GSM Verizon AT&amp;T T-Mobile 5G"/>
    <x v="1"/>
    <n v="14"/>
    <b v="0"/>
    <x v="11"/>
    <x v="0"/>
    <x v="0"/>
    <n v="229"/>
    <m/>
    <s v=" No Discount"/>
    <n v="1"/>
    <n v="0"/>
    <x v="200"/>
    <s v="Houston, Texas, United States"/>
    <s v="Houston"/>
    <x v="1"/>
    <x v="0"/>
    <d v="2026-03-29T00:00:00"/>
    <s v="Mar"/>
    <n v="2026"/>
    <n v="0"/>
  </r>
  <r>
    <s v="Kaggle"/>
    <s v="Apple iPhone 14 128GB 256GB Unlocked Verizon AT&amp;T 5G GSM CDMA iOS"/>
    <x v="1"/>
    <n v="14"/>
    <b v="0"/>
    <x v="8"/>
    <x v="0"/>
    <x v="0"/>
    <n v="222"/>
    <m/>
    <s v=" No Discount"/>
    <n v="0"/>
    <n v="1"/>
    <x v="200"/>
    <s v="Houston, Texas, United States"/>
    <s v="Houston"/>
    <x v="1"/>
    <x v="0"/>
    <d v="2026-03-29T00:00:00"/>
    <s v="Mar"/>
    <n v="2026"/>
    <n v="222"/>
  </r>
  <r>
    <s v="Kaggle"/>
    <s v="Apple iPhone 14 128GB 256GB Unlocked Verizon AT&amp;T T-Mobile 5G Pristine iOS"/>
    <x v="1"/>
    <n v="14"/>
    <b v="0"/>
    <x v="8"/>
    <x v="0"/>
    <x v="0"/>
    <n v="235"/>
    <m/>
    <s v=" No Discount"/>
    <n v="0"/>
    <n v="2"/>
    <x v="201"/>
    <s v="Houston, Texas, United States"/>
    <s v="Houston"/>
    <x v="1"/>
    <x v="0"/>
    <d v="2026-03-29T00:00:00"/>
    <s v="Mar"/>
    <n v="2026"/>
    <n v="470"/>
  </r>
  <r>
    <s v="Kaggle"/>
    <s v="Apple iPhone 14 128GB 256GB 512GB Unlocked AT&amp;T Starlight Midnight Good"/>
    <x v="1"/>
    <n v="14"/>
    <b v="0"/>
    <x v="10"/>
    <x v="0"/>
    <x v="0"/>
    <n v="223"/>
    <m/>
    <s v=" No Discount"/>
    <n v="0"/>
    <n v="1"/>
    <x v="200"/>
    <s v="Houston, Texas, United States"/>
    <s v="Houston"/>
    <x v="1"/>
    <x v="0"/>
    <d v="2026-03-29T00:00:00"/>
    <s v="Mar"/>
    <n v="2026"/>
    <n v="223"/>
  </r>
  <r>
    <s v="Kaggle"/>
    <s v="Apple iPhone 14 128GB 512GB Unlocked Verizon AT&amp;T T-Mobile iOS WiFi 5G"/>
    <x v="1"/>
    <n v="14"/>
    <b v="0"/>
    <x v="11"/>
    <x v="0"/>
    <x v="0"/>
    <n v="226"/>
    <m/>
    <s v=" No Discount"/>
    <n v="1"/>
    <n v="0"/>
    <x v="201"/>
    <s v="Houston, Texas, United States"/>
    <s v="Houston"/>
    <x v="1"/>
    <x v="0"/>
    <d v="2026-03-29T00:00:00"/>
    <s v="Mar"/>
    <n v="2026"/>
    <n v="0"/>
  </r>
  <r>
    <s v="Kaggle"/>
    <s v="New Apple iPhone 13, 128/256/512GB - Factory Unlocked - Sealed Box - All colors"/>
    <x v="3"/>
    <n v="13"/>
    <b v="0"/>
    <x v="1"/>
    <x v="1"/>
    <x v="5"/>
    <n v="432.12"/>
    <m/>
    <s v=" No Discount"/>
    <n v="2"/>
    <n v="2"/>
    <x v="203"/>
    <s v="Whippany, New Jersey, United States"/>
    <s v="Whippany"/>
    <x v="8"/>
    <x v="0"/>
    <d v="2026-03-28T00:00:00"/>
    <s v="Mar"/>
    <n v="2026"/>
    <n v="864.24"/>
  </r>
  <r>
    <s v="Kaggle"/>
    <s v="Apple iPhone 14 Unlocked Verizon 128GB 256GB AT&amp;T T-Mobile Pristine 5G"/>
    <x v="1"/>
    <n v="14"/>
    <b v="0"/>
    <x v="8"/>
    <x v="0"/>
    <x v="0"/>
    <n v="224"/>
    <m/>
    <s v=" No Discount"/>
    <n v="0"/>
    <n v="1"/>
    <x v="201"/>
    <s v="Houston, Texas, United States"/>
    <s v="Houston"/>
    <x v="1"/>
    <x v="0"/>
    <d v="2026-03-29T00:00:00"/>
    <s v="Mar"/>
    <n v="2026"/>
    <n v="224"/>
  </r>
  <r>
    <s v="Kaggle"/>
    <s v="Apple iPhone 14 128GB 512GB Unlocked Verizon AT&amp;T Midnight Purple iOS"/>
    <x v="1"/>
    <n v="14"/>
    <b v="0"/>
    <x v="11"/>
    <x v="0"/>
    <x v="0"/>
    <n v="231"/>
    <m/>
    <s v=" No Discount"/>
    <n v="1"/>
    <n v="0"/>
    <x v="200"/>
    <s v="Houston, Texas, United States"/>
    <s v="Houston"/>
    <x v="1"/>
    <x v="0"/>
    <d v="2026-03-29T00:00:00"/>
    <s v="Mar"/>
    <n v="2026"/>
    <n v="0"/>
  </r>
  <r>
    <s v="Kaggle"/>
    <s v="NEW SEALED APPLE IPHONE 14 PRO MAX 128GB/256GB/512GB FACTORY UNLOCKED GSM CDMA"/>
    <x v="0"/>
    <n v="14"/>
    <b v="1"/>
    <x v="10"/>
    <x v="0"/>
    <x v="5"/>
    <n v="673.99"/>
    <m/>
    <s v=" No Discount"/>
    <n v="2"/>
    <n v="8"/>
    <x v="202"/>
    <s v="Whippany, New Jersey, United States"/>
    <s v="Whippany"/>
    <x v="8"/>
    <x v="0"/>
    <d v="2026-03-28T00:00:00"/>
    <s v="Mar"/>
    <n v="2026"/>
    <n v="5391.92"/>
  </r>
  <r>
    <s v="Kaggle"/>
    <s v="Apple iPhone 14 128GB 512GB Unlocked Verizon iOS AT&amp;T T-Mobile Pristine 5G"/>
    <x v="1"/>
    <n v="14"/>
    <b v="0"/>
    <x v="11"/>
    <x v="0"/>
    <x v="0"/>
    <n v="224"/>
    <m/>
    <s v=" No Discount"/>
    <n v="0"/>
    <n v="2"/>
    <x v="200"/>
    <s v="Houston, Texas, United States"/>
    <s v="Houston"/>
    <x v="1"/>
    <x v="0"/>
    <d v="2026-03-29T00:00:00"/>
    <s v="Mar"/>
    <n v="2026"/>
    <n v="448"/>
  </r>
  <r>
    <s v="Kaggle"/>
    <s v="Apple iPhone 14 128GB 256GB Unlocked AT&amp;T T-Mobile 5G LTE iOS WiFi"/>
    <x v="1"/>
    <n v="14"/>
    <b v="0"/>
    <x v="8"/>
    <x v="0"/>
    <x v="0"/>
    <n v="229"/>
    <m/>
    <s v=" No Discount"/>
    <n v="0"/>
    <n v="1"/>
    <x v="201"/>
    <s v="Houston, Texas, United States"/>
    <s v="Houston"/>
    <x v="1"/>
    <x v="0"/>
    <d v="2026-03-29T00:00:00"/>
    <s v="Mar"/>
    <n v="2026"/>
    <n v="229"/>
  </r>
  <r>
    <s v="Kaggle"/>
    <s v="Apple iPhone 14 128GB 256GB GSM LTE Unlocked Verizon AT&amp;T 5G WiFi"/>
    <x v="1"/>
    <n v="14"/>
    <b v="0"/>
    <x v="8"/>
    <x v="0"/>
    <x v="0"/>
    <n v="221"/>
    <m/>
    <s v=" No Discount"/>
    <n v="1"/>
    <n v="0"/>
    <x v="201"/>
    <s v="Houston, Texas, United States"/>
    <s v="Houston"/>
    <x v="1"/>
    <x v="0"/>
    <d v="2026-03-29T00:00:00"/>
    <s v="Mar"/>
    <n v="2026"/>
    <n v="0"/>
  </r>
  <r>
    <s v="Kaggle"/>
    <s v="Apple iPhone 14 128GB 256GB Unlocked Verizon AT&amp;T T-Mobile 5G Clean ESN"/>
    <x v="1"/>
    <n v="14"/>
    <b v="0"/>
    <x v="8"/>
    <x v="0"/>
    <x v="0"/>
    <n v="232"/>
    <m/>
    <s v=" No Discount"/>
    <n v="0"/>
    <n v="2"/>
    <x v="200"/>
    <s v="Houston, Texas, United States"/>
    <s v="Houston"/>
    <x v="1"/>
    <x v="0"/>
    <d v="2026-03-29T00:00:00"/>
    <s v="Mar"/>
    <n v="2026"/>
    <n v="464"/>
  </r>
  <r>
    <s v="Kaggle"/>
    <s v="Apple iPhone 14 128GB 256GB 512GB Unlocked AT&amp;T Midnight Stalight 5G"/>
    <x v="1"/>
    <n v="14"/>
    <b v="0"/>
    <x v="10"/>
    <x v="0"/>
    <x v="0"/>
    <n v="227"/>
    <m/>
    <s v=" No Discount"/>
    <n v="0"/>
    <n v="2"/>
    <x v="200"/>
    <s v="Houston, Texas, United States"/>
    <s v="Houston"/>
    <x v="1"/>
    <x v="0"/>
    <d v="2026-03-29T00:00:00"/>
    <s v="Mar"/>
    <n v="2026"/>
    <n v="454"/>
  </r>
  <r>
    <s v="Kaggle"/>
    <s v="Apple iPhone 14 Unlocked Verizon AT&amp;T T-Mobile 128GB 5G iOS WiFi"/>
    <x v="1"/>
    <n v="14"/>
    <b v="0"/>
    <x v="0"/>
    <x v="0"/>
    <x v="0"/>
    <n v="216"/>
    <m/>
    <s v=" No Discount"/>
    <n v="0"/>
    <n v="1"/>
    <x v="201"/>
    <s v="Houston, Texas, United States"/>
    <s v="Houston"/>
    <x v="1"/>
    <x v="0"/>
    <d v="2026-03-29T00:00:00"/>
    <s v="Mar"/>
    <n v="2026"/>
    <n v="216"/>
  </r>
  <r>
    <s v="Kaggle"/>
    <s v="Apple iPhone 14 128GB 256GB 512GB Unlocked Verizon AT&amp;T iOS 5G LTE"/>
    <x v="1"/>
    <n v="14"/>
    <b v="0"/>
    <x v="10"/>
    <x v="0"/>
    <x v="0"/>
    <n v="232"/>
    <m/>
    <s v=" No Discount"/>
    <n v="1"/>
    <n v="0"/>
    <x v="201"/>
    <s v="Houston, Texas, United States"/>
    <s v="Houston"/>
    <x v="1"/>
    <x v="0"/>
    <d v="2026-03-29T00:00:00"/>
    <s v="Mar"/>
    <n v="2026"/>
    <n v="0"/>
  </r>
  <r>
    <s v="Kaggle"/>
    <s v="Apple iPhone 14 128GB 256GB 512GB Midnight Blue iOS Unlocked Verizon AT&amp;T"/>
    <x v="1"/>
    <n v="14"/>
    <b v="0"/>
    <x v="10"/>
    <x v="0"/>
    <x v="0"/>
    <n v="221"/>
    <m/>
    <s v=" No Discount"/>
    <n v="1"/>
    <n v="0"/>
    <x v="200"/>
    <s v="Houston, Texas, United States"/>
    <s v="Houston"/>
    <x v="1"/>
    <x v="0"/>
    <d v="2026-03-29T00:00:00"/>
    <s v="Mar"/>
    <n v="2026"/>
    <n v="0"/>
  </r>
  <r>
    <s v="Kaggle"/>
    <s v="Apple iPhone 14 128GB 512GB Unlocked Verizon AT&amp;T GSM CDMA 5G"/>
    <x v="1"/>
    <n v="14"/>
    <b v="0"/>
    <x v="11"/>
    <x v="0"/>
    <x v="0"/>
    <n v="243"/>
    <m/>
    <s v=" No Discount"/>
    <n v="0"/>
    <n v="1"/>
    <x v="200"/>
    <s v="Houston, Texas, United States"/>
    <s v="Houston"/>
    <x v="1"/>
    <x v="0"/>
    <d v="2026-03-29T00:00:00"/>
    <s v="Mar"/>
    <n v="2026"/>
    <n v="243"/>
  </r>
  <r>
    <s v="Kaggle"/>
    <s v="Apple iPhone 14 128GB 256GB AT&amp;T Unlocked Verizon T-Mobile 5G WiFi"/>
    <x v="1"/>
    <n v="14"/>
    <b v="0"/>
    <x v="8"/>
    <x v="0"/>
    <x v="0"/>
    <n v="225"/>
    <m/>
    <s v=" No Discount"/>
    <n v="0"/>
    <n v="10"/>
    <x v="200"/>
    <s v="Houston, Texas, United States"/>
    <s v="Houston"/>
    <x v="1"/>
    <x v="0"/>
    <d v="2026-03-29T00:00:00"/>
    <s v="Mar"/>
    <n v="2026"/>
    <n v="2250"/>
  </r>
  <r>
    <s v="Kaggle"/>
    <s v="Apple iPhone 14 128GB 256GB 512GB Unlocked AT&amp;T Very Good Red Starlight"/>
    <x v="1"/>
    <n v="14"/>
    <b v="0"/>
    <x v="10"/>
    <x v="0"/>
    <x v="0"/>
    <n v="225"/>
    <m/>
    <s v=" No Discount"/>
    <n v="0"/>
    <n v="1"/>
    <x v="200"/>
    <s v="Houston, Texas, United States"/>
    <s v="Houston"/>
    <x v="1"/>
    <x v="0"/>
    <d v="2026-03-29T00:00:00"/>
    <s v="Mar"/>
    <n v="2026"/>
    <n v="225"/>
  </r>
  <r>
    <s v="Kaggle"/>
    <s v="Apple iPhone 14 128GB 256GB 512GB Unlocked Verizon Starlight Midnight 5G"/>
    <x v="1"/>
    <n v="14"/>
    <b v="0"/>
    <x v="10"/>
    <x v="0"/>
    <x v="0"/>
    <n v="221"/>
    <m/>
    <s v=" No Discount"/>
    <n v="1"/>
    <n v="0"/>
    <x v="201"/>
    <s v="Houston, Texas, United States"/>
    <s v="Houston"/>
    <x v="1"/>
    <x v="0"/>
    <d v="2026-03-29T00:00:00"/>
    <s v="Mar"/>
    <n v="2026"/>
    <n v="0"/>
  </r>
  <r>
    <s v="Kaggle"/>
    <s v="Apple iPhone 14 Unlocked Verizon AT&amp;T T-Mobile 128GB 256GB Pristine 5G"/>
    <x v="1"/>
    <n v="14"/>
    <b v="0"/>
    <x v="8"/>
    <x v="0"/>
    <x v="0"/>
    <n v="223"/>
    <m/>
    <s v=" No Discount"/>
    <n v="1"/>
    <n v="0"/>
    <x v="201"/>
    <s v="Houston, Texas, United States"/>
    <s v="Houston"/>
    <x v="1"/>
    <x v="0"/>
    <d v="2026-03-29T00:00:00"/>
    <s v="Mar"/>
    <n v="2026"/>
    <n v="0"/>
  </r>
  <r>
    <s v="Kaggle"/>
    <s v="Apple iPhone 14 128GB 256GB Unlocked Verizon Very Good iOS 5G LTE"/>
    <x v="1"/>
    <n v="14"/>
    <b v="0"/>
    <x v="8"/>
    <x v="0"/>
    <x v="0"/>
    <n v="218"/>
    <m/>
    <s v=" No Discount"/>
    <n v="0"/>
    <n v="1"/>
    <x v="201"/>
    <s v="Houston, Texas, United States"/>
    <s v="Houston"/>
    <x v="1"/>
    <x v="0"/>
    <d v="2026-03-29T00:00:00"/>
    <s v="Mar"/>
    <n v="2026"/>
    <n v="218"/>
  </r>
  <r>
    <s v="Kaggle"/>
    <s v="Apple iPhone 14 128GB 256GB 512GB Blue Purple Unlocked AT&amp;T 5G Good"/>
    <x v="1"/>
    <n v="14"/>
    <b v="0"/>
    <x v="10"/>
    <x v="0"/>
    <x v="0"/>
    <n v="226"/>
    <m/>
    <s v=" No Discount"/>
    <n v="1"/>
    <n v="0"/>
    <x v="200"/>
    <s v="Houston, Texas, United States"/>
    <s v="Houston"/>
    <x v="1"/>
    <x v="0"/>
    <d v="2026-03-29T00:00:00"/>
    <s v="Mar"/>
    <n v="2026"/>
    <n v="0"/>
  </r>
  <r>
    <s v="Kaggle"/>
    <s v="Apple iPhone 14 128GB 256GB Unlocked AT&amp;T T-Mobile Pristine Smartphone"/>
    <x v="1"/>
    <n v="14"/>
    <b v="0"/>
    <x v="8"/>
    <x v="0"/>
    <x v="0"/>
    <n v="238"/>
    <m/>
    <s v=" No Discount"/>
    <n v="0"/>
    <n v="12"/>
    <x v="200"/>
    <s v="Houston, Texas, United States"/>
    <s v="Houston"/>
    <x v="1"/>
    <x v="0"/>
    <d v="2026-03-29T00:00:00"/>
    <s v="Mar"/>
    <n v="2026"/>
    <n v="2856"/>
  </r>
  <r>
    <s v="Kaggle"/>
    <s v="Apple iPhone 12 64GB 128GB 5G Unlocked Verizon AT&amp;T T-Mobile White Black"/>
    <x v="4"/>
    <n v="12"/>
    <b v="0"/>
    <x v="16"/>
    <x v="4"/>
    <x v="0"/>
    <n v="143"/>
    <m/>
    <s v=" No Discount"/>
    <n v="1"/>
    <n v="0"/>
    <x v="201"/>
    <s v="Houston, Texas, United States"/>
    <s v="Houston"/>
    <x v="1"/>
    <x v="0"/>
    <d v="2026-03-29T00:00:00"/>
    <s v="Mar"/>
    <n v="2026"/>
    <n v="0"/>
  </r>
  <r>
    <s v="Kaggle"/>
    <s v="Apple iPhone 12 64GB 128GB Unlocked Verizon AT&amp;T Red Green iOS"/>
    <x v="4"/>
    <n v="12"/>
    <b v="0"/>
    <x v="16"/>
    <x v="4"/>
    <x v="0"/>
    <n v="158"/>
    <m/>
    <s v=" No Discount"/>
    <n v="1"/>
    <n v="0"/>
    <x v="201"/>
    <s v="Houston, Texas, United States"/>
    <s v="Houston"/>
    <x v="1"/>
    <x v="0"/>
    <d v="2026-03-29T00:00:00"/>
    <s v="Mar"/>
    <n v="2026"/>
    <n v="0"/>
  </r>
  <r>
    <s v="Kaggle"/>
    <s v="Apple iPhone 13 128GB 256GB Pink/Green Unlocked Verizon T-Mobile Good"/>
    <x v="3"/>
    <n v="13"/>
    <b v="0"/>
    <x v="8"/>
    <x v="0"/>
    <x v="0"/>
    <n v="229"/>
    <m/>
    <s v=" No Discount"/>
    <n v="0"/>
    <n v="1"/>
    <x v="201"/>
    <s v="Houston, Texas, United States"/>
    <s v="Houston"/>
    <x v="1"/>
    <x v="0"/>
    <d v="2026-03-29T00:00:00"/>
    <s v="Mar"/>
    <n v="2026"/>
    <n v="229"/>
  </r>
  <r>
    <s v="Kaggle"/>
    <s v="Apple iPhone 14 128GB 256GB GSM Unlocked Verizon 5G T-Mobile Pristine"/>
    <x v="1"/>
    <n v="14"/>
    <b v="0"/>
    <x v="8"/>
    <x v="0"/>
    <x v="0"/>
    <n v="227"/>
    <m/>
    <s v=" No Discount"/>
    <n v="0"/>
    <n v="2"/>
    <x v="200"/>
    <s v="Houston, Texas, United States"/>
    <s v="Houston"/>
    <x v="1"/>
    <x v="0"/>
    <d v="2026-03-29T00:00:00"/>
    <s v="Mar"/>
    <n v="2026"/>
    <n v="454"/>
  </r>
  <r>
    <s v="Kaggle"/>
    <s v="Apple iPhone 14 Unlocked 128GB/256GB - 5G LTE, Free Shipping &amp; Returns"/>
    <x v="1"/>
    <n v="14"/>
    <b v="0"/>
    <x v="8"/>
    <x v="0"/>
    <x v="0"/>
    <n v="229"/>
    <m/>
    <s v=" No Discount"/>
    <n v="0"/>
    <n v="1"/>
    <x v="201"/>
    <s v="Houston, Texas, United States"/>
    <s v="Houston"/>
    <x v="1"/>
    <x v="0"/>
    <d v="2026-03-29T00:00:00"/>
    <s v="Mar"/>
    <n v="2026"/>
    <n v="229"/>
  </r>
  <r>
    <s v="Kaggle"/>
    <s v="Apple iPhone 14 128GB 256GB Unlocked Verizon Blue Red 5G LTE"/>
    <x v="1"/>
    <n v="14"/>
    <b v="0"/>
    <x v="8"/>
    <x v="0"/>
    <x v="0"/>
    <n v="229"/>
    <m/>
    <s v=" No Discount"/>
    <n v="1"/>
    <n v="0"/>
    <x v="200"/>
    <s v="Houston, Texas, United States"/>
    <s v="Houston"/>
    <x v="1"/>
    <x v="0"/>
    <d v="2026-03-29T00:00:00"/>
    <s v="Mar"/>
    <n v="2026"/>
    <n v="0"/>
  </r>
  <r>
    <s v="Kaggle"/>
    <s v="Apple iPhone 13 128GB 512GB GSM Pink Blue Unlocked Verizon T-Mobile"/>
    <x v="3"/>
    <n v="13"/>
    <b v="0"/>
    <x v="11"/>
    <x v="0"/>
    <x v="0"/>
    <n v="211"/>
    <m/>
    <s v=" No Discount"/>
    <n v="0"/>
    <n v="1"/>
    <x v="201"/>
    <s v="Houston, Texas, United States"/>
    <s v="Houston"/>
    <x v="1"/>
    <x v="0"/>
    <d v="2026-03-29T00:00:00"/>
    <s v="Mar"/>
    <n v="2026"/>
    <n v="211"/>
  </r>
  <r>
    <s v="Kaggle"/>
    <s v="Apple iPhone 12 Unlocked 5G - Very Good 64GB/128GB, Various Colors - Free Ship!"/>
    <x v="4"/>
    <n v="12"/>
    <b v="0"/>
    <x v="16"/>
    <x v="4"/>
    <x v="0"/>
    <n v="159"/>
    <m/>
    <s v=" No Discount"/>
    <n v="1"/>
    <n v="0"/>
    <x v="201"/>
    <s v="Houston, Texas, United States"/>
    <s v="Houston"/>
    <x v="1"/>
    <x v="0"/>
    <d v="2026-03-29T00:00:00"/>
    <s v="Mar"/>
    <n v="2026"/>
    <n v="0"/>
  </r>
  <r>
    <s v="Kaggle"/>
    <s v="Apple iPhone 12 64GB/128GB - Black, Blue, Green, 5G, GSM+CDMA, Free Shipping"/>
    <x v="4"/>
    <n v="12"/>
    <b v="0"/>
    <x v="16"/>
    <x v="4"/>
    <x v="0"/>
    <n v="143"/>
    <m/>
    <s v=" No Discount"/>
    <n v="1"/>
    <n v="0"/>
    <x v="201"/>
    <s v="Houston, Texas, United States"/>
    <s v="Houston"/>
    <x v="1"/>
    <x v="0"/>
    <d v="2026-03-29T00:00:00"/>
    <s v="Mar"/>
    <n v="2026"/>
    <n v="0"/>
  </r>
  <r>
    <s v="Kaggle"/>
    <s v="Apple iPhone 14 128GB/256GB - Mint Condition - Verizon/AT&amp;T - Free Shipping"/>
    <x v="1"/>
    <n v="14"/>
    <b v="0"/>
    <x v="8"/>
    <x v="0"/>
    <x v="0"/>
    <n v="227"/>
    <m/>
    <s v=" No Discount"/>
    <n v="1"/>
    <n v="0"/>
    <x v="201"/>
    <s v="Houston, Texas, United States"/>
    <s v="Houston"/>
    <x v="1"/>
    <x v="0"/>
    <d v="2026-03-29T00:00:00"/>
    <s v="Mar"/>
    <n v="2026"/>
    <n v="0"/>
  </r>
  <r>
    <s v="Kaggle"/>
    <s v="Apple iPhone 13 128GB 256GB Blue White Unlocked Verizon T-Mobile Good"/>
    <x v="3"/>
    <n v="13"/>
    <b v="0"/>
    <x v="8"/>
    <x v="0"/>
    <x v="0"/>
    <n v="206"/>
    <m/>
    <s v=" No Discount"/>
    <n v="0"/>
    <n v="1"/>
    <x v="201"/>
    <s v="Houston, Texas, United States"/>
    <s v="Houston"/>
    <x v="1"/>
    <x v="0"/>
    <d v="2026-03-29T00:00:00"/>
    <s v="Mar"/>
    <n v="2026"/>
    <n v="206"/>
  </r>
  <r>
    <s v="Kaggle"/>
    <s v="Apple iPhone 13 - 128GB/256GB - Unlocked - Mint Condition, Colors Available"/>
    <x v="3"/>
    <n v="13"/>
    <b v="0"/>
    <x v="8"/>
    <x v="0"/>
    <x v="0"/>
    <n v="224"/>
    <m/>
    <s v=" No Discount"/>
    <n v="0"/>
    <n v="20"/>
    <x v="200"/>
    <s v="Houston, Texas, United States"/>
    <s v="Houston"/>
    <x v="1"/>
    <x v="0"/>
    <d v="2026-03-29T00:00:00"/>
    <s v="Mar"/>
    <n v="2026"/>
    <n v="4480"/>
  </r>
  <r>
    <s v="Kaggle"/>
    <s v="NEW SEALED In BOX APPLE IPHONE 14 PRO MAX 128GB 256G UNLOCKED W/2 YEAR WARRANTY"/>
    <x v="0"/>
    <n v="14"/>
    <b v="1"/>
    <x v="0"/>
    <x v="0"/>
    <x v="5"/>
    <n v="699.88"/>
    <m/>
    <s v=" No Discount"/>
    <n v="2"/>
    <n v="0"/>
    <x v="203"/>
    <s v="Whippany, New Jersey, United States"/>
    <s v="Whippany"/>
    <x v="8"/>
    <x v="0"/>
    <d v="2026-03-28T00:00:00"/>
    <s v="Mar"/>
    <n v="2026"/>
    <n v="0"/>
  </r>
  <r>
    <s v="Kaggle"/>
    <s v="Apple iPhone 13 128GB 256GB Red Green Unlocked AT&amp;T T-Mobile Good"/>
    <x v="3"/>
    <n v="13"/>
    <b v="0"/>
    <x v="8"/>
    <x v="0"/>
    <x v="0"/>
    <n v="216"/>
    <m/>
    <s v=" No Discount"/>
    <n v="1"/>
    <n v="0"/>
    <x v="201"/>
    <s v="Houston, Texas, United States"/>
    <s v="Houston"/>
    <x v="1"/>
    <x v="0"/>
    <d v="2026-03-29T00:00:00"/>
    <s v="Mar"/>
    <n v="2026"/>
    <n v="0"/>
  </r>
  <r>
    <s v="Kaggle"/>
    <s v="Apple iPhone 13 Unlocked 128GB 512GB Verizon AT&amp;T T-Mobile Midnight, Blue, Red"/>
    <x v="3"/>
    <n v="13"/>
    <b v="0"/>
    <x v="11"/>
    <x v="0"/>
    <x v="0"/>
    <n v="208"/>
    <m/>
    <s v=" No Discount"/>
    <n v="1"/>
    <n v="0"/>
    <x v="200"/>
    <s v="Houston, Texas, United States"/>
    <s v="Houston"/>
    <x v="1"/>
    <x v="0"/>
    <d v="2026-03-29T00:00:00"/>
    <s v="Mar"/>
    <n v="2026"/>
    <n v="0"/>
  </r>
  <r>
    <s v="Kaggle"/>
    <s v="Apple iPhone 12 64GB GSM Unlocked Verizon AT&amp;T T-Mobile 5G LTE"/>
    <x v="4"/>
    <n v="12"/>
    <b v="0"/>
    <x v="7"/>
    <x v="4"/>
    <x v="0"/>
    <n v="154"/>
    <m/>
    <s v=" No Discount"/>
    <n v="1"/>
    <n v="0"/>
    <x v="201"/>
    <s v="Houston, Texas, United States"/>
    <s v="Houston"/>
    <x v="1"/>
    <x v="0"/>
    <d v="2026-03-29T00:00:00"/>
    <s v="Mar"/>
    <n v="2026"/>
    <n v="0"/>
  </r>
  <r>
    <s v="Kaggle"/>
    <s v="Apple iPhone 14 128GB 256GB 512GB Unlocked Verizon Red Midnight 5G"/>
    <x v="1"/>
    <n v="14"/>
    <b v="0"/>
    <x v="10"/>
    <x v="0"/>
    <x v="0"/>
    <n v="233"/>
    <m/>
    <s v=" No Discount"/>
    <n v="0"/>
    <n v="1"/>
    <x v="200"/>
    <s v="Houston, Texas, United States"/>
    <s v="Houston"/>
    <x v="1"/>
    <x v="0"/>
    <d v="2026-03-29T00:00:00"/>
    <s v="Mar"/>
    <n v="2026"/>
    <n v="233"/>
  </r>
  <r>
    <s v="Kaggle"/>
    <s v="Apple iPhone 14 Unlocked Verizon AT&amp;T 128GB 512GB Good 5G"/>
    <x v="1"/>
    <n v="14"/>
    <b v="0"/>
    <x v="11"/>
    <x v="0"/>
    <x v="0"/>
    <n v="226"/>
    <m/>
    <s v=" No Discount"/>
    <n v="0"/>
    <n v="1"/>
    <x v="200"/>
    <s v="Houston, Texas, United States"/>
    <s v="Houston"/>
    <x v="1"/>
    <x v="0"/>
    <d v="2026-03-29T00:00:00"/>
    <s v="Mar"/>
    <n v="2026"/>
    <n v="226"/>
  </r>
  <r>
    <s v="Kaggle"/>
    <s v="Apple iPhone 14 128GB 256GB Very Good Condition Unlocked Verizon ATT"/>
    <x v="1"/>
    <n v="14"/>
    <b v="0"/>
    <x v="8"/>
    <x v="0"/>
    <x v="0"/>
    <n v="229"/>
    <m/>
    <s v=" No Discount"/>
    <n v="1"/>
    <n v="0"/>
    <x v="201"/>
    <s v="Houston, Texas, United States"/>
    <s v="Houston"/>
    <x v="1"/>
    <x v="0"/>
    <d v="2026-03-29T00:00:00"/>
    <s v="Mar"/>
    <n v="2026"/>
    <n v="0"/>
  </r>
  <r>
    <s v="Kaggle"/>
    <s v="Apple iPhone 14 128GB 256GB Unlocked Verizon AT&amp;T T-Mobile Yellow Blue"/>
    <x v="1"/>
    <n v="14"/>
    <b v="0"/>
    <x v="8"/>
    <x v="0"/>
    <x v="0"/>
    <n v="233"/>
    <m/>
    <s v=" No Discount"/>
    <n v="1"/>
    <n v="0"/>
    <x v="200"/>
    <s v="Houston, Texas, United States"/>
    <s v="Houston"/>
    <x v="1"/>
    <x v="0"/>
    <d v="2026-03-29T00:00:00"/>
    <s v="Mar"/>
    <n v="2026"/>
    <n v="0"/>
  </r>
  <r>
    <s v="Kaggle"/>
    <s v="Apple iPhone 13 128GB 256GB Unlocked Verizon T-Mobile 5G LTE iOS"/>
    <x v="3"/>
    <n v="13"/>
    <b v="0"/>
    <x v="8"/>
    <x v="0"/>
    <x v="0"/>
    <n v="209"/>
    <m/>
    <s v=" No Discount"/>
    <n v="1"/>
    <n v="0"/>
    <x v="201"/>
    <s v="Houston, Texas, United States"/>
    <s v="Houston"/>
    <x v="1"/>
    <x v="0"/>
    <d v="2026-03-29T00:00:00"/>
    <s v="Mar"/>
    <n v="2026"/>
    <n v="0"/>
  </r>
  <r>
    <s v="Kaggle"/>
    <s v="Apple iPhone 14 128GB 256GB Unlocked Verizon 5G Very Good LTE"/>
    <x v="1"/>
    <n v="14"/>
    <b v="0"/>
    <x v="8"/>
    <x v="0"/>
    <x v="0"/>
    <n v="232"/>
    <m/>
    <s v=" No Discount"/>
    <n v="0"/>
    <n v="3"/>
    <x v="200"/>
    <s v="Houston, Texas, United States"/>
    <s v="Houston"/>
    <x v="1"/>
    <x v="0"/>
    <d v="2026-03-29T00:00:00"/>
    <s v="Mar"/>
    <n v="2026"/>
    <n v="696"/>
  </r>
  <r>
    <s v="Kaggle"/>
    <s v="Apple iPhone 12 - 64GB/128GB - T-Mobile, Black, Blue, Green - Free Shipping!"/>
    <x v="4"/>
    <n v="12"/>
    <b v="0"/>
    <x v="16"/>
    <x v="4"/>
    <x v="0"/>
    <n v="155"/>
    <m/>
    <s v=" No Discount"/>
    <n v="1"/>
    <n v="0"/>
    <x v="200"/>
    <s v="Houston, Texas, United States"/>
    <s v="Houston"/>
    <x v="1"/>
    <x v="0"/>
    <d v="2026-03-29T00:00:00"/>
    <s v="Mar"/>
    <n v="2026"/>
    <n v="0"/>
  </r>
  <r>
    <s v="Kaggle"/>
    <s v="Apple iPhone 12 64GB - T-Mobile/Verizon - Black, Blue, Green - Free Shipping"/>
    <x v="4"/>
    <n v="12"/>
    <b v="0"/>
    <x v="7"/>
    <x v="4"/>
    <x v="0"/>
    <n v="153"/>
    <m/>
    <s v=" No Discount"/>
    <n v="1"/>
    <n v="0"/>
    <x v="200"/>
    <s v="Houston, Texas, United States"/>
    <s v="Houston"/>
    <x v="1"/>
    <x v="0"/>
    <d v="2026-03-29T00:00:00"/>
    <s v="Mar"/>
    <n v="2026"/>
    <n v="0"/>
  </r>
  <r>
    <s v="Kaggle"/>
    <s v="Apple iPhone 14 128GB/256GB - Mint Condition - Verizon/AT&amp;T - Midnight &amp; More"/>
    <x v="1"/>
    <n v="14"/>
    <b v="0"/>
    <x v="8"/>
    <x v="0"/>
    <x v="0"/>
    <n v="230"/>
    <m/>
    <s v=" No Discount"/>
    <n v="0"/>
    <n v="10"/>
    <x v="200"/>
    <s v="Houston, Texas, United States"/>
    <s v="Houston"/>
    <x v="1"/>
    <x v="0"/>
    <d v="2026-03-29T00:00:00"/>
    <s v="Mar"/>
    <n v="2026"/>
    <n v="2300"/>
  </r>
  <r>
    <s v="Kaggle"/>
    <s v="Apple iPhone 12 64GB/128GB - Black, Blue, Red - Verizon 5G - Free Shipping"/>
    <x v="4"/>
    <n v="12"/>
    <b v="0"/>
    <x v="16"/>
    <x v="4"/>
    <x v="0"/>
    <n v="148"/>
    <m/>
    <s v=" No Discount"/>
    <n v="1"/>
    <n v="0"/>
    <x v="200"/>
    <s v="Houston, Texas, United States"/>
    <s v="Houston"/>
    <x v="1"/>
    <x v="0"/>
    <d v="2026-03-29T00:00:00"/>
    <s v="Mar"/>
    <n v="2026"/>
    <n v="0"/>
  </r>
  <r>
    <s v="Kaggle"/>
    <s v="Apple iPhone 14 Unlocked - 128GB/256GB - Blue, Starlight, Midnight - Free Ship"/>
    <x v="1"/>
    <n v="14"/>
    <b v="0"/>
    <x v="8"/>
    <x v="0"/>
    <x v="0"/>
    <n v="242"/>
    <m/>
    <s v=" No Discount"/>
    <n v="0"/>
    <n v="1"/>
    <x v="200"/>
    <s v="Houston, Texas, United States"/>
    <s v="Houston"/>
    <x v="1"/>
    <x v="0"/>
    <d v="2026-03-29T00:00:00"/>
    <s v="Mar"/>
    <n v="2026"/>
    <n v="242"/>
  </r>
  <r>
    <s v="Kaggle"/>
    <s v="Apple iPhone 12 Unlocked 64GB/128GB - Black, Blue, Green, Red - Free Shipping"/>
    <x v="4"/>
    <n v="12"/>
    <b v="0"/>
    <x v="16"/>
    <x v="4"/>
    <x v="0"/>
    <n v="153"/>
    <m/>
    <s v=" No Discount"/>
    <n v="1"/>
    <n v="0"/>
    <x v="200"/>
    <s v="Houston, Texas, United States"/>
    <s v="Houston"/>
    <x v="1"/>
    <x v="0"/>
    <d v="2026-03-29T00:00:00"/>
    <s v="Mar"/>
    <n v="2026"/>
    <n v="0"/>
  </r>
  <r>
    <s v="Kaggle"/>
    <s v="Apple iPhone 14 128GB/512GB - Midnight, Starlight, Red, Blue, Purple - Free Shi"/>
    <x v="1"/>
    <n v="14"/>
    <b v="0"/>
    <x v="11"/>
    <x v="0"/>
    <x v="0"/>
    <n v="234"/>
    <m/>
    <s v=" No Discount"/>
    <n v="0"/>
    <n v="1"/>
    <x v="200"/>
    <s v="Houston, Texas, United States"/>
    <s v="Houston"/>
    <x v="1"/>
    <x v="0"/>
    <d v="2026-03-29T00:00:00"/>
    <s v="Mar"/>
    <n v="2026"/>
    <n v="234"/>
  </r>
  <r>
    <s v="Kaggle"/>
    <s v="Apple iPhone 14 Unlocked - 128GB/256GB/512GB in Midnight, Purple, Yellow"/>
    <x v="1"/>
    <n v="14"/>
    <b v="0"/>
    <x v="10"/>
    <x v="0"/>
    <x v="0"/>
    <n v="221"/>
    <m/>
    <s v=" No Discount"/>
    <n v="1"/>
    <n v="0"/>
    <x v="200"/>
    <s v="Houston, Texas, United States"/>
    <s v="Houston"/>
    <x v="1"/>
    <x v="0"/>
    <d v="2026-03-29T00:00:00"/>
    <s v="Mar"/>
    <n v="2026"/>
    <n v="0"/>
  </r>
  <r>
    <s v="Kaggle"/>
    <s v="Apple iPhone 12 64GB/128GB - Mint Condition - Unlocked, Free Shipping &amp; Returns"/>
    <x v="4"/>
    <n v="12"/>
    <b v="0"/>
    <x v="16"/>
    <x v="4"/>
    <x v="0"/>
    <n v="161"/>
    <m/>
    <s v=" No Discount"/>
    <n v="1"/>
    <n v="0"/>
    <x v="200"/>
    <s v="Houston, Texas, United States"/>
    <s v="Houston"/>
    <x v="1"/>
    <x v="0"/>
    <d v="2026-03-29T00:00:00"/>
    <s v="Mar"/>
    <n v="2026"/>
    <n v="0"/>
  </r>
  <r>
    <s v="Kaggle"/>
    <s v="Apple iPhone 12 Unlocked Verizon - 64GB/128GB - Black, Blue, Red - Free Ship"/>
    <x v="4"/>
    <n v="12"/>
    <b v="0"/>
    <x v="16"/>
    <x v="4"/>
    <x v="0"/>
    <n v="150"/>
    <m/>
    <s v=" No Discount"/>
    <n v="1"/>
    <n v="0"/>
    <x v="200"/>
    <s v="Houston, Texas, United States"/>
    <s v="Houston"/>
    <x v="1"/>
    <x v="0"/>
    <d v="2026-03-29T00:00:00"/>
    <s v="Mar"/>
    <n v="2026"/>
    <n v="0"/>
  </r>
  <r>
    <s v="Kaggle"/>
    <s v="Apple iPhone 12 128GB/64GB Unlocked - AT&amp;T T-Mobile Verizon - Free Shipping!"/>
    <x v="4"/>
    <n v="12"/>
    <b v="0"/>
    <x v="16"/>
    <x v="4"/>
    <x v="0"/>
    <n v="153"/>
    <m/>
    <s v=" No Discount"/>
    <n v="1"/>
    <n v="0"/>
    <x v="200"/>
    <s v="Houston, Texas, United States"/>
    <s v="Houston"/>
    <x v="1"/>
    <x v="0"/>
    <d v="2026-03-29T00:00:00"/>
    <s v="Mar"/>
    <n v="2026"/>
    <n v="0"/>
  </r>
  <r>
    <s v="Kaggle"/>
    <s v="Apple iPhone 12 64GB - Unlocked Verizon 5G - Mint Condition - Free Shipping!"/>
    <x v="4"/>
    <n v="12"/>
    <b v="0"/>
    <x v="7"/>
    <x v="4"/>
    <x v="0"/>
    <n v="157"/>
    <m/>
    <s v=" No Discount"/>
    <n v="0"/>
    <n v="1"/>
    <x v="200"/>
    <s v="Houston, Texas, United States"/>
    <s v="Houston"/>
    <x v="1"/>
    <x v="0"/>
    <d v="2026-03-29T00:00:00"/>
    <s v="Mar"/>
    <n v="2026"/>
    <n v="157"/>
  </r>
  <r>
    <s v="Kaggle"/>
    <s v="Apple iPhone 14 Unlocked 256GB/128GB - Midnight, Starlight, (PRODUCT)RED, Blue"/>
    <x v="1"/>
    <n v="14"/>
    <b v="0"/>
    <x v="8"/>
    <x v="0"/>
    <x v="0"/>
    <n v="228"/>
    <m/>
    <s v=" No Discount"/>
    <n v="0"/>
    <n v="1"/>
    <x v="200"/>
    <s v="Houston, Texas, United States"/>
    <s v="Houston"/>
    <x v="1"/>
    <x v="0"/>
    <d v="2026-03-29T00:00:00"/>
    <s v="Mar"/>
    <n v="2026"/>
    <n v="228"/>
  </r>
  <r>
    <s v="Kaggle"/>
    <s v="Apple iPhone 12 64GB/128GB - Unlocked, Verizon, Multiple Colors, Free Shipping!"/>
    <x v="4"/>
    <n v="12"/>
    <b v="0"/>
    <x v="16"/>
    <x v="4"/>
    <x v="0"/>
    <n v="162"/>
    <m/>
    <s v=" No Discount"/>
    <n v="1"/>
    <n v="0"/>
    <x v="200"/>
    <s v="Houston, Texas, United States"/>
    <s v="Houston"/>
    <x v="1"/>
    <x v="0"/>
    <d v="2026-03-29T00:00:00"/>
    <s v="Mar"/>
    <n v="2026"/>
    <n v="0"/>
  </r>
  <r>
    <s v="Kaggle"/>
    <s v="Apple iPhone 12 64GB/128GB Unlocked - Black, Blue, Green, Good Condition"/>
    <x v="4"/>
    <n v="12"/>
    <b v="0"/>
    <x v="16"/>
    <x v="4"/>
    <x v="0"/>
    <n v="150"/>
    <m/>
    <s v=" No Discount"/>
    <n v="1"/>
    <n v="0"/>
    <x v="200"/>
    <s v="Houston, Texas, United States"/>
    <s v="Houston"/>
    <x v="1"/>
    <x v="0"/>
    <d v="2026-03-29T00:00:00"/>
    <s v="Mar"/>
    <n v="2026"/>
    <n v="0"/>
  </r>
  <r>
    <s v="Kaggle"/>
    <s v="Apple iPhone 12 64GB/128GB - Verizon, AT&amp;T, 5G - Mint Condition, Free Shipping!"/>
    <x v="4"/>
    <n v="12"/>
    <b v="0"/>
    <x v="16"/>
    <x v="4"/>
    <x v="0"/>
    <n v="168"/>
    <m/>
    <s v=" No Discount"/>
    <n v="0"/>
    <n v="1"/>
    <x v="200"/>
    <s v="Houston, Texas, United States"/>
    <s v="Houston"/>
    <x v="1"/>
    <x v="0"/>
    <d v="2026-03-29T00:00:00"/>
    <s v="Mar"/>
    <n v="2026"/>
    <n v="168"/>
  </r>
  <r>
    <s v="Kaggle"/>
    <s v="Apple iPhone 12 Unlocked 64GB/128GB - Black &amp; Red - Free Shipping!"/>
    <x v="4"/>
    <n v="12"/>
    <b v="0"/>
    <x v="16"/>
    <x v="4"/>
    <x v="0"/>
    <n v="151"/>
    <m/>
    <s v=" No Discount"/>
    <n v="1"/>
    <n v="0"/>
    <x v="200"/>
    <s v="Houston, Texas, United States"/>
    <s v="Houston"/>
    <x v="1"/>
    <x v="0"/>
    <d v="2026-03-29T00:00:00"/>
    <s v="Mar"/>
    <n v="2026"/>
    <n v="0"/>
  </r>
  <r>
    <s v="Kaggle"/>
    <s v="Apple iPhone 14 Unlocked 128/512GB - Midnight, Blue, Red, Purple - Free Shippin"/>
    <x v="1"/>
    <n v="14"/>
    <b v="0"/>
    <x v="1"/>
    <x v="1"/>
    <x v="0"/>
    <n v="227"/>
    <m/>
    <s v=" No Discount"/>
    <n v="1"/>
    <n v="0"/>
    <x v="200"/>
    <s v="Houston, Texas, United States"/>
    <s v="Houston"/>
    <x v="1"/>
    <x v="0"/>
    <d v="2026-03-29T00:00:00"/>
    <s v="Mar"/>
    <n v="2026"/>
    <n v="0"/>
  </r>
  <r>
    <s v="Kaggle"/>
    <s v="Apple iPhone 12 Unlocked 128GB/64GB - Mint Condition, Colors + Free Shipping!"/>
    <x v="4"/>
    <n v="12"/>
    <b v="0"/>
    <x v="16"/>
    <x v="4"/>
    <x v="0"/>
    <n v="159"/>
    <m/>
    <s v=" No Discount"/>
    <n v="0"/>
    <n v="1"/>
    <x v="200"/>
    <s v="Houston, Texas, United States"/>
    <s v="Houston"/>
    <x v="1"/>
    <x v="0"/>
    <d v="2026-03-29T00:00:00"/>
    <s v="Mar"/>
    <n v="2026"/>
    <n v="159"/>
  </r>
  <r>
    <s v="Kaggle"/>
    <s v="iPhone 14 Mint 512GB/128GB 5G Verizon/AT&amp;T - Free Shipping &amp; Returns"/>
    <x v="1"/>
    <n v="14"/>
    <b v="0"/>
    <x v="11"/>
    <x v="0"/>
    <x v="0"/>
    <n v="220"/>
    <m/>
    <s v=" No Discount"/>
    <n v="1"/>
    <n v="0"/>
    <x v="200"/>
    <s v="Houston, Texas, United States"/>
    <s v="Houston"/>
    <x v="1"/>
    <x v="0"/>
    <d v="2026-03-29T00:00:00"/>
    <s v="Mar"/>
    <n v="2026"/>
    <n v="0"/>
  </r>
  <r>
    <s v="Kaggle"/>
    <s v="Apple iPhone 12 5G Unlocked - T-Mobile, Verizon, 64GB/128GB - Free Shipping"/>
    <x v="4"/>
    <n v="12"/>
    <b v="0"/>
    <x v="16"/>
    <x v="4"/>
    <x v="0"/>
    <n v="142"/>
    <m/>
    <s v=" No Discount"/>
    <n v="1"/>
    <n v="0"/>
    <x v="200"/>
    <s v="Houston, Texas, United States"/>
    <s v="Houston"/>
    <x v="1"/>
    <x v="0"/>
    <d v="2026-03-29T00:00:00"/>
    <s v="Mar"/>
    <n v="2026"/>
    <n v="0"/>
  </r>
  <r>
    <s v="Kaggle"/>
    <s v="Apple iPhone 14 128GB/256GB Unlocked - Midnight, Starlight, (PRODUCT)RED"/>
    <x v="1"/>
    <n v="14"/>
    <b v="0"/>
    <x v="8"/>
    <x v="0"/>
    <x v="0"/>
    <n v="218"/>
    <m/>
    <s v=" No Discount"/>
    <n v="1"/>
    <n v="0"/>
    <x v="200"/>
    <s v="Houston, Texas, United States"/>
    <s v="Houston"/>
    <x v="1"/>
    <x v="0"/>
    <d v="2026-03-29T00:00:00"/>
    <s v="Mar"/>
    <n v="2026"/>
    <n v="0"/>
  </r>
  <r>
    <s v="Kaggle"/>
    <s v="Apple iPhone 14 128GB Unlocked - Midnight, Starlight, (PRODUCT)RED - Free Ship"/>
    <x v="1"/>
    <n v="14"/>
    <b v="0"/>
    <x v="0"/>
    <x v="0"/>
    <x v="0"/>
    <n v="237"/>
    <m/>
    <s v=" No Discount"/>
    <n v="0"/>
    <n v="2"/>
    <x v="200"/>
    <s v="Houston, Texas, United States"/>
    <s v="Houston"/>
    <x v="1"/>
    <x v="0"/>
    <d v="2026-03-29T00:00:00"/>
    <s v="Mar"/>
    <n v="2026"/>
    <n v="474"/>
  </r>
  <r>
    <s v="Kaggle"/>
    <s v="Apple iPhone 14 128GB/512GB Mint Midnight Red 5G - Free Shipping!"/>
    <x v="1"/>
    <n v="14"/>
    <b v="0"/>
    <x v="11"/>
    <x v="0"/>
    <x v="0"/>
    <n v="233"/>
    <m/>
    <s v=" No Discount"/>
    <n v="1"/>
    <n v="0"/>
    <x v="200"/>
    <s v="Houston, Texas, United States"/>
    <s v="Houston"/>
    <x v="1"/>
    <x v="0"/>
    <d v="2026-03-29T00:00:00"/>
    <s v="Mar"/>
    <n v="2026"/>
    <n v="0"/>
  </r>
  <r>
    <s v="Kaggle"/>
    <s v="Apple iPhone 12 64GB - Mint Condition, Black, Blue, Verizon, Free Shipping"/>
    <x v="4"/>
    <n v="12"/>
    <b v="0"/>
    <x v="7"/>
    <x v="4"/>
    <x v="0"/>
    <n v="160"/>
    <m/>
    <s v=" No Discount"/>
    <n v="1"/>
    <n v="0"/>
    <x v="200"/>
    <s v="Houston, Texas, United States"/>
    <s v="Houston"/>
    <x v="1"/>
    <x v="0"/>
    <d v="2026-03-29T00:00:00"/>
    <s v="Mar"/>
    <n v="2026"/>
    <n v="0"/>
  </r>
  <r>
    <s v="Kaggle"/>
    <s v="Apple iPhone 12 - 64GB - Blue, Green, Purple - Verizon, AT&amp;T, T-Mobile"/>
    <x v="4"/>
    <n v="12"/>
    <b v="0"/>
    <x v="7"/>
    <x v="4"/>
    <x v="0"/>
    <n v="164"/>
    <m/>
    <s v=" No Discount"/>
    <n v="1"/>
    <n v="0"/>
    <x v="200"/>
    <s v="Houston, Texas, United States"/>
    <s v="Houston"/>
    <x v="1"/>
    <x v="0"/>
    <d v="2026-03-29T00:00:00"/>
    <s v="Mar"/>
    <n v="2026"/>
    <n v="0"/>
  </r>
  <r>
    <s v="Kaggle"/>
    <s v="Apple iPhone 13 - 128GB/512GB - Excellent Condition - Free Shipping"/>
    <x v="3"/>
    <n v="13"/>
    <b v="0"/>
    <x v="11"/>
    <x v="0"/>
    <x v="0"/>
    <n v="216"/>
    <m/>
    <s v=" No Discount"/>
    <n v="0"/>
    <n v="1"/>
    <x v="200"/>
    <s v="Houston, Texas, United States"/>
    <s v="Houston"/>
    <x v="1"/>
    <x v="0"/>
    <d v="2026-03-29T00:00:00"/>
    <s v="Mar"/>
    <n v="2026"/>
    <n v="216"/>
  </r>
  <r>
    <s v="Kaggle"/>
    <s v="Apple iPhone 14 Plus Unlocked Verizon AT&amp;T T-Mobile 5G 128GB/256GB"/>
    <x v="9"/>
    <n v="14"/>
    <b v="0"/>
    <x v="8"/>
    <x v="0"/>
    <x v="0"/>
    <n v="241"/>
    <m/>
    <s v=" No Discount"/>
    <n v="1"/>
    <n v="0"/>
    <x v="201"/>
    <s v="Houston, Texas, United States"/>
    <s v="Houston"/>
    <x v="1"/>
    <x v="0"/>
    <d v="2026-03-29T00:00:00"/>
    <s v="Mar"/>
    <n v="2026"/>
    <n v="0"/>
  </r>
  <r>
    <s v="Kaggle"/>
    <s v="Apple iPhone 14 512GB 128GB Unlocked Verizon AT&amp;T Good Condition"/>
    <x v="1"/>
    <n v="14"/>
    <b v="0"/>
    <x v="11"/>
    <x v="0"/>
    <x v="0"/>
    <n v="224"/>
    <m/>
    <s v=" No Discount"/>
    <n v="0"/>
    <n v="1"/>
    <x v="200"/>
    <s v="Houston, Texas, United States"/>
    <s v="Houston"/>
    <x v="1"/>
    <x v="0"/>
    <d v="2026-03-29T00:00:00"/>
    <s v="Mar"/>
    <n v="2026"/>
    <n v="224"/>
  </r>
  <r>
    <s v="Kaggle"/>
    <s v="Apple iPhone 14 Plus 256GB 128GB Unlocked Verizon AT&amp;T SmartPhone 5G"/>
    <x v="9"/>
    <n v="14"/>
    <b v="0"/>
    <x v="8"/>
    <x v="0"/>
    <x v="0"/>
    <n v="256"/>
    <m/>
    <s v=" No Discount"/>
    <n v="0"/>
    <n v="5"/>
    <x v="200"/>
    <s v="Houston, Texas, United States"/>
    <s v="Houston"/>
    <x v="1"/>
    <x v="0"/>
    <d v="2026-03-29T00:00:00"/>
    <s v="Mar"/>
    <n v="2026"/>
    <n v="1280"/>
  </r>
  <r>
    <s v="Kaggle"/>
    <s v="Apple iPhone 14 Plus 256GB 128GB Unlocked Verizon - Starlight Midnight Yellow"/>
    <x v="9"/>
    <n v="14"/>
    <b v="0"/>
    <x v="8"/>
    <x v="0"/>
    <x v="0"/>
    <n v="243"/>
    <m/>
    <s v=" No Discount"/>
    <n v="1"/>
    <n v="0"/>
    <x v="201"/>
    <s v="Houston, Texas, United States"/>
    <s v="Houston"/>
    <x v="1"/>
    <x v="0"/>
    <d v="2026-03-29T00:00:00"/>
    <s v="Mar"/>
    <n v="2026"/>
    <n v="0"/>
  </r>
  <r>
    <s v="Kaggle"/>
    <s v="Apple iPhone 14 512GB 128GB Factory Unlocked Verizon Att Good Battery"/>
    <x v="1"/>
    <n v="14"/>
    <b v="0"/>
    <x v="11"/>
    <x v="0"/>
    <x v="0"/>
    <n v="234"/>
    <m/>
    <s v=" No Discount"/>
    <n v="1"/>
    <n v="0"/>
    <x v="201"/>
    <s v="Houston, Texas, United States"/>
    <s v="Houston"/>
    <x v="1"/>
    <x v="0"/>
    <d v="2026-03-29T00:00:00"/>
    <s v="Mar"/>
    <n v="2026"/>
    <n v="0"/>
  </r>
  <r>
    <s v="Kaggle"/>
    <s v="Apple iPhone 12 - 64GB/128GB - Unlocked, Verizon, Free Shipping!"/>
    <x v="4"/>
    <n v="12"/>
    <b v="0"/>
    <x v="16"/>
    <x v="4"/>
    <x v="0"/>
    <n v="149"/>
    <m/>
    <s v=" No Discount"/>
    <n v="1"/>
    <n v="0"/>
    <x v="201"/>
    <s v="Houston, Texas, United States"/>
    <s v="Houston"/>
    <x v="1"/>
    <x v="0"/>
    <d v="2026-03-29T00:00:00"/>
    <s v="Mar"/>
    <n v="2026"/>
    <n v="0"/>
  </r>
  <r>
    <s v="Kaggle"/>
    <s v="Apple iPhone 13 128GB Unlocked 5G - Black, Green, Pink - Free Shipping!"/>
    <x v="3"/>
    <n v="13"/>
    <b v="0"/>
    <x v="0"/>
    <x v="0"/>
    <x v="0"/>
    <n v="206"/>
    <m/>
    <s v=" No Discount"/>
    <n v="1"/>
    <n v="0"/>
    <x v="200"/>
    <s v="Houston, Texas, United States"/>
    <s v="Houston"/>
    <x v="1"/>
    <x v="0"/>
    <d v="2026-03-29T00:00:00"/>
    <s v="Mar"/>
    <n v="2026"/>
    <n v="0"/>
  </r>
  <r>
    <s v="Kaggle"/>
    <s v="Apple iPhone 14 128GB 256GB 512GB AT&amp;T Midnight, Starlight 5G - Free Shipping!"/>
    <x v="1"/>
    <n v="14"/>
    <b v="0"/>
    <x v="10"/>
    <x v="0"/>
    <x v="0"/>
    <n v="225"/>
    <m/>
    <s v=" No Discount"/>
    <n v="1"/>
    <n v="0"/>
    <x v="201"/>
    <s v="Houston, Texas, United States"/>
    <s v="Houston"/>
    <x v="1"/>
    <x v="0"/>
    <d v="2026-03-29T00:00:00"/>
    <s v="Mar"/>
    <n v="2026"/>
    <n v="0"/>
  </r>
  <r>
    <s v="Kaggle"/>
    <s v="NEW SEALED iPhone 13 mini (5G) A2481 128GB/256GB Factory Unlocked Smartphone"/>
    <x v="8"/>
    <n v="13"/>
    <b v="0"/>
    <x v="8"/>
    <x v="0"/>
    <x v="5"/>
    <n v="356.42"/>
    <m/>
    <s v=" No Discount"/>
    <n v="3"/>
    <n v="1"/>
    <x v="204"/>
    <s v="Edison, New Jersey, United States"/>
    <s v="Edison"/>
    <x v="8"/>
    <x v="0"/>
    <d v="2026-03-17T00:00:00"/>
    <s v="Mar"/>
    <n v="2026"/>
    <n v="356.42"/>
  </r>
  <r>
    <s v="Kaggle"/>
    <s v="Apple iPhone 12 64GB/128GB - Unlocked, Very Good Condition, Free Shipping"/>
    <x v="4"/>
    <n v="12"/>
    <b v="0"/>
    <x v="16"/>
    <x v="4"/>
    <x v="0"/>
    <n v="151"/>
    <m/>
    <s v=" No Discount"/>
    <n v="1"/>
    <n v="0"/>
    <x v="200"/>
    <s v="Houston, Texas, United States"/>
    <s v="Houston"/>
    <x v="1"/>
    <x v="0"/>
    <d v="2026-03-29T00:00:00"/>
    <s v="Mar"/>
    <n v="2026"/>
    <n v="0"/>
  </r>
  <r>
    <s v="Kaggle"/>
    <s v="Apple iPhone 14 128GB/256GB - Mint Condition - Multiple Colors - Free Shipping"/>
    <x v="1"/>
    <n v="14"/>
    <b v="0"/>
    <x v="8"/>
    <x v="0"/>
    <x v="0"/>
    <n v="227"/>
    <m/>
    <s v=" No Discount"/>
    <n v="0"/>
    <n v="1"/>
    <x v="200"/>
    <s v="Houston, Texas, United States"/>
    <s v="Houston"/>
    <x v="1"/>
    <x v="0"/>
    <d v="2026-03-29T00:00:00"/>
    <s v="Mar"/>
    <n v="2026"/>
    <n v="227"/>
  </r>
  <r>
    <s v="Kaggle"/>
    <s v="Apple iPhone 13 128GB/256GB/512GB Unlocked - Midnight Black, Blue, Green"/>
    <x v="3"/>
    <n v="13"/>
    <b v="0"/>
    <x v="10"/>
    <x v="0"/>
    <x v="0"/>
    <n v="212"/>
    <m/>
    <s v=" No Discount"/>
    <n v="1"/>
    <n v="0"/>
    <x v="201"/>
    <s v="Houston, Texas, United States"/>
    <s v="Houston"/>
    <x v="1"/>
    <x v="0"/>
    <d v="2026-03-29T00:00:00"/>
    <s v="Mar"/>
    <n v="2026"/>
    <n v="0"/>
  </r>
  <r>
    <s v="Kaggle"/>
    <s v="Apple iPhone 14 - 128GB, 256GB, 512GB - Midnight, (PRODUCT)RED - Mint 5G"/>
    <x v="1"/>
    <n v="14"/>
    <b v="0"/>
    <x v="10"/>
    <x v="0"/>
    <x v="0"/>
    <n v="227"/>
    <m/>
    <s v=" No Discount"/>
    <n v="1"/>
    <n v="0"/>
    <x v="201"/>
    <s v="Houston, Texas, United States"/>
    <s v="Houston"/>
    <x v="1"/>
    <x v="0"/>
    <d v="2026-03-29T00:00:00"/>
    <s v="Mar"/>
    <n v="2026"/>
    <n v="0"/>
  </r>
  <r>
    <s v="Kaggle"/>
    <s v="Apple iPhone 14 128GB 256GB 512GB Unlocked Verizon AT&amp;T Good Purple Yellow"/>
    <x v="1"/>
    <n v="14"/>
    <b v="0"/>
    <x v="10"/>
    <x v="0"/>
    <x v="0"/>
    <n v="219"/>
    <m/>
    <s v=" No Discount"/>
    <n v="1"/>
    <n v="0"/>
    <x v="201"/>
    <s v="Houston, Texas, United States"/>
    <s v="Houston"/>
    <x v="1"/>
    <x v="0"/>
    <d v="2026-03-29T00:00:00"/>
    <s v="Mar"/>
    <n v="2026"/>
    <n v="0"/>
  </r>
  <r>
    <s v="Kaggle"/>
    <s v="Apple iPhone 12 - 64GB/128GB, Mint Condition, Unlocked - Blue Black Green"/>
    <x v="4"/>
    <n v="12"/>
    <b v="0"/>
    <x v="16"/>
    <x v="4"/>
    <x v="0"/>
    <n v="158"/>
    <m/>
    <s v=" No Discount"/>
    <n v="1"/>
    <n v="0"/>
    <x v="200"/>
    <s v="Houston, Texas, United States"/>
    <s v="Houston"/>
    <x v="1"/>
    <x v="0"/>
    <d v="2026-03-29T00:00:00"/>
    <s v="Mar"/>
    <n v="2026"/>
    <n v="0"/>
  </r>
  <r>
    <s v="Kaggle"/>
    <s v="Apple iPhone 12 64GB/128GB Unlocked - AT&amp;T, Clean ESN - Free Shipping!"/>
    <x v="4"/>
    <n v="12"/>
    <b v="0"/>
    <x v="16"/>
    <x v="4"/>
    <x v="0"/>
    <n v="155"/>
    <m/>
    <s v=" No Discount"/>
    <n v="1"/>
    <n v="0"/>
    <x v="200"/>
    <s v="Houston, Texas, United States"/>
    <s v="Houston"/>
    <x v="1"/>
    <x v="0"/>
    <d v="2026-03-29T00:00:00"/>
    <s v="Mar"/>
    <n v="2026"/>
    <n v="0"/>
  </r>
  <r>
    <s v="Kaggle"/>
    <s v="Apple iPhone 13 128GB/512GB Unlocked - Good Condition - Free Shipping &amp; Returns"/>
    <x v="3"/>
    <n v="13"/>
    <b v="0"/>
    <x v="11"/>
    <x v="0"/>
    <x v="0"/>
    <n v="218"/>
    <m/>
    <s v=" No Discount"/>
    <n v="0"/>
    <n v="5"/>
    <x v="200"/>
    <s v="Houston, Texas, United States"/>
    <s v="Houston"/>
    <x v="1"/>
    <x v="0"/>
    <d v="2026-03-29T00:00:00"/>
    <s v="Mar"/>
    <n v="2026"/>
    <n v="1090"/>
  </r>
  <r>
    <s v="Kaggle"/>
    <s v="Apple iPhone 12 64GB/128GB - Mint, Black, Purple - Verizon 5G - Free Shipping"/>
    <x v="4"/>
    <n v="12"/>
    <b v="0"/>
    <x v="16"/>
    <x v="4"/>
    <x v="0"/>
    <n v="162"/>
    <m/>
    <s v=" No Discount"/>
    <n v="1"/>
    <n v="0"/>
    <x v="200"/>
    <s v="Houston, Texas, United States"/>
    <s v="Houston"/>
    <x v="1"/>
    <x v="0"/>
    <d v="2026-03-29T00:00:00"/>
    <s v="Mar"/>
    <n v="2026"/>
    <n v="0"/>
  </r>
  <r>
    <s v="Kaggle"/>
    <s v="Apple iPhone 13 128GB/256GB - Midnight, Green, Pink - Verizon/AT&amp;T, Free Ship"/>
    <x v="3"/>
    <n v="13"/>
    <b v="0"/>
    <x v="8"/>
    <x v="0"/>
    <x v="0"/>
    <n v="214"/>
    <m/>
    <s v=" No Discount"/>
    <n v="1"/>
    <n v="0"/>
    <x v="201"/>
    <s v="Houston, Texas, United States"/>
    <s v="Houston"/>
    <x v="1"/>
    <x v="0"/>
    <d v="2026-03-29T00:00:00"/>
    <s v="Mar"/>
    <n v="2026"/>
    <n v="0"/>
  </r>
  <r>
    <s v="Kaggle"/>
    <s v="Apple iPhone 14 128GB - Unlocked, Verizon, 5G - Midnight, Starlight, (RED)"/>
    <x v="1"/>
    <n v="14"/>
    <b v="0"/>
    <x v="0"/>
    <x v="0"/>
    <x v="0"/>
    <n v="215"/>
    <m/>
    <s v=" No Discount"/>
    <n v="1"/>
    <n v="0"/>
    <x v="200"/>
    <s v="Houston, Texas, United States"/>
    <s v="Houston"/>
    <x v="1"/>
    <x v="0"/>
    <d v="2026-03-29T00:00:00"/>
    <s v="Mar"/>
    <n v="2026"/>
    <n v="0"/>
  </r>
  <r>
    <s v="Kaggle"/>
    <s v="Apple iPhone 14 128GB 5G Unlocked - Midnight, Blue, (PRODUCT)RED - Free Shippin"/>
    <x v="1"/>
    <n v="14"/>
    <b v="0"/>
    <x v="0"/>
    <x v="0"/>
    <x v="0"/>
    <n v="234"/>
    <m/>
    <s v=" No Discount"/>
    <n v="1"/>
    <n v="0"/>
    <x v="200"/>
    <s v="Houston, Texas, United States"/>
    <s v="Houston"/>
    <x v="1"/>
    <x v="0"/>
    <d v="2026-03-29T00:00:00"/>
    <s v="Mar"/>
    <n v="2026"/>
    <n v="0"/>
  </r>
  <r>
    <s v="Kaggle"/>
    <s v="Apple iPhone 12 Unlocked 64GB/128GB - Very Good Condition - Free Shipping"/>
    <x v="4"/>
    <n v="12"/>
    <b v="0"/>
    <x v="16"/>
    <x v="4"/>
    <x v="0"/>
    <n v="147"/>
    <m/>
    <s v=" No Discount"/>
    <n v="1"/>
    <n v="0"/>
    <x v="200"/>
    <s v="Houston, Texas, United States"/>
    <s v="Houston"/>
    <x v="1"/>
    <x v="0"/>
    <d v="2026-03-29T00:00:00"/>
    <s v="Mar"/>
    <n v="2026"/>
    <n v="0"/>
  </r>
  <r>
    <s v="Kaggle"/>
    <s v="Apple iPhone 14 128GB Unlocked Verizon AT&amp;T Blue Red 4G LTE - Free Shipping!"/>
    <x v="1"/>
    <n v="14"/>
    <b v="0"/>
    <x v="0"/>
    <x v="0"/>
    <x v="0"/>
    <n v="224"/>
    <m/>
    <s v=" No Discount"/>
    <n v="1"/>
    <n v="0"/>
    <x v="201"/>
    <s v="Houston, Texas, United States"/>
    <s v="Houston"/>
    <x v="1"/>
    <x v="0"/>
    <d v="2026-03-29T00:00:00"/>
    <s v="Mar"/>
    <n v="2026"/>
    <n v="0"/>
  </r>
  <r>
    <s v="Kaggle"/>
    <s v="Apple iPhone 14 Blue Purple 128GB/256GB - Unlocked, Free Shipping &amp; Returns"/>
    <x v="1"/>
    <n v="14"/>
    <b v="0"/>
    <x v="8"/>
    <x v="0"/>
    <x v="0"/>
    <n v="229"/>
    <m/>
    <s v=" No Discount"/>
    <n v="1"/>
    <n v="0"/>
    <x v="200"/>
    <s v="Houston, Texas, United States"/>
    <s v="Houston"/>
    <x v="1"/>
    <x v="0"/>
    <d v="2026-03-29T00:00:00"/>
    <s v="Mar"/>
    <n v="2026"/>
    <n v="0"/>
  </r>
  <r>
    <s v="Kaggle"/>
    <s v="Apple iPhone 14 Unlocked Smartphone 128GB 256GB Verizon Blue/Yellow"/>
    <x v="1"/>
    <n v="14"/>
    <b v="0"/>
    <x v="8"/>
    <x v="0"/>
    <x v="0"/>
    <n v="231"/>
    <m/>
    <s v=" No Discount"/>
    <n v="1"/>
    <n v="0"/>
    <x v="201"/>
    <s v="Houston, Texas, United States"/>
    <s v="Houston"/>
    <x v="1"/>
    <x v="0"/>
    <d v="2026-03-29T00:00:00"/>
    <s v="Mar"/>
    <n v="2026"/>
    <n v="0"/>
  </r>
  <r>
    <s v="Kaggle"/>
    <s v="Apple iPhone 12 128/64GB Unlocked - Black/Blue/Green - Free Shipping"/>
    <x v="4"/>
    <n v="12"/>
    <b v="0"/>
    <x v="7"/>
    <x v="4"/>
    <x v="0"/>
    <n v="141"/>
    <m/>
    <s v=" No Discount"/>
    <n v="1"/>
    <n v="0"/>
    <x v="200"/>
    <s v="Houston, Texas, United States"/>
    <s v="Houston"/>
    <x v="1"/>
    <x v="0"/>
    <d v="2026-03-29T00:00:00"/>
    <s v="Mar"/>
    <n v="2026"/>
    <n v="0"/>
  </r>
  <r>
    <s v="Kaggle"/>
    <s v="Apple iPhone 12 128GB 64GB Unlocked - Green, Black, Purple - Free Shipping!"/>
    <x v="4"/>
    <n v="12"/>
    <b v="0"/>
    <x v="16"/>
    <x v="4"/>
    <x v="0"/>
    <n v="160"/>
    <m/>
    <s v=" No Discount"/>
    <n v="1"/>
    <n v="0"/>
    <x v="201"/>
    <s v="Houston, Texas, United States"/>
    <s v="Houston"/>
    <x v="1"/>
    <x v="0"/>
    <d v="2026-03-29T00:00:00"/>
    <s v="Mar"/>
    <n v="2026"/>
    <n v="0"/>
  </r>
  <r>
    <s v="Kaggle"/>
    <s v="Apple iPhone 12 64GB/128GB Unlocked AT&amp;T/T-Mobile 5G - Fair Condition"/>
    <x v="4"/>
    <n v="12"/>
    <b v="0"/>
    <x v="16"/>
    <x v="4"/>
    <x v="0"/>
    <n v="140"/>
    <m/>
    <s v=" No Discount"/>
    <n v="1"/>
    <n v="0"/>
    <x v="200"/>
    <s v="Houston, Texas, United States"/>
    <s v="Houston"/>
    <x v="1"/>
    <x v="0"/>
    <d v="2026-03-29T00:00:00"/>
    <s v="Mar"/>
    <n v="2026"/>
    <n v="0"/>
  </r>
  <r>
    <s v="Kaggle"/>
    <s v="Apple iPhone 13 - 128GB/256GB - Fair Condition - Multiple Colors - Free Shippin"/>
    <x v="3"/>
    <n v="13"/>
    <b v="0"/>
    <x v="8"/>
    <x v="0"/>
    <x v="0"/>
    <n v="215"/>
    <m/>
    <s v=" No Discount"/>
    <n v="1"/>
    <n v="0"/>
    <x v="200"/>
    <s v="Houston, Texas, United States"/>
    <s v="Houston"/>
    <x v="1"/>
    <x v="0"/>
    <d v="2026-03-29T00:00:00"/>
    <s v="Mar"/>
    <n v="2026"/>
    <n v="0"/>
  </r>
  <r>
    <s v="Kaggle"/>
    <s v="Apple iPhone 13 - 256GB/128GB - Blue Green Pink - T-Mobile, Verizon"/>
    <x v="3"/>
    <n v="13"/>
    <b v="0"/>
    <x v="8"/>
    <x v="0"/>
    <x v="0"/>
    <n v="205"/>
    <m/>
    <s v=" No Discount"/>
    <n v="1"/>
    <n v="0"/>
    <x v="201"/>
    <s v="Houston, Texas, United States"/>
    <s v="Houston"/>
    <x v="1"/>
    <x v="0"/>
    <d v="2026-03-29T00:00:00"/>
    <s v="Mar"/>
    <n v="2026"/>
    <n v="0"/>
  </r>
  <r>
    <s v="Kaggle"/>
    <s v="Apple iPhone 14 Mint 512GB 128GB 5G - Free Shipping &amp; Returns"/>
    <x v="1"/>
    <n v="14"/>
    <b v="0"/>
    <x v="11"/>
    <x v="0"/>
    <x v="0"/>
    <n v="227"/>
    <m/>
    <s v=" No Discount"/>
    <n v="1"/>
    <n v="0"/>
    <x v="201"/>
    <s v="Houston, Texas, United States"/>
    <s v="Houston"/>
    <x v="1"/>
    <x v="0"/>
    <d v="2026-03-29T00:00:00"/>
    <s v="Mar"/>
    <n v="2026"/>
    <n v="0"/>
  </r>
  <r>
    <s v="Kaggle"/>
    <s v="Apple iPhone 14 Plus - 128GB/256GB - Unlocked 5G - Midnight, Starlight, Colors"/>
    <x v="9"/>
    <n v="14"/>
    <b v="0"/>
    <x v="8"/>
    <x v="0"/>
    <x v="0"/>
    <n v="269"/>
    <m/>
    <s v=" No Discount"/>
    <n v="0"/>
    <n v="4"/>
    <x v="201"/>
    <s v="Houston, Texas, United States"/>
    <s v="Houston"/>
    <x v="1"/>
    <x v="0"/>
    <d v="2026-03-29T00:00:00"/>
    <s v="Mar"/>
    <n v="2026"/>
    <n v="1076"/>
  </r>
  <r>
    <s v="Kaggle"/>
    <s v="New Apple Iphone 13 Mini 128GB /256GB Factory Unlocked GSM CDMA All Carriers"/>
    <x v="8"/>
    <n v="13"/>
    <b v="0"/>
    <x v="8"/>
    <x v="0"/>
    <x v="5"/>
    <n v="323.99"/>
    <m/>
    <s v=" No Discount"/>
    <n v="2"/>
    <n v="1"/>
    <x v="202"/>
    <s v="Whippany, New Jersey, United States"/>
    <s v="Whippany"/>
    <x v="8"/>
    <x v="0"/>
    <d v="2026-03-28T00:00:00"/>
    <s v="Mar"/>
    <n v="2026"/>
    <n v="323.99"/>
  </r>
  <r>
    <s v="Kaggle"/>
    <s v="New Apple Iphone 13 Mini 5G 128GB~512GB Factory Unlocked GSM CDMA All Carriers"/>
    <x v="8"/>
    <n v="13"/>
    <b v="0"/>
    <x v="11"/>
    <x v="0"/>
    <x v="5"/>
    <n v="323.99"/>
    <m/>
    <s v=" No Discount"/>
    <n v="2"/>
    <n v="0"/>
    <x v="202"/>
    <s v="Whippany, New Jersey, United States"/>
    <s v="Whippany"/>
    <x v="8"/>
    <x v="0"/>
    <d v="2026-03-28T00:00:00"/>
    <s v="Mar"/>
    <n v="2026"/>
    <n v="0"/>
  </r>
  <r>
    <s v="Kaggle"/>
    <s v="Apple iPhone 12 - Unlocked, Black, Blue, Green, 64/128GB - Free Shipping!"/>
    <x v="4"/>
    <n v="12"/>
    <b v="0"/>
    <x v="0"/>
    <x v="0"/>
    <x v="0"/>
    <n v="165"/>
    <m/>
    <s v=" No Discount"/>
    <n v="1"/>
    <n v="0"/>
    <x v="200"/>
    <s v="Houston, Texas, United States"/>
    <s v="Houston"/>
    <x v="1"/>
    <x v="0"/>
    <d v="2026-03-29T00:00:00"/>
    <s v="Mar"/>
    <n v="2026"/>
    <n v="0"/>
  </r>
  <r>
    <s v="Kaggle"/>
    <s v="Apple iPhone 12 Unlocked 128GB &amp; 64GB - Black, Green, Red - AT&amp;T, Free Shipping"/>
    <x v="4"/>
    <n v="12"/>
    <b v="0"/>
    <x v="16"/>
    <x v="4"/>
    <x v="0"/>
    <n v="152"/>
    <m/>
    <s v=" No Discount"/>
    <n v="1"/>
    <n v="0"/>
    <x v="200"/>
    <s v="Houston, Texas, United States"/>
    <s v="Houston"/>
    <x v="1"/>
    <x v="0"/>
    <d v="2026-03-29T00:00:00"/>
    <s v="Mar"/>
    <n v="2026"/>
    <n v="0"/>
  </r>
  <r>
    <s v="Kaggle"/>
    <s v="Apple iPhone 12 Unlocked 128GB/64GB - Green, Black, Purple, White - Free Ship!"/>
    <x v="4"/>
    <n v="12"/>
    <b v="0"/>
    <x v="16"/>
    <x v="4"/>
    <x v="0"/>
    <n v="144"/>
    <m/>
    <s v=" No Discount"/>
    <n v="1"/>
    <n v="0"/>
    <x v="201"/>
    <s v="Houston, Texas, United States"/>
    <s v="Houston"/>
    <x v="1"/>
    <x v="0"/>
    <d v="2026-03-29T00:00:00"/>
    <s v="Mar"/>
    <n v="2026"/>
    <n v="0"/>
  </r>
  <r>
    <s v="Kaggle"/>
    <s v="Apple iPhone 13 Unlocked 128GB/512GB - Midnight, Blue, Green, Red - Free Ship!"/>
    <x v="3"/>
    <n v="13"/>
    <b v="0"/>
    <x v="11"/>
    <x v="0"/>
    <x v="0"/>
    <n v="214"/>
    <m/>
    <s v=" No Discount"/>
    <n v="1"/>
    <n v="0"/>
    <x v="201"/>
    <s v="Houston, Texas, United States"/>
    <s v="Houston"/>
    <x v="1"/>
    <x v="0"/>
    <d v="2026-03-29T00:00:00"/>
    <s v="Mar"/>
    <n v="2026"/>
    <n v="0"/>
  </r>
  <r>
    <s v="Kaggle"/>
    <s v="Apple iPhone 13 Unlocked 128GB/512GB - Midnight, Blue, Pink - Free Shipping!"/>
    <x v="3"/>
    <n v="13"/>
    <b v="0"/>
    <x v="11"/>
    <x v="0"/>
    <x v="0"/>
    <n v="199"/>
    <m/>
    <s v=" No Discount"/>
    <n v="1"/>
    <n v="0"/>
    <x v="200"/>
    <s v="Houston, Texas, United States"/>
    <s v="Houston"/>
    <x v="1"/>
    <x v="0"/>
    <d v="2026-03-29T00:00:00"/>
    <s v="Mar"/>
    <n v="2026"/>
    <n v="0"/>
  </r>
  <r>
    <s v="Kaggle"/>
    <s v="Apple iPhone 14 128GB/256GB - Midnight, Starlight, RED - Verizon/T-Mobile"/>
    <x v="1"/>
    <n v="14"/>
    <b v="0"/>
    <x v="8"/>
    <x v="0"/>
    <x v="0"/>
    <n v="224"/>
    <m/>
    <s v=" No Discount"/>
    <n v="1"/>
    <n v="0"/>
    <x v="200"/>
    <s v="Houston, Texas, United States"/>
    <s v="Houston"/>
    <x v="1"/>
    <x v="0"/>
    <d v="2026-03-29T00:00:00"/>
    <s v="Mar"/>
    <n v="2026"/>
    <n v="0"/>
  </r>
  <r>
    <s v="Kaggle"/>
    <s v="Apple iPhone 14 128GB/256GB 5G - Verizon/T-Mobile - Midnight, Starlight, Blue"/>
    <x v="1"/>
    <n v="14"/>
    <b v="0"/>
    <x v="8"/>
    <x v="0"/>
    <x v="0"/>
    <n v="227"/>
    <m/>
    <s v=" No Discount"/>
    <n v="1"/>
    <n v="0"/>
    <x v="200"/>
    <s v="Houston, Texas, United States"/>
    <s v="Houston"/>
    <x v="1"/>
    <x v="0"/>
    <d v="2026-03-29T00:00:00"/>
    <s v="Mar"/>
    <n v="2026"/>
    <n v="0"/>
  </r>
  <r>
    <s v="Kaggle"/>
    <s v="Apple iPhone 13 5G Unlocked - Midnight, Starlight, Green - 128GB/256GB"/>
    <x v="3"/>
    <n v="13"/>
    <b v="0"/>
    <x v="8"/>
    <x v="0"/>
    <x v="0"/>
    <n v="211"/>
    <m/>
    <s v=" No Discount"/>
    <n v="1"/>
    <n v="0"/>
    <x v="201"/>
    <s v="Houston, Texas, United States"/>
    <s v="Houston"/>
    <x v="1"/>
    <x v="0"/>
    <d v="2026-03-29T00:00:00"/>
    <s v="Mar"/>
    <n v="2026"/>
    <n v="0"/>
  </r>
  <r>
    <s v="Kaggle"/>
    <s v="Apple iPhone 14 128GB 5G - Midnight, Starlight, (PRODUCT)RED - Free Shipping"/>
    <x v="1"/>
    <n v="14"/>
    <b v="0"/>
    <x v="0"/>
    <x v="0"/>
    <x v="0"/>
    <n v="230"/>
    <m/>
    <s v=" No Discount"/>
    <n v="1"/>
    <n v="0"/>
    <x v="201"/>
    <s v="Houston, Texas, United States"/>
    <s v="Houston"/>
    <x v="1"/>
    <x v="0"/>
    <d v="2026-03-29T00:00:00"/>
    <s v="Mar"/>
    <n v="2026"/>
    <n v="0"/>
  </r>
  <r>
    <s v="Kaggle"/>
    <s v="Apple iPhone 14: 128GB/256GB - Midnight, Starlight, Purple | 5G - Free Shipping"/>
    <x v="1"/>
    <n v="14"/>
    <b v="0"/>
    <x v="8"/>
    <x v="0"/>
    <x v="0"/>
    <n v="224"/>
    <m/>
    <s v=" No Discount"/>
    <n v="1"/>
    <n v="0"/>
    <x v="200"/>
    <s v="Houston, Texas, United States"/>
    <s v="Houston"/>
    <x v="1"/>
    <x v="0"/>
    <d v="2026-03-29T00:00:00"/>
    <s v="Mar"/>
    <n v="2026"/>
    <n v="0"/>
  </r>
  <r>
    <s v="Kaggle"/>
    <s v="Apple iPhone 12 64GB/128GB - Unlocked, AT&amp;T, T-Mobile, 5G - Free Shipping"/>
    <x v="4"/>
    <n v="12"/>
    <b v="0"/>
    <x v="16"/>
    <x v="4"/>
    <x v="0"/>
    <n v="154"/>
    <m/>
    <s v=" No Discount"/>
    <n v="1"/>
    <n v="0"/>
    <x v="200"/>
    <s v="Houston, Texas, United States"/>
    <s v="Houston"/>
    <x v="1"/>
    <x v="0"/>
    <d v="2026-03-29T00:00:00"/>
    <s v="Mar"/>
    <n v="2026"/>
    <n v="0"/>
  </r>
  <r>
    <s v="Kaggle"/>
    <s v="Apple iPhone 12 Blue/Purple 64GB/128GB - Very Good Condition, Free Shipping!"/>
    <x v="4"/>
    <n v="12"/>
    <b v="0"/>
    <x v="16"/>
    <x v="4"/>
    <x v="0"/>
    <n v="152"/>
    <m/>
    <s v=" No Discount"/>
    <n v="1"/>
    <n v="0"/>
    <x v="200"/>
    <s v="Houston, Texas, United States"/>
    <s v="Houston"/>
    <x v="1"/>
    <x v="0"/>
    <d v="2026-03-29T00:00:00"/>
    <s v="Mar"/>
    <n v="2026"/>
    <n v="0"/>
  </r>
  <r>
    <s v="Kaggle"/>
    <s v="Apple iPhone 14 - 128GB/256GB/512GB - Verizon, Mint, Midnight, Starlight, RED!"/>
    <x v="1"/>
    <n v="14"/>
    <b v="0"/>
    <x v="10"/>
    <x v="0"/>
    <x v="0"/>
    <n v="233"/>
    <m/>
    <s v=" No Discount"/>
    <n v="1"/>
    <n v="0"/>
    <x v="200"/>
    <s v="Houston, Texas, United States"/>
    <s v="Houston"/>
    <x v="1"/>
    <x v="0"/>
    <d v="2026-03-29T00:00:00"/>
    <s v="Mar"/>
    <n v="2026"/>
    <n v="0"/>
  </r>
  <r>
    <s v="Kaggle"/>
    <s v="Apple iPhone 14 128GB 5G iOS Unlocked Verizon AT&amp;T Blue Purple"/>
    <x v="1"/>
    <n v="14"/>
    <b v="0"/>
    <x v="0"/>
    <x v="0"/>
    <x v="0"/>
    <n v="230"/>
    <m/>
    <s v=" No Discount"/>
    <n v="1"/>
    <n v="0"/>
    <x v="200"/>
    <s v="Houston, Texas, United States"/>
    <s v="Houston"/>
    <x v="1"/>
    <x v="0"/>
    <d v="2026-03-29T00:00:00"/>
    <s v="Mar"/>
    <n v="2026"/>
    <n v="0"/>
  </r>
  <r>
    <s v="Kaggle"/>
    <s v="iPhone 12 64GB/128GB - Excellent Condition - Verizon/AT&amp;T/T-Mobile - Free Ship"/>
    <x v="4"/>
    <n v="12"/>
    <b v="0"/>
    <x v="16"/>
    <x v="4"/>
    <x v="0"/>
    <n v="146"/>
    <m/>
    <s v=" No Discount"/>
    <n v="0"/>
    <n v="1"/>
    <x v="200"/>
    <s v="Houston, Texas, United States"/>
    <s v="Houston"/>
    <x v="1"/>
    <x v="0"/>
    <d v="2026-03-29T00:00:00"/>
    <s v="Mar"/>
    <n v="2026"/>
    <n v="146"/>
  </r>
  <r>
    <s v="Kaggle"/>
    <s v="Apple iPhone 12 Unlocked 64GB/128GB - Black, Blue, Green - Free Shipping!"/>
    <x v="4"/>
    <n v="12"/>
    <b v="0"/>
    <x v="16"/>
    <x v="4"/>
    <x v="0"/>
    <n v="153"/>
    <m/>
    <s v=" No Discount"/>
    <n v="1"/>
    <n v="0"/>
    <x v="200"/>
    <s v="Houston, Texas, United States"/>
    <s v="Houston"/>
    <x v="1"/>
    <x v="0"/>
    <d v="2026-03-29T00:00:00"/>
    <s v="Mar"/>
    <n v="2026"/>
    <n v="0"/>
  </r>
  <r>
    <s v="Kaggle"/>
    <s v="Apple iPhone 12 Unlocked 64GB/128GB - Black, Blue, Red | Free Shipping!"/>
    <x v="4"/>
    <n v="12"/>
    <b v="0"/>
    <x v="16"/>
    <x v="4"/>
    <x v="0"/>
    <n v="155"/>
    <m/>
    <s v=" No Discount"/>
    <n v="1"/>
    <n v="0"/>
    <x v="200"/>
    <s v="Houston, Texas, United States"/>
    <s v="Houston"/>
    <x v="1"/>
    <x v="0"/>
    <d v="2026-03-29T00:00:00"/>
    <s v="Mar"/>
    <n v="2026"/>
    <n v="0"/>
  </r>
  <r>
    <s v="Kaggle"/>
    <s v="iPhone 13 128GB Unlocked - Excellent Condition, Multiple Colors, Free Shipping!"/>
    <x v="3"/>
    <n v="13"/>
    <b v="0"/>
    <x v="0"/>
    <x v="0"/>
    <x v="0"/>
    <n v="226"/>
    <m/>
    <s v=" No Discount"/>
    <n v="0"/>
    <n v="155"/>
    <x v="200"/>
    <s v="Houston, Texas, United States"/>
    <s v="Houston"/>
    <x v="1"/>
    <x v="0"/>
    <d v="2026-03-29T00:00:00"/>
    <s v="Mar"/>
    <n v="2026"/>
    <n v="35030"/>
  </r>
  <r>
    <s v="Kaggle"/>
    <s v="Apple iPhone 13 Unlocked 128GB/512GB - T-Mobile, Verizon - Midnight, Pink, Gree"/>
    <x v="3"/>
    <n v="13"/>
    <b v="0"/>
    <x v="11"/>
    <x v="0"/>
    <x v="0"/>
    <n v="201"/>
    <m/>
    <s v=" No Discount"/>
    <n v="1"/>
    <n v="0"/>
    <x v="200"/>
    <s v="Houston, Texas, United States"/>
    <s v="Houston"/>
    <x v="1"/>
    <x v="0"/>
    <d v="2026-03-29T00:00:00"/>
    <s v="Mar"/>
    <n v="2026"/>
    <n v="0"/>
  </r>
  <r>
    <s v="Kaggle"/>
    <s v="Apple iPhone 12 Unlocked 64GB/128GB - Black, Purple, Red - Free Shipping"/>
    <x v="4"/>
    <n v="12"/>
    <b v="0"/>
    <x v="16"/>
    <x v="4"/>
    <x v="0"/>
    <n v="153"/>
    <m/>
    <s v=" No Discount"/>
    <n v="1"/>
    <n v="0"/>
    <x v="201"/>
    <s v="Houston, Texas, United States"/>
    <s v="Houston"/>
    <x v="1"/>
    <x v="0"/>
    <d v="2026-03-29T00:00:00"/>
    <s v="Mar"/>
    <n v="2026"/>
    <n v="0"/>
  </r>
  <r>
    <s v="Kaggle"/>
    <s v="Apple iPhone 12 64GB - Black/Blue/Green/Purple - T-Mobile - Free Shipping!"/>
    <x v="4"/>
    <n v="12"/>
    <b v="0"/>
    <x v="7"/>
    <x v="4"/>
    <x v="0"/>
    <n v="236"/>
    <m/>
    <s v=" No Discount"/>
    <n v="1"/>
    <n v="0"/>
    <x v="201"/>
    <s v="Houston, Texas, United States"/>
    <s v="Houston"/>
    <x v="1"/>
    <x v="0"/>
    <d v="2026-03-29T00:00:00"/>
    <s v="Mar"/>
    <n v="2026"/>
    <n v="0"/>
  </r>
  <r>
    <s v="Kaggle"/>
    <s v="Apple iPhone 13 Unlocked 128GB/512GB - Midnight, Starlight, Red - Free Shipping"/>
    <x v="3"/>
    <n v="13"/>
    <b v="0"/>
    <x v="11"/>
    <x v="0"/>
    <x v="0"/>
    <n v="206"/>
    <m/>
    <s v=" No Discount"/>
    <n v="1"/>
    <n v="0"/>
    <x v="201"/>
    <s v="Houston, Texas, United States"/>
    <s v="Houston"/>
    <x v="1"/>
    <x v="0"/>
    <d v="2026-03-29T00:00:00"/>
    <s v="Mar"/>
    <n v="2026"/>
    <n v="0"/>
  </r>
  <r>
    <s v="Kaggle"/>
    <s v="Apple iPhone 14 128GB 256GB 512GB Verizon Midnight Starlight 5G - Free Ship!"/>
    <x v="1"/>
    <n v="14"/>
    <b v="0"/>
    <x v="10"/>
    <x v="0"/>
    <x v="0"/>
    <n v="224"/>
    <m/>
    <s v=" No Discount"/>
    <n v="1"/>
    <n v="0"/>
    <x v="200"/>
    <s v="Houston, Texas, United States"/>
    <s v="Houston"/>
    <x v="1"/>
    <x v="0"/>
    <d v="2026-03-29T00:00:00"/>
    <s v="Mar"/>
    <n v="2026"/>
    <n v="0"/>
  </r>
  <r>
    <s v="Kaggle"/>
    <s v="Apple iPhone 12 5G - Unlocked, 64GB/128GB - Black, Blue, Red - Free Shipping!"/>
    <x v="4"/>
    <n v="12"/>
    <b v="0"/>
    <x v="16"/>
    <x v="4"/>
    <x v="0"/>
    <n v="159"/>
    <m/>
    <s v=" No Discount"/>
    <n v="1"/>
    <n v="0"/>
    <x v="200"/>
    <s v="Houston, Texas, United States"/>
    <s v="Houston"/>
    <x v="1"/>
    <x v="0"/>
    <d v="2026-03-29T00:00:00"/>
    <s v="Mar"/>
    <n v="2026"/>
    <n v="0"/>
  </r>
  <r>
    <s v="Kaggle"/>
    <s v="Apple iPhone 13 - Unlocked, Very Good Condition, 128GB/256GB/512GB"/>
    <x v="3"/>
    <n v="13"/>
    <b v="0"/>
    <x v="10"/>
    <x v="0"/>
    <x v="0"/>
    <n v="216"/>
    <m/>
    <s v=" No Discount"/>
    <n v="1"/>
    <n v="0"/>
    <x v="200"/>
    <s v="Houston, Texas, United States"/>
    <s v="Houston"/>
    <x v="1"/>
    <x v="0"/>
    <d v="2026-03-29T00:00:00"/>
    <s v="Mar"/>
    <n v="2026"/>
    <n v="0"/>
  </r>
  <r>
    <s v="Kaggle"/>
    <s v="Apple iPhone 13 Unlocked 128GB/256GB 512GB - Midnight, Pink, Green - Free Ship"/>
    <x v="3"/>
    <n v="13"/>
    <b v="0"/>
    <x v="10"/>
    <x v="0"/>
    <x v="0"/>
    <n v="220"/>
    <m/>
    <s v=" No Discount"/>
    <n v="0"/>
    <n v="1"/>
    <x v="200"/>
    <s v="Houston, Texas, United States"/>
    <s v="Houston"/>
    <x v="1"/>
    <x v="0"/>
    <d v="2026-03-29T00:00:00"/>
    <s v="Mar"/>
    <n v="2026"/>
    <n v="220"/>
  </r>
  <r>
    <s v="Kaggle"/>
    <s v="Apple iPhone 14 128GB/512GB - Unlocked, Verizon, AT&amp;T - Free Shipping!"/>
    <x v="1"/>
    <n v="14"/>
    <b v="0"/>
    <x v="11"/>
    <x v="0"/>
    <x v="0"/>
    <n v="218"/>
    <m/>
    <s v=" No Discount"/>
    <n v="1"/>
    <n v="0"/>
    <x v="200"/>
    <s v="Houston, Texas, United States"/>
    <s v="Houston"/>
    <x v="1"/>
    <x v="0"/>
    <d v="2026-03-29T00:00:00"/>
    <s v="Mar"/>
    <n v="2026"/>
    <n v="0"/>
  </r>
  <r>
    <s v="Kaggle"/>
    <s v="Apple iPhone 14 Unlocked - Midnight, Starlight, (PRODUCT)RED - 128/256/512GB"/>
    <x v="1"/>
    <n v="14"/>
    <b v="0"/>
    <x v="1"/>
    <x v="1"/>
    <x v="0"/>
    <n v="229"/>
    <m/>
    <s v=" No Discount"/>
    <n v="1"/>
    <n v="0"/>
    <x v="201"/>
    <s v="Houston, Texas, United States"/>
    <s v="Houston"/>
    <x v="1"/>
    <x v="0"/>
    <d v="2026-03-29T00:00:00"/>
    <s v="Mar"/>
    <n v="2026"/>
    <n v="0"/>
  </r>
  <r>
    <s v="Kaggle"/>
    <s v="Apple iPhone 14 128GB - Midnight, Starlight, (PRODUCT)RED, Blue - Unlocked"/>
    <x v="1"/>
    <n v="14"/>
    <b v="0"/>
    <x v="0"/>
    <x v="0"/>
    <x v="0"/>
    <n v="233"/>
    <m/>
    <s v=" No Discount"/>
    <n v="1"/>
    <n v="0"/>
    <x v="201"/>
    <s v="Houston, Texas, United States"/>
    <s v="Houston"/>
    <x v="1"/>
    <x v="0"/>
    <d v="2026-03-29T00:00:00"/>
    <s v="Mar"/>
    <n v="2026"/>
    <n v="0"/>
  </r>
  <r>
    <s v="Kaggle"/>
    <s v="Apple iPhone 14 512GB 128GB Unlocked Verizon Spectrum Very Good 5G/iOS"/>
    <x v="1"/>
    <n v="14"/>
    <b v="0"/>
    <x v="11"/>
    <x v="0"/>
    <x v="0"/>
    <n v="227"/>
    <m/>
    <s v=" No Discount"/>
    <n v="0"/>
    <n v="1"/>
    <x v="200"/>
    <s v="Houston, Texas, United States"/>
    <s v="Houston"/>
    <x v="1"/>
    <x v="0"/>
    <d v="2026-03-29T00:00:00"/>
    <s v="Mar"/>
    <n v="2026"/>
    <n v="227"/>
  </r>
  <r>
    <s v="Kaggle"/>
    <s v="Apple iPhone 12 64GB 128GB Black Purple 5G Unlocked Verizon AT&amp;T - SmartPhone"/>
    <x v="4"/>
    <n v="12"/>
    <b v="0"/>
    <x v="16"/>
    <x v="4"/>
    <x v="0"/>
    <n v="153"/>
    <m/>
    <s v=" No Discount"/>
    <n v="1"/>
    <n v="0"/>
    <x v="200"/>
    <s v="Houston, Texas, United States"/>
    <s v="Houston"/>
    <x v="1"/>
    <x v="0"/>
    <d v="2026-03-29T00:00:00"/>
    <s v="Mar"/>
    <n v="2026"/>
    <n v="0"/>
  </r>
  <r>
    <s v="Kaggle"/>
    <s v="Apple iPhone 13 - 128GB/256GB/512GB - Unlocked, 5G - Midnight Green Red"/>
    <x v="3"/>
    <n v="13"/>
    <b v="0"/>
    <x v="10"/>
    <x v="0"/>
    <x v="0"/>
    <n v="206"/>
    <m/>
    <s v=" No Discount"/>
    <n v="1"/>
    <n v="0"/>
    <x v="200"/>
    <s v="Houston, Texas, United States"/>
    <s v="Houston"/>
    <x v="1"/>
    <x v="0"/>
    <d v="2026-03-29T00:00:00"/>
    <s v="Mar"/>
    <n v="2026"/>
    <n v="0"/>
  </r>
  <r>
    <s v="Kaggle"/>
    <s v="Apple iPhone 13 512GB/128GB Unlocked Starlight/Green/Red - Mint Condition!"/>
    <x v="3"/>
    <n v="13"/>
    <b v="0"/>
    <x v="11"/>
    <x v="0"/>
    <x v="0"/>
    <n v="215"/>
    <m/>
    <s v=" No Discount"/>
    <n v="0"/>
    <n v="2"/>
    <x v="201"/>
    <s v="Houston, Texas, United States"/>
    <s v="Houston"/>
    <x v="1"/>
    <x v="0"/>
    <d v="2026-03-29T00:00:00"/>
    <s v="Mar"/>
    <n v="2026"/>
    <n v="430"/>
  </r>
  <r>
    <s v="Kaggle"/>
    <s v="Apple iPhone 14 - 128GB/256GB - Mint Condition - 5G iOS, Verizon, Red Blue Whit"/>
    <x v="1"/>
    <n v="14"/>
    <b v="0"/>
    <x v="8"/>
    <x v="0"/>
    <x v="0"/>
    <n v="229"/>
    <m/>
    <s v=" No Discount"/>
    <n v="1"/>
    <n v="0"/>
    <x v="201"/>
    <s v="Houston, Texas, United States"/>
    <s v="Houston"/>
    <x v="1"/>
    <x v="0"/>
    <d v="2026-03-29T00:00:00"/>
    <s v="Mar"/>
    <n v="2026"/>
    <n v="0"/>
  </r>
  <r>
    <s v="Kaggle"/>
    <s v="Apple iPhone 14 Plus 128GB/256GB - Midnight, Starlight, (PRODUCT)RED, Blue 5G"/>
    <x v="9"/>
    <n v="14"/>
    <b v="0"/>
    <x v="8"/>
    <x v="0"/>
    <x v="0"/>
    <n v="252"/>
    <m/>
    <s v=" No Discount"/>
    <n v="0"/>
    <n v="1"/>
    <x v="200"/>
    <s v="Houston, Texas, United States"/>
    <s v="Houston"/>
    <x v="1"/>
    <x v="0"/>
    <d v="2026-03-29T00:00:00"/>
    <s v="Mar"/>
    <n v="2026"/>
    <n v="252"/>
  </r>
  <r>
    <s v="Kaggle"/>
    <s v="Apple iPhone 14 Plus 128GB/256GB - Unlocked, Midnight, Starlight, (PRODUCT)RED"/>
    <x v="9"/>
    <n v="14"/>
    <b v="0"/>
    <x v="8"/>
    <x v="0"/>
    <x v="0"/>
    <n v="268"/>
    <m/>
    <s v=" No Discount"/>
    <n v="0"/>
    <n v="1"/>
    <x v="200"/>
    <s v="Houston, Texas, United States"/>
    <s v="Houston"/>
    <x v="1"/>
    <x v="0"/>
    <d v="2026-03-29T00:00:00"/>
    <s v="Mar"/>
    <n v="2026"/>
    <n v="268"/>
  </r>
  <r>
    <s v="Kaggle"/>
    <s v="Apple iPhone 12 5G Unlocked - 128GB &amp; 64GB, Black/Blue/Green, Very Good!"/>
    <x v="4"/>
    <n v="12"/>
    <b v="0"/>
    <x v="16"/>
    <x v="4"/>
    <x v="0"/>
    <n v="155"/>
    <m/>
    <s v=" No Discount"/>
    <n v="1"/>
    <n v="0"/>
    <x v="201"/>
    <s v="Houston, Texas, United States"/>
    <s v="Houston"/>
    <x v="1"/>
    <x v="0"/>
    <d v="2026-03-29T00:00:00"/>
    <s v="Mar"/>
    <n v="2026"/>
    <n v="0"/>
  </r>
  <r>
    <s v="Kaggle"/>
    <s v="Apple iPhone 13 128GB/256GB/512GB 5G - Midnight Black, Pink - GOOD!"/>
    <x v="3"/>
    <n v="13"/>
    <b v="0"/>
    <x v="10"/>
    <x v="0"/>
    <x v="0"/>
    <n v="209"/>
    <m/>
    <s v=" No Discount"/>
    <n v="1"/>
    <n v="0"/>
    <x v="200"/>
    <s v="Houston, Texas, United States"/>
    <s v="Houston"/>
    <x v="1"/>
    <x v="0"/>
    <d v="2026-03-29T00:00:00"/>
    <s v="Mar"/>
    <n v="2026"/>
    <n v="0"/>
  </r>
  <r>
    <s v="Kaggle"/>
    <s v="Apple iPhone 14 128GB/256GB/512GB Midnight, Starlight, (PRODUCT)RED 5G"/>
    <x v="1"/>
    <n v="14"/>
    <b v="0"/>
    <x v="10"/>
    <x v="0"/>
    <x v="0"/>
    <n v="220"/>
    <m/>
    <s v=" No Discount"/>
    <n v="1"/>
    <n v="0"/>
    <x v="201"/>
    <s v="Houston, Texas, United States"/>
    <s v="Houston"/>
    <x v="1"/>
    <x v="0"/>
    <d v="2026-03-29T00:00:00"/>
    <s v="Mar"/>
    <n v="2026"/>
    <n v="0"/>
  </r>
  <r>
    <s v="Kaggle"/>
    <s v="Apple iPhone 14 Unlocked - Good Battery, Midnight/Starlight, RED, 128/256GB"/>
    <x v="1"/>
    <n v="14"/>
    <b v="0"/>
    <x v="3"/>
    <x v="3"/>
    <x v="0"/>
    <n v="222"/>
    <m/>
    <s v=" No Discount"/>
    <n v="0"/>
    <n v="2"/>
    <x v="200"/>
    <s v="Houston, Texas, United States"/>
    <s v="Houston"/>
    <x v="1"/>
    <x v="0"/>
    <d v="2026-03-29T00:00:00"/>
    <s v="Mar"/>
    <n v="2026"/>
    <n v="444"/>
  </r>
  <r>
    <s v="Kaggle"/>
    <s v="Apple iPhone 14 128GB 512GB Factory Unlocked Verizon ATT CDMA/GSM 5G"/>
    <x v="1"/>
    <n v="14"/>
    <b v="0"/>
    <x v="11"/>
    <x v="0"/>
    <x v="0"/>
    <n v="219"/>
    <m/>
    <s v=" No Discount"/>
    <n v="1"/>
    <n v="0"/>
    <x v="201"/>
    <s v="Houston, Texas, United States"/>
    <s v="Houston"/>
    <x v="1"/>
    <x v="0"/>
    <d v="2026-03-29T00:00:00"/>
    <s v="Mar"/>
    <n v="2026"/>
    <n v="0"/>
  </r>
  <r>
    <s v="Kaggle"/>
    <s v="Apple iPhone 13 - Unlocked, Fair Condition, Midnight/Blue/Pink, 128/256/512GB"/>
    <x v="3"/>
    <n v="13"/>
    <b v="0"/>
    <x v="1"/>
    <x v="1"/>
    <x v="0"/>
    <n v="216"/>
    <m/>
    <s v=" No Discount"/>
    <n v="1"/>
    <n v="0"/>
    <x v="201"/>
    <s v="Houston, Texas, United States"/>
    <s v="Houston"/>
    <x v="1"/>
    <x v="0"/>
    <d v="2026-03-29T00:00:00"/>
    <s v="Mar"/>
    <n v="2026"/>
    <n v="0"/>
  </r>
  <r>
    <s v="Kaggle"/>
    <s v="Apple iPhone 13 Unlocked 128GB/512GB - Green, Pink, Midnight - Free Shipping!"/>
    <x v="3"/>
    <n v="13"/>
    <b v="0"/>
    <x v="11"/>
    <x v="0"/>
    <x v="0"/>
    <n v="205"/>
    <m/>
    <s v=" No Discount"/>
    <n v="1"/>
    <n v="0"/>
    <x v="200"/>
    <s v="Houston, Texas, United States"/>
    <s v="Houston"/>
    <x v="1"/>
    <x v="0"/>
    <d v="2026-03-29T00:00:00"/>
    <s v="Mar"/>
    <n v="2026"/>
    <n v="0"/>
  </r>
  <r>
    <s v="Kaggle"/>
    <s v="Apple iPhone 12 64GB Black, Blue - Unlocked T-Mobile, Verizon | Free Shipping!"/>
    <x v="4"/>
    <n v="12"/>
    <b v="0"/>
    <x v="7"/>
    <x v="4"/>
    <x v="0"/>
    <n v="145"/>
    <m/>
    <s v=" No Discount"/>
    <n v="0"/>
    <n v="1"/>
    <x v="200"/>
    <s v="Houston, Texas, United States"/>
    <s v="Houston"/>
    <x v="1"/>
    <x v="0"/>
    <d v="2026-03-29T00:00:00"/>
    <s v="Mar"/>
    <n v="2026"/>
    <n v="145"/>
  </r>
  <r>
    <s v="Kaggle"/>
    <s v="Apple iPhone 12 Unlocked 64GB/128GB - Black, Blue, Green - Free Shipping!"/>
    <x v="4"/>
    <n v="12"/>
    <b v="0"/>
    <x v="16"/>
    <x v="4"/>
    <x v="0"/>
    <n v="156"/>
    <m/>
    <s v=" No Discount"/>
    <n v="1"/>
    <n v="0"/>
    <x v="200"/>
    <s v="Houston, Texas, United States"/>
    <s v="Houston"/>
    <x v="1"/>
    <x v="0"/>
    <d v="2026-03-29T00:00:00"/>
    <s v="Mar"/>
    <n v="2026"/>
    <n v="0"/>
  </r>
  <r>
    <s v="Kaggle"/>
    <s v="Apple iPhone 14 128GB 512GB Unlocked Verizon AT&amp;T 5G WiFi Blue Red Purple"/>
    <x v="1"/>
    <n v="14"/>
    <b v="0"/>
    <x v="11"/>
    <x v="0"/>
    <x v="0"/>
    <n v="223"/>
    <m/>
    <s v=" No Discount"/>
    <n v="1"/>
    <n v="0"/>
    <x v="200"/>
    <s v="Houston, Texas, United States"/>
    <s v="Houston"/>
    <x v="1"/>
    <x v="0"/>
    <d v="2026-03-29T00:00:00"/>
    <s v="Mar"/>
    <n v="2026"/>
    <n v="0"/>
  </r>
  <r>
    <s v="Kaggle"/>
    <s v="Apple iPhone 14 128GB/256GB - Mint, Midnight, Starlight, (PRODUCT)RED, 5G"/>
    <x v="1"/>
    <n v="14"/>
    <b v="0"/>
    <x v="8"/>
    <x v="0"/>
    <x v="0"/>
    <n v="218"/>
    <m/>
    <s v=" No Discount"/>
    <n v="1"/>
    <n v="0"/>
    <x v="200"/>
    <s v="Houston, Texas, United States"/>
    <s v="Houston"/>
    <x v="1"/>
    <x v="0"/>
    <d v="2026-03-29T00:00:00"/>
    <s v="Mar"/>
    <n v="2026"/>
    <n v="0"/>
  </r>
  <r>
    <s v="Kaggle"/>
    <s v="Apple iPhone 14 128GB/256GB Unlocked - T-Mobile Verizon - Free Shipping!"/>
    <x v="1"/>
    <n v="14"/>
    <b v="0"/>
    <x v="8"/>
    <x v="0"/>
    <x v="0"/>
    <n v="234"/>
    <m/>
    <s v=" No Discount"/>
    <n v="1"/>
    <n v="0"/>
    <x v="200"/>
    <s v="Houston, Texas, United States"/>
    <s v="Houston"/>
    <x v="1"/>
    <x v="0"/>
    <d v="2026-03-29T00:00:00"/>
    <s v="Mar"/>
    <n v="2026"/>
    <n v="0"/>
  </r>
  <r>
    <s v="Kaggle"/>
    <s v="Apple iPhone 13 - Blue/Red, 128GB/256GB/512GB - Unlocked - Free Shipping!"/>
    <x v="3"/>
    <n v="13"/>
    <b v="0"/>
    <x v="10"/>
    <x v="0"/>
    <x v="0"/>
    <n v="205"/>
    <m/>
    <s v=" No Discount"/>
    <n v="1"/>
    <n v="0"/>
    <x v="201"/>
    <s v="Houston, Texas, United States"/>
    <s v="Houston"/>
    <x v="1"/>
    <x v="0"/>
    <d v="2026-03-29T00:00:00"/>
    <s v="Mar"/>
    <n v="2026"/>
    <n v="0"/>
  </r>
  <r>
    <s v="Kaggle"/>
    <s v="Apple iPhone 14 - Very Good Condition 128GB/256GB - Verizon/AT&amp;T, Free Shipping"/>
    <x v="1"/>
    <n v="14"/>
    <b v="0"/>
    <x v="8"/>
    <x v="0"/>
    <x v="0"/>
    <n v="220"/>
    <m/>
    <s v=" No Discount"/>
    <n v="1"/>
    <n v="0"/>
    <x v="200"/>
    <s v="Houston, Texas, United States"/>
    <s v="Houston"/>
    <x v="1"/>
    <x v="0"/>
    <d v="2026-03-29T00:00:00"/>
    <s v="Mar"/>
    <n v="2026"/>
    <n v="0"/>
  </r>
  <r>
    <s v="Kaggle"/>
    <s v="Apple iPhone 14 128GB/256GB - Midnight, Starlight, (PRODUCT)RED - 5G, Free Ship"/>
    <x v="1"/>
    <n v="14"/>
    <b v="0"/>
    <x v="8"/>
    <x v="0"/>
    <x v="0"/>
    <n v="225"/>
    <m/>
    <s v=" No Discount"/>
    <n v="1"/>
    <n v="0"/>
    <x v="200"/>
    <s v="Houston, Texas, United States"/>
    <s v="Houston"/>
    <x v="1"/>
    <x v="0"/>
    <d v="2026-03-29T00:00:00"/>
    <s v="Mar"/>
    <n v="2026"/>
    <n v="0"/>
  </r>
  <r>
    <s v="Kaggle"/>
    <s v="Apple iPhone 14 128GB/256GB/512GB - Unlocked, AT&amp;T, T-Mobile - Blue Red Black"/>
    <x v="1"/>
    <n v="14"/>
    <b v="0"/>
    <x v="10"/>
    <x v="0"/>
    <x v="0"/>
    <n v="230"/>
    <m/>
    <s v=" No Discount"/>
    <n v="1"/>
    <n v="0"/>
    <x v="201"/>
    <s v="Houston, Texas, United States"/>
    <s v="Houston"/>
    <x v="1"/>
    <x v="0"/>
    <d v="2026-03-29T00:00:00"/>
    <s v="Mar"/>
    <n v="2026"/>
    <n v="0"/>
  </r>
  <r>
    <s v="Kaggle"/>
    <s v="Apple iPhone 14 Unlocked - 128GB/256GB/512GB - Midnight Blue Purple"/>
    <x v="1"/>
    <n v="14"/>
    <b v="0"/>
    <x v="10"/>
    <x v="0"/>
    <x v="0"/>
    <n v="232"/>
    <m/>
    <s v=" No Discount"/>
    <n v="1"/>
    <n v="0"/>
    <x v="201"/>
    <s v="Houston, Texas, United States"/>
    <s v="Houston"/>
    <x v="1"/>
    <x v="0"/>
    <d v="2026-03-29T00:00:00"/>
    <s v="Mar"/>
    <n v="2026"/>
    <n v="0"/>
  </r>
  <r>
    <s v="Kaggle"/>
    <s v="iPhone 14 128GB/256GB/512GB Midnight/Red - Very Good Condition iOS 5G"/>
    <x v="1"/>
    <n v="14"/>
    <b v="0"/>
    <x v="10"/>
    <x v="0"/>
    <x v="0"/>
    <n v="230"/>
    <m/>
    <s v=" No Discount"/>
    <n v="0"/>
    <n v="1"/>
    <x v="200"/>
    <s v="Houston, Texas, United States"/>
    <s v="Houston"/>
    <x v="1"/>
    <x v="0"/>
    <d v="2026-03-29T00:00:00"/>
    <s v="Mar"/>
    <n v="2026"/>
    <n v="230"/>
  </r>
  <r>
    <s v="Kaggle"/>
    <s v="Apple iPhone 12 Unlocked - 64GB/128GB - Green, Purple, Red - Very Good Conditio"/>
    <x v="4"/>
    <n v="12"/>
    <b v="0"/>
    <x v="16"/>
    <x v="4"/>
    <x v="0"/>
    <n v="158"/>
    <m/>
    <s v=" No Discount"/>
    <n v="1"/>
    <n v="0"/>
    <x v="200"/>
    <s v="Houston, Texas, United States"/>
    <s v="Houston"/>
    <x v="1"/>
    <x v="0"/>
    <d v="2026-03-29T00:00:00"/>
    <s v="Mar"/>
    <n v="2026"/>
    <n v="0"/>
  </r>
  <r>
    <s v="Kaggle"/>
    <s v="Apple iPhone 14 128GB 256GB 512GB Midnight Starlight Verizon 5G, Unlocked"/>
    <x v="1"/>
    <n v="14"/>
    <b v="0"/>
    <x v="10"/>
    <x v="0"/>
    <x v="0"/>
    <n v="233"/>
    <m/>
    <s v=" No Discount"/>
    <n v="1"/>
    <n v="0"/>
    <x v="200"/>
    <s v="Houston, Texas, United States"/>
    <s v="Houston"/>
    <x v="1"/>
    <x v="0"/>
    <d v="2026-03-29T00:00:00"/>
    <s v="Mar"/>
    <n v="2026"/>
    <n v="0"/>
  </r>
  <r>
    <s v="Kaggle"/>
    <s v="Apple iPhone 14 128GB/256GB Unlocked - Midnight, Starlight, (PRODUCT)RED"/>
    <x v="1"/>
    <n v="14"/>
    <b v="0"/>
    <x v="8"/>
    <x v="0"/>
    <x v="0"/>
    <n v="232"/>
    <m/>
    <s v=" No Discount"/>
    <n v="1"/>
    <n v="0"/>
    <x v="200"/>
    <s v="Houston, Texas, United States"/>
    <s v="Houston"/>
    <x v="1"/>
    <x v="0"/>
    <d v="2026-03-29T00:00:00"/>
    <s v="Mar"/>
    <n v="2026"/>
    <n v="0"/>
  </r>
  <r>
    <s v="Kaggle"/>
    <s v="Apple iPhone 14 Unlocked Verizon AT&amp;T T-Mobile Tracfone - 512GB128GB"/>
    <x v="1"/>
    <n v="14"/>
    <b v="0"/>
    <x v="11"/>
    <x v="0"/>
    <x v="0"/>
    <n v="236"/>
    <m/>
    <s v=" No Discount"/>
    <n v="1"/>
    <n v="0"/>
    <x v="201"/>
    <s v="Houston, Texas, United States"/>
    <s v="Houston"/>
    <x v="1"/>
    <x v="0"/>
    <d v="2026-03-29T00:00:00"/>
    <s v="Mar"/>
    <n v="2026"/>
    <n v="0"/>
  </r>
  <r>
    <s v="Kaggle"/>
    <s v="iPhone 12 64GB/128GB - Very Good Condition, Black/Blue/Green, Verizon/T-Mobile"/>
    <x v="4"/>
    <n v="12"/>
    <b v="0"/>
    <x v="16"/>
    <x v="4"/>
    <x v="0"/>
    <n v="151"/>
    <m/>
    <s v=" No Discount"/>
    <n v="1"/>
    <n v="0"/>
    <x v="200"/>
    <s v="Houston, Texas, United States"/>
    <s v="Houston"/>
    <x v="1"/>
    <x v="0"/>
    <d v="2026-03-29T00:00:00"/>
    <s v="Mar"/>
    <n v="2026"/>
    <n v="0"/>
  </r>
  <r>
    <s v="Kaggle"/>
    <s v="Apple iPhone 13 128/256GB 5G - Midnight, Blue, Pink, T-Mobile - Free Shipping!"/>
    <x v="3"/>
    <n v="13"/>
    <b v="0"/>
    <x v="3"/>
    <x v="3"/>
    <x v="0"/>
    <n v="209"/>
    <m/>
    <s v=" No Discount"/>
    <n v="1"/>
    <n v="0"/>
    <x v="200"/>
    <s v="Houston, Texas, United States"/>
    <s v="Houston"/>
    <x v="1"/>
    <x v="0"/>
    <d v="2026-03-29T00:00:00"/>
    <s v="Mar"/>
    <n v="2026"/>
    <n v="0"/>
  </r>
  <r>
    <s v="Kaggle"/>
    <s v="Apple iPhone 14 128GB/512GB Mint Midnight Red 5G - T-Mobile, Verizon - Free Shi"/>
    <x v="1"/>
    <n v="14"/>
    <b v="0"/>
    <x v="11"/>
    <x v="0"/>
    <x v="0"/>
    <n v="222"/>
    <m/>
    <s v=" No Discount"/>
    <n v="1"/>
    <n v="0"/>
    <x v="201"/>
    <s v="Houston, Texas, United States"/>
    <s v="Houston"/>
    <x v="1"/>
    <x v="0"/>
    <d v="2026-03-29T00:00:00"/>
    <s v="Mar"/>
    <n v="2026"/>
    <n v="0"/>
  </r>
  <r>
    <s v="Kaggle"/>
    <s v="iPhone 13 128GB 5G Unlocked - Mint Condition, Midnight, Blue, Pink - Free Ship!"/>
    <x v="3"/>
    <n v="13"/>
    <b v="0"/>
    <x v="0"/>
    <x v="0"/>
    <x v="0"/>
    <n v="219"/>
    <m/>
    <s v=" No Discount"/>
    <n v="1"/>
    <n v="0"/>
    <x v="201"/>
    <s v="Houston, Texas, United States"/>
    <s v="Houston"/>
    <x v="1"/>
    <x v="0"/>
    <d v="2026-03-29T00:00:00"/>
    <s v="Mar"/>
    <n v="2026"/>
    <n v="0"/>
  </r>
  <r>
    <s v="Kaggle"/>
    <s v="Apple iPhone 14 T-Mobile - 128GB/256GB/512GB - Red, Midnight - Free Shipping"/>
    <x v="1"/>
    <n v="14"/>
    <b v="0"/>
    <x v="10"/>
    <x v="0"/>
    <x v="0"/>
    <n v="226"/>
    <m/>
    <s v=" No Discount"/>
    <n v="1"/>
    <n v="0"/>
    <x v="201"/>
    <s v="Houston, Texas, United States"/>
    <s v="Houston"/>
    <x v="1"/>
    <x v="0"/>
    <d v="2026-03-29T00:00:00"/>
    <s v="Mar"/>
    <n v="2026"/>
    <n v="0"/>
  </r>
  <r>
    <s v="Kaggle"/>
    <s v="Apple iPhone 14 Unlocked 128GB/256GB Starlight/Midnight - Free Shipping!"/>
    <x v="1"/>
    <n v="14"/>
    <b v="0"/>
    <x v="8"/>
    <x v="0"/>
    <x v="0"/>
    <n v="225"/>
    <m/>
    <s v=" No Discount"/>
    <n v="1"/>
    <n v="0"/>
    <x v="200"/>
    <s v="Houston, Texas, United States"/>
    <s v="Houston"/>
    <x v="1"/>
    <x v="0"/>
    <d v="2026-03-29T00:00:00"/>
    <s v="Mar"/>
    <n v="2026"/>
    <n v="0"/>
  </r>
  <r>
    <s v="Kaggle"/>
    <s v="Apple iPhone 14 128GB/512GB - Mint Condition - Unlocked, Free Shipping &amp; Return"/>
    <x v="1"/>
    <n v="14"/>
    <b v="0"/>
    <x v="11"/>
    <x v="0"/>
    <x v="0"/>
    <n v="230"/>
    <m/>
    <s v=" No Discount"/>
    <n v="1"/>
    <n v="0"/>
    <x v="201"/>
    <s v="Houston, Texas, United States"/>
    <s v="Houston"/>
    <x v="1"/>
    <x v="0"/>
    <d v="2026-03-29T00:00:00"/>
    <s v="Mar"/>
    <n v="2026"/>
    <n v="0"/>
  </r>
  <r>
    <s v="Kaggle"/>
    <s v="Apple iPhone 12 - 64GB/128GB - T-Mobile/Att - Very Good Condition - Free Ship!"/>
    <x v="4"/>
    <n v="12"/>
    <b v="0"/>
    <x v="16"/>
    <x v="4"/>
    <x v="0"/>
    <n v="160"/>
    <m/>
    <s v=" No Discount"/>
    <n v="1"/>
    <n v="0"/>
    <x v="200"/>
    <s v="Houston, Texas, United States"/>
    <s v="Houston"/>
    <x v="1"/>
    <x v="0"/>
    <d v="2026-03-29T00:00:00"/>
    <s v="Mar"/>
    <n v="2026"/>
    <n v="0"/>
  </r>
  <r>
    <s v="Kaggle"/>
    <s v="Apple iPhone 12 64GB/128GB Unlocked - Black, Blue, Red - 5G, iOS, Free Shipping"/>
    <x v="4"/>
    <n v="12"/>
    <b v="0"/>
    <x v="16"/>
    <x v="4"/>
    <x v="0"/>
    <n v="146"/>
    <m/>
    <s v=" No Discount"/>
    <n v="1"/>
    <n v="0"/>
    <x v="201"/>
    <s v="Houston, Texas, United States"/>
    <s v="Houston"/>
    <x v="1"/>
    <x v="0"/>
    <d v="2026-03-29T00:00:00"/>
    <s v="Mar"/>
    <n v="2026"/>
    <n v="0"/>
  </r>
  <r>
    <s v="Kaggle"/>
    <s v="Unlocked Apple iPhone 13 256GB/128GB for AT&amp;T, Verizon, T-Mobile - Free Ship!"/>
    <x v="3"/>
    <n v="13"/>
    <b v="0"/>
    <x v="8"/>
    <x v="0"/>
    <x v="0"/>
    <n v="219"/>
    <m/>
    <s v=" No Discount"/>
    <n v="0"/>
    <n v="1"/>
    <x v="200"/>
    <s v="Houston, Texas, United States"/>
    <s v="Houston"/>
    <x v="1"/>
    <x v="0"/>
    <d v="2026-03-29T00:00:00"/>
    <s v="Mar"/>
    <n v="2026"/>
    <n v="219"/>
  </r>
  <r>
    <s v="Kaggle"/>
    <s v="Apple iPhone 13 256GB 128GB Unlocked, AT&amp;T, Verizon - Pink Red Starlight"/>
    <x v="3"/>
    <n v="13"/>
    <b v="0"/>
    <x v="8"/>
    <x v="0"/>
    <x v="0"/>
    <n v="206"/>
    <m/>
    <s v=" No Discount"/>
    <n v="1"/>
    <n v="0"/>
    <x v="200"/>
    <s v="Houston, Texas, United States"/>
    <s v="Houston"/>
    <x v="1"/>
    <x v="0"/>
    <d v="2026-03-29T00:00:00"/>
    <s v="Mar"/>
    <n v="2026"/>
    <n v="0"/>
  </r>
  <r>
    <s v="Kaggle"/>
    <s v="Apple iPhone 14 128GB Good Condition, 5G Verizon/AT&amp;T, Free Shipping"/>
    <x v="1"/>
    <n v="14"/>
    <b v="0"/>
    <x v="0"/>
    <x v="0"/>
    <x v="0"/>
    <n v="218"/>
    <m/>
    <s v=" No Discount"/>
    <n v="1"/>
    <n v="0"/>
    <x v="201"/>
    <s v="Houston, Texas, United States"/>
    <s v="Houston"/>
    <x v="1"/>
    <x v="0"/>
    <d v="2026-03-29T00:00:00"/>
    <s v="Mar"/>
    <n v="2026"/>
    <n v="0"/>
  </r>
  <r>
    <s v="Kaggle"/>
    <s v="Apple iPhone 12 128GB 64GB Blue Red 5G Mint Condition - Unlocked, Free Shipping"/>
    <x v="4"/>
    <n v="12"/>
    <b v="0"/>
    <x v="16"/>
    <x v="4"/>
    <x v="0"/>
    <n v="167"/>
    <m/>
    <s v=" No Discount"/>
    <n v="1"/>
    <n v="0"/>
    <x v="201"/>
    <s v="Houston, Texas, United States"/>
    <s v="Houston"/>
    <x v="1"/>
    <x v="0"/>
    <d v="2026-03-29T00:00:00"/>
    <s v="Mar"/>
    <n v="2026"/>
    <n v="0"/>
  </r>
  <r>
    <s v="Kaggle"/>
    <s v="Apple iPhone 14 128GB/256GB - (PRODUCT)RED,Midnight, Starlight - AT&amp;T/T-Mobile"/>
    <x v="1"/>
    <n v="14"/>
    <b v="0"/>
    <x v="8"/>
    <x v="0"/>
    <x v="0"/>
    <n v="228"/>
    <m/>
    <s v=" No Discount"/>
    <n v="1"/>
    <n v="0"/>
    <x v="201"/>
    <s v="Houston, Texas, United States"/>
    <s v="Houston"/>
    <x v="1"/>
    <x v="0"/>
    <d v="2026-03-29T00:00:00"/>
    <s v="Mar"/>
    <n v="2026"/>
    <n v="0"/>
  </r>
  <r>
    <s v="Kaggle"/>
    <s v="Apple iPhone 14 Mint 128/256/512GB - Midnight, (PRODUCT)RED, Blue - Free Ship!"/>
    <x v="1"/>
    <n v="14"/>
    <b v="0"/>
    <x v="1"/>
    <x v="1"/>
    <x v="0"/>
    <n v="226"/>
    <m/>
    <s v=" No Discount"/>
    <n v="1"/>
    <n v="0"/>
    <x v="201"/>
    <s v="Houston, Texas, United States"/>
    <s v="Houston"/>
    <x v="1"/>
    <x v="0"/>
    <d v="2026-03-29T00:00:00"/>
    <s v="Mar"/>
    <n v="2026"/>
    <n v="0"/>
  </r>
  <r>
    <s v="Kaggle"/>
    <s v="Apple iPhone 12 64GB/128GB - Unlocked/AT&amp;T/T-Mobile/Verizon - Free Shipping"/>
    <x v="4"/>
    <n v="12"/>
    <b v="0"/>
    <x v="16"/>
    <x v="4"/>
    <x v="0"/>
    <n v="140"/>
    <m/>
    <s v=" No Discount"/>
    <n v="1"/>
    <n v="0"/>
    <x v="201"/>
    <s v="Houston, Texas, United States"/>
    <s v="Houston"/>
    <x v="1"/>
    <x v="0"/>
    <d v="2026-03-29T00:00:00"/>
    <s v="Mar"/>
    <n v="2026"/>
    <n v="0"/>
  </r>
  <r>
    <s v="Kaggle"/>
    <s v="Apple iPhone 12 64GB/128GB Unlocked - Mint Condition, Free Shipping &amp; Returns"/>
    <x v="4"/>
    <n v="12"/>
    <b v="0"/>
    <x v="16"/>
    <x v="4"/>
    <x v="0"/>
    <n v="160"/>
    <m/>
    <s v=" No Discount"/>
    <n v="1"/>
    <n v="0"/>
    <x v="201"/>
    <s v="Houston, Texas, United States"/>
    <s v="Houston"/>
    <x v="1"/>
    <x v="0"/>
    <d v="2026-03-29T00:00:00"/>
    <s v="Mar"/>
    <n v="2026"/>
    <n v="0"/>
  </r>
  <r>
    <s v="Kaggle"/>
    <s v="Apple iPhone 12 Very Good 6.1&quot; Screen Unlocked Sprint (Blue/Red) 128GB|64GB"/>
    <x v="4"/>
    <n v="12"/>
    <b v="0"/>
    <x v="16"/>
    <x v="4"/>
    <x v="0"/>
    <n v="150"/>
    <m/>
    <s v=" No Discount"/>
    <n v="1"/>
    <n v="0"/>
    <x v="200"/>
    <s v="Houston, Texas, United States"/>
    <s v="Houston"/>
    <x v="1"/>
    <x v="0"/>
    <d v="2026-03-29T00:00:00"/>
    <s v="Mar"/>
    <n v="2026"/>
    <n v="0"/>
  </r>
  <r>
    <s v="Kaggle"/>
    <s v="Apple iPhone 13 128GB/512GB Unlocked - Midnight, Pink, Green, Battery Good"/>
    <x v="3"/>
    <n v="13"/>
    <b v="0"/>
    <x v="11"/>
    <x v="0"/>
    <x v="0"/>
    <n v="214"/>
    <m/>
    <s v=" No Discount"/>
    <n v="1"/>
    <n v="0"/>
    <x v="201"/>
    <s v="Houston, Texas, United States"/>
    <s v="Houston"/>
    <x v="1"/>
    <x v="0"/>
    <d v="2026-03-29T00:00:00"/>
    <s v="Mar"/>
    <n v="2026"/>
    <n v="0"/>
  </r>
  <r>
    <s v="Kaggle"/>
    <s v="Apple iPhone 13 Unlocked 128GB/256GB/512GB - Midnight Black/Starlight White 5G"/>
    <x v="3"/>
    <n v="13"/>
    <b v="0"/>
    <x v="10"/>
    <x v="0"/>
    <x v="0"/>
    <n v="213"/>
    <m/>
    <s v=" No Discount"/>
    <n v="1"/>
    <n v="0"/>
    <x v="200"/>
    <s v="Houston, Texas, United States"/>
    <s v="Houston"/>
    <x v="1"/>
    <x v="0"/>
    <d v="2026-03-29T00:00:00"/>
    <s v="Mar"/>
    <n v="2026"/>
    <n v="0"/>
  </r>
  <r>
    <s v="Kaggle"/>
    <s v="Apple iPhone 14 - 128GB/256GB/512GB - Unlocked, AT&amp;T, T-Mobile - Red/Blue"/>
    <x v="1"/>
    <n v="14"/>
    <b v="0"/>
    <x v="10"/>
    <x v="0"/>
    <x v="0"/>
    <n v="219"/>
    <m/>
    <s v=" No Discount"/>
    <n v="1"/>
    <n v="0"/>
    <x v="201"/>
    <s v="Houston, Texas, United States"/>
    <s v="Houston"/>
    <x v="1"/>
    <x v="0"/>
    <d v="2026-03-29T00:00:00"/>
    <s v="Mar"/>
    <n v="2026"/>
    <n v="0"/>
  </r>
  <r>
    <s v="Kaggle"/>
    <s v="Apple iPhone 14 (PRODUCT)RED, Midnight, Starlight - 128GB/256GB - Excellent!"/>
    <x v="1"/>
    <n v="14"/>
    <b v="0"/>
    <x v="8"/>
    <x v="0"/>
    <x v="0"/>
    <n v="219"/>
    <m/>
    <s v=" No Discount"/>
    <n v="1"/>
    <n v="0"/>
    <x v="200"/>
    <s v="Houston, Texas, United States"/>
    <s v="Houston"/>
    <x v="1"/>
    <x v="0"/>
    <d v="2026-03-29T00:00:00"/>
    <s v="Mar"/>
    <n v="2026"/>
    <n v="0"/>
  </r>
  <r>
    <s v="Kaggle"/>
    <s v="Apple iPhone 14 128GB 256GB 512GB -Red/Blue/Starlight -Unlocked/Verizon"/>
    <x v="1"/>
    <n v="14"/>
    <b v="0"/>
    <x v="10"/>
    <x v="0"/>
    <x v="0"/>
    <n v="235"/>
    <m/>
    <s v=" No Discount"/>
    <n v="1"/>
    <n v="0"/>
    <x v="200"/>
    <s v="Houston, Texas, United States"/>
    <s v="Houston"/>
    <x v="1"/>
    <x v="0"/>
    <d v="2026-03-29T00:00:00"/>
    <s v="Mar"/>
    <n v="2026"/>
    <n v="0"/>
  </r>
  <r>
    <s v="Kaggle"/>
    <s v="Apple iPhone 12 - 64GB/128GB - Unlocked - Black, Blue, Red - Free Shipping!"/>
    <x v="4"/>
    <n v="12"/>
    <b v="0"/>
    <x v="16"/>
    <x v="4"/>
    <x v="0"/>
    <n v="160"/>
    <m/>
    <s v=" No Discount"/>
    <n v="1"/>
    <n v="0"/>
    <x v="201"/>
    <s v="Houston, Texas, United States"/>
    <s v="Houston"/>
    <x v="1"/>
    <x v="0"/>
    <d v="2026-03-29T00:00:00"/>
    <s v="Mar"/>
    <n v="2026"/>
    <n v="0"/>
  </r>
  <r>
    <s v="Kaggle"/>
    <s v="Apple iPhone 12 64GB - Unlocked Black, Blue, Green - AT&amp;T, Verizon - Free Ship!"/>
    <x v="4"/>
    <n v="12"/>
    <b v="0"/>
    <x v="7"/>
    <x v="4"/>
    <x v="0"/>
    <n v="152"/>
    <m/>
    <s v=" No Discount"/>
    <n v="1"/>
    <n v="0"/>
    <x v="200"/>
    <s v="Houston, Texas, United States"/>
    <s v="Houston"/>
    <x v="1"/>
    <x v="0"/>
    <d v="2026-03-29T00:00:00"/>
    <s v="Mar"/>
    <n v="2026"/>
    <n v="0"/>
  </r>
  <r>
    <s v="Kaggle"/>
    <s v="Apple iPhone 13 - Unlocked, 128GB/256GB/512GB - Mint Condition, Free Shipping"/>
    <x v="3"/>
    <n v="13"/>
    <b v="0"/>
    <x v="10"/>
    <x v="0"/>
    <x v="0"/>
    <n v="230"/>
    <m/>
    <s v=" No Discount"/>
    <n v="0"/>
    <n v="4"/>
    <x v="201"/>
    <s v="Houston, Texas, United States"/>
    <s v="Houston"/>
    <x v="1"/>
    <x v="0"/>
    <d v="2026-03-29T00:00:00"/>
    <s v="Mar"/>
    <n v="2026"/>
    <n v="920"/>
  </r>
  <r>
    <s v="Kaggle"/>
    <s v="Apple iPhone 14 128GB Blue Midnight Unlock AT&amp;T Verizon T-Mobile 5G Free Ship"/>
    <x v="1"/>
    <n v="14"/>
    <b v="0"/>
    <x v="0"/>
    <x v="0"/>
    <x v="0"/>
    <n v="224"/>
    <m/>
    <s v=" No Discount"/>
    <n v="1"/>
    <n v="0"/>
    <x v="200"/>
    <s v="Houston, Texas, United States"/>
    <s v="Houston"/>
    <x v="1"/>
    <x v="0"/>
    <d v="2026-03-29T00:00:00"/>
    <s v="Mar"/>
    <n v="2026"/>
    <n v="0"/>
  </r>
  <r>
    <s v="Kaggle"/>
    <s v="Apple iPhone 14 Unlocked 512GB/128GB - AT&amp;T/Verizon - Midnight, Blue, Red"/>
    <x v="1"/>
    <n v="14"/>
    <b v="0"/>
    <x v="11"/>
    <x v="0"/>
    <x v="0"/>
    <n v="214"/>
    <m/>
    <s v=" No Discount"/>
    <n v="1"/>
    <n v="0"/>
    <x v="200"/>
    <s v="Houston, Texas, United States"/>
    <s v="Houston"/>
    <x v="1"/>
    <x v="0"/>
    <d v="2026-03-29T00:00:00"/>
    <s v="Mar"/>
    <n v="2026"/>
    <n v="0"/>
  </r>
  <r>
    <s v="Kaggle"/>
    <s v="Apple iPhone 14 Unlocked 128GB 256GB 512GB Verizon ATT - Purple/Yellow"/>
    <x v="1"/>
    <n v="14"/>
    <b v="0"/>
    <x v="10"/>
    <x v="0"/>
    <x v="0"/>
    <n v="214"/>
    <m/>
    <s v=" No Discount"/>
    <n v="1"/>
    <n v="0"/>
    <x v="200"/>
    <s v="Houston, Texas, United States"/>
    <s v="Houston"/>
    <x v="1"/>
    <x v="0"/>
    <d v="2026-03-29T00:00:00"/>
    <s v="Mar"/>
    <n v="2026"/>
    <n v="0"/>
  </r>
  <r>
    <s v="Kaggle"/>
    <s v="Apple iPhone 12 Unlocked 128GB 64GB- Black, Blue, Green, Red - T-Mobile, Verizo"/>
    <x v="4"/>
    <n v="12"/>
    <b v="0"/>
    <x v="16"/>
    <x v="4"/>
    <x v="0"/>
    <n v="149"/>
    <m/>
    <s v=" No Discount"/>
    <n v="1"/>
    <n v="0"/>
    <x v="200"/>
    <s v="Houston, Texas, United States"/>
    <s v="Houston"/>
    <x v="1"/>
    <x v="0"/>
    <d v="2026-03-29T00:00:00"/>
    <s v="Mar"/>
    <n v="2026"/>
    <n v="0"/>
  </r>
  <r>
    <s v="Kaggle"/>
    <s v="Apple iPhone 13 128GB - Unlocked, T-Mobile, Verizon, 5G LTE - All Colors"/>
    <x v="3"/>
    <n v="13"/>
    <b v="0"/>
    <x v="0"/>
    <x v="0"/>
    <x v="0"/>
    <n v="205"/>
    <m/>
    <s v=" No Discount"/>
    <n v="1"/>
    <n v="0"/>
    <x v="200"/>
    <s v="Houston, Texas, United States"/>
    <s v="Houston"/>
    <x v="1"/>
    <x v="0"/>
    <d v="2026-03-29T00:00:00"/>
    <s v="Mar"/>
    <n v="2026"/>
    <n v="0"/>
  </r>
  <r>
    <s v="Kaggle"/>
    <s v="Apple iPhone 14 Unlocked - 128GB/256GB/512GB - Midnight Blue Purple, T-Mobile"/>
    <x v="1"/>
    <n v="14"/>
    <b v="0"/>
    <x v="10"/>
    <x v="0"/>
    <x v="0"/>
    <n v="230"/>
    <m/>
    <s v=" No Discount"/>
    <n v="0"/>
    <n v="1"/>
    <x v="200"/>
    <s v="Houston, Texas, United States"/>
    <s v="Houston"/>
    <x v="1"/>
    <x v="0"/>
    <d v="2026-03-29T00:00:00"/>
    <s v="Mar"/>
    <n v="2026"/>
    <n v="230"/>
  </r>
  <r>
    <s v="Kaggle"/>
    <s v="Apple iPhone 14 Good SmartPhone - 128GB 256GB 512GB -Unlocked Verizon"/>
    <x v="1"/>
    <n v="14"/>
    <b v="0"/>
    <x v="10"/>
    <x v="0"/>
    <x v="0"/>
    <n v="221"/>
    <m/>
    <s v=" No Discount"/>
    <n v="1"/>
    <n v="0"/>
    <x v="200"/>
    <s v="Houston, Texas, United States"/>
    <s v="Houston"/>
    <x v="1"/>
    <x v="0"/>
    <d v="2026-03-29T00:00:00"/>
    <s v="Mar"/>
    <n v="2026"/>
    <n v="0"/>
  </r>
  <r>
    <s v="Kaggle"/>
    <s v="Apple iPhone 12 - Black, Blue, Green, Red - 64/128GB - Unlocked - Free Shipping"/>
    <x v="4"/>
    <n v="12"/>
    <b v="0"/>
    <x v="0"/>
    <x v="0"/>
    <x v="0"/>
    <n v="154"/>
    <m/>
    <s v=" No Discount"/>
    <n v="1"/>
    <n v="0"/>
    <x v="200"/>
    <s v="Houston, Texas, United States"/>
    <s v="Houston"/>
    <x v="1"/>
    <x v="0"/>
    <d v="2026-03-29T00:00:00"/>
    <s v="Mar"/>
    <n v="2026"/>
    <n v="0"/>
  </r>
  <r>
    <s v="Kaggle"/>
    <s v="Apple iPhone 12 Purple Green 128GB/64GB - Unlocked, AT&amp;T, Verizon, T-Mobile"/>
    <x v="4"/>
    <n v="12"/>
    <b v="0"/>
    <x v="16"/>
    <x v="4"/>
    <x v="0"/>
    <n v="163"/>
    <m/>
    <s v=" No Discount"/>
    <n v="1"/>
    <n v="0"/>
    <x v="201"/>
    <s v="Houston, Texas, United States"/>
    <s v="Houston"/>
    <x v="1"/>
    <x v="0"/>
    <d v="2026-03-29T00:00:00"/>
    <s v="Mar"/>
    <n v="2026"/>
    <n v="0"/>
  </r>
  <r>
    <s v="Kaggle"/>
    <s v="Apple iPhone 13 - Mint - 128GB/256GB - Verizon, Unlocked - Free Shipping"/>
    <x v="3"/>
    <n v="13"/>
    <b v="0"/>
    <x v="8"/>
    <x v="0"/>
    <x v="0"/>
    <n v="226"/>
    <m/>
    <s v=" No Discount"/>
    <n v="0"/>
    <n v="3"/>
    <x v="201"/>
    <s v="Houston, Texas, United States"/>
    <s v="Houston"/>
    <x v="1"/>
    <x v="0"/>
    <d v="2026-03-29T00:00:00"/>
    <s v="Mar"/>
    <n v="2026"/>
    <n v="678"/>
  </r>
  <r>
    <s v="Kaggle"/>
    <s v="Apple iPhone 13 128GB/512GB Unlocked - Verizon, T-Mobile - Free Shipping"/>
    <x v="3"/>
    <n v="13"/>
    <b v="0"/>
    <x v="11"/>
    <x v="0"/>
    <x v="0"/>
    <n v="221"/>
    <m/>
    <s v=" No Discount"/>
    <n v="0"/>
    <n v="1"/>
    <x v="201"/>
    <s v="Houston, Texas, United States"/>
    <s v="Houston"/>
    <x v="1"/>
    <x v="0"/>
    <d v="2026-03-29T00:00:00"/>
    <s v="Mar"/>
    <n v="2026"/>
    <n v="221"/>
  </r>
  <r>
    <s v="Kaggle"/>
    <s v="iPhone 13 128GB/512GB Unlocked - Verizon/AT&amp;T - Midnight, Blue, Pink, Green!"/>
    <x v="3"/>
    <n v="13"/>
    <b v="0"/>
    <x v="11"/>
    <x v="0"/>
    <x v="0"/>
    <n v="204"/>
    <m/>
    <s v=" No Discount"/>
    <n v="1"/>
    <n v="0"/>
    <x v="200"/>
    <s v="Houston, Texas, United States"/>
    <s v="Houston"/>
    <x v="1"/>
    <x v="0"/>
    <d v="2026-03-29T00:00:00"/>
    <s v="Mar"/>
    <n v="2026"/>
    <n v="0"/>
  </r>
  <r>
    <s v="Kaggle"/>
    <s v="Apple iPhone 14 Unlocked Verizon GSM/CDMA 5G - 128GB 256GB 512GB"/>
    <x v="1"/>
    <n v="14"/>
    <b v="0"/>
    <x v="10"/>
    <x v="0"/>
    <x v="0"/>
    <n v="225"/>
    <m/>
    <s v=" No Discount"/>
    <n v="1"/>
    <n v="0"/>
    <x v="200"/>
    <s v="Houston, Texas, United States"/>
    <s v="Houston"/>
    <x v="1"/>
    <x v="0"/>
    <d v="2026-03-29T00:00:00"/>
    <s v="Mar"/>
    <n v="2026"/>
    <n v="0"/>
  </r>
  <r>
    <s v="Kaggle"/>
    <s v="Apple iPhone 12 128GB/64GB Unlocked - Black, Blue, Red - Very Good Condition!"/>
    <x v="4"/>
    <n v="12"/>
    <b v="0"/>
    <x v="16"/>
    <x v="4"/>
    <x v="0"/>
    <n v="156"/>
    <m/>
    <s v=" No Discount"/>
    <n v="1"/>
    <n v="0"/>
    <x v="201"/>
    <s v="Houston, Texas, United States"/>
    <s v="Houston"/>
    <x v="1"/>
    <x v="0"/>
    <d v="2026-03-29T00:00:00"/>
    <s v="Mar"/>
    <n v="2026"/>
    <n v="0"/>
  </r>
  <r>
    <s v="Kaggle"/>
    <s v="Apple iPhone 12 Unlocked 64GB/128GB - Black, Blue, Green, Red - AT&amp;T, Verizon"/>
    <x v="4"/>
    <n v="12"/>
    <b v="0"/>
    <x v="16"/>
    <x v="4"/>
    <x v="0"/>
    <n v="164"/>
    <m/>
    <s v=" No Discount"/>
    <n v="1"/>
    <n v="0"/>
    <x v="200"/>
    <s v="Houston, Texas, United States"/>
    <s v="Houston"/>
    <x v="1"/>
    <x v="0"/>
    <d v="2026-03-29T00:00:00"/>
    <s v="Mar"/>
    <n v="2026"/>
    <n v="0"/>
  </r>
  <r>
    <s v="Kaggle"/>
    <s v="Apple iPhone 12 Unlocked 64GB/128GB - Black, Blue, Green, Red - Free Shipping!"/>
    <x v="4"/>
    <n v="12"/>
    <b v="0"/>
    <x v="16"/>
    <x v="4"/>
    <x v="0"/>
    <n v="152"/>
    <m/>
    <s v=" No Discount"/>
    <n v="1"/>
    <n v="0"/>
    <x v="201"/>
    <s v="Houston, Texas, United States"/>
    <s v="Houston"/>
    <x v="1"/>
    <x v="0"/>
    <d v="2026-03-29T00:00:00"/>
    <s v="Mar"/>
    <n v="2026"/>
    <n v="0"/>
  </r>
  <r>
    <s v="Kaggle"/>
    <s v="Apple iPhone 12 64GB AT&amp;T - Green, Black, Blue - 5G, Free Shipping &amp; Returns"/>
    <x v="4"/>
    <n v="12"/>
    <b v="0"/>
    <x v="7"/>
    <x v="4"/>
    <x v="0"/>
    <n v="239"/>
    <m/>
    <s v=" No Discount"/>
    <n v="1"/>
    <n v="0"/>
    <x v="200"/>
    <s v="Houston, Texas, United States"/>
    <s v="Houston"/>
    <x v="1"/>
    <x v="0"/>
    <d v="2026-03-29T00:00:00"/>
    <s v="Mar"/>
    <n v="2026"/>
    <n v="0"/>
  </r>
  <r>
    <s v="Kaggle"/>
    <s v="Apple iPhone 13 Unlocked 128/256GB Midnight/Black/Blue/Red - Free Shipping!"/>
    <x v="3"/>
    <n v="13"/>
    <b v="0"/>
    <x v="3"/>
    <x v="3"/>
    <x v="0"/>
    <n v="224"/>
    <m/>
    <s v=" No Discount"/>
    <n v="0"/>
    <n v="1"/>
    <x v="201"/>
    <s v="Houston, Texas, United States"/>
    <s v="Houston"/>
    <x v="1"/>
    <x v="0"/>
    <d v="2026-03-29T00:00:00"/>
    <s v="Mar"/>
    <n v="2026"/>
    <n v="224"/>
  </r>
  <r>
    <s v="Kaggle"/>
    <s v="Apple iPhone 14 - Unlocked, 128GB/256GB, Att Various Colors, Good Condition"/>
    <x v="1"/>
    <n v="14"/>
    <b v="0"/>
    <x v="8"/>
    <x v="0"/>
    <x v="0"/>
    <n v="235"/>
    <m/>
    <s v=" No Discount"/>
    <n v="0"/>
    <n v="1"/>
    <x v="201"/>
    <s v="Houston, Texas, United States"/>
    <s v="Houston"/>
    <x v="1"/>
    <x v="0"/>
    <d v="2026-03-29T00:00:00"/>
    <s v="Mar"/>
    <n v="2026"/>
    <n v="235"/>
  </r>
  <r>
    <s v="Kaggle"/>
    <s v="Apple iPhone 14 128GB/512GB Midnight, Starlight, (PRODUCT)RED 5G - Free Ship"/>
    <x v="1"/>
    <n v="14"/>
    <b v="0"/>
    <x v="11"/>
    <x v="0"/>
    <x v="0"/>
    <n v="220"/>
    <m/>
    <s v=" No Discount"/>
    <n v="1"/>
    <n v="0"/>
    <x v="201"/>
    <s v="Houston, Texas, United States"/>
    <s v="Houston"/>
    <x v="1"/>
    <x v="0"/>
    <d v="2026-03-29T00:00:00"/>
    <s v="Mar"/>
    <n v="2026"/>
    <n v="0"/>
  </r>
  <r>
    <s v="Kaggle"/>
    <s v="iPhone 14 - Mint - 128GB/256GB - Unlocked &amp; Verizon - Yellow/Purple/Blue"/>
    <x v="1"/>
    <n v="14"/>
    <b v="0"/>
    <x v="8"/>
    <x v="0"/>
    <x v="0"/>
    <n v="223"/>
    <m/>
    <s v=" No Discount"/>
    <n v="0"/>
    <n v="1"/>
    <x v="200"/>
    <s v="Houston, Texas, United States"/>
    <s v="Houston"/>
    <x v="1"/>
    <x v="0"/>
    <d v="2026-03-29T00:00:00"/>
    <s v="Mar"/>
    <n v="2026"/>
    <n v="223"/>
  </r>
  <r>
    <s v="Kaggle"/>
    <s v="Apple iPhone 12 - Blue, Green, Red, 128GB 64GB- T-Mobile Verizon Unlocked"/>
    <x v="4"/>
    <n v="12"/>
    <b v="0"/>
    <x v="16"/>
    <x v="4"/>
    <x v="0"/>
    <n v="158"/>
    <m/>
    <s v=" No Discount"/>
    <n v="0"/>
    <n v="1"/>
    <x v="200"/>
    <s v="Houston, Texas, United States"/>
    <s v="Houston"/>
    <x v="1"/>
    <x v="0"/>
    <d v="2026-03-29T00:00:00"/>
    <s v="Mar"/>
    <n v="2026"/>
    <n v="158"/>
  </r>
  <r>
    <s v="Kaggle"/>
    <s v="Apple iPhone 12 64GB - Black, Blue, Green - Verizon, T-Mobile, GOOD!"/>
    <x v="4"/>
    <n v="12"/>
    <b v="0"/>
    <x v="7"/>
    <x v="4"/>
    <x v="0"/>
    <n v="153"/>
    <m/>
    <s v=" No Discount"/>
    <n v="1"/>
    <n v="0"/>
    <x v="200"/>
    <s v="Houston, Texas, United States"/>
    <s v="Houston"/>
    <x v="1"/>
    <x v="0"/>
    <d v="2026-03-29T00:00:00"/>
    <s v="Mar"/>
    <n v="2026"/>
    <n v="0"/>
  </r>
  <r>
    <s v="Kaggle"/>
    <s v="Apple iPhone 13 - Starlight, Pink, Midnight | 128GB/256GB - Unlocked, Free Ship"/>
    <x v="3"/>
    <n v="13"/>
    <b v="0"/>
    <x v="8"/>
    <x v="0"/>
    <x v="0"/>
    <n v="225"/>
    <m/>
    <s v=" No Discount"/>
    <n v="0"/>
    <n v="2"/>
    <x v="200"/>
    <s v="Houston, Texas, United States"/>
    <s v="Houston"/>
    <x v="1"/>
    <x v="0"/>
    <d v="2026-03-29T00:00:00"/>
    <s v="Mar"/>
    <n v="2026"/>
    <n v="450"/>
  </r>
  <r>
    <s v="Kaggle"/>
    <s v="Apple iPhone 13 5G 128GB/256GB/512GB - Mint Condition, Midnight Black/Blue"/>
    <x v="3"/>
    <n v="13"/>
    <b v="0"/>
    <x v="10"/>
    <x v="0"/>
    <x v="0"/>
    <n v="210"/>
    <m/>
    <s v=" No Discount"/>
    <n v="0"/>
    <n v="1"/>
    <x v="201"/>
    <s v="Houston, Texas, United States"/>
    <s v="Houston"/>
    <x v="1"/>
    <x v="0"/>
    <d v="2026-03-29T00:00:00"/>
    <s v="Mar"/>
    <n v="2026"/>
    <n v="210"/>
  </r>
  <r>
    <s v="Kaggle"/>
    <s v="Apple iPhone 14 128GB Unlocked - Blue, Red, 5G - Verizon, AT&amp;T, T-Mobile"/>
    <x v="1"/>
    <n v="14"/>
    <b v="0"/>
    <x v="0"/>
    <x v="0"/>
    <x v="0"/>
    <n v="237"/>
    <m/>
    <s v=" No Discount"/>
    <n v="1"/>
    <n v="0"/>
    <x v="201"/>
    <s v="Houston, Texas, United States"/>
    <s v="Houston"/>
    <x v="1"/>
    <x v="0"/>
    <d v="2026-03-29T00:00:00"/>
    <s v="Mar"/>
    <n v="2026"/>
    <n v="0"/>
  </r>
  <r>
    <s v="Kaggle"/>
    <s v="Apple iPhone 14 128GB/256GB/512GB Unlocked - Midnight, Starlight, (PRODUCT)RED"/>
    <x v="1"/>
    <n v="14"/>
    <b v="0"/>
    <x v="10"/>
    <x v="0"/>
    <x v="0"/>
    <n v="225"/>
    <m/>
    <s v=" No Discount"/>
    <n v="1"/>
    <n v="0"/>
    <x v="201"/>
    <s v="Houston, Texas, United States"/>
    <s v="Houston"/>
    <x v="1"/>
    <x v="0"/>
    <d v="2026-03-29T00:00:00"/>
    <s v="Mar"/>
    <n v="2026"/>
    <n v="0"/>
  </r>
  <r>
    <s v="Kaggle"/>
    <s v="Apple iPhone 14 Mint - 128GB/256GB/512GB, Starlight, Midnight, Verizon Unlocked"/>
    <x v="1"/>
    <n v="14"/>
    <b v="0"/>
    <x v="10"/>
    <x v="0"/>
    <x v="0"/>
    <n v="241"/>
    <m/>
    <s v=" No Discount"/>
    <n v="0"/>
    <n v="1"/>
    <x v="200"/>
    <s v="Houston, Texas, United States"/>
    <s v="Houston"/>
    <x v="1"/>
    <x v="0"/>
    <d v="2026-03-29T00:00:00"/>
    <s v="Mar"/>
    <n v="2026"/>
    <n v="241"/>
  </r>
  <r>
    <s v="Kaggle"/>
    <s v="Apple iPhone 12 Unlocked 64GB/128GB - Black/Blue/Green - Free Shipping!"/>
    <x v="4"/>
    <n v="12"/>
    <b v="0"/>
    <x v="16"/>
    <x v="4"/>
    <x v="0"/>
    <n v="146"/>
    <m/>
    <s v=" No Discount"/>
    <n v="1"/>
    <n v="0"/>
    <x v="201"/>
    <s v="Houston, Texas, United States"/>
    <s v="Houston"/>
    <x v="1"/>
    <x v="0"/>
    <d v="2026-03-29T00:00:00"/>
    <s v="Mar"/>
    <n v="2026"/>
    <n v="0"/>
  </r>
  <r>
    <s v="Kaggle"/>
    <s v="Apple iPhone 13 128GB/512GB - Unlocked - Midnight, Starlight, Blue - Free Ship"/>
    <x v="3"/>
    <n v="13"/>
    <b v="0"/>
    <x v="11"/>
    <x v="0"/>
    <x v="0"/>
    <n v="218"/>
    <m/>
    <s v=" No Discount"/>
    <n v="0"/>
    <n v="2"/>
    <x v="200"/>
    <s v="Houston, Texas, United States"/>
    <s v="Houston"/>
    <x v="1"/>
    <x v="0"/>
    <d v="2026-03-29T00:00:00"/>
    <s v="Mar"/>
    <n v="2026"/>
    <n v="436"/>
  </r>
  <r>
    <s v="Kaggle"/>
    <s v="Apple iPhone 13 Pink, Green 128GB/256GB/512GB 5G Unlocked, Free Shipping"/>
    <x v="3"/>
    <n v="13"/>
    <b v="0"/>
    <x v="10"/>
    <x v="0"/>
    <x v="0"/>
    <n v="218"/>
    <m/>
    <s v=" No Discount"/>
    <n v="0"/>
    <n v="1"/>
    <x v="201"/>
    <s v="Houston, Texas, United States"/>
    <s v="Houston"/>
    <x v="1"/>
    <x v="0"/>
    <d v="2026-03-29T00:00:00"/>
    <s v="Mar"/>
    <n v="2026"/>
    <n v="218"/>
  </r>
  <r>
    <s v="Kaggle"/>
    <s v="Apple iPhone 13 Unlocked 128GB/512GB - Midnight, Starlight, Red SmartPhone"/>
    <x v="3"/>
    <n v="13"/>
    <b v="0"/>
    <x v="11"/>
    <x v="0"/>
    <x v="0"/>
    <n v="205"/>
    <m/>
    <s v=" No Discount"/>
    <n v="1"/>
    <n v="0"/>
    <x v="200"/>
    <s v="Houston, Texas, United States"/>
    <s v="Houston"/>
    <x v="1"/>
    <x v="0"/>
    <d v="2026-03-29T00:00:00"/>
    <s v="Mar"/>
    <n v="2026"/>
    <n v="0"/>
  </r>
  <r>
    <s v="Kaggle"/>
    <s v="Apple iPhone 14 - 128GB/256GB - Colors: Midnight, Starlight, (PRODUCT)RED | 5G"/>
    <x v="1"/>
    <n v="14"/>
    <b v="0"/>
    <x v="8"/>
    <x v="0"/>
    <x v="0"/>
    <n v="234"/>
    <m/>
    <s v=" No Discount"/>
    <n v="1"/>
    <n v="0"/>
    <x v="201"/>
    <s v="Houston, Texas, United States"/>
    <s v="Houston"/>
    <x v="1"/>
    <x v="0"/>
    <d v="2026-03-29T00:00:00"/>
    <s v="Mar"/>
    <n v="2026"/>
    <n v="0"/>
  </r>
  <r>
    <s v="Kaggle"/>
    <s v="Apple iPhone 14 Unlocked 128GB/256GB - Midnight, Blue, Yellow, Purple"/>
    <x v="1"/>
    <n v="14"/>
    <b v="0"/>
    <x v="8"/>
    <x v="0"/>
    <x v="0"/>
    <n v="224"/>
    <m/>
    <s v=" No Discount"/>
    <n v="1"/>
    <n v="0"/>
    <x v="201"/>
    <s v="Houston, Texas, United States"/>
    <s v="Houston"/>
    <x v="1"/>
    <x v="0"/>
    <d v="2026-03-29T00:00:00"/>
    <s v="Mar"/>
    <n v="2026"/>
    <n v="0"/>
  </r>
  <r>
    <s v="Kaggle"/>
    <s v="Apple iPhone 13 Mini (A2626) - 128GB Unlocked Midnight - 87% Battery - Excellent"/>
    <x v="8"/>
    <n v="13"/>
    <b v="0"/>
    <x v="0"/>
    <x v="0"/>
    <x v="0"/>
    <n v="449.99"/>
    <n v="849"/>
    <n v="47"/>
    <n v="2"/>
    <n v="2"/>
    <x v="205"/>
    <s v="Kitchener, Ontario, Canada"/>
    <s v="Kitchener"/>
    <x v="3"/>
    <x v="3"/>
    <d v="2026-03-29T00:00:00"/>
    <s v="Mar"/>
    <n v="2026"/>
    <n v="899.98"/>
  </r>
  <r>
    <s v="Kaggle"/>
    <s v="Apple iPhone 17 Pro Max - 1 TB - Cosmic Orange (Unlocked)"/>
    <x v="5"/>
    <n v="17"/>
    <b v="1"/>
    <x v="2"/>
    <x v="2"/>
    <x v="5"/>
    <n v="599.99"/>
    <m/>
    <s v=" No Discount"/>
    <n v="4"/>
    <n v="0"/>
    <x v="206"/>
    <s v="Dallas, Texas, United States"/>
    <s v="Dallas"/>
    <x v="1"/>
    <x v="0"/>
    <m/>
    <m/>
    <m/>
    <n v="0"/>
  </r>
  <r>
    <s v="Kaggle"/>
    <s v="New in Sealed Box Apple iPhone 14 5G 128/256/512GB A2649 USA Unlocked Smartphone"/>
    <x v="1"/>
    <n v="14"/>
    <b v="0"/>
    <x v="1"/>
    <x v="1"/>
    <x v="5"/>
    <n v="403.95"/>
    <m/>
    <s v=" No Discount"/>
    <n v="5"/>
    <n v="0"/>
    <x v="203"/>
    <s v="Austin, Texas, United States"/>
    <s v="Austin"/>
    <x v="1"/>
    <x v="0"/>
    <d v="2026-03-28T00:00:00"/>
    <s v="Mar"/>
    <n v="2026"/>
    <n v="0"/>
  </r>
  <r>
    <s v="Kaggle"/>
    <s v="FACTORY NEW SEALED Apple iPhone 14 5G 512-256-128GB FULLY UNLOCKED US STOCK SHIP"/>
    <x v="1"/>
    <n v="14"/>
    <b v="0"/>
    <x v="0"/>
    <x v="0"/>
    <x v="5"/>
    <n v="403.95"/>
    <m/>
    <s v=" No Discount"/>
    <n v="5"/>
    <n v="0"/>
    <x v="203"/>
    <s v="Austin, Texas, United States"/>
    <s v="Austin"/>
    <x v="1"/>
    <x v="0"/>
    <d v="2026-03-28T00:00:00"/>
    <s v="Mar"/>
    <n v="2026"/>
    <n v="0"/>
  </r>
  <r>
    <s v="Kaggle"/>
    <s v="New in Sealed Box Apple iPhone 14 PRO MAX 5G Factory Unlocked USA Fast Shipping"/>
    <x v="0"/>
    <n v="14"/>
    <b v="1"/>
    <x v="0"/>
    <x v="5"/>
    <x v="5"/>
    <n v="675.99"/>
    <m/>
    <s v=" No Discount"/>
    <n v="2"/>
    <n v="0"/>
    <x v="203"/>
    <s v="Whippany, New Jersey, United States"/>
    <s v="Whippany"/>
    <x v="8"/>
    <x v="0"/>
    <d v="2026-03-28T00:00:00"/>
    <s v="Mar"/>
    <n v="2026"/>
    <n v="0"/>
  </r>
  <r>
    <s v="Kaggle"/>
    <s v="Apple iPhone 17 Pro Max - 1 TB - Deep Blue (Unlocked)"/>
    <x v="5"/>
    <n v="17"/>
    <b v="1"/>
    <x v="2"/>
    <x v="2"/>
    <x v="5"/>
    <n v="498"/>
    <m/>
    <s v=" No Discount"/>
    <n v="2"/>
    <n v="0"/>
    <x v="207"/>
    <s v="Hendersonville, North Carolina, United States"/>
    <s v="Hendersonville"/>
    <x v="32"/>
    <x v="0"/>
    <m/>
    <m/>
    <m/>
    <n v="0"/>
  </r>
  <r>
    <s v="Kaggle"/>
    <s v="New Apple iPhone 13 Mini /12 Mini /12 Pro Factory Unlocked All Carriers &amp; Colors"/>
    <x v="8"/>
    <n v="13"/>
    <b v="0"/>
    <x v="0"/>
    <x v="5"/>
    <x v="5"/>
    <n v="332.08"/>
    <m/>
    <s v=" No Discount"/>
    <n v="5"/>
    <n v="3"/>
    <x v="208"/>
    <s v="Los Angeles, California, United States"/>
    <s v="Los Angeles"/>
    <x v="0"/>
    <x v="0"/>
    <d v="2026-03-28T00:00:00"/>
    <s v="Mar"/>
    <n v="2026"/>
    <n v="996.24"/>
  </r>
  <r>
    <s v="Kaggle"/>
    <s v="New Apple iPhone 13 MINI 13 PRO MAX 128GB 256GB 512GB A2176 A2484 US Unlocked"/>
    <x v="8"/>
    <n v="13"/>
    <b v="0"/>
    <x v="10"/>
    <x v="0"/>
    <x v="5"/>
    <n v="321.43"/>
    <m/>
    <s v=" No Discount"/>
    <n v="0"/>
    <n v="3"/>
    <x v="208"/>
    <s v="Los Angeles, California, United States"/>
    <s v="Los Angeles"/>
    <x v="0"/>
    <x v="0"/>
    <d v="2026-03-28T00:00:00"/>
    <s v="Mar"/>
    <n v="2026"/>
    <n v="964.29"/>
  </r>
  <r>
    <s v="Kaggle"/>
    <s v="Apple iPhone 12 Pro Max 5G 128GB 256GB ROM 6.7in 12MP Camera in good condition"/>
    <x v="6"/>
    <n v="12"/>
    <b v="1"/>
    <x v="8"/>
    <x v="0"/>
    <x v="0"/>
    <n v="385.5"/>
    <m/>
    <s v=" No Discount"/>
    <n v="1"/>
    <n v="0"/>
    <x v="209"/>
    <s v="China, China"/>
    <s v=""/>
    <x v="3"/>
    <x v="4"/>
    <d v="2026-03-21T00:00:00"/>
    <s v="Mar"/>
    <n v="2026"/>
    <n v="0"/>
  </r>
  <r>
    <s v="Kaggle"/>
    <s v="NEW SEALED Apple iPhone 13 mini (5G) A2481 128GB/256GB/512GB Unlocked Smartphone"/>
    <x v="8"/>
    <n v="13"/>
    <b v="0"/>
    <x v="10"/>
    <x v="0"/>
    <x v="5"/>
    <n v="332.05"/>
    <m/>
    <s v=" No Discount"/>
    <n v="8"/>
    <n v="18"/>
    <x v="210"/>
    <s v="Whippany, New Jersey, United States"/>
    <s v="Whippany"/>
    <x v="8"/>
    <x v="0"/>
    <d v="2026-03-28T00:00:00"/>
    <s v="Mar"/>
    <n v="2026"/>
    <n v="5976.9000000000005"/>
  </r>
  <r>
    <s v="Kaggle"/>
    <s v="NEW Apple iPhone 13 MINI A2481 128/256GB Unlocked GSM CDMA All Carrier"/>
    <x v="8"/>
    <n v="13"/>
    <b v="0"/>
    <x v="3"/>
    <x v="3"/>
    <x v="5"/>
    <n v="323.99"/>
    <m/>
    <s v=" No Discount"/>
    <n v="5"/>
    <n v="5"/>
    <x v="211"/>
    <s v="Shenzhen, China"/>
    <s v="Shenzhen"/>
    <x v="3"/>
    <x v="4"/>
    <d v="2026-03-28T00:00:00"/>
    <s v="Mar"/>
    <n v="2026"/>
    <n v="1619.95"/>
  </r>
  <r>
    <s v="Kaggle"/>
    <s v="New in Box Apple iPhone 13 MINI A2481 128/256GB USA Unlocked Smartphone"/>
    <x v="8"/>
    <n v="13"/>
    <b v="0"/>
    <x v="3"/>
    <x v="3"/>
    <x v="5"/>
    <n v="322.99"/>
    <m/>
    <s v=" No Discount"/>
    <n v="5"/>
    <n v="2"/>
    <x v="211"/>
    <s v="Shenzhen, China"/>
    <s v="Shenzhen"/>
    <x v="3"/>
    <x v="4"/>
    <d v="2026-03-28T00:00:00"/>
    <s v="Mar"/>
    <n v="2026"/>
    <n v="645.98"/>
  </r>
  <r>
    <s v="Kaggle"/>
    <s v="NEW SEALED Apple Iphone 13 Mini A2481 128GB 256GB Unlocked AT&amp;T T-MOBILE VERIZON"/>
    <x v="8"/>
    <n v="13"/>
    <b v="0"/>
    <x v="8"/>
    <x v="0"/>
    <x v="5"/>
    <n v="321.43"/>
    <m/>
    <s v=" No Discount"/>
    <n v="0"/>
    <n v="2"/>
    <x v="208"/>
    <s v="Los Angeles, California, United States"/>
    <s v="Los Angeles"/>
    <x v="0"/>
    <x v="0"/>
    <d v="2026-03-28T00:00:00"/>
    <s v="Mar"/>
    <n v="2026"/>
    <n v="642.86"/>
  </r>
  <r>
    <s v="Kaggle"/>
    <s v="New-Sealed Apple iPhone 13 MINI A2481 128GB 256GB Unlocked GSM CDMA Smartphones"/>
    <x v="8"/>
    <n v="13"/>
    <b v="0"/>
    <x v="8"/>
    <x v="0"/>
    <x v="5"/>
    <n v="322.99"/>
    <m/>
    <s v=" No Discount"/>
    <n v="5"/>
    <n v="11"/>
    <x v="211"/>
    <s v="Shenzhen, China"/>
    <s v="Shenzhen"/>
    <x v="3"/>
    <x v="4"/>
    <d v="2026-03-28T00:00:00"/>
    <s v="Mar"/>
    <n v="2026"/>
    <n v="3552.8900000000003"/>
  </r>
  <r>
    <s v="Kaggle"/>
    <s v="New-Sealed Apple iPhone 13 MINI A2481 128GB 256GB Factory Unlocked Smartphones"/>
    <x v="8"/>
    <n v="13"/>
    <b v="0"/>
    <x v="8"/>
    <x v="0"/>
    <x v="5"/>
    <n v="322.99"/>
    <m/>
    <s v=" No Discount"/>
    <n v="5"/>
    <n v="3"/>
    <x v="211"/>
    <s v="Shenzhen, China"/>
    <s v="Shenzhen"/>
    <x v="3"/>
    <x v="4"/>
    <d v="2026-03-28T00:00:00"/>
    <s v="Mar"/>
    <n v="2026"/>
    <n v="968.97"/>
  </r>
  <r>
    <s v="Kaggle"/>
    <s v="NEW Apple iPhone 13 MINI A2481 128/256GB 5G USA FACTORY Unlocked Smartphones"/>
    <x v="8"/>
    <n v="13"/>
    <b v="0"/>
    <x v="3"/>
    <x v="3"/>
    <x v="5"/>
    <n v="332.08"/>
    <m/>
    <s v=" No Discount"/>
    <n v="5"/>
    <n v="4"/>
    <x v="208"/>
    <s v="Los Angeles, California, United States"/>
    <s v="Los Angeles"/>
    <x v="0"/>
    <x v="0"/>
    <d v="2026-03-28T00:00:00"/>
    <s v="Mar"/>
    <n v="2026"/>
    <n v="1328.32"/>
  </r>
  <r>
    <s v="Kaggle"/>
    <s v="New in Sealed Apple iPhone 13 MINI A2481 128/256GB USA Fully Unlocked Smartphone"/>
    <x v="8"/>
    <n v="13"/>
    <b v="0"/>
    <x v="3"/>
    <x v="3"/>
    <x v="5"/>
    <n v="322.99"/>
    <m/>
    <s v=" No Discount"/>
    <n v="5"/>
    <n v="12"/>
    <x v="211"/>
    <s v="Shenzhen, China"/>
    <s v="Shenzhen"/>
    <x v="3"/>
    <x v="4"/>
    <d v="2026-03-28T00:00:00"/>
    <s v="Mar"/>
    <n v="2026"/>
    <n v="3875.88"/>
  </r>
  <r>
    <s v="Kaggle"/>
    <s v="Apple iPhone 14, 128GB, Unlocked - Midnight -original Used Excellent"/>
    <x v="1"/>
    <n v="14"/>
    <b v="0"/>
    <x v="0"/>
    <x v="0"/>
    <x v="0"/>
    <n v="389.99"/>
    <m/>
    <s v=" No Discount"/>
    <n v="10"/>
    <n v="6"/>
    <x v="212"/>
    <s v="Ontario, California, United States"/>
    <s v="Ontario"/>
    <x v="0"/>
    <x v="0"/>
    <d v="2026-03-24T00:00:00"/>
    <s v="Mar"/>
    <n v="2026"/>
    <n v="2339.94"/>
  </r>
  <r>
    <s v="Kaggle"/>
    <s v="New Apple iPhone 13 MINI A2481 128GB/256GB USA UNLOCKED T-Mobile AT&amp;T Verizon"/>
    <x v="8"/>
    <n v="13"/>
    <b v="0"/>
    <x v="8"/>
    <x v="0"/>
    <x v="5"/>
    <n v="323.99"/>
    <m/>
    <s v=" No Discount"/>
    <n v="5"/>
    <n v="0"/>
    <x v="211"/>
    <s v="Shenzhen, China"/>
    <s v="Shenzhen"/>
    <x v="3"/>
    <x v="4"/>
    <d v="2026-03-28T00:00:00"/>
    <s v="Mar"/>
    <n v="2026"/>
    <n v="0"/>
  </r>
  <r>
    <s v="Kaggle"/>
    <s v="【NEW】Apple iPhone 13 MINI 5G A2481 128GB 256GB 512GB US Unlocked ALL Carriers"/>
    <x v="8"/>
    <n v="13"/>
    <b v="0"/>
    <x v="10"/>
    <x v="0"/>
    <x v="5"/>
    <n v="323.99"/>
    <m/>
    <s v=" No Discount"/>
    <n v="5"/>
    <n v="1"/>
    <x v="211"/>
    <s v="Shenzhen, China"/>
    <s v="Shenzhen"/>
    <x v="3"/>
    <x v="4"/>
    <d v="2026-03-28T00:00:00"/>
    <s v="Mar"/>
    <n v="2026"/>
    <n v="323.99"/>
  </r>
  <r>
    <s v="Kaggle"/>
    <s v="Apple Iphone 13 Mini 5G A2481 128GB 256GB Factory Unlocked AT&amp;T T-MOBILE VERIZON"/>
    <x v="8"/>
    <n v="13"/>
    <b v="0"/>
    <x v="8"/>
    <x v="0"/>
    <x v="5"/>
    <n v="321.43"/>
    <m/>
    <s v=" No Discount"/>
    <n v="0"/>
    <n v="1"/>
    <x v="208"/>
    <s v="Los Angeles, California, United States"/>
    <s v="Los Angeles"/>
    <x v="0"/>
    <x v="0"/>
    <d v="2026-03-28T00:00:00"/>
    <s v="Mar"/>
    <n v="2026"/>
    <n v="321.43"/>
  </r>
  <r>
    <s v="Kaggle"/>
    <s v="Apple iPhone 13 mini - 128GB/256GB/512GB - All colors 5.4&quot;4GB Ram (Unlocked)"/>
    <x v="8"/>
    <n v="13"/>
    <b v="0"/>
    <x v="10"/>
    <x v="0"/>
    <x v="0"/>
    <n v="288.69"/>
    <m/>
    <s v=" No Discount"/>
    <n v="8"/>
    <n v="0"/>
    <x v="213"/>
    <s v="CS, China"/>
    <s v=""/>
    <x v="3"/>
    <x v="4"/>
    <d v="2026-03-20T00:00:00"/>
    <s v="Mar"/>
    <n v="2026"/>
    <n v="0"/>
  </r>
  <r>
    <s v="Kaggle"/>
    <s v="Apple iPhone 12 Pro Max(Unlocked) - 128 GB/256GB- All colors with FACE ID"/>
    <x v="6"/>
    <n v="12"/>
    <b v="1"/>
    <x v="8"/>
    <x v="0"/>
    <x v="0"/>
    <n v="335.37"/>
    <m/>
    <s v=" No Discount"/>
    <n v="3"/>
    <n v="16"/>
    <x v="213"/>
    <s v="CS, China"/>
    <s v=""/>
    <x v="3"/>
    <x v="4"/>
    <d v="2026-03-20T00:00:00"/>
    <s v="Mar"/>
    <n v="2026"/>
    <n v="5365.92"/>
  </r>
  <r>
    <s v="Kaggle"/>
    <s v="FACTORY NEW SEALED Apple iPhone 13 MINI 5G 512-256-128GB UNLOCKED 2 Yr Warranty"/>
    <x v="8"/>
    <n v="13"/>
    <b v="0"/>
    <x v="0"/>
    <x v="0"/>
    <x v="5"/>
    <n v="321.42"/>
    <m/>
    <s v=" No Discount"/>
    <n v="0"/>
    <n v="2"/>
    <x v="210"/>
    <s v="Whippany, New Jersey, United States"/>
    <s v="Whippany"/>
    <x v="8"/>
    <x v="0"/>
    <d v="2026-03-28T00:00:00"/>
    <s v="Mar"/>
    <n v="2026"/>
    <n v="642.84"/>
  </r>
  <r>
    <s v="Kaggle"/>
    <s v="A+ Apple iPhone 14 Pro Max-128GB/256GB/1TB-All colors 5G (Unlocked)"/>
    <x v="0"/>
    <n v="14"/>
    <b v="1"/>
    <x v="17"/>
    <x v="0"/>
    <x v="0"/>
    <n v="573.6"/>
    <m/>
    <s v=" No Discount"/>
    <n v="5"/>
    <n v="5"/>
    <x v="213"/>
    <s v="CS, China"/>
    <s v=""/>
    <x v="3"/>
    <x v="4"/>
    <d v="2026-03-20T00:00:00"/>
    <s v="Mar"/>
    <n v="2026"/>
    <n v="2868"/>
  </r>
  <r>
    <s v="Kaggle"/>
    <s v="APPLE IPHONE 13 5G A2482 128/256/512GB 6.1&quot; FULLY UNLOCKED RE-SEALED BOX A++"/>
    <x v="3"/>
    <n v="13"/>
    <b v="0"/>
    <x v="1"/>
    <x v="1"/>
    <x v="2"/>
    <n v="457.99"/>
    <m/>
    <s v=" No Discount"/>
    <n v="1"/>
    <n v="0"/>
    <x v="208"/>
    <s v="Los Angeles, California, United States"/>
    <s v="Los Angeles"/>
    <x v="0"/>
    <x v="0"/>
    <d v="2026-03-21T00:00:00"/>
    <s v="Mar"/>
    <n v="2026"/>
    <n v="0"/>
  </r>
  <r>
    <s v="Kaggle"/>
    <s v="New sealed Apple iPhone 14 PRO MAX 5G 128/256/512G/1TB Unlocked US Free shipping"/>
    <x v="0"/>
    <n v="14"/>
    <b v="1"/>
    <x v="2"/>
    <x v="2"/>
    <x v="5"/>
    <n v="629.51"/>
    <m/>
    <s v=" No Discount"/>
    <n v="0"/>
    <n v="2"/>
    <x v="208"/>
    <s v="Los Angeles, California, United States"/>
    <s v="Los Angeles"/>
    <x v="0"/>
    <x v="0"/>
    <d v="2026-03-28T00:00:00"/>
    <s v="Mar"/>
    <n v="2026"/>
    <n v="1259.02"/>
  </r>
  <r>
    <s v="Kaggle"/>
    <s v="Apple iPhone 14 Pro Max -128/256GB/1TB- with Face ID 99%N ew(Unlocked)"/>
    <x v="0"/>
    <n v="14"/>
    <b v="1"/>
    <x v="36"/>
    <x v="3"/>
    <x v="0"/>
    <n v="645.44000000000005"/>
    <m/>
    <s v=" No Discount"/>
    <n v="10"/>
    <n v="1"/>
    <x v="213"/>
    <s v="hongkong, China"/>
    <s v="hongkong"/>
    <x v="3"/>
    <x v="4"/>
    <d v="2026-03-20T00:00:00"/>
    <s v="Mar"/>
    <n v="2026"/>
    <n v="645.44000000000005"/>
  </r>
  <r>
    <s v="Kaggle"/>
    <s v="Apple Iphone 13 Mini A2481 128/256/512GB 5.4&quot; Unlocked Verizon T-Mobile At&amp;T US"/>
    <x v="8"/>
    <n v="13"/>
    <b v="0"/>
    <x v="1"/>
    <x v="1"/>
    <x v="5"/>
    <n v="323.99"/>
    <m/>
    <s v=" No Discount"/>
    <n v="5"/>
    <n v="0"/>
    <x v="211"/>
    <s v="Shenzhen, China"/>
    <s v="Shenzhen"/>
    <x v="3"/>
    <x v="4"/>
    <d v="2026-03-28T00:00:00"/>
    <s v="Mar"/>
    <n v="2026"/>
    <n v="0"/>
  </r>
  <r>
    <s v="Kaggle"/>
    <s v="Apple Iphone 13 Mini A2481 128/256/512GB Factory Unlocked Verizon T-Mobile At&amp;T"/>
    <x v="8"/>
    <n v="13"/>
    <b v="0"/>
    <x v="1"/>
    <x v="1"/>
    <x v="5"/>
    <n v="323.99"/>
    <m/>
    <s v=" No Discount"/>
    <n v="5"/>
    <n v="0"/>
    <x v="211"/>
    <s v="Shenzhen, China"/>
    <s v="Shenzhen"/>
    <x v="3"/>
    <x v="4"/>
    <d v="2026-03-29T00:00:00"/>
    <s v="Mar"/>
    <n v="2026"/>
    <n v="0"/>
  </r>
  <r>
    <s v="Kaggle"/>
    <s v="Apple iPhone 13 Mini (A2481) - 128/256/512GB, Unlocked, New &amp; Sealed, Fast Ship"/>
    <x v="8"/>
    <n v="13"/>
    <b v="0"/>
    <x v="1"/>
    <x v="1"/>
    <x v="5"/>
    <n v="323.99"/>
    <m/>
    <s v=" No Discount"/>
    <n v="5"/>
    <n v="0"/>
    <x v="211"/>
    <s v="Shenzhen, China"/>
    <s v="Shenzhen"/>
    <x v="3"/>
    <x v="4"/>
    <d v="2026-03-28T00:00:00"/>
    <s v="Mar"/>
    <n v="2026"/>
    <n v="0"/>
  </r>
  <r>
    <s v="Kaggle"/>
    <s v="Factory New sealed Apple iPhone 14 5G 128-256-512GB Unlocked GSM+CDMA Smartphone"/>
    <x v="1"/>
    <n v="14"/>
    <b v="0"/>
    <x v="1"/>
    <x v="1"/>
    <x v="5"/>
    <n v="389.02"/>
    <m/>
    <s v=" No Discount"/>
    <n v="0"/>
    <n v="6"/>
    <x v="210"/>
    <s v="Whippany, New Jersey, United States"/>
    <s v="Whippany"/>
    <x v="8"/>
    <x v="0"/>
    <d v="2026-03-28T00:00:00"/>
    <s v="Mar"/>
    <n v="2026"/>
    <n v="2334.12"/>
  </r>
  <r>
    <s v="Kaggle"/>
    <s v="New Apple iPhone 13 MINI 128/256/512GB Fully Unlocked USA Sealed Box 2 Yrs Wty❤"/>
    <x v="8"/>
    <n v="13"/>
    <b v="0"/>
    <x v="1"/>
    <x v="1"/>
    <x v="5"/>
    <n v="321.42"/>
    <m/>
    <s v=" No Discount"/>
    <n v="0"/>
    <n v="3"/>
    <x v="208"/>
    <s v="Los Angeles, California, United States"/>
    <s v="Los Angeles"/>
    <x v="0"/>
    <x v="0"/>
    <d v="2026-03-28T00:00:00"/>
    <s v="Mar"/>
    <n v="2026"/>
    <n v="964.26"/>
  </r>
  <r>
    <s v="Kaggle"/>
    <s v="NEW APPLE IPHONE 14 PRO MAX 128GB-512GB AT&amp;T T-Mobile Verizon Factory Unlocked"/>
    <x v="0"/>
    <n v="14"/>
    <b v="1"/>
    <x v="11"/>
    <x v="0"/>
    <x v="5"/>
    <n v="673.99"/>
    <m/>
    <s v=" No Discount"/>
    <n v="2"/>
    <n v="1"/>
    <x v="211"/>
    <s v="Brooklyn, New York, United States"/>
    <s v="Brooklyn"/>
    <x v="9"/>
    <x v="0"/>
    <d v="2026-03-28T00:00:00"/>
    <s v="Mar"/>
    <n v="2026"/>
    <n v="673.99"/>
  </r>
  <r>
    <s v="Kaggle"/>
    <s v="Sealed Apple iPhone 13 mini Smartphone - 128GB - Factory Unlocked - All Colors E"/>
    <x v="8"/>
    <n v="13"/>
    <b v="0"/>
    <x v="0"/>
    <x v="0"/>
    <x v="5"/>
    <n v="335.99"/>
    <m/>
    <s v=" No Discount"/>
    <n v="5"/>
    <n v="0"/>
    <x v="211"/>
    <s v="Shenzhen, China"/>
    <s v="Shenzhen"/>
    <x v="3"/>
    <x v="4"/>
    <d v="2026-03-28T00:00:00"/>
    <s v="Mar"/>
    <n v="2026"/>
    <n v="0"/>
  </r>
  <r>
    <s v="Kaggle"/>
    <s v="NEW SEALED iPhone 13 mini (5G) A2481 - 128GB - Factory Unlocked Smartphone US E"/>
    <x v="8"/>
    <n v="13"/>
    <b v="0"/>
    <x v="0"/>
    <x v="0"/>
    <x v="5"/>
    <n v="335.99"/>
    <m/>
    <s v=" No Discount"/>
    <n v="5"/>
    <n v="0"/>
    <x v="211"/>
    <s v="Shenzhen, China"/>
    <s v="Shenzhen"/>
    <x v="3"/>
    <x v="4"/>
    <d v="2026-03-28T00:00:00"/>
    <s v="Mar"/>
    <n v="2026"/>
    <n v="0"/>
  </r>
  <r>
    <s v="Kaggle"/>
    <s v="NEW SEALED Apple Iphone 13 Mini A2481 128GB 256GB Unlocked GSM CDMA All Carrier"/>
    <x v="8"/>
    <n v="13"/>
    <b v="0"/>
    <x v="8"/>
    <x v="0"/>
    <x v="5"/>
    <n v="321.43"/>
    <m/>
    <s v=" No Discount"/>
    <n v="0"/>
    <n v="1"/>
    <x v="208"/>
    <s v="Los Angeles, California, United States"/>
    <s v="Los Angeles"/>
    <x v="0"/>
    <x v="0"/>
    <d v="2026-03-28T00:00:00"/>
    <s v="Mar"/>
    <n v="2026"/>
    <n v="321.43"/>
  </r>
  <r>
    <s v="Kaggle"/>
    <s v="Factory New sealed Apple iPhone 14 5G 128GB-256GB-512GB USA Unlocked Smartphone"/>
    <x v="1"/>
    <n v="14"/>
    <b v="0"/>
    <x v="10"/>
    <x v="0"/>
    <x v="5"/>
    <n v="389.02"/>
    <m/>
    <s v=" No Discount"/>
    <n v="0"/>
    <n v="3"/>
    <x v="210"/>
    <s v="Los Angeles, California, United States"/>
    <s v="Los Angeles"/>
    <x v="0"/>
    <x v="0"/>
    <d v="2026-03-28T00:00:00"/>
    <s v="Mar"/>
    <n v="2026"/>
    <n v="1167.06"/>
  </r>
  <r>
    <s v="Kaggle"/>
    <s v="New Apple Iphone 13 Mini 5G A2481 128GB Factory Unlocked AT&amp;T T-MOBILE VERIZON"/>
    <x v="8"/>
    <n v="13"/>
    <b v="0"/>
    <x v="0"/>
    <x v="0"/>
    <x v="5"/>
    <n v="321.43"/>
    <m/>
    <s v=" No Discount"/>
    <n v="0"/>
    <n v="3"/>
    <x v="208"/>
    <s v="Los Angeles, California, United States"/>
    <s v="Los Angeles"/>
    <x v="0"/>
    <x v="0"/>
    <d v="2026-03-28T00:00:00"/>
    <s v="Mar"/>
    <n v="2026"/>
    <n v="964.29"/>
  </r>
  <r>
    <s v="Kaggle"/>
    <s v="BRAND NEW Apple iPhone 13 MINI 128/256GB Factory Unlocked GSM+CDMA ALL Carrier"/>
    <x v="8"/>
    <n v="13"/>
    <b v="0"/>
    <x v="3"/>
    <x v="3"/>
    <x v="5"/>
    <n v="321.42"/>
    <m/>
    <s v=" No Discount"/>
    <n v="1"/>
    <n v="0"/>
    <x v="210"/>
    <s v="Los Angeles, California, United States"/>
    <s v="Los Angeles"/>
    <x v="0"/>
    <x v="0"/>
    <d v="2026-03-28T00:00:00"/>
    <s v="Mar"/>
    <n v="2026"/>
    <n v="0"/>
  </r>
  <r>
    <s v="Kaggle"/>
    <s v="Apple iPhone 14 Pro Max 128/256/512GB/1TB Unlocked Very Good Sealed in BOX"/>
    <x v="0"/>
    <n v="14"/>
    <b v="1"/>
    <x v="18"/>
    <x v="1"/>
    <x v="0"/>
    <n v="565.20000000000005"/>
    <m/>
    <s v=" No Discount"/>
    <n v="2"/>
    <n v="1"/>
    <x v="213"/>
    <s v="hongkong, China"/>
    <s v="hongkong"/>
    <x v="3"/>
    <x v="4"/>
    <d v="2026-03-20T00:00:00"/>
    <s v="Mar"/>
    <n v="2026"/>
    <n v="565.20000000000005"/>
  </r>
  <r>
    <s v="Kaggle"/>
    <s v="NEW Apple iPhone 13 MINI 5G 128/256/512GB Factory Unlocked USA stock GSM CDMA"/>
    <x v="8"/>
    <n v="13"/>
    <b v="0"/>
    <x v="1"/>
    <x v="1"/>
    <x v="5"/>
    <n v="321.42"/>
    <m/>
    <s v=" No Discount"/>
    <n v="0"/>
    <n v="4"/>
    <x v="210"/>
    <s v="Los Angeles, California, United States"/>
    <s v="Los Angeles"/>
    <x v="0"/>
    <x v="0"/>
    <d v="2026-03-28T00:00:00"/>
    <s v="Mar"/>
    <n v="2026"/>
    <n v="1285.68"/>
  </r>
  <r>
    <s v="Kaggle"/>
    <s v="New Apple iPhone 14 A2649 256GB Factory Unlocked All Mobile Carriers and Colors"/>
    <x v="1"/>
    <n v="14"/>
    <b v="0"/>
    <x v="3"/>
    <x v="3"/>
    <x v="5"/>
    <n v="409.99"/>
    <m/>
    <s v=" No Discount"/>
    <n v="2"/>
    <n v="8"/>
    <x v="133"/>
    <s v="Dunellen, New Jersey, United States"/>
    <s v="Dunellen"/>
    <x v="8"/>
    <x v="0"/>
    <d v="2026-03-28T00:00:00"/>
    <s v="Mar"/>
    <n v="2026"/>
    <n v="3279.92"/>
  </r>
  <r>
    <s v="Kaggle"/>
    <s v="New Apple iPhone 13 Mini12 Mini 128GB 256GB Unlocked 2 YEAR WARRANTY GSM CDMA"/>
    <x v="8"/>
    <n v="13"/>
    <b v="0"/>
    <x v="8"/>
    <x v="0"/>
    <x v="5"/>
    <n v="332.08"/>
    <m/>
    <s v=" No Discount"/>
    <n v="5"/>
    <n v="0"/>
    <x v="208"/>
    <s v="Los Angeles, California, United States"/>
    <s v="Los Angeles"/>
    <x v="0"/>
    <x v="0"/>
    <d v="2026-03-28T00:00:00"/>
    <s v="Mar"/>
    <n v="2026"/>
    <n v="0"/>
  </r>
  <r>
    <s v="Kaggle"/>
    <s v="Factory NEW Apple iPhone 13 MINI 5G 128/256/512GB Unlocked USA stock All carrier"/>
    <x v="8"/>
    <n v="13"/>
    <b v="0"/>
    <x v="1"/>
    <x v="1"/>
    <x v="5"/>
    <n v="321.42"/>
    <m/>
    <s v=" No Discount"/>
    <n v="1"/>
    <n v="0"/>
    <x v="210"/>
    <s v="Los Angeles, California, United States"/>
    <s v="Los Angeles"/>
    <x v="0"/>
    <x v="0"/>
    <d v="2026-03-28T00:00:00"/>
    <s v="Mar"/>
    <n v="2026"/>
    <n v="0"/>
  </r>
  <r>
    <s v="Kaggle"/>
    <s v="New Apple iPhone 13 MINI A2481 128/256GB Unlocked USA stock Sealed Box 2Yrs Wty❤"/>
    <x v="8"/>
    <n v="13"/>
    <b v="0"/>
    <x v="3"/>
    <x v="3"/>
    <x v="5"/>
    <n v="321.42"/>
    <m/>
    <s v=" No Discount"/>
    <n v="1"/>
    <n v="0"/>
    <x v="208"/>
    <s v="Austin, Texas, United States"/>
    <s v="Austin"/>
    <x v="1"/>
    <x v="0"/>
    <d v="2026-03-28T00:00:00"/>
    <s v="Mar"/>
    <n v="2026"/>
    <n v="0"/>
  </r>
  <r>
    <s v="Kaggle"/>
    <s v="Factory NEW Apple iPhone 13 MINI 5G 128/256/512GB Unlocked USA stock 2 Yr Wty"/>
    <x v="8"/>
    <n v="13"/>
    <b v="0"/>
    <x v="1"/>
    <x v="1"/>
    <x v="5"/>
    <n v="321.42"/>
    <m/>
    <s v=" No Discount"/>
    <n v="1"/>
    <n v="0"/>
    <x v="210"/>
    <s v="Los Angeles, California, United States"/>
    <s v="Los Angeles"/>
    <x v="0"/>
    <x v="0"/>
    <d v="2026-03-28T00:00:00"/>
    <s v="Mar"/>
    <n v="2026"/>
    <n v="0"/>
  </r>
  <r>
    <s v="Kaggle"/>
    <s v="New Apple iPhone 14 PRO MAX 5G 128/256/512GB/1TB Unlocked All carrier Smartphone"/>
    <x v="0"/>
    <n v="14"/>
    <b v="1"/>
    <x v="18"/>
    <x v="1"/>
    <x v="5"/>
    <n v="629.51"/>
    <m/>
    <s v=" No Discount"/>
    <n v="1"/>
    <n v="0"/>
    <x v="210"/>
    <s v="Whippany, New Jersey, United States"/>
    <s v="Whippany"/>
    <x v="8"/>
    <x v="0"/>
    <d v="2026-03-28T00:00:00"/>
    <s v="Mar"/>
    <n v="2026"/>
    <n v="0"/>
  </r>
  <r>
    <s v="Kaggle"/>
    <s v="Factory New Apple iPhone 13 mini/13/13 Pro max 5G Unlocked USA All Colors&amp;memory"/>
    <x v="8"/>
    <n v="13"/>
    <b v="0"/>
    <x v="0"/>
    <x v="5"/>
    <x v="5"/>
    <n v="332.08"/>
    <m/>
    <s v=" No Discount"/>
    <n v="5"/>
    <n v="0"/>
    <x v="208"/>
    <s v="Los Angeles, California, United States"/>
    <s v="Los Angeles"/>
    <x v="0"/>
    <x v="0"/>
    <d v="2026-03-28T00:00:00"/>
    <s v="Mar"/>
    <n v="2026"/>
    <n v="0"/>
  </r>
  <r>
    <s v="Kaggle"/>
    <s v="Factory New Apple iPhone 14 PRO MAX 5G 128/256/512GB/1TB Unlocked Smartphone"/>
    <x v="0"/>
    <n v="14"/>
    <b v="1"/>
    <x v="18"/>
    <x v="1"/>
    <x v="5"/>
    <n v="629.51"/>
    <m/>
    <s v=" No Discount"/>
    <n v="1"/>
    <n v="0"/>
    <x v="210"/>
    <s v="Whippany, New Jersey, United States"/>
    <s v="Whippany"/>
    <x v="8"/>
    <x v="0"/>
    <d v="2026-03-28T00:00:00"/>
    <s v="Mar"/>
    <n v="2026"/>
    <n v="0"/>
  </r>
  <r>
    <s v="Kaggle"/>
    <s v="Factory New Apple iPhone 14 PRO MAX 5G 128/256/512GB/1TB Unlocked US All memory"/>
    <x v="0"/>
    <n v="14"/>
    <b v="1"/>
    <x v="18"/>
    <x v="1"/>
    <x v="5"/>
    <n v="629.51"/>
    <m/>
    <s v=" No Discount"/>
    <n v="1"/>
    <n v="0"/>
    <x v="210"/>
    <s v="Whippany, New Jersey, United States"/>
    <s v="Whippany"/>
    <x v="8"/>
    <x v="0"/>
    <d v="2026-03-28T00:00:00"/>
    <s v="Mar"/>
    <n v="2026"/>
    <n v="0"/>
  </r>
  <r>
    <s v="Kaggle"/>
    <s v="New in Apple iPhone 12 Pro 12 Mini 13 Mini 13 Pro max 5G Fully Unlocked CDMA GSM"/>
    <x v="13"/>
    <n v="12"/>
    <b v="1"/>
    <x v="0"/>
    <x v="0"/>
    <x v="5"/>
    <n v="332.08"/>
    <m/>
    <s v=" No Discount"/>
    <n v="5"/>
    <n v="0"/>
    <x v="208"/>
    <s v="Los Angeles, California, United States"/>
    <s v="Los Angeles"/>
    <x v="0"/>
    <x v="0"/>
    <d v="2026-03-28T00:00:00"/>
    <s v="Mar"/>
    <n v="2026"/>
    <n v="0"/>
  </r>
  <r>
    <s v="Kaggle"/>
    <s v="NEW Apple iPhone 13 MINI 5G A2481 128/256GB Factory Unlocked ALL Carriers&amp;Colors"/>
    <x v="8"/>
    <n v="13"/>
    <b v="0"/>
    <x v="3"/>
    <x v="3"/>
    <x v="5"/>
    <n v="321.42"/>
    <m/>
    <s v=" No Discount"/>
    <n v="1"/>
    <n v="0"/>
    <x v="210"/>
    <s v="Los Angeles, California, United States"/>
    <s v="Los Angeles"/>
    <x v="0"/>
    <x v="0"/>
    <d v="2026-03-28T00:00:00"/>
    <s v="Mar"/>
    <n v="2026"/>
    <n v="0"/>
  </r>
  <r>
    <s v="Kaggle"/>
    <s v="New Apple Iphone 13 Mini A2481 128GB 256GB Unlocked All Carrier 2 YEAR WARRANTY"/>
    <x v="8"/>
    <n v="13"/>
    <b v="0"/>
    <x v="8"/>
    <x v="0"/>
    <x v="5"/>
    <n v="321.43"/>
    <m/>
    <s v=" No Discount"/>
    <n v="1"/>
    <n v="0"/>
    <x v="208"/>
    <s v="Austin, Texas, United States"/>
    <s v="Austin"/>
    <x v="1"/>
    <x v="0"/>
    <d v="2026-03-28T00:00:00"/>
    <s v="Mar"/>
    <n v="2026"/>
    <n v="0"/>
  </r>
  <r>
    <s v="Kaggle"/>
    <s v="FACTORY NEW Apple iPhone 13 MINI 5G 512-256-128GB UNLOCKED 2 YEARS WARRANTY USA"/>
    <x v="8"/>
    <n v="13"/>
    <b v="0"/>
    <x v="0"/>
    <x v="0"/>
    <x v="5"/>
    <n v="321.43"/>
    <m/>
    <s v=" No Discount"/>
    <n v="1"/>
    <n v="0"/>
    <x v="210"/>
    <s v="Los Angeles, California, United States"/>
    <s v="Los Angeles"/>
    <x v="0"/>
    <x v="0"/>
    <d v="2026-03-28T00:00:00"/>
    <s v="Mar"/>
    <n v="2026"/>
    <n v="0"/>
  </r>
  <r>
    <s v="Kaggle"/>
    <s v="✨NEW Sealed✨ Apple Iphone 13 Mini /Iphone 12 Mini 128GB Factory Unlocked USA"/>
    <x v="8"/>
    <n v="13"/>
    <b v="0"/>
    <x v="0"/>
    <x v="0"/>
    <x v="5"/>
    <n v="335.99"/>
    <m/>
    <s v=" No Discount"/>
    <n v="3"/>
    <n v="1"/>
    <x v="211"/>
    <s v="Whippany, New Jersey, United States"/>
    <s v="Whippany"/>
    <x v="8"/>
    <x v="0"/>
    <d v="2026-03-28T00:00:00"/>
    <s v="Mar"/>
    <n v="2026"/>
    <n v="335.99"/>
  </r>
  <r>
    <s v="Kaggle"/>
    <s v="✨NEW Sealed✨ Apple Iphone 13 Mini 512GB 256GB 128GB Factory Unlocked All Carrier"/>
    <x v="8"/>
    <n v="13"/>
    <b v="0"/>
    <x v="10"/>
    <x v="0"/>
    <x v="5"/>
    <n v="323.99"/>
    <m/>
    <s v=" No Discount"/>
    <n v="5"/>
    <n v="0"/>
    <x v="211"/>
    <s v="Whippany, New Jersey, United States"/>
    <s v="Whippany"/>
    <x v="8"/>
    <x v="0"/>
    <d v="2026-03-28T00:00:00"/>
    <s v="Mar"/>
    <n v="2026"/>
    <n v="0"/>
  </r>
  <r>
    <s v="Kaggle"/>
    <s v="✨NEW Sealed✨ Apple Iphone 13 Mini 128GB/256GB Factory Unlocked USA All Carriers"/>
    <x v="8"/>
    <n v="13"/>
    <b v="0"/>
    <x v="8"/>
    <x v="0"/>
    <x v="5"/>
    <n v="322.99"/>
    <m/>
    <s v=" No Discount"/>
    <n v="5"/>
    <n v="3"/>
    <x v="211"/>
    <s v="Whippany, New Jersey, United States"/>
    <s v="Whippany"/>
    <x v="8"/>
    <x v="0"/>
    <d v="2026-03-28T00:00:00"/>
    <s v="Mar"/>
    <n v="2026"/>
    <n v="968.97"/>
  </r>
  <r>
    <s v="Kaggle"/>
    <s v="✨NEW Sealed✨ Apple Iphone 13 Mini 128GB 256GB 512GB Factory Unlocked All Carrier"/>
    <x v="8"/>
    <n v="13"/>
    <b v="0"/>
    <x v="10"/>
    <x v="0"/>
    <x v="5"/>
    <n v="323.99"/>
    <m/>
    <s v=" No Discount"/>
    <n v="5"/>
    <n v="0"/>
    <x v="211"/>
    <s v="Whippany, New Jersey, United States"/>
    <s v="Whippany"/>
    <x v="8"/>
    <x v="0"/>
    <d v="2026-03-28T00:00:00"/>
    <s v="Mar"/>
    <n v="2026"/>
    <n v="0"/>
  </r>
  <r>
    <s v="Kaggle"/>
    <s v="✨NEW Sealed✨ Apple Iphone 13 Mini/13/12 Mini 256G/128GB Factory Unlocked USA"/>
    <x v="8"/>
    <n v="13"/>
    <b v="0"/>
    <x v="0"/>
    <x v="0"/>
    <x v="5"/>
    <n v="335.99"/>
    <m/>
    <s v=" No Discount"/>
    <n v="3"/>
    <n v="3"/>
    <x v="211"/>
    <s v="Whippany, New Jersey, United States"/>
    <s v="Whippany"/>
    <x v="8"/>
    <x v="0"/>
    <d v="2026-03-28T00:00:00"/>
    <s v="Mar"/>
    <n v="2026"/>
    <n v="1007.97"/>
  </r>
  <r>
    <s v="Kaggle"/>
    <s v="✨NEW Sealed✨ Apple Iphone 13 Mini 5G 128GB~512GB Factory Unlocked All Carriers"/>
    <x v="8"/>
    <n v="13"/>
    <b v="0"/>
    <x v="11"/>
    <x v="0"/>
    <x v="5"/>
    <n v="322.99"/>
    <m/>
    <s v=" No Discount"/>
    <n v="5"/>
    <n v="2"/>
    <x v="211"/>
    <s v="Whippany, New Jersey, United States"/>
    <s v="Whippany"/>
    <x v="8"/>
    <x v="0"/>
    <d v="2026-03-28T00:00:00"/>
    <s v="Mar"/>
    <n v="2026"/>
    <n v="645.98"/>
  </r>
  <r>
    <s v="Kaggle"/>
    <s v="✨NEW Sealed✨ Apple Iphone 13 Mini 128GB~256GB Factory Unlocked All Carriers"/>
    <x v="8"/>
    <n v="13"/>
    <b v="0"/>
    <x v="8"/>
    <x v="0"/>
    <x v="5"/>
    <n v="333.88"/>
    <m/>
    <s v=" No Discount"/>
    <n v="5"/>
    <n v="0"/>
    <x v="211"/>
    <s v="Whippany, New Jersey, United States"/>
    <s v="Whippany"/>
    <x v="8"/>
    <x v="0"/>
    <d v="2026-03-28T00:00:00"/>
    <s v="Mar"/>
    <n v="2026"/>
    <n v="0"/>
  </r>
  <r>
    <s v="Kaggle"/>
    <s v="New in box Apple iPhone 13 Mini/12 Mini/12 Pro/13 Pro max 5G Unlocked All Colors"/>
    <x v="8"/>
    <n v="13"/>
    <b v="0"/>
    <x v="0"/>
    <x v="5"/>
    <x v="5"/>
    <n v="331.98"/>
    <m/>
    <s v=" No Discount"/>
    <n v="5"/>
    <n v="0"/>
    <x v="210"/>
    <s v="Los Angeles, California, United States"/>
    <s v="Los Angeles"/>
    <x v="0"/>
    <x v="0"/>
    <d v="2026-03-28T00:00:00"/>
    <s v="Mar"/>
    <n v="2026"/>
    <n v="0"/>
  </r>
  <r>
    <s v="Kaggle"/>
    <s v="New Apple Iphone 13 Mini A2481 128GB 256GB FULLY UNLOCKED GSM CDMA ALL CARRIERS"/>
    <x v="8"/>
    <n v="13"/>
    <b v="0"/>
    <x v="8"/>
    <x v="0"/>
    <x v="5"/>
    <n v="321.43"/>
    <m/>
    <s v=" No Discount"/>
    <n v="1"/>
    <n v="0"/>
    <x v="208"/>
    <s v="Los Angeles, California, United States"/>
    <s v="Los Angeles"/>
    <x v="0"/>
    <x v="0"/>
    <d v="2026-03-28T00:00:00"/>
    <s v="Mar"/>
    <n v="2026"/>
    <n v="0"/>
  </r>
  <r>
    <s v="Kaggle"/>
    <s v="BRAND NEW Apple iPhone 13 MINI 128/256/512GB Factory Unlocked A2481 US SHIPPING"/>
    <x v="8"/>
    <n v="13"/>
    <b v="0"/>
    <x v="1"/>
    <x v="1"/>
    <x v="5"/>
    <n v="321.42"/>
    <m/>
    <s v=" No Discount"/>
    <n v="1"/>
    <n v="0"/>
    <x v="210"/>
    <s v="Los Angeles, California, United States"/>
    <s v="Los Angeles"/>
    <x v="0"/>
    <x v="0"/>
    <d v="2026-03-28T00:00:00"/>
    <s v="Mar"/>
    <n v="2026"/>
    <n v="0"/>
  </r>
  <r>
    <s v="Kaggle"/>
    <s v="Apple iPhone 17 Pro Max - 1 TB - Cosmic Orange (Unlocked)"/>
    <x v="5"/>
    <n v="17"/>
    <b v="1"/>
    <x v="2"/>
    <x v="2"/>
    <x v="5"/>
    <n v="599"/>
    <m/>
    <s v=" No Discount"/>
    <n v="5"/>
    <n v="0"/>
    <x v="214"/>
    <s v="Frankfort, Kentucky, United States"/>
    <s v="Frankfort"/>
    <x v="30"/>
    <x v="0"/>
    <m/>
    <m/>
    <m/>
    <n v="0"/>
  </r>
  <r>
    <s v="Kaggle"/>
    <s v="New Apple iPhone 13 mini 5G 128GB GSM+CDMA IOS Fully Unlocked Smartphone 5.4&quot; US"/>
    <x v="8"/>
    <n v="13"/>
    <b v="0"/>
    <x v="0"/>
    <x v="0"/>
    <x v="5"/>
    <n v="352.55"/>
    <m/>
    <s v=" No Discount"/>
    <n v="3"/>
    <n v="0"/>
    <x v="215"/>
    <s v="Edison, New Jersey, United States"/>
    <s v="Edison"/>
    <x v="8"/>
    <x v="0"/>
    <m/>
    <m/>
    <m/>
    <n v="0"/>
  </r>
  <r>
    <s v="Kaggle"/>
    <s v="New in Sealed Apple iPhone 14 5G USA 128/256/512G Unlocked US STOCK Free shippin"/>
    <x v="1"/>
    <n v="14"/>
    <b v="0"/>
    <x v="31"/>
    <x v="0"/>
    <x v="5"/>
    <n v="389.01"/>
    <m/>
    <s v=" No Discount"/>
    <n v="1"/>
    <n v="0"/>
    <x v="208"/>
    <s v="Los Angeles, California, United States"/>
    <s v="Los Angeles"/>
    <x v="0"/>
    <x v="0"/>
    <d v="2026-03-28T00:00:00"/>
    <s v="Mar"/>
    <n v="2026"/>
    <n v="0"/>
  </r>
  <r>
    <s v="Kaggle"/>
    <s v="New Apple Iphone 13 Mini A2481 128GB 256GB FULLY UNLOCKED ALL GSM CDMA CARRIERS"/>
    <x v="8"/>
    <n v="13"/>
    <b v="0"/>
    <x v="8"/>
    <x v="0"/>
    <x v="5"/>
    <n v="321.43"/>
    <m/>
    <s v=" No Discount"/>
    <n v="1"/>
    <n v="0"/>
    <x v="208"/>
    <s v="Los Angeles, California, United States"/>
    <s v="Los Angeles"/>
    <x v="0"/>
    <x v="0"/>
    <d v="2026-03-28T00:00:00"/>
    <s v="Mar"/>
    <n v="2026"/>
    <n v="0"/>
  </r>
  <r>
    <s v="Kaggle"/>
    <s v="BRAND NEW Apple iPhone 13 MINI 128/256/512GB Factory Unlocked A2481 US Delivere"/>
    <x v="8"/>
    <n v="13"/>
    <b v="0"/>
    <x v="1"/>
    <x v="1"/>
    <x v="5"/>
    <n v="321.42"/>
    <m/>
    <s v=" No Discount"/>
    <n v="1"/>
    <n v="0"/>
    <x v="210"/>
    <s v="Los Angeles, California, United States"/>
    <s v="Los Angeles"/>
    <x v="0"/>
    <x v="0"/>
    <d v="2026-03-28T00:00:00"/>
    <s v="Mar"/>
    <n v="2026"/>
    <n v="0"/>
  </r>
  <r>
    <s v="Kaggle"/>
    <s v="iPhone 17 256gb AT&amp;T Locked- Open Box"/>
    <x v="2"/>
    <n v="17"/>
    <b v="0"/>
    <x v="3"/>
    <x v="3"/>
    <x v="2"/>
    <n v="649.99"/>
    <m/>
    <s v=" No Discount"/>
    <n v="7"/>
    <n v="0"/>
    <x v="216"/>
    <s v="West Chester, Ohio, United States"/>
    <s v="West Chester"/>
    <x v="21"/>
    <x v="0"/>
    <d v="2026-03-28T00:00:00"/>
    <s v="Mar"/>
    <n v="2026"/>
    <n v="0"/>
  </r>
  <r>
    <s v="Kaggle"/>
    <s v="Apple iPhone 17 Pro Max - 2 TB - Cosmic Orange (Unlocked)"/>
    <x v="5"/>
    <n v="17"/>
    <b v="1"/>
    <x v="9"/>
    <x v="6"/>
    <x v="5"/>
    <n v="479.99"/>
    <m/>
    <s v=" No Discount"/>
    <n v="2"/>
    <n v="0"/>
    <x v="217"/>
    <s v="Tacoma, Washington, United States"/>
    <s v="Tacoma"/>
    <x v="14"/>
    <x v="0"/>
    <m/>
    <m/>
    <m/>
    <n v="0"/>
  </r>
  <r>
    <s v="Kaggle"/>
    <s v="New Apple Iphone 13 Mini 5G A2481 128GB 256GB 512GB FULLY UNLOCKED ALL GSM CDMA"/>
    <x v="8"/>
    <n v="13"/>
    <b v="0"/>
    <x v="10"/>
    <x v="0"/>
    <x v="5"/>
    <n v="321.43"/>
    <m/>
    <s v=" No Discount"/>
    <n v="1"/>
    <n v="0"/>
    <x v="208"/>
    <s v="Los Angeles, California, United States"/>
    <s v="Los Angeles"/>
    <x v="0"/>
    <x v="0"/>
    <d v="2026-03-28T00:00:00"/>
    <s v="Mar"/>
    <n v="2026"/>
    <n v="0"/>
  </r>
  <r>
    <s v="Kaggle"/>
    <s v="BIG SALE Apple iPhone 17 Pro Max - 2 TB - Cosmic Orange (Unlocked)"/>
    <x v="5"/>
    <n v="17"/>
    <b v="1"/>
    <x v="9"/>
    <x v="6"/>
    <x v="5"/>
    <n v="489"/>
    <m/>
    <s v=" No Discount"/>
    <n v="5"/>
    <n v="0"/>
    <x v="218"/>
    <s v="Yemassee, South Carolina, United States"/>
    <s v="Yemassee"/>
    <x v="18"/>
    <x v="0"/>
    <m/>
    <m/>
    <m/>
    <n v="0"/>
  </r>
  <r>
    <s v="Kaggle"/>
    <s v="Apple iPhone 17 Pro Max - 1 TB - Cosmic Orange (Unlocked)"/>
    <x v="5"/>
    <n v="17"/>
    <b v="1"/>
    <x v="2"/>
    <x v="2"/>
    <x v="5"/>
    <n v="579.98"/>
    <m/>
    <s v=" No Discount"/>
    <n v="4"/>
    <n v="0"/>
    <x v="219"/>
    <s v="Chino Hills, California, United States"/>
    <s v="Chino Hills"/>
    <x v="0"/>
    <x v="0"/>
    <m/>
    <m/>
    <m/>
    <n v="0"/>
  </r>
  <r>
    <s v="Kaggle"/>
    <s v="Apple iPhone 14+ Plus Verizon AT&amp;T T-Mobile GSM Factory Unlocked Phone 5G Good"/>
    <x v="1"/>
    <n v="14"/>
    <b v="0"/>
    <x v="0"/>
    <x v="0"/>
    <x v="0"/>
    <n v="294.95"/>
    <m/>
    <s v=" No Discount"/>
    <n v="32"/>
    <n v="3"/>
    <x v="36"/>
    <s v="Harriman, New York, United States"/>
    <s v="Harriman"/>
    <x v="9"/>
    <x v="0"/>
    <d v="2026-03-29T00:00:00"/>
    <s v="Mar"/>
    <n v="2026"/>
    <n v="884.84999999999991"/>
  </r>
  <r>
    <s v="Kaggle"/>
    <s v="Apple iPhone 14 Pro MAX 6.7&quot; Verizon AT&amp;T T-Mobile GSM Factory Unlocked Phone 5G"/>
    <x v="0"/>
    <n v="14"/>
    <b v="1"/>
    <x v="0"/>
    <x v="5"/>
    <x v="0"/>
    <n v="459.95"/>
    <m/>
    <s v=" No Discount"/>
    <n v="15"/>
    <n v="62"/>
    <x v="36"/>
    <s v="Harriman, New York, United States"/>
    <s v="Harriman"/>
    <x v="9"/>
    <x v="0"/>
    <d v="2026-03-25T00:00:00"/>
    <s v="Mar"/>
    <n v="2026"/>
    <n v="28516.899999999998"/>
  </r>
  <r>
    <s v="Kaggle"/>
    <s v="Apple iPhone 14 Pro MAX 6.7&quot; Verizon AT&amp;T T-Mobile GSM Factory Unlocked Phone 5G"/>
    <x v="0"/>
    <n v="14"/>
    <b v="1"/>
    <x v="0"/>
    <x v="5"/>
    <x v="1"/>
    <n v="459.95"/>
    <m/>
    <s v=" No Discount"/>
    <n v="5"/>
    <n v="3"/>
    <x v="36"/>
    <s v="Harriman, New York, United States"/>
    <s v="Harriman"/>
    <x v="9"/>
    <x v="0"/>
    <d v="2026-03-25T00:00:00"/>
    <s v="Mar"/>
    <n v="2026"/>
    <n v="1379.85"/>
  </r>
  <r>
    <s v="Kaggle"/>
    <s v="apple iPhone 14 Verizon AT&amp;T T-Mobile Factory Fully Unlocked Phone 5G crk/dead"/>
    <x v="1"/>
    <n v="14"/>
    <b v="0"/>
    <x v="0"/>
    <x v="0"/>
    <x v="6"/>
    <n v="139.99"/>
    <m/>
    <s v=" No Discount"/>
    <n v="0"/>
    <n v="5"/>
    <x v="36"/>
    <s v="Harriman, New York, United States"/>
    <s v="Harriman"/>
    <x v="9"/>
    <x v="0"/>
    <d v="2026-03-04T00:00:00"/>
    <s v="Mar"/>
    <n v="2026"/>
    <n v="699.95"/>
  </r>
  <r>
    <s v="Kaggle"/>
    <s v="apple iPhone 14 Pro MAX 6.7&quot; Verizon AT&amp;T T-Mobile GSM Unlocked Phone 5G crack"/>
    <x v="0"/>
    <n v="14"/>
    <b v="1"/>
    <x v="0"/>
    <x v="5"/>
    <x v="6"/>
    <n v="349.99"/>
    <m/>
    <s v=" No Discount"/>
    <n v="1"/>
    <n v="0"/>
    <x v="36"/>
    <s v="Harriman, New York, United States"/>
    <s v="Harriman"/>
    <x v="9"/>
    <x v="0"/>
    <d v="2026-03-04T00:00:00"/>
    <s v="Mar"/>
    <n v="2026"/>
    <n v="0"/>
  </r>
  <r>
    <s v="Kaggle"/>
    <s v="Apple iPhone 13 mini 128GB Factory Unlocked Black Very Good Condition"/>
    <x v="8"/>
    <n v="13"/>
    <b v="0"/>
    <x v="0"/>
    <x v="0"/>
    <x v="1"/>
    <n v="305.67"/>
    <m/>
    <s v=" No Discount"/>
    <n v="9"/>
    <n v="10"/>
    <x v="48"/>
    <s v="Owings Mills, Maryland, United States"/>
    <s v="Owings Mills"/>
    <x v="12"/>
    <x v="0"/>
    <d v="2026-03-29T00:00:00"/>
    <s v="Mar"/>
    <n v="2026"/>
    <n v="3056.7000000000003"/>
  </r>
  <r>
    <s v="Kaggle"/>
    <s v="apple iPhone 14 Pro MAX 6.7 Verizon AT&amp;T T-Mobile GSM Factory Unlocked READ temp"/>
    <x v="0"/>
    <n v="14"/>
    <b v="1"/>
    <x v="0"/>
    <x v="5"/>
    <x v="0"/>
    <n v="464.99"/>
    <m/>
    <s v=" No Discount"/>
    <n v="1"/>
    <n v="0"/>
    <x v="36"/>
    <s v="Harriman, New York, United States"/>
    <s v="Harriman"/>
    <x v="9"/>
    <x v="0"/>
    <d v="2026-03-04T00:00:00"/>
    <s v="Mar"/>
    <n v="2026"/>
    <n v="0"/>
  </r>
  <r>
    <s v="Kaggle"/>
    <s v="apple iPhone 14 Pro MAX 6.7 Verizon AT&amp;T T-Mobile GSM Factory Unlocked READ ESN"/>
    <x v="0"/>
    <n v="14"/>
    <b v="1"/>
    <x v="0"/>
    <x v="5"/>
    <x v="0"/>
    <n v="449.99"/>
    <m/>
    <s v=" No Discount"/>
    <n v="1"/>
    <n v="0"/>
    <x v="36"/>
    <s v="Harriman, New York, United States"/>
    <s v="Harriman"/>
    <x v="9"/>
    <x v="0"/>
    <d v="2026-03-04T00:00:00"/>
    <s v="Mar"/>
    <n v="2026"/>
    <n v="0"/>
  </r>
  <r>
    <s v="Kaggle"/>
    <s v="apple iPhone 13 Verizon AT&amp;T TMobile GSM Factory Fully Unlocked 5G Phone esn"/>
    <x v="3"/>
    <n v="13"/>
    <b v="0"/>
    <x v="0"/>
    <x v="0"/>
    <x v="0"/>
    <n v="189.99"/>
    <m/>
    <s v=" No Discount"/>
    <n v="1"/>
    <n v="0"/>
    <x v="36"/>
    <s v="Harriman, New York, United States"/>
    <s v="Harriman"/>
    <x v="9"/>
    <x v="0"/>
    <d v="2026-03-04T00:00:00"/>
    <s v="Mar"/>
    <n v="2026"/>
    <n v="0"/>
  </r>
  <r>
    <s v="Kaggle"/>
    <s v="Apple iPhone 13 Pro Max 13 mini - 128GB 256GB Unlocked - Good"/>
    <x v="11"/>
    <n v="13"/>
    <b v="1"/>
    <x v="8"/>
    <x v="0"/>
    <x v="0"/>
    <n v="297.79000000000002"/>
    <m/>
    <s v=" No Discount"/>
    <n v="2"/>
    <n v="5"/>
    <x v="220"/>
    <s v="hongkong, China"/>
    <s v="hongkong"/>
    <x v="3"/>
    <x v="4"/>
    <d v="2026-03-20T00:00:00"/>
    <s v="Mar"/>
    <n v="2026"/>
    <n v="1488.95"/>
  </r>
  <r>
    <s v="Kaggle"/>
    <s v="Apple iPhone 12 Pro Max 128GB 256GB - Fully Unlocked - VERY GOOD Condition"/>
    <x v="6"/>
    <n v="12"/>
    <b v="1"/>
    <x v="8"/>
    <x v="0"/>
    <x v="0"/>
    <n v="323.20999999999998"/>
    <m/>
    <s v=" No Discount"/>
    <n v="0"/>
    <n v="8"/>
    <x v="220"/>
    <s v="hongkong, China"/>
    <s v="hongkong"/>
    <x v="3"/>
    <x v="4"/>
    <d v="2026-03-20T00:00:00"/>
    <s v="Mar"/>
    <n v="2026"/>
    <n v="2585.6799999999998"/>
  </r>
  <r>
    <s v="Kaggle"/>
    <s v="Apple iPhone 16 128GB 256GB Verizon AT&amp;T T-Mobile Fully Unlocked 5G Smartphone"/>
    <x v="10"/>
    <n v="16"/>
    <b v="0"/>
    <x v="8"/>
    <x v="0"/>
    <x v="3"/>
    <n v="569.95000000000005"/>
    <m/>
    <s v=" No Discount"/>
    <n v="10"/>
    <n v="20"/>
    <x v="36"/>
    <s v="Harriman, New York, United States"/>
    <s v="Harriman"/>
    <x v="9"/>
    <x v="0"/>
    <d v="2026-03-29T00:00:00"/>
    <s v="Mar"/>
    <n v="2026"/>
    <n v="11399"/>
  </r>
  <r>
    <s v="Kaggle"/>
    <s v="Good condition Apple iPhone 12 64/128/256GB Factory UNLOCKED(any carrier)"/>
    <x v="4"/>
    <n v="12"/>
    <b v="0"/>
    <x v="3"/>
    <x v="3"/>
    <x v="0"/>
    <n v="234.57"/>
    <m/>
    <s v=" No Discount"/>
    <n v="2"/>
    <n v="4"/>
    <x v="220"/>
    <s v="hongkong, China"/>
    <s v="hongkong"/>
    <x v="3"/>
    <x v="4"/>
    <d v="2026-03-20T00:00:00"/>
    <s v="Mar"/>
    <n v="2026"/>
    <n v="938.28"/>
  </r>
  <r>
    <s v="Kaggle"/>
    <s v="Good condition Apple iPhone 12 pro max 128/256GB Factory UNLOCKED(any carrier)"/>
    <x v="6"/>
    <n v="12"/>
    <b v="1"/>
    <x v="3"/>
    <x v="3"/>
    <x v="0"/>
    <n v="295.37"/>
    <m/>
    <s v=" No Discount"/>
    <n v="4"/>
    <n v="16"/>
    <x v="220"/>
    <s v="hongkong, China"/>
    <s v="hongkong"/>
    <x v="3"/>
    <x v="4"/>
    <d v="2026-03-20T00:00:00"/>
    <s v="Mar"/>
    <n v="2026"/>
    <n v="4725.92"/>
  </r>
  <r>
    <s v="Kaggle"/>
    <s v="Apple iPhone 17 All COLORS/STORAGE Esim Model (CA Spec) -Fast Shipping✈️"/>
    <x v="2"/>
    <n v="17"/>
    <b v="0"/>
    <x v="3"/>
    <x v="3"/>
    <x v="5"/>
    <n v="1099.99"/>
    <m/>
    <s v=" No Discount"/>
    <n v="10"/>
    <n v="4"/>
    <x v="221"/>
    <s v="Mississauga, Ontario, Canada"/>
    <s v="Mississauga"/>
    <x v="3"/>
    <x v="3"/>
    <d v="2025-12-09T00:00:00"/>
    <s v="Dec"/>
    <n v="2025"/>
    <n v="4399.96"/>
  </r>
  <r>
    <s v="Kaggle"/>
    <s v="Apple iPhone 17 Air Esim Model (CA Spec) All COLORS/STORAGE -Fast Shipping✈️"/>
    <x v="2"/>
    <n v="17"/>
    <b v="0"/>
    <x v="3"/>
    <x v="3"/>
    <x v="5"/>
    <n v="1399.99"/>
    <m/>
    <s v=" No Discount"/>
    <n v="10"/>
    <n v="4"/>
    <x v="221"/>
    <s v="Mississauga, Ontario, Canada"/>
    <s v="Mississauga"/>
    <x v="3"/>
    <x v="3"/>
    <d v="2025-12-09T00:00:00"/>
    <s v="Dec"/>
    <n v="2025"/>
    <n v="5599.96"/>
  </r>
  <r>
    <s v="Kaggle"/>
    <s v="90% N ew Apple iPhone 13 128/256GB Factory UNLOCKED(any carrier) Free shipping"/>
    <x v="3"/>
    <n v="13"/>
    <b v="0"/>
    <x v="3"/>
    <x v="3"/>
    <x v="0"/>
    <n v="312.36"/>
    <m/>
    <s v=" No Discount"/>
    <n v="4"/>
    <n v="7"/>
    <x v="220"/>
    <s v="hongkong, China"/>
    <s v="hongkong"/>
    <x v="3"/>
    <x v="4"/>
    <d v="2026-03-20T00:00:00"/>
    <s v="Mar"/>
    <n v="2026"/>
    <n v="2186.52"/>
  </r>
  <r>
    <s v="Kaggle"/>
    <s v="90% N ew Apple iPhone 13 mini 128/256GB Factory ULOCKED(any carrier)Good"/>
    <x v="8"/>
    <n v="13"/>
    <b v="0"/>
    <x v="3"/>
    <x v="3"/>
    <x v="0"/>
    <n v="274.68"/>
    <m/>
    <s v=" No Discount"/>
    <n v="3"/>
    <n v="7"/>
    <x v="220"/>
    <s v="hongkong, China"/>
    <s v="hongkong"/>
    <x v="3"/>
    <x v="4"/>
    <d v="2026-03-20T00:00:00"/>
    <s v="Mar"/>
    <n v="2026"/>
    <n v="1922.76"/>
  </r>
  <r>
    <s v="Kaggle"/>
    <s v="90%-95%N ew Apple iPhone 14/14 Plus 128/256GB Factory UNLOCKED(any carrier)Good"/>
    <x v="1"/>
    <n v="14"/>
    <b v="0"/>
    <x v="3"/>
    <x v="3"/>
    <x v="0"/>
    <n v="409.63"/>
    <m/>
    <s v=" No Discount"/>
    <n v="3"/>
    <n v="2"/>
    <x v="220"/>
    <s v="hongkong, China"/>
    <s v="hongkong"/>
    <x v="3"/>
    <x v="4"/>
    <d v="2026-03-20T00:00:00"/>
    <s v="Mar"/>
    <n v="2026"/>
    <n v="819.26"/>
  </r>
  <r>
    <s v="Kaggle"/>
    <s v="New&amp;Sealed Apple iPhone 12 pro max 128/256GB UNLOCKED(GSM+CDMA)"/>
    <x v="6"/>
    <n v="12"/>
    <b v="1"/>
    <x v="3"/>
    <x v="3"/>
    <x v="5"/>
    <n v="534.80999999999995"/>
    <m/>
    <s v=" No Discount"/>
    <n v="2"/>
    <n v="2"/>
    <x v="220"/>
    <s v="hongkong, China"/>
    <s v="hongkong"/>
    <x v="3"/>
    <x v="4"/>
    <d v="2026-03-20T00:00:00"/>
    <s v="Mar"/>
    <n v="2026"/>
    <n v="1069.6199999999999"/>
  </r>
  <r>
    <s v="Kaggle"/>
    <s v="【SEALED IN NEW BOX】Apple iPhone 13 mini 256GB A2481 Factory Unlocked Smartphone"/>
    <x v="8"/>
    <n v="13"/>
    <b v="0"/>
    <x v="3"/>
    <x v="3"/>
    <x v="5"/>
    <n v="408.48"/>
    <m/>
    <s v=" No Discount"/>
    <n v="10"/>
    <n v="5"/>
    <x v="222"/>
    <s v="Edison, New Jersey, United States"/>
    <s v="Edison"/>
    <x v="8"/>
    <x v="0"/>
    <d v="2026-03-16T00:00:00"/>
    <s v="Mar"/>
    <n v="2026"/>
    <n v="2042.4"/>
  </r>
  <r>
    <s v="Kaggle"/>
    <s v="【SEALED NEW】Apple iPhone 13 Mini (5G) A2481 256GB Factory Unlocked Smartphone"/>
    <x v="8"/>
    <n v="13"/>
    <b v="0"/>
    <x v="3"/>
    <x v="3"/>
    <x v="5"/>
    <n v="398.99"/>
    <m/>
    <s v=" No Discount"/>
    <n v="10"/>
    <n v="9"/>
    <x v="222"/>
    <s v="Edison, New Jersey, United States"/>
    <s v="Edison"/>
    <x v="8"/>
    <x v="0"/>
    <d v="2026-03-16T00:00:00"/>
    <s v="Mar"/>
    <n v="2026"/>
    <n v="3590.91"/>
  </r>
  <r>
    <s v="Kaggle"/>
    <s v="Apple iPhone 17 256GB 6.3&quot; 5G Fully Unlocked US Version - Excellent"/>
    <x v="2"/>
    <n v="17"/>
    <b v="0"/>
    <x v="3"/>
    <x v="3"/>
    <x v="3"/>
    <n v="789.99"/>
    <m/>
    <s v=" No Discount"/>
    <n v="9"/>
    <n v="89"/>
    <x v="223"/>
    <s v="Carrollton, Texas, United States"/>
    <s v="Carrollton"/>
    <x v="1"/>
    <x v="0"/>
    <d v="2026-03-28T00:00:00"/>
    <s v="Mar"/>
    <n v="2026"/>
    <n v="70309.11"/>
  </r>
  <r>
    <s v="Kaggle"/>
    <s v="Apple iPhone 17 256GB - Sage (Unlocked) (eSIM Only) A3258 MG4A4LL/A Excellent"/>
    <x v="2"/>
    <n v="17"/>
    <b v="0"/>
    <x v="3"/>
    <x v="3"/>
    <x v="3"/>
    <n v="814.95"/>
    <m/>
    <s v=" No Discount"/>
    <n v="0"/>
    <n v="1"/>
    <x v="224"/>
    <s v="Plainview, New York, United States"/>
    <s v="Plainview"/>
    <x v="9"/>
    <x v="0"/>
    <d v="2026-03-28T00:00:00"/>
    <s v="Mar"/>
    <n v="2026"/>
    <n v="814.95"/>
  </r>
  <r>
    <s v="Kaggle"/>
    <s v="Apple iPhone 12 Pro Max"/>
    <x v="6"/>
    <n v="12"/>
    <b v="1"/>
    <x v="0"/>
    <x v="0"/>
    <x v="0"/>
    <n v="395"/>
    <m/>
    <s v=" No Discount"/>
    <n v="3"/>
    <n v="0"/>
    <x v="225"/>
    <s v="Dubai, United Arab Emirates"/>
    <s v="Dubai"/>
    <x v="3"/>
    <x v="9"/>
    <d v="2026-01-21T00:00:00"/>
    <s v="Jan"/>
    <n v="2026"/>
    <n v="0"/>
  </r>
  <r>
    <s v="Kaggle"/>
    <s v="Factory New Sealed Box Apple iPhone 14 Pro Max 128-512GB 1TB Unlocked GSM+CDMA"/>
    <x v="0"/>
    <n v="14"/>
    <b v="1"/>
    <x v="18"/>
    <x v="1"/>
    <x v="5"/>
    <n v="699.88"/>
    <m/>
    <s v=" No Discount"/>
    <n v="2"/>
    <n v="2"/>
    <x v="226"/>
    <s v="Whippany, New Jersey, United States"/>
    <s v="Whippany"/>
    <x v="8"/>
    <x v="0"/>
    <d v="2026-03-28T00:00:00"/>
    <s v="Mar"/>
    <n v="2026"/>
    <n v="1399.76"/>
  </r>
  <r>
    <s v="Kaggle"/>
    <s v="Factory New Sealed Box Apple iPhone 14 Pro Max 128GB 256G 512G Unlocked GSM+CDMA"/>
    <x v="0"/>
    <n v="14"/>
    <b v="1"/>
    <x v="0"/>
    <x v="0"/>
    <x v="5"/>
    <n v="699.88"/>
    <m/>
    <s v=" No Discount"/>
    <n v="2"/>
    <n v="1"/>
    <x v="226"/>
    <s v="Whippany, New Jersey, United States"/>
    <s v="Whippany"/>
    <x v="8"/>
    <x v="0"/>
    <d v="2026-03-28T00:00:00"/>
    <s v="Mar"/>
    <n v="2026"/>
    <n v="699.88"/>
  </r>
  <r>
    <s v="Kaggle"/>
    <s v="iPhone 17 Lavender — Unlocked — 256 GB (FREE Delivery)"/>
    <x v="2"/>
    <n v="17"/>
    <b v="0"/>
    <x v="3"/>
    <x v="3"/>
    <x v="5"/>
    <n v="1091"/>
    <m/>
    <s v=" No Discount"/>
    <n v="6"/>
    <n v="0"/>
    <x v="227"/>
    <s v="Bronx, New York, United States"/>
    <s v="Bronx"/>
    <x v="9"/>
    <x v="0"/>
    <d v="2026-02-22T00:00:00"/>
    <s v="Feb"/>
    <n v="2026"/>
    <n v="0"/>
  </r>
  <r>
    <s v="Kaggle"/>
    <s v="iPhone 17 Mist Blue — Unlocked — 256 GB (FREE Delivery)"/>
    <x v="2"/>
    <n v="17"/>
    <b v="0"/>
    <x v="3"/>
    <x v="3"/>
    <x v="5"/>
    <n v="1091"/>
    <m/>
    <s v=" No Discount"/>
    <n v="8"/>
    <n v="0"/>
    <x v="227"/>
    <s v="Bronx, New York, United States"/>
    <s v="Bronx"/>
    <x v="9"/>
    <x v="0"/>
    <d v="2026-02-22T00:00:00"/>
    <s v="Feb"/>
    <n v="2026"/>
    <n v="0"/>
  </r>
  <r>
    <s v="Kaggle"/>
    <s v="Apple iPhone 14 128GB Factory Unlocked with MagSafe Wireless Bundle- Open Box"/>
    <x v="1"/>
    <n v="14"/>
    <b v="0"/>
    <x v="0"/>
    <x v="0"/>
    <x v="2"/>
    <n v="349.95"/>
    <m/>
    <s v=" No Discount"/>
    <n v="3"/>
    <n v="0"/>
    <x v="228"/>
    <s v="Allen, Texas, United States"/>
    <s v="Allen"/>
    <x v="1"/>
    <x v="0"/>
    <d v="2026-03-21T00:00:00"/>
    <s v="Mar"/>
    <n v="2026"/>
    <n v="0"/>
  </r>
  <r>
    <s v="Kaggle"/>
    <s v="New Sealed Apple iPhone 13 Mini (5G) 256GB+4GB Factory Unlocked Smartphone iOS"/>
    <x v="8"/>
    <n v="13"/>
    <b v="0"/>
    <x v="3"/>
    <x v="3"/>
    <x v="5"/>
    <n v="404.72"/>
    <m/>
    <s v=" No Discount"/>
    <n v="10"/>
    <n v="0"/>
    <x v="229"/>
    <s v="Edison, New Jersey, United States"/>
    <s v="Edison"/>
    <x v="8"/>
    <x v="0"/>
    <d v="2026-03-18T00:00:00"/>
    <s v="Mar"/>
    <n v="2026"/>
    <n v="0"/>
  </r>
  <r>
    <s v="Kaggle"/>
    <s v="New Sealed Apple iPhone 13 Mini 5G 128GB+4GB Unlocked Smartphone 5.4in US STOCK"/>
    <x v="8"/>
    <n v="13"/>
    <b v="0"/>
    <x v="0"/>
    <x v="0"/>
    <x v="5"/>
    <n v="350.15"/>
    <m/>
    <s v=" No Discount"/>
    <n v="2"/>
    <n v="0"/>
    <x v="229"/>
    <s v="Edison, New Jersey, United States"/>
    <s v="Edison"/>
    <x v="8"/>
    <x v="0"/>
    <d v="2026-03-19T00:00:00"/>
    <s v="Mar"/>
    <n v="2026"/>
    <n v="0"/>
  </r>
  <r>
    <s v="Kaggle"/>
    <s v="UNLOCKED Apple iPhone 16 128GB Black 5G iOS Wi-Fi Bluetooth Touchscreen Camera"/>
    <x v="10"/>
    <n v="16"/>
    <b v="0"/>
    <x v="0"/>
    <x v="0"/>
    <x v="2"/>
    <n v="595"/>
    <m/>
    <s v=" No Discount"/>
    <n v="4"/>
    <n v="1"/>
    <x v="230"/>
    <s v="Chicago, Illinois, United States"/>
    <s v="Chicago"/>
    <x v="7"/>
    <x v="0"/>
    <m/>
    <m/>
    <m/>
    <n v="595"/>
  </r>
  <r>
    <s v="Kaggle"/>
    <s v="Apple iPhone 14 Pro Max - 128 GB - (Unlocked) Very Good Condition"/>
    <x v="0"/>
    <n v="14"/>
    <b v="1"/>
    <x v="0"/>
    <x v="0"/>
    <x v="0"/>
    <n v="460.99"/>
    <m/>
    <s v=" No Discount"/>
    <n v="1"/>
    <n v="0"/>
    <x v="231"/>
    <s v="Hollywood, Florida, United States"/>
    <s v="Hollywood"/>
    <x v="6"/>
    <x v="0"/>
    <m/>
    <m/>
    <m/>
    <n v="0"/>
  </r>
  <r>
    <s v="Kaggle"/>
    <s v="Factory New Sealed Box Apple iPhone 13 MINI A2481 128/256G Unlocked ALL GSM+CDMA"/>
    <x v="8"/>
    <n v="13"/>
    <b v="0"/>
    <x v="27"/>
    <x v="0"/>
    <x v="5"/>
    <n v="321.01"/>
    <m/>
    <s v=" No Discount"/>
    <n v="2"/>
    <n v="0"/>
    <x v="226"/>
    <s v="Austin, Texas, United States"/>
    <s v="Austin"/>
    <x v="1"/>
    <x v="0"/>
    <d v="2026-03-29T00:00:00"/>
    <s v="Mar"/>
    <n v="2026"/>
    <n v="0"/>
  </r>
  <r>
    <s v="Kaggle"/>
    <s v="New in Sealed Box Apple iPhone 14 5G A2649 128/256GB Factory Unlocked Smartphone"/>
    <x v="1"/>
    <n v="14"/>
    <b v="0"/>
    <x v="3"/>
    <x v="3"/>
    <x v="5"/>
    <n v="403.95"/>
    <m/>
    <s v=" No Discount"/>
    <n v="5"/>
    <n v="0"/>
    <x v="226"/>
    <s v="Austin, Texas, United States"/>
    <s v="Austin"/>
    <x v="1"/>
    <x v="0"/>
    <d v="2026-03-28T00:00:00"/>
    <s v="Mar"/>
    <n v="2026"/>
    <n v="0"/>
  </r>
  <r>
    <s v="Kaggle"/>
    <s v="New Sealed Box Apple iPhone 14 5G 128/256GB Factory Unlocked GSM+CDMA USA SHIP"/>
    <x v="1"/>
    <n v="14"/>
    <b v="0"/>
    <x v="3"/>
    <x v="3"/>
    <x v="5"/>
    <n v="403.95"/>
    <m/>
    <s v=" No Discount"/>
    <n v="5"/>
    <n v="0"/>
    <x v="226"/>
    <s v="Austin, Texas, United States"/>
    <s v="Austin"/>
    <x v="1"/>
    <x v="0"/>
    <d v="2026-03-28T00:00:00"/>
    <s v="Mar"/>
    <n v="2026"/>
    <n v="0"/>
  </r>
  <r>
    <s v="Kaggle"/>
    <s v="NEW SEALED APPLE IPHONE 14 5G 512-128GB FACTORY UNLOCKED SMARTPHONES US STOCK"/>
    <x v="1"/>
    <n v="14"/>
    <b v="0"/>
    <x v="0"/>
    <x v="0"/>
    <x v="5"/>
    <n v="403.95"/>
    <m/>
    <s v=" No Discount"/>
    <n v="5"/>
    <n v="0"/>
    <x v="226"/>
    <s v="Austin, Texas, United States"/>
    <s v="Austin"/>
    <x v="1"/>
    <x v="0"/>
    <d v="2026-03-28T00:00:00"/>
    <s v="Mar"/>
    <n v="2026"/>
    <n v="0"/>
  </r>
  <r>
    <s v="Kaggle"/>
    <s v="Apple iPhone 17 Pro Max - 1 TB - Cosmic Orange (Unlocked)"/>
    <x v="5"/>
    <n v="17"/>
    <b v="1"/>
    <x v="2"/>
    <x v="2"/>
    <x v="5"/>
    <n v="610"/>
    <m/>
    <s v=" No Discount"/>
    <n v="2"/>
    <n v="0"/>
    <x v="232"/>
    <s v="Scottsdale, Arizona, United States"/>
    <s v="Scottsdale"/>
    <x v="11"/>
    <x v="0"/>
    <m/>
    <m/>
    <m/>
    <n v="0"/>
  </r>
  <r>
    <s v="Kaggle"/>
    <s v="Apple iPhone 17 Pro Max - 1 TB - Cosmic Orange (Unlocked)"/>
    <x v="5"/>
    <n v="17"/>
    <b v="1"/>
    <x v="2"/>
    <x v="2"/>
    <x v="5"/>
    <n v="1200"/>
    <m/>
    <s v=" No Discount"/>
    <n v="0"/>
    <n v="1"/>
    <x v="233"/>
    <s v="Saint Paul, Minnesota, United States"/>
    <s v="Saint Paul"/>
    <x v="29"/>
    <x v="0"/>
    <d v="2026-03-28T00:00:00"/>
    <s v="Mar"/>
    <n v="2026"/>
    <n v="1200"/>
  </r>
  <r>
    <s v="Kaggle"/>
    <s v="Apple iPhone 17 Pro Max - 512 GB - Deep Blue (Unlocked)"/>
    <x v="5"/>
    <n v="17"/>
    <b v="1"/>
    <x v="1"/>
    <x v="1"/>
    <x v="5"/>
    <n v="659.99"/>
    <m/>
    <s v=" No Discount"/>
    <n v="3"/>
    <n v="1"/>
    <x v="234"/>
    <s v="Kansas City, Missouri, United States"/>
    <s v="Kansas City"/>
    <x v="26"/>
    <x v="0"/>
    <m/>
    <m/>
    <m/>
    <n v="659.99"/>
  </r>
  <r>
    <s v="Kaggle"/>
    <s v="Apple iPhone 17 Pro Max - 256 GB - Silver (Unlocked)"/>
    <x v="5"/>
    <n v="17"/>
    <b v="1"/>
    <x v="3"/>
    <x v="3"/>
    <x v="5"/>
    <n v="599"/>
    <m/>
    <s v=" No Discount"/>
    <n v="3"/>
    <n v="0"/>
    <x v="235"/>
    <s v="Athens, Georgia, United States"/>
    <s v="Athens"/>
    <x v="5"/>
    <x v="0"/>
    <m/>
    <m/>
    <m/>
    <n v="0"/>
  </r>
  <r>
    <s v="Kaggle"/>
    <s v="New Apple iPhone 14 Pro Max 5G 128/256/512GB Factory Unlocked 2Yr Wty US Stock"/>
    <x v="0"/>
    <n v="14"/>
    <b v="1"/>
    <x v="1"/>
    <x v="1"/>
    <x v="5"/>
    <n v="675.99"/>
    <m/>
    <s v=" No Discount"/>
    <n v="2"/>
    <n v="0"/>
    <x v="226"/>
    <s v="Whippany, New Jersey, United States"/>
    <s v="Whippany"/>
    <x v="8"/>
    <x v="0"/>
    <d v="2026-03-28T00:00:00"/>
    <s v="Mar"/>
    <n v="2026"/>
    <n v="0"/>
  </r>
  <r>
    <s v="Kaggle"/>
    <s v="NEW SEALED APPLE IPHONE 14 PRO MAX 128GB 256/512GB 1TB FACTORY UNLOCKED GSM+CDMA"/>
    <x v="0"/>
    <n v="14"/>
    <b v="1"/>
    <x v="15"/>
    <x v="0"/>
    <x v="5"/>
    <n v="675.99"/>
    <m/>
    <s v=" No Discount"/>
    <n v="2"/>
    <n v="0"/>
    <x v="226"/>
    <s v="Whippany, New Jersey, United States"/>
    <s v="Whippany"/>
    <x v="8"/>
    <x v="0"/>
    <d v="2026-03-28T00:00:00"/>
    <s v="Mar"/>
    <n v="2026"/>
    <n v="0"/>
  </r>
  <r>
    <s v="Kaggle"/>
    <s v="Apple iPhone 17 Pro Max - 2 TB - Silver (Unlocked)"/>
    <x v="5"/>
    <n v="17"/>
    <b v="1"/>
    <x v="9"/>
    <x v="6"/>
    <x v="5"/>
    <n v="499"/>
    <m/>
    <s v=" No Discount"/>
    <n v="0"/>
    <n v="1"/>
    <x v="236"/>
    <s v="Elmwood Park, Illinois, United States"/>
    <s v="Elmwood Park"/>
    <x v="7"/>
    <x v="0"/>
    <m/>
    <m/>
    <m/>
    <n v="499"/>
  </r>
  <r>
    <s v="Kaggle"/>
    <s v="BIG SALE Apple iPhone 17 Pro Max - 2 TB - Cosmic Orange (Unlocked)"/>
    <x v="5"/>
    <n v="17"/>
    <b v="1"/>
    <x v="9"/>
    <x v="6"/>
    <x v="5"/>
    <n v="489"/>
    <m/>
    <s v=" No Discount"/>
    <n v="5"/>
    <n v="0"/>
    <x v="237"/>
    <s v="Amarillo, Texas, United States"/>
    <s v="Amarillo"/>
    <x v="1"/>
    <x v="0"/>
    <m/>
    <m/>
    <m/>
    <n v="0"/>
  </r>
  <r>
    <s v="Kaggle"/>
    <s v="Apple iPhone 17 Pro Max - 1 TB - Cosmic Orange (Unlocked)"/>
    <x v="5"/>
    <n v="17"/>
    <b v="1"/>
    <x v="2"/>
    <x v="2"/>
    <x v="5"/>
    <n v="579"/>
    <m/>
    <s v=" No Discount"/>
    <n v="3"/>
    <n v="2"/>
    <x v="238"/>
    <s v="Alpharetta, Georgia, United States"/>
    <s v="Alpharetta"/>
    <x v="5"/>
    <x v="0"/>
    <m/>
    <m/>
    <m/>
    <n v="1158"/>
  </r>
  <r>
    <s v="Kaggle"/>
    <s v="Apple iPhone 17 Pro Max - 1 TB - Cosmic Orange (Unlocked)"/>
    <x v="5"/>
    <n v="17"/>
    <b v="1"/>
    <x v="2"/>
    <x v="2"/>
    <x v="5"/>
    <n v="579.99"/>
    <m/>
    <s v=" No Discount"/>
    <n v="4"/>
    <n v="0"/>
    <x v="239"/>
    <s v="Alpharetta, Georgia, United States"/>
    <s v="Alpharetta"/>
    <x v="5"/>
    <x v="0"/>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C4E72-ED20-432D-ADA4-1D2777A87AC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4:D10" firstHeaderRow="0" firstDataRow="1" firstDataCol="1"/>
  <pivotFields count="16">
    <pivotField showAll="0">
      <items count="2242">
        <item x="570"/>
        <item x="571"/>
        <item x="120"/>
        <item x="1101"/>
        <item x="1235"/>
        <item x="2112"/>
        <item x="2209"/>
        <item x="2212"/>
        <item x="1045"/>
        <item x="724"/>
        <item x="295"/>
        <item x="909"/>
        <item x="2152"/>
        <item x="2155"/>
        <item x="2154"/>
        <item x="2158"/>
        <item x="2153"/>
        <item x="2157"/>
        <item x="2156"/>
        <item x="829"/>
        <item x="2205"/>
        <item x="2206"/>
        <item x="2207"/>
        <item x="632"/>
        <item x="436"/>
        <item x="2118"/>
        <item x="772"/>
        <item x="1380"/>
        <item x="631"/>
        <item x="633"/>
        <item x="177"/>
        <item x="269"/>
        <item x="867"/>
        <item x="332"/>
        <item x="1236"/>
        <item x="136"/>
        <item x="462"/>
        <item x="520"/>
        <item x="1331"/>
        <item x="1695"/>
        <item x="1160"/>
        <item x="575"/>
        <item x="1161"/>
        <item x="574"/>
        <item x="1759"/>
        <item x="1302"/>
        <item x="636"/>
        <item x="1303"/>
        <item x="959"/>
        <item x="414"/>
        <item x="1103"/>
        <item x="1649"/>
        <item x="1623"/>
        <item x="1519"/>
        <item x="981"/>
        <item x="982"/>
        <item x="827"/>
        <item x="1921"/>
        <item x="1754"/>
        <item x="388"/>
        <item x="1517"/>
        <item x="1896"/>
        <item x="2024"/>
        <item x="2040"/>
        <item x="1810"/>
        <item x="1750"/>
        <item x="1682"/>
        <item x="1929"/>
        <item x="1941"/>
        <item x="508"/>
        <item x="1193"/>
        <item x="2050"/>
        <item x="1722"/>
        <item x="2064"/>
        <item x="1800"/>
        <item x="1520"/>
        <item x="1786"/>
        <item x="1557"/>
        <item x="1558"/>
        <item x="1642"/>
        <item x="1962"/>
        <item x="1532"/>
        <item x="2181"/>
        <item x="1545"/>
        <item x="1660"/>
        <item x="1713"/>
        <item x="1614"/>
        <item x="1711"/>
        <item x="1538"/>
        <item x="2185"/>
        <item x="2184"/>
        <item x="201"/>
        <item x="819"/>
        <item x="774"/>
        <item x="396"/>
        <item x="773"/>
        <item x="652"/>
        <item x="787"/>
        <item x="1725"/>
        <item x="1706"/>
        <item x="997"/>
        <item x="1513"/>
        <item x="1689"/>
        <item x="1553"/>
        <item x="1658"/>
        <item x="1953"/>
        <item x="1592"/>
        <item x="744"/>
        <item x="1807"/>
        <item x="1608"/>
        <item x="1529"/>
        <item x="2030"/>
        <item x="1648"/>
        <item x="1525"/>
        <item x="1566"/>
        <item x="1712"/>
        <item x="1811"/>
        <item x="1534"/>
        <item x="1688"/>
        <item x="1621"/>
        <item x="1643"/>
        <item x="1502"/>
        <item x="1954"/>
        <item x="1815"/>
        <item x="789"/>
        <item x="937"/>
        <item x="1428"/>
        <item x="1468"/>
        <item x="1485"/>
        <item x="1515"/>
        <item x="1741"/>
        <item x="1781"/>
        <item x="33"/>
        <item x="30"/>
        <item x="108"/>
        <item x="434"/>
        <item x="274"/>
        <item x="265"/>
        <item x="1784"/>
        <item x="1739"/>
        <item x="1906"/>
        <item x="2056"/>
        <item x="1514"/>
        <item x="1528"/>
        <item x="1516"/>
        <item x="1541"/>
        <item x="1672"/>
        <item x="1677"/>
        <item x="1033"/>
        <item x="459"/>
        <item x="1490"/>
        <item x="224"/>
        <item x="1106"/>
        <item x="1985"/>
        <item x="1724"/>
        <item x="1696"/>
        <item x="1564"/>
        <item x="1740"/>
        <item x="1622"/>
        <item x="1998"/>
        <item x="1804"/>
        <item x="1728"/>
        <item x="1916"/>
        <item x="1729"/>
        <item x="1524"/>
        <item x="271"/>
        <item x="233"/>
        <item x="1526"/>
        <item x="607"/>
        <item x="1512"/>
        <item x="1676"/>
        <item x="1533"/>
        <item x="1559"/>
        <item x="1641"/>
        <item x="1563"/>
        <item x="1554"/>
        <item x="1701"/>
        <item x="1547"/>
        <item x="1612"/>
        <item x="1732"/>
        <item x="1530"/>
        <item x="1596"/>
        <item x="1561"/>
        <item x="1373"/>
        <item x="837"/>
        <item x="2065"/>
        <item x="1982"/>
        <item x="463"/>
        <item x="261"/>
        <item x="1920"/>
        <item x="1897"/>
        <item x="1589"/>
        <item x="2041"/>
        <item x="1907"/>
        <item x="397"/>
        <item x="41"/>
        <item x="1208"/>
        <item x="1626"/>
        <item x="1731"/>
        <item x="1629"/>
        <item x="1617"/>
        <item x="1873"/>
        <item x="1718"/>
        <item x="1670"/>
        <item x="1551"/>
        <item x="1992"/>
        <item x="1678"/>
        <item x="1504"/>
        <item x="1603"/>
        <item x="1702"/>
        <item x="1510"/>
        <item x="1733"/>
        <item x="1809"/>
        <item x="1522"/>
        <item x="1704"/>
        <item x="1716"/>
        <item x="1615"/>
        <item x="1552"/>
        <item x="1537"/>
        <item x="1548"/>
        <item x="1674"/>
        <item x="1539"/>
        <item x="1714"/>
        <item x="1605"/>
        <item x="1669"/>
        <item x="1609"/>
        <item x="1562"/>
        <item x="1638"/>
        <item x="1518"/>
        <item x="1680"/>
        <item x="1874"/>
        <item x="1656"/>
        <item x="1542"/>
        <item x="1540"/>
        <item x="1544"/>
        <item x="1613"/>
        <item x="1679"/>
        <item x="1591"/>
        <item x="1550"/>
        <item x="1531"/>
        <item x="1681"/>
        <item x="1543"/>
        <item x="1717"/>
        <item x="1652"/>
        <item x="1687"/>
        <item x="1536"/>
        <item x="1653"/>
        <item x="1549"/>
        <item x="1698"/>
        <item x="1735"/>
        <item x="1691"/>
        <item x="2059"/>
        <item x="1598"/>
        <item x="2005"/>
        <item x="1661"/>
        <item x="1505"/>
        <item x="1604"/>
        <item x="1521"/>
        <item x="1693"/>
        <item x="2211"/>
        <item x="1501"/>
        <item x="1508"/>
        <item x="1636"/>
        <item x="1889"/>
        <item x="1690"/>
        <item x="1705"/>
        <item x="1760"/>
        <item x="1597"/>
        <item x="1765"/>
        <item x="1753"/>
        <item x="1775"/>
        <item x="1798"/>
        <item x="1787"/>
        <item x="1776"/>
        <item x="1778"/>
        <item x="1763"/>
        <item x="1511"/>
        <item x="74"/>
        <item x="1556"/>
        <item x="86"/>
        <item x="1580"/>
        <item x="1506"/>
        <item x="1721"/>
        <item x="1607"/>
        <item x="1708"/>
        <item x="1685"/>
        <item x="1527"/>
        <item x="1261"/>
        <item x="1274"/>
        <item x="1737"/>
        <item x="1881"/>
        <item x="1899"/>
        <item x="1792"/>
        <item x="1756"/>
        <item x="1904"/>
        <item x="1944"/>
        <item x="1782"/>
        <item x="1794"/>
        <item x="1972"/>
        <item x="1803"/>
        <item x="1909"/>
        <item x="1936"/>
        <item x="2033"/>
        <item x="1911"/>
        <item x="1783"/>
        <item x="1795"/>
        <item x="1611"/>
        <item x="1744"/>
        <item x="1624"/>
        <item x="1771"/>
        <item x="1942"/>
        <item x="1910"/>
        <item x="2025"/>
        <item x="1788"/>
        <item x="1749"/>
        <item x="2034"/>
        <item x="1755"/>
        <item x="1796"/>
        <item x="1790"/>
        <item x="1955"/>
        <item x="1535"/>
        <item x="1546"/>
        <item x="1730"/>
        <item x="1122"/>
        <item x="1600"/>
        <item x="1715"/>
        <item x="1507"/>
        <item x="1633"/>
        <item x="509"/>
        <item x="496"/>
        <item x="426"/>
        <item x="1308"/>
        <item x="1610"/>
        <item x="991"/>
        <item x="603"/>
        <item x="936"/>
        <item x="419"/>
        <item x="18"/>
        <item x="1692"/>
        <item x="1599"/>
        <item x="664"/>
        <item x="1640"/>
        <item x="1973"/>
        <item x="1466"/>
        <item x="914"/>
        <item x="1358"/>
        <item x="1352"/>
        <item x="921"/>
        <item x="2189"/>
        <item x="1473"/>
        <item x="1503"/>
        <item x="1565"/>
        <item x="1637"/>
        <item x="1710"/>
        <item x="2098"/>
        <item x="551"/>
        <item x="2216"/>
        <item x="183"/>
        <item x="457"/>
        <item x="480"/>
        <item x="440"/>
        <item x="1100"/>
        <item x="369"/>
        <item x="1326"/>
        <item x="623"/>
        <item x="524"/>
        <item x="427"/>
        <item x="85"/>
        <item x="476"/>
        <item x="477"/>
        <item x="1324"/>
        <item x="356"/>
        <item x="1500"/>
        <item x="413"/>
        <item x="359"/>
        <item x="2102"/>
        <item x="12"/>
        <item x="725"/>
        <item x="1251"/>
        <item x="164"/>
        <item x="2089"/>
        <item x="467"/>
        <item x="519"/>
        <item x="523"/>
        <item x="503"/>
        <item x="994"/>
        <item x="241"/>
        <item x="207"/>
        <item x="562"/>
        <item x="48"/>
        <item x="512"/>
        <item x="654"/>
        <item x="2173"/>
        <item x="635"/>
        <item x="1397"/>
        <item x="1555"/>
        <item x="785"/>
        <item x="510"/>
        <item x="840"/>
        <item x="628"/>
        <item x="494"/>
        <item x="1495"/>
        <item x="1446"/>
        <item x="1471"/>
        <item x="1483"/>
        <item x="868"/>
        <item x="964"/>
        <item x="826"/>
        <item x="952"/>
        <item x="565"/>
        <item x="825"/>
        <item x="314"/>
        <item x="576"/>
        <item x="2094"/>
        <item x="821"/>
        <item x="139"/>
        <item x="1382"/>
        <item x="577"/>
        <item x="685"/>
        <item x="448"/>
        <item x="449"/>
        <item x="686"/>
        <item x="578"/>
        <item x="485"/>
        <item x="713"/>
        <item x="464"/>
        <item x="511"/>
        <item x="1432"/>
        <item x="1425"/>
        <item x="812"/>
        <item x="2113"/>
        <item x="814"/>
        <item x="1178"/>
        <item x="394"/>
        <item x="58"/>
        <item x="1328"/>
        <item x="1384"/>
        <item x="2116"/>
        <item x="258"/>
        <item x="313"/>
        <item x="618"/>
        <item x="1146"/>
        <item x="608"/>
        <item x="612"/>
        <item x="606"/>
        <item x="1134"/>
        <item x="581"/>
        <item x="278"/>
        <item x="2051"/>
        <item x="1354"/>
        <item x="1616"/>
        <item x="1392"/>
        <item x="280"/>
        <item x="1523"/>
        <item x="2015"/>
        <item x="1963"/>
        <item x="1620"/>
        <item x="2046"/>
        <item x="1964"/>
        <item x="1914"/>
        <item x="1723"/>
        <item x="1880"/>
        <item x="1509"/>
        <item x="1619"/>
        <item x="1639"/>
        <item x="2188"/>
        <item x="1912"/>
        <item x="1977"/>
        <item x="2057"/>
        <item x="1901"/>
        <item x="2058"/>
        <item x="1978"/>
        <item x="1981"/>
        <item x="2071"/>
        <item x="1801"/>
        <item x="1752"/>
        <item x="1751"/>
        <item x="1949"/>
        <item x="1789"/>
        <item x="1628"/>
        <item x="933"/>
        <item x="1905"/>
        <item x="1634"/>
        <item x="1664"/>
        <item x="105"/>
        <item x="283"/>
        <item x="1337"/>
        <item x="1818"/>
        <item x="1646"/>
        <item x="1709"/>
        <item x="1132"/>
        <item x="536"/>
        <item x="609"/>
        <item x="513"/>
        <item x="133"/>
        <item x="651"/>
        <item x="442"/>
        <item x="178"/>
        <item x="456"/>
        <item x="381"/>
        <item x="1197"/>
        <item x="406"/>
        <item x="1285"/>
        <item x="1018"/>
        <item x="2090"/>
        <item x="2092"/>
        <item x="2229"/>
        <item x="689"/>
        <item x="1318"/>
        <item x="1330"/>
        <item x="970"/>
        <item x="1450"/>
        <item x="505"/>
        <item x="1123"/>
        <item x="1000"/>
        <item x="391"/>
        <item x="390"/>
        <item x="721"/>
        <item x="770"/>
        <item x="733"/>
        <item x="771"/>
        <item x="504"/>
        <item x="622"/>
        <item x="385"/>
        <item x="386"/>
        <item x="1956"/>
        <item x="1884"/>
        <item x="1993"/>
        <item x="1923"/>
        <item x="1383"/>
        <item x="1666"/>
        <item x="1086"/>
        <item x="146"/>
        <item x="360"/>
        <item x="1385"/>
        <item x="1665"/>
        <item x="682"/>
        <item x="694"/>
        <item x="696"/>
        <item x="1957"/>
        <item x="823"/>
        <item x="285"/>
        <item x="2009"/>
        <item x="968"/>
        <item x="2052"/>
        <item x="2066"/>
        <item x="286"/>
        <item x="2042"/>
        <item x="2003"/>
        <item x="1986"/>
        <item x="1780"/>
        <item x="1333"/>
        <item x="1334"/>
        <item x="992"/>
        <item x="828"/>
        <item x="582"/>
        <item x="856"/>
        <item x="1762"/>
        <item x="1581"/>
        <item x="2018"/>
        <item x="1799"/>
        <item x="1647"/>
        <item x="1645"/>
        <item x="1602"/>
        <item x="2091"/>
        <item x="2047"/>
        <item x="1797"/>
        <item x="1631"/>
        <item x="546"/>
        <item x="1579"/>
        <item x="1654"/>
        <item x="1594"/>
        <item x="1635"/>
        <item x="1576"/>
        <item x="1883"/>
        <item x="1655"/>
        <item x="1779"/>
        <item x="1694"/>
        <item x="1673"/>
        <item x="1663"/>
        <item x="1875"/>
        <item x="1683"/>
        <item x="1887"/>
        <item x="1275"/>
        <item x="1734"/>
        <item x="1675"/>
        <item x="1671"/>
        <item x="1894"/>
        <item x="1659"/>
        <item x="1644"/>
        <item x="1879"/>
        <item x="1657"/>
        <item x="1574"/>
        <item x="1700"/>
        <item x="1720"/>
        <item x="1582"/>
        <item x="1667"/>
        <item x="1699"/>
        <item x="1570"/>
        <item x="1586"/>
        <item x="1351"/>
        <item x="880"/>
        <item x="249"/>
        <item x="1067"/>
        <item x="1114"/>
        <item x="687"/>
        <item x="1587"/>
        <item x="1588"/>
        <item x="719"/>
        <item x="1934"/>
        <item x="63"/>
        <item x="109"/>
        <item x="996"/>
        <item x="1078"/>
        <item x="1886"/>
        <item x="1805"/>
        <item x="1930"/>
        <item x="1164"/>
        <item x="1606"/>
        <item x="27"/>
        <item x="171"/>
        <item x="1276"/>
        <item x="1585"/>
        <item x="1816"/>
        <item x="1360"/>
        <item x="1819"/>
        <item x="1745"/>
        <item x="1922"/>
        <item x="69"/>
        <item x="579"/>
        <item x="1738"/>
        <item x="1945"/>
        <item x="1806"/>
        <item x="1773"/>
        <item x="1757"/>
        <item x="1999"/>
        <item x="1938"/>
        <item x="984"/>
        <item x="1793"/>
        <item x="2072"/>
        <item x="1748"/>
        <item x="1943"/>
        <item x="2035"/>
        <item x="1777"/>
        <item x="2053"/>
        <item x="1578"/>
        <item x="2027"/>
        <item x="1430"/>
        <item x="1459"/>
        <item x="552"/>
        <item x="1309"/>
        <item x="1625"/>
        <item x="1697"/>
        <item x="1703"/>
        <item x="1817"/>
        <item x="1572"/>
        <item x="1052"/>
        <item x="1994"/>
        <item x="1802"/>
        <item x="1727"/>
        <item x="1632"/>
        <item x="2067"/>
        <item x="342"/>
        <item x="2119"/>
        <item x="1299"/>
        <item x="1301"/>
        <item x="1684"/>
        <item x="1590"/>
        <item x="1969"/>
        <item x="699"/>
        <item x="176"/>
        <item x="2079"/>
        <item x="801"/>
        <item x="760"/>
        <item x="691"/>
        <item x="701"/>
        <item x="114"/>
        <item x="1469"/>
        <item x="1443"/>
        <item x="1499"/>
        <item x="1429"/>
        <item x="1426"/>
        <item x="1451"/>
        <item x="1418"/>
        <item x="1484"/>
        <item x="1420"/>
        <item x="1472"/>
        <item x="1423"/>
        <item x="1416"/>
        <item x="1480"/>
        <item x="1411"/>
        <item x="1791"/>
        <item x="284"/>
        <item x="1569"/>
        <item x="1595"/>
        <item x="432"/>
        <item x="809"/>
        <item x="465"/>
        <item x="1280"/>
        <item x="626"/>
        <item x="620"/>
        <item x="692"/>
        <item x="655"/>
        <item x="693"/>
        <item x="677"/>
        <item x="1083"/>
        <item x="2115"/>
        <item x="154"/>
        <item x="132"/>
        <item x="134"/>
        <item x="1329"/>
        <item x="282"/>
        <item x="2124"/>
        <item x="2082"/>
        <item x="2029"/>
        <item x="2077"/>
        <item x="2081"/>
        <item x="1825"/>
        <item x="458"/>
        <item x="1387"/>
        <item x="700"/>
        <item x="401"/>
        <item x="648"/>
        <item x="683"/>
        <item x="2194"/>
        <item x="363"/>
        <item x="1006"/>
        <item x="1304"/>
        <item x="590"/>
        <item x="950"/>
        <item x="2210"/>
        <item x="403"/>
        <item x="1492"/>
        <item x="876"/>
        <item x="1441"/>
        <item x="1823"/>
        <item x="248"/>
        <item x="1821"/>
        <item x="2114"/>
        <item x="247"/>
        <item x="1824"/>
        <item x="792"/>
        <item x="791"/>
        <item x="2122"/>
        <item x="2105"/>
        <item x="308"/>
        <item x="2123"/>
        <item x="246"/>
        <item x="1822"/>
        <item x="1583"/>
        <item x="747"/>
        <item x="734"/>
        <item x="746"/>
        <item x="748"/>
        <item x="666"/>
        <item x="1826"/>
        <item x="634"/>
        <item x="583"/>
        <item x="1412"/>
        <item x="179"/>
        <item x="380"/>
        <item x="617"/>
        <item x="535"/>
        <item x="1131"/>
        <item x="1136"/>
        <item x="142"/>
        <item x="1270"/>
        <item x="129"/>
        <item x="1743"/>
        <item x="1774"/>
        <item x="1772"/>
        <item x="1571"/>
        <item x="1630"/>
        <item x="2073"/>
        <item x="1627"/>
        <item x="605"/>
        <item x="2200"/>
        <item x="2166"/>
        <item x="2170"/>
        <item x="1650"/>
        <item x="1577"/>
        <item x="1651"/>
        <item x="1808"/>
        <item x="783"/>
        <item x="2060"/>
        <item x="1601"/>
        <item x="1888"/>
        <item x="1618"/>
        <item x="1707"/>
        <item x="1987"/>
        <item x="2036"/>
        <item x="1746"/>
        <item x="2004"/>
        <item x="1965"/>
        <item x="1966"/>
        <item x="1983"/>
        <item x="2074"/>
        <item x="1980"/>
        <item x="135"/>
        <item x="1758"/>
        <item x="1573"/>
        <item x="1568"/>
        <item x="1662"/>
        <item x="1719"/>
        <item x="379"/>
        <item x="2199"/>
        <item x="281"/>
        <item x="1736"/>
        <item x="2104"/>
        <item x="640"/>
        <item x="1145"/>
        <item x="611"/>
        <item x="518"/>
        <item x="613"/>
        <item x="1246"/>
        <item x="188"/>
        <item x="228"/>
        <item x="559"/>
        <item x="568"/>
        <item x="845"/>
        <item x="1726"/>
        <item x="1348"/>
        <item x="669"/>
        <item x="219"/>
        <item x="226"/>
        <item x="2131"/>
        <item x="490"/>
        <item x="668"/>
        <item x="745"/>
        <item x="711"/>
        <item x="489"/>
        <item x="507"/>
        <item x="1371"/>
        <item x="1365"/>
        <item x="506"/>
        <item x="267"/>
        <item x="87"/>
        <item x="52"/>
        <item x="1939"/>
        <item x="2075"/>
        <item x="1995"/>
        <item x="1946"/>
        <item x="2037"/>
        <item x="1974"/>
        <item x="663"/>
        <item x="251"/>
        <item x="2061"/>
        <item x="2010"/>
        <item x="976"/>
        <item x="2038"/>
        <item x="1200"/>
        <item x="649"/>
        <item x="393"/>
        <item x="662"/>
        <item x="782"/>
        <item x="392"/>
        <item x="650"/>
        <item x="217"/>
        <item x="277"/>
        <item x="1222"/>
        <item x="1138"/>
        <item x="127"/>
        <item x="1990"/>
        <item x="1947"/>
        <item x="1171"/>
        <item x="91"/>
        <item x="1124"/>
        <item x="558"/>
        <item x="1932"/>
        <item x="1871"/>
        <item x="1864"/>
        <item x="2016"/>
        <item x="2039"/>
        <item x="1861"/>
        <item x="1851"/>
        <item x="1867"/>
        <item x="244"/>
        <item x="242"/>
        <item x="1940"/>
        <item x="1863"/>
        <item x="1847"/>
        <item x="1846"/>
        <item x="1890"/>
        <item x="1868"/>
        <item x="1984"/>
        <item x="1866"/>
        <item x="1839"/>
        <item x="1844"/>
        <item x="1859"/>
        <item x="1876"/>
        <item x="1843"/>
        <item x="1858"/>
        <item x="1872"/>
        <item x="1895"/>
        <item x="1849"/>
        <item x="1860"/>
        <item x="1850"/>
        <item x="1893"/>
        <item x="1878"/>
        <item x="1842"/>
        <item x="1832"/>
        <item x="1870"/>
        <item x="1892"/>
        <item x="2002"/>
        <item x="1848"/>
        <item x="2006"/>
        <item x="1865"/>
        <item x="1855"/>
        <item x="1852"/>
        <item x="1857"/>
        <item x="1970"/>
        <item x="1975"/>
        <item x="1948"/>
        <item x="23"/>
        <item x="263"/>
        <item x="2237"/>
        <item x="75"/>
        <item x="2043"/>
        <item x="753"/>
        <item x="1007"/>
        <item x="752"/>
        <item x="2221"/>
        <item x="2028"/>
        <item x="1845"/>
        <item x="899"/>
        <item x="988"/>
        <item x="0"/>
        <item x="2068"/>
        <item x="1918"/>
        <item x="1950"/>
        <item x="1840"/>
        <item x="1841"/>
        <item x="51"/>
        <item x="272"/>
        <item x="2031"/>
        <item x="2011"/>
        <item x="1967"/>
        <item x="1937"/>
        <item x="1882"/>
        <item x="1898"/>
        <item x="2007"/>
        <item x="1968"/>
        <item x="1917"/>
        <item x="2008"/>
        <item x="2012"/>
        <item x="2000"/>
        <item x="2069"/>
        <item x="1902"/>
        <item x="2023"/>
        <item x="1988"/>
        <item x="2062"/>
        <item x="1919"/>
        <item x="2019"/>
        <item x="1834"/>
        <item x="1836"/>
        <item x="1828"/>
        <item x="754"/>
        <item x="751"/>
        <item x="681"/>
        <item x="722"/>
        <item x="951"/>
        <item x="1486"/>
        <item x="1434"/>
        <item x="1454"/>
        <item x="1415"/>
        <item x="1837"/>
        <item x="1928"/>
        <item x="1925"/>
        <item x="1991"/>
        <item x="1830"/>
        <item x="679"/>
        <item x="1010"/>
        <item x="1009"/>
        <item x="1413"/>
        <item x="16"/>
        <item x="1286"/>
        <item x="727"/>
        <item x="893"/>
        <item x="399"/>
        <item x="1314"/>
        <item x="53"/>
        <item x="193"/>
        <item x="647"/>
        <item x="1951"/>
        <item x="913"/>
        <item x="387"/>
        <item x="407"/>
        <item x="1300"/>
        <item x="1298"/>
        <item x="1321"/>
        <item x="738"/>
        <item x="728"/>
        <item x="1350"/>
        <item x="1493"/>
        <item x="1419"/>
        <item x="1467"/>
        <item x="1421"/>
        <item x="1456"/>
        <item x="1431"/>
        <item x="1463"/>
        <item x="1444"/>
        <item x="1414"/>
        <item x="1435"/>
        <item x="1498"/>
        <item x="1474"/>
        <item x="1476"/>
        <item x="2049"/>
        <item x="775"/>
        <item x="974"/>
        <item x="2070"/>
        <item x="2032"/>
        <item x="1958"/>
        <item x="137"/>
        <item x="556"/>
        <item x="671"/>
        <item x="2169"/>
        <item x="670"/>
        <item x="688"/>
        <item x="665"/>
        <item x="1013"/>
        <item x="2126"/>
        <item x="90"/>
        <item x="629"/>
        <item x="1959"/>
        <item x="287"/>
        <item x="2162"/>
        <item x="422"/>
        <item x="661"/>
        <item x="404"/>
        <item x="148"/>
        <item x="147"/>
        <item x="166"/>
        <item x="173"/>
        <item x="216"/>
        <item x="158"/>
        <item x="165"/>
        <item x="214"/>
        <item x="163"/>
        <item x="210"/>
        <item x="168"/>
        <item x="156"/>
        <item x="174"/>
        <item x="167"/>
        <item x="200"/>
        <item x="199"/>
        <item x="172"/>
        <item x="221"/>
        <item x="208"/>
        <item x="659"/>
        <item x="421"/>
        <item x="525"/>
        <item x="514"/>
        <item x="1162"/>
        <item x="1110"/>
        <item x="466"/>
        <item x="364"/>
        <item x="1017"/>
        <item x="1158"/>
        <item x="350"/>
        <item x="2215"/>
        <item x="430"/>
        <item x="1768"/>
        <item x="1996"/>
        <item x="1767"/>
        <item x="1997"/>
        <item x="1769"/>
        <item x="731"/>
        <item x="1343"/>
        <item x="739"/>
        <item x="736"/>
        <item x="941"/>
        <item x="1927"/>
        <item x="1926"/>
        <item x="1448"/>
        <item x="1417"/>
        <item x="1455"/>
        <item x="420"/>
        <item x="667"/>
        <item x="742"/>
        <item x="1008"/>
        <item x="408"/>
        <item x="658"/>
        <item x="1187"/>
        <item x="222"/>
        <item x="194"/>
        <item x="245"/>
        <item x="1464"/>
        <item x="1405"/>
        <item x="815"/>
        <item x="730"/>
        <item x="1457"/>
        <item x="1452"/>
        <item x="1460"/>
        <item x="1447"/>
        <item x="528"/>
        <item x="1144"/>
        <item x="695"/>
        <item x="816"/>
        <item x="138"/>
        <item x="999"/>
        <item x="1924"/>
        <item x="712"/>
        <item x="615"/>
        <item x="516"/>
        <item x="517"/>
        <item x="610"/>
        <item x="718"/>
        <item x="366"/>
        <item x="619"/>
        <item x="2226"/>
        <item x="7"/>
        <item x="1084"/>
        <item x="1283"/>
        <item x="2078"/>
        <item x="2217"/>
        <item x="673"/>
        <item x="672"/>
        <item x="223"/>
        <item x="206"/>
        <item x="624"/>
        <item x="5"/>
        <item x="1128"/>
        <item x="1130"/>
        <item x="2136"/>
        <item x="1135"/>
        <item x="1133"/>
        <item x="2121"/>
        <item x="351"/>
        <item x="1040"/>
        <item x="1137"/>
        <item x="1126"/>
        <item x="262"/>
        <item x="21"/>
        <item x="160"/>
        <item x="2"/>
        <item x="6"/>
        <item x="2227"/>
        <item x="560"/>
        <item x="1039"/>
        <item x="1359"/>
        <item x="382"/>
        <item x="14"/>
        <item x="962"/>
        <item x="487"/>
        <item x="553"/>
        <item x="428"/>
        <item x="334"/>
        <item x="1143"/>
        <item x="755"/>
        <item x="890"/>
        <item x="493"/>
        <item x="46"/>
        <item x="786"/>
        <item x="1479"/>
        <item x="1433"/>
        <item x="1470"/>
        <item x="1449"/>
        <item x="1491"/>
        <item x="1445"/>
        <item x="1477"/>
        <item x="47"/>
        <item x="1014"/>
        <item x="3"/>
        <item x="42"/>
        <item x="49"/>
        <item x="4"/>
        <item x="1259"/>
        <item x="741"/>
        <item x="1465"/>
        <item x="961"/>
        <item x="1214"/>
        <item x="979"/>
        <item x="965"/>
        <item x="345"/>
        <item x="365"/>
        <item x="2198"/>
        <item x="2195"/>
        <item x="306"/>
        <item x="1099"/>
        <item x="2187"/>
        <item x="293"/>
        <item x="291"/>
        <item x="2191"/>
        <item x="289"/>
        <item x="288"/>
        <item x="290"/>
        <item x="1335"/>
        <item x="1332"/>
        <item x="309"/>
        <item x="203"/>
        <item x="198"/>
        <item x="205"/>
        <item x="735"/>
        <item x="850"/>
        <item x="729"/>
        <item x="740"/>
        <item x="1344"/>
        <item x="846"/>
        <item x="1342"/>
        <item x="737"/>
        <item x="732"/>
        <item x="862"/>
        <item x="1462"/>
        <item x="871"/>
        <item x="847"/>
        <item x="1345"/>
        <item x="848"/>
        <item x="1442"/>
        <item x="1478"/>
        <item x="1453"/>
        <item x="1487"/>
        <item x="1481"/>
        <item x="1494"/>
        <item x="1458"/>
        <item x="1488"/>
        <item x="1475"/>
        <item x="1422"/>
        <item x="1424"/>
        <item x="209"/>
        <item x="817"/>
        <item x="1141"/>
        <item x="1142"/>
        <item x="67"/>
        <item x="65"/>
        <item x="66"/>
        <item x="161"/>
        <item x="2021"/>
        <item x="1120"/>
        <item x="1900"/>
        <item x="2013"/>
        <item x="2048"/>
        <item x="1903"/>
        <item x="2001"/>
        <item x="1989"/>
        <item x="586"/>
        <item x="1913"/>
        <item x="2045"/>
        <item x="1835"/>
        <item x="1877"/>
        <item x="2076"/>
        <item x="2022"/>
        <item x="1908"/>
        <item x="2044"/>
        <item x="1952"/>
        <item x="1854"/>
        <item x="1891"/>
        <item x="1869"/>
        <item x="1862"/>
        <item x="2017"/>
        <item x="1827"/>
        <item x="1829"/>
        <item x="2055"/>
        <item x="1838"/>
        <item x="2151"/>
        <item x="2190"/>
        <item x="1346"/>
        <item x="317"/>
        <item x="1341"/>
        <item x="1833"/>
        <item x="1127"/>
        <item x="614"/>
        <item x="2110"/>
        <item x="616"/>
        <item x="1125"/>
        <item x="68"/>
        <item x="155"/>
        <item x="1971"/>
        <item x="64"/>
        <item x="13"/>
        <item x="15"/>
        <item x="10"/>
        <item x="31"/>
        <item x="89"/>
        <item x="500"/>
        <item x="885"/>
        <item x="1336"/>
        <item x="2186"/>
        <item x="1340"/>
        <item x="1163"/>
        <item x="1129"/>
        <item x="978"/>
        <item x="73"/>
        <item x="811"/>
        <item x="72"/>
        <item x="527"/>
        <item x="515"/>
        <item x="949"/>
        <item x="956"/>
        <item x="955"/>
        <item x="153"/>
        <item x="60"/>
        <item x="678"/>
        <item x="675"/>
        <item x="684"/>
        <item x="674"/>
        <item x="600"/>
        <item x="769"/>
        <item x="824"/>
        <item x="942"/>
        <item x="945"/>
        <item x="355"/>
        <item x="953"/>
        <item x="960"/>
        <item x="954"/>
        <item x="57"/>
        <item x="1347"/>
        <item x="1260"/>
        <item x="897"/>
        <item x="896"/>
        <item x="894"/>
        <item x="1230"/>
        <item x="1252"/>
        <item x="1253"/>
        <item x="895"/>
        <item x="451"/>
        <item x="389"/>
        <item x="1349"/>
        <item x="424"/>
        <item x="1140"/>
        <item x="1139"/>
        <item x="348"/>
        <item x="680"/>
        <item x="958"/>
        <item x="898"/>
        <item x="1248"/>
        <item x="435"/>
        <item x="1379"/>
        <item x="676"/>
        <item x="957"/>
        <item x="1012"/>
        <item x="1011"/>
        <item x="1271"/>
        <item x="1233"/>
        <item x="1231"/>
        <item x="1232"/>
        <item x="1296"/>
        <item x="492"/>
        <item x="38"/>
        <item x="125"/>
        <item x="705"/>
        <item x="231"/>
        <item x="1181"/>
        <item x="1194"/>
        <item x="1180"/>
        <item x="1195"/>
        <item x="1055"/>
        <item x="1070"/>
        <item x="118"/>
        <item x="1056"/>
        <item x="1064"/>
        <item x="418"/>
        <item x="869"/>
        <item x="790"/>
        <item x="870"/>
        <item x="526"/>
        <item x="584"/>
        <item x="1310"/>
        <item x="759"/>
        <item x="1060"/>
        <item x="564"/>
        <item x="784"/>
        <item x="858"/>
        <item x="777"/>
        <item x="184"/>
        <item x="215"/>
        <item x="1369"/>
        <item x="330"/>
        <item x="796"/>
        <item x="1002"/>
        <item x="260"/>
        <item x="2201"/>
        <item x="849"/>
        <item x="776"/>
        <item x="1115"/>
        <item x="966"/>
        <item x="1016"/>
        <item x="971"/>
        <item x="1042"/>
        <item x="788"/>
        <item x="820"/>
        <item x="1496"/>
        <item x="1311"/>
        <item x="545"/>
        <item x="779"/>
        <item x="973"/>
        <item x="547"/>
        <item x="495"/>
        <item x="1241"/>
        <item x="780"/>
        <item x="130"/>
        <item x="595"/>
        <item x="1489"/>
        <item x="2239"/>
        <item x="2240"/>
        <item x="1211"/>
        <item x="335"/>
        <item x="963"/>
        <item x="580"/>
        <item x="969"/>
        <item x="841"/>
        <item x="1003"/>
        <item x="1005"/>
        <item x="1015"/>
        <item x="967"/>
        <item x="1497"/>
        <item x="2230"/>
        <item x="416"/>
        <item x="1254"/>
        <item x="1317"/>
        <item x="1319"/>
        <item x="395"/>
        <item x="357"/>
        <item x="927"/>
        <item x="645"/>
        <item x="79"/>
        <item x="376"/>
        <item x="1323"/>
        <item x="1168"/>
        <item x="641"/>
        <item x="1098"/>
        <item x="1227"/>
        <item x="431"/>
        <item x="1221"/>
        <item x="2165"/>
        <item x="1169"/>
        <item x="1931"/>
        <item x="1206"/>
        <item x="1226"/>
        <item x="1209"/>
        <item x="1210"/>
        <item x="106"/>
        <item x="2172"/>
        <item x="259"/>
        <item x="1366"/>
        <item x="1320"/>
        <item x="425"/>
        <item x="643"/>
        <item x="1375"/>
        <item x="794"/>
        <item x="886"/>
        <item x="877"/>
        <item x="891"/>
        <item x="878"/>
        <item x="813"/>
        <item x="275"/>
        <item x="159"/>
        <item x="212"/>
        <item x="276"/>
        <item x="211"/>
        <item x="585"/>
        <item x="2214"/>
        <item x="557"/>
        <item x="1156"/>
        <item x="2213"/>
        <item x="987"/>
        <item x="337"/>
        <item x="336"/>
        <item x="268"/>
        <item x="340"/>
        <item x="806"/>
        <item x="709"/>
        <item x="92"/>
        <item x="799"/>
        <item x="94"/>
        <item x="93"/>
        <item x="919"/>
        <item x="1004"/>
        <item x="96"/>
        <item x="95"/>
        <item x="793"/>
        <item x="892"/>
        <item x="1196"/>
        <item x="1287"/>
        <item x="1288"/>
        <item x="412"/>
        <item x="378"/>
        <item x="409"/>
        <item x="373"/>
        <item x="405"/>
        <item x="375"/>
        <item x="377"/>
        <item x="1150"/>
        <item x="1154"/>
        <item x="1151"/>
        <item x="1149"/>
        <item x="1105"/>
        <item x="638"/>
        <item x="1148"/>
        <item x="2204"/>
        <item x="1104"/>
        <item x="2203"/>
        <item x="946"/>
        <item x="1153"/>
        <item x="1188"/>
        <item x="756"/>
        <item x="230"/>
        <item x="429"/>
        <item x="1313"/>
        <item x="1001"/>
        <item x="1080"/>
        <item x="372"/>
        <item x="1119"/>
        <item x="588"/>
        <item x="190"/>
        <item x="1224"/>
        <item x="2167"/>
        <item x="644"/>
        <item x="1065"/>
        <item x="1113"/>
        <item x="1223"/>
        <item x="2234"/>
        <item x="2168"/>
        <item x="454"/>
        <item x="1068"/>
        <item x="1175"/>
        <item x="986"/>
        <item x="883"/>
        <item x="1406"/>
        <item x="882"/>
        <item x="881"/>
        <item x="569"/>
        <item x="1111"/>
        <item x="1374"/>
        <item x="807"/>
        <item x="126"/>
        <item x="115"/>
        <item x="920"/>
        <item x="983"/>
        <item x="915"/>
        <item x="1051"/>
        <item x="1306"/>
        <item x="1152"/>
        <item x="804"/>
        <item x="795"/>
        <item x="998"/>
        <item x="810"/>
        <item x="225"/>
        <item x="1372"/>
        <item x="555"/>
        <item x="1155"/>
        <item x="1355"/>
        <item x="1170"/>
        <item x="916"/>
        <item x="802"/>
        <item x="423"/>
        <item x="99"/>
        <item x="926"/>
        <item x="1107"/>
        <item x="1159"/>
        <item x="2083"/>
        <item x="112"/>
        <item x="822"/>
        <item x="1117"/>
        <item x="995"/>
        <item x="917"/>
        <item x="990"/>
        <item x="98"/>
        <item x="97"/>
        <item x="918"/>
        <item x="367"/>
        <item x="202"/>
        <item x="887"/>
        <item x="797"/>
        <item x="798"/>
        <item x="888"/>
        <item x="1036"/>
        <item x="1047"/>
        <item x="1041"/>
        <item x="113"/>
        <item x="1217"/>
        <item x="128"/>
        <item x="1213"/>
        <item x="1291"/>
        <item x="450"/>
        <item x="398"/>
        <item x="2171"/>
        <item x="2084"/>
        <item x="548"/>
        <item x="433"/>
        <item x="131"/>
        <item x="1147"/>
        <item x="229"/>
        <item x="2238"/>
        <item x="40"/>
        <item x="1935"/>
        <item x="349"/>
        <item x="264"/>
        <item x="1118"/>
        <item x="1116"/>
        <item x="119"/>
        <item x="931"/>
        <item x="415"/>
        <item x="1215"/>
        <item x="447"/>
        <item x="486"/>
        <item x="625"/>
        <item x="1245"/>
        <item x="627"/>
        <item x="2178"/>
        <item x="2163"/>
        <item x="2135"/>
        <item x="1439"/>
        <item x="102"/>
        <item x="1440"/>
        <item x="239"/>
        <item x="1575"/>
        <item x="453"/>
        <item x="43"/>
        <item x="329"/>
        <item x="2080"/>
        <item x="1322"/>
        <item x="604"/>
        <item x="1370"/>
        <item x="37"/>
        <item x="1376"/>
        <item x="383"/>
        <item x="1357"/>
        <item x="1192"/>
        <item x="2175"/>
        <item x="2161"/>
        <item x="781"/>
        <item x="972"/>
        <item x="443"/>
        <item x="439"/>
        <item x="100"/>
        <item x="81"/>
        <item x="1257"/>
        <item x="2142"/>
        <item x="2140"/>
        <item x="1185"/>
        <item x="1184"/>
        <item x="2150"/>
        <item x="189"/>
        <item x="1061"/>
        <item x="944"/>
        <item x="2144"/>
        <item x="499"/>
        <item x="1183"/>
        <item x="1201"/>
        <item x="1250"/>
        <item x="1189"/>
        <item x="2145"/>
        <item x="2146"/>
        <item x="1263"/>
        <item x="1282"/>
        <item x="900"/>
        <item x="80"/>
        <item x="1186"/>
        <item x="1074"/>
        <item x="1202"/>
        <item x="333"/>
        <item x="908"/>
        <item x="1279"/>
        <item x="1407"/>
        <item x="531"/>
        <item x="2117"/>
        <item x="307"/>
        <item x="110"/>
        <item x="879"/>
        <item x="1293"/>
        <item x="250"/>
        <item x="468"/>
        <item x="1069"/>
        <item x="1028"/>
        <item x="316"/>
        <item x="2125"/>
        <item x="866"/>
        <item x="861"/>
        <item x="1027"/>
        <item x="2133"/>
        <item x="2086"/>
        <item x="353"/>
        <item x="601"/>
        <item x="324"/>
        <item x="1031"/>
        <item x="1075"/>
        <item x="256"/>
        <item x="1071"/>
        <item x="1076"/>
        <item x="1258"/>
        <item x="151"/>
        <item x="2228"/>
        <item x="1362"/>
        <item x="1364"/>
        <item x="2218"/>
        <item x="537"/>
        <item x="832"/>
        <item x="204"/>
        <item x="594"/>
        <item x="599"/>
        <item x="218"/>
        <item x="554"/>
        <item x="596"/>
        <item x="1081"/>
        <item x="182"/>
        <item x="1157"/>
        <item x="175"/>
        <item x="1108"/>
        <item x="437"/>
        <item x="338"/>
        <item x="327"/>
        <item x="328"/>
        <item x="444"/>
        <item x="438"/>
        <item x="2202"/>
        <item x="993"/>
        <item x="441"/>
        <item x="2087"/>
        <item x="653"/>
        <item x="642"/>
        <item x="851"/>
        <item x="1764"/>
        <item x="1766"/>
        <item x="1976"/>
        <item x="1747"/>
        <item x="455"/>
        <item x="1102"/>
        <item x="975"/>
        <item x="778"/>
        <item x="2100"/>
        <item x="400"/>
        <item x="1394"/>
        <item x="1353"/>
        <item x="2101"/>
        <item x="197"/>
        <item x="2193"/>
        <item x="2099"/>
        <item x="11"/>
        <item x="237"/>
        <item x="2192"/>
        <item x="299"/>
        <item x="140"/>
        <item x="1087"/>
        <item x="358"/>
        <item x="236"/>
        <item x="1567"/>
        <item x="145"/>
        <item x="726"/>
        <item x="572"/>
        <item x="2020"/>
        <item x="591"/>
        <item x="1979"/>
        <item x="2054"/>
        <item x="196"/>
        <item x="446"/>
        <item x="838"/>
        <item x="1339"/>
        <item x="657"/>
        <item x="1088"/>
        <item x="1238"/>
        <item x="1668"/>
        <item x="362"/>
        <item x="2197"/>
        <item x="2103"/>
        <item x="1240"/>
        <item x="2063"/>
        <item x="2014"/>
        <item x="1915"/>
        <item x="411"/>
        <item x="1770"/>
        <item x="1179"/>
        <item x="2182"/>
        <item x="749"/>
        <item x="213"/>
        <item x="2164"/>
        <item x="2222"/>
        <item x="980"/>
        <item x="1205"/>
        <item x="1237"/>
        <item x="656"/>
        <item x="326"/>
        <item x="872"/>
        <item x="875"/>
        <item x="873"/>
        <item x="704"/>
        <item x="2196"/>
        <item x="874"/>
        <item x="1327"/>
        <item x="371"/>
        <item x="706"/>
        <item x="77"/>
        <item x="1097"/>
        <item x="1212"/>
        <item x="32"/>
        <item x="279"/>
        <item x="452"/>
        <item x="2179"/>
        <item x="637"/>
        <item x="587"/>
        <item x="2180"/>
        <item x="805"/>
        <item x="803"/>
        <item x="800"/>
        <item x="331"/>
        <item x="1166"/>
        <item x="589"/>
        <item x="1165"/>
        <item x="1167"/>
        <item x="2219"/>
        <item x="2220"/>
        <item x="1377"/>
        <item x="192"/>
        <item x="646"/>
        <item x="39"/>
        <item x="762"/>
        <item x="410"/>
        <item x="989"/>
        <item x="1593"/>
        <item x="1"/>
        <item x="44"/>
        <item x="45"/>
        <item x="370"/>
        <item x="107"/>
        <item x="374"/>
        <item x="150"/>
        <item x="1082"/>
        <item x="985"/>
        <item x="1218"/>
        <item x="346"/>
        <item x="352"/>
        <item x="947"/>
        <item x="341"/>
        <item x="716"/>
        <item x="318"/>
        <item x="319"/>
        <item x="322"/>
        <item x="301"/>
        <item x="1398"/>
        <item x="1234"/>
        <item x="1269"/>
        <item x="323"/>
        <item x="1048"/>
        <item x="907"/>
        <item x="905"/>
        <item x="1038"/>
        <item x="300"/>
        <item x="2093"/>
        <item x="836"/>
        <item x="103"/>
        <item x="2127"/>
        <item x="561"/>
        <item x="1960"/>
        <item x="1437"/>
        <item x="347"/>
        <item x="835"/>
        <item x="924"/>
        <item x="1386"/>
        <item x="254"/>
        <item x="1560"/>
        <item x="78"/>
        <item x="2137"/>
        <item x="1438"/>
        <item x="2174"/>
        <item x="1389"/>
        <item x="1390"/>
        <item x="1053"/>
        <item x="1961"/>
        <item x="1410"/>
        <item x="1216"/>
        <item x="1207"/>
        <item x="1203"/>
        <item x="1204"/>
        <item x="1436"/>
        <item x="522"/>
        <item x="2148"/>
        <item x="2183"/>
        <item x="2134"/>
        <item x="922"/>
        <item x="273"/>
        <item x="181"/>
        <item x="521"/>
        <item x="1289"/>
        <item x="2108"/>
        <item x="910"/>
        <item x="543"/>
        <item x="2096"/>
        <item x="2141"/>
        <item x="104"/>
        <item x="1820"/>
        <item x="2177"/>
        <item x="2160"/>
        <item x="1584"/>
        <item x="2149"/>
        <item x="235"/>
        <item x="2111"/>
        <item x="243"/>
        <item x="1388"/>
        <item x="1391"/>
        <item x="124"/>
        <item x="1229"/>
        <item x="143"/>
        <item x="1020"/>
        <item x="2139"/>
        <item x="305"/>
        <item x="542"/>
        <item x="1277"/>
        <item x="1853"/>
        <item x="852"/>
        <item x="1242"/>
        <item x="61"/>
        <item x="311"/>
        <item x="497"/>
        <item x="1409"/>
        <item x="1043"/>
        <item x="1266"/>
        <item x="473"/>
        <item x="1030"/>
        <item x="660"/>
        <item x="540"/>
        <item x="1112"/>
        <item x="2138"/>
        <item x="723"/>
        <item x="1044"/>
        <item x="902"/>
        <item x="1092"/>
        <item x="539"/>
        <item x="1072"/>
        <item x="1077"/>
        <item x="1023"/>
        <item x="934"/>
        <item x="1255"/>
        <item x="253"/>
        <item x="2128"/>
        <item x="1199"/>
        <item x="2235"/>
        <item x="1198"/>
        <item x="2143"/>
        <item x="157"/>
        <item x="180"/>
        <item x="855"/>
        <item x="864"/>
        <item x="534"/>
        <item x="1813"/>
        <item x="865"/>
        <item x="257"/>
        <item x="863"/>
        <item x="889"/>
        <item x="702"/>
        <item x="720"/>
        <item x="384"/>
        <item x="715"/>
        <item x="690"/>
        <item x="698"/>
        <item x="764"/>
        <item x="703"/>
        <item x="117"/>
        <item x="710"/>
        <item x="1037"/>
        <item x="765"/>
        <item x="1062"/>
        <item x="1378"/>
        <item x="1066"/>
        <item x="417"/>
        <item x="1307"/>
        <item x="639"/>
        <item x="2147"/>
        <item x="1284"/>
        <item x="1316"/>
        <item x="474"/>
        <item x="1220"/>
        <item x="1219"/>
        <item x="1054"/>
        <item x="304"/>
        <item x="234"/>
        <item x="232"/>
        <item x="2159"/>
        <item x="1267"/>
        <item x="1191"/>
        <item x="1396"/>
        <item x="482"/>
        <item x="483"/>
        <item x="470"/>
        <item x="488"/>
        <item x="925"/>
        <item x="502"/>
        <item x="935"/>
        <item x="292"/>
        <item x="2109"/>
        <item x="1404"/>
        <item x="854"/>
        <item x="923"/>
        <item x="1315"/>
        <item x="860"/>
        <item x="2176"/>
        <item x="844"/>
        <item x="830"/>
        <item x="1278"/>
        <item x="1281"/>
        <item x="169"/>
        <item x="1059"/>
        <item x="912"/>
        <item x="1094"/>
        <item x="1305"/>
        <item x="549"/>
        <item x="541"/>
        <item x="2085"/>
        <item x="2231"/>
        <item x="1190"/>
        <item x="2088"/>
        <item x="310"/>
        <item x="904"/>
        <item x="501"/>
        <item x="750"/>
        <item x="977"/>
        <item x="761"/>
        <item x="707"/>
        <item x="708"/>
        <item x="697"/>
        <item x="763"/>
        <item x="36"/>
        <item x="484"/>
        <item x="1265"/>
        <item x="853"/>
        <item x="1022"/>
        <item x="842"/>
        <item x="1381"/>
        <item x="1228"/>
        <item x="481"/>
        <item x="1021"/>
        <item x="1402"/>
        <item x="903"/>
        <item x="843"/>
        <item x="1024"/>
        <item x="906"/>
        <item x="1019"/>
        <item x="1049"/>
        <item x="170"/>
        <item x="343"/>
        <item x="315"/>
        <item x="2223"/>
        <item x="2095"/>
        <item x="529"/>
        <item x="1046"/>
        <item x="344"/>
        <item x="1262"/>
        <item x="859"/>
        <item x="461"/>
        <item x="475"/>
        <item x="1294"/>
        <item x="1256"/>
        <item x="884"/>
        <item x="149"/>
        <item x="566"/>
        <item x="911"/>
        <item x="2224"/>
        <item x="1363"/>
        <item x="101"/>
        <item x="298"/>
        <item x="1085"/>
        <item x="240"/>
        <item x="294"/>
        <item x="296"/>
        <item x="297"/>
        <item x="460"/>
        <item x="930"/>
        <item x="479"/>
        <item x="1058"/>
        <item x="111"/>
        <item x="1742"/>
        <item x="932"/>
        <item x="1761"/>
        <item x="2097"/>
        <item x="2132"/>
        <item x="839"/>
        <item x="141"/>
        <item x="238"/>
        <item x="1461"/>
        <item x="901"/>
        <item x="325"/>
        <item x="1395"/>
        <item x="567"/>
        <item x="532"/>
        <item x="121"/>
        <item x="1295"/>
        <item x="530"/>
        <item x="1427"/>
        <item x="471"/>
        <item x="1814"/>
        <item x="498"/>
        <item x="1401"/>
        <item x="940"/>
        <item x="185"/>
        <item x="1312"/>
        <item x="1831"/>
        <item x="938"/>
        <item x="186"/>
        <item x="939"/>
        <item x="152"/>
        <item x="2233"/>
        <item x="602"/>
        <item x="1029"/>
        <item x="1095"/>
        <item x="1182"/>
        <item x="948"/>
        <item x="1272"/>
        <item x="1073"/>
        <item x="312"/>
        <item x="1273"/>
        <item x="2236"/>
        <item x="857"/>
        <item x="1292"/>
        <item x="252"/>
        <item x="1264"/>
        <item x="472"/>
        <item x="1249"/>
        <item x="550"/>
        <item x="191"/>
        <item x="354"/>
        <item x="1856"/>
        <item x="1399"/>
        <item x="2120"/>
        <item x="1063"/>
        <item x="1268"/>
        <item x="943"/>
        <item x="533"/>
        <item x="1400"/>
        <item x="469"/>
        <item x="1090"/>
        <item x="54"/>
        <item x="123"/>
        <item x="538"/>
        <item x="122"/>
        <item x="1091"/>
        <item x="1034"/>
        <item x="714"/>
        <item x="757"/>
        <item x="1035"/>
        <item x="766"/>
        <item x="767"/>
        <item x="1057"/>
        <item x="1079"/>
        <item x="1408"/>
        <item x="1368"/>
        <item x="928"/>
        <item x="339"/>
        <item x="929"/>
        <item x="833"/>
        <item x="303"/>
        <item x="1290"/>
        <item x="266"/>
        <item x="187"/>
        <item x="2232"/>
        <item x="597"/>
        <item x="598"/>
        <item x="162"/>
        <item x="592"/>
        <item x="593"/>
        <item x="321"/>
        <item x="1089"/>
        <item x="1885"/>
        <item x="144"/>
        <item x="2130"/>
        <item x="1367"/>
        <item x="1933"/>
        <item x="491"/>
        <item x="320"/>
        <item x="62"/>
        <item x="1812"/>
        <item x="255"/>
        <item x="831"/>
        <item x="71"/>
        <item x="1032"/>
        <item x="2208"/>
        <item x="1172"/>
        <item x="1174"/>
        <item x="1176"/>
        <item x="1173"/>
        <item x="1093"/>
        <item x="478"/>
        <item x="1393"/>
        <item x="302"/>
        <item x="2107"/>
        <item x="2106"/>
        <item x="1243"/>
        <item x="834"/>
        <item x="1025"/>
        <item x="1225"/>
        <item x="84"/>
        <item x="83"/>
        <item x="1356"/>
        <item x="743"/>
        <item x="26"/>
        <item x="35"/>
        <item x="82"/>
        <item x="70"/>
        <item x="28"/>
        <item x="22"/>
        <item x="76"/>
        <item x="50"/>
        <item x="9"/>
        <item x="8"/>
        <item x="17"/>
        <item x="55"/>
        <item x="29"/>
        <item x="19"/>
        <item x="25"/>
        <item x="20"/>
        <item x="1177"/>
        <item x="768"/>
        <item x="24"/>
        <item x="34"/>
        <item x="445"/>
        <item x="1050"/>
        <item x="1026"/>
        <item x="368"/>
        <item x="88"/>
        <item x="1482"/>
        <item x="1244"/>
        <item x="1297"/>
        <item x="2129"/>
        <item x="630"/>
        <item x="621"/>
        <item x="1096"/>
        <item x="1361"/>
        <item x="717"/>
        <item x="1785"/>
        <item x="1239"/>
        <item x="361"/>
        <item x="1686"/>
        <item x="1338"/>
        <item x="195"/>
        <item x="270"/>
        <item x="220"/>
        <item x="573"/>
        <item x="402"/>
        <item x="563"/>
        <item x="1325"/>
        <item x="2026"/>
        <item x="227"/>
        <item x="1109"/>
        <item x="808"/>
        <item x="818"/>
        <item x="2225"/>
        <item x="116"/>
        <item x="1121"/>
        <item x="56"/>
        <item x="1247"/>
        <item x="1403"/>
        <item x="59"/>
        <item x="544"/>
        <item x="758"/>
        <item t="default"/>
      </items>
    </pivotField>
    <pivotField showAll="0"/>
    <pivotField axis="axisRow" showAll="0">
      <items count="7">
        <item x="1"/>
        <item x="3"/>
        <item x="0"/>
        <item x="5"/>
        <item x="4"/>
        <item x="2"/>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s>
  <rowFields count="1">
    <field x="2"/>
  </rowFields>
  <rowItems count="6">
    <i>
      <x/>
    </i>
    <i>
      <x v="1"/>
    </i>
    <i>
      <x v="2"/>
    </i>
    <i>
      <x v="3"/>
    </i>
    <i>
      <x v="4"/>
    </i>
    <i>
      <x v="5"/>
    </i>
  </rowItems>
  <colFields count="1">
    <field x="-2"/>
  </colFields>
  <colItems count="2">
    <i>
      <x/>
    </i>
    <i i="1">
      <x v="1"/>
    </i>
  </colItems>
  <dataFields count="2">
    <dataField name="Sum of Available" fld="10" baseField="0" baseItem="0"/>
    <dataField name="Sum of Sold" fld="11" baseField="0" baseItem="0"/>
  </dataFields>
  <formats count="23">
    <format dxfId="92">
      <pivotArea type="all" dataOnly="0" outline="0" fieldPosition="0"/>
    </format>
    <format dxfId="91">
      <pivotArea outline="0" collapsedLevelsAreSubtotals="1" fieldPosition="0"/>
    </format>
    <format dxfId="90">
      <pivotArea field="2" type="button" dataOnly="0" labelOnly="1" outline="0" axis="axisRow" fieldPosition="0"/>
    </format>
    <format dxfId="89">
      <pivotArea dataOnly="0" labelOnly="1" fieldPosition="0">
        <references count="1">
          <reference field="2" count="0"/>
        </references>
      </pivotArea>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2" type="button" dataOnly="0" labelOnly="1" outline="0" axis="axisRow" fieldPosition="0"/>
    </format>
    <format dxfId="84">
      <pivotArea dataOnly="0" labelOnly="1" fieldPosition="0">
        <references count="1">
          <reference field="2" count="0"/>
        </references>
      </pivotArea>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2" type="button" dataOnly="0" labelOnly="1" outline="0" axis="axisRow" fieldPosition="0"/>
    </format>
    <format dxfId="79">
      <pivotArea dataOnly="0" labelOnly="1" fieldPosition="0">
        <references count="1">
          <reference field="2" count="0"/>
        </references>
      </pivotArea>
    </format>
    <format dxfId="78">
      <pivotArea dataOnly="0" labelOnly="1" outline="0" axis="axisValues" fieldPosition="0"/>
    </format>
    <format dxfId="77">
      <pivotArea field="2" type="button" dataOnly="0" labelOnly="1" outline="0" axis="axisRow" fieldPosition="0"/>
    </format>
    <format dxfId="76">
      <pivotArea dataOnly="0" labelOnly="1" outline="0" fieldPosition="0">
        <references count="1">
          <reference field="4294967294" count="2">
            <x v="0"/>
            <x v="1"/>
          </reference>
        </references>
      </pivotArea>
    </format>
    <format dxfId="75">
      <pivotArea field="2" type="button" dataOnly="0" labelOnly="1" outline="0" axis="axisRow" fieldPosition="0"/>
    </format>
    <format dxfId="74">
      <pivotArea dataOnly="0" labelOnly="1" outline="0" fieldPosition="0">
        <references count="1">
          <reference field="4294967294" count="2">
            <x v="0"/>
            <x v="1"/>
          </reference>
        </references>
      </pivotArea>
    </format>
    <format dxfId="73">
      <pivotArea field="2" type="button" dataOnly="0" labelOnly="1" outline="0" axis="axisRow" fieldPosition="0"/>
    </format>
    <format dxfId="72">
      <pivotArea dataOnly="0" labelOnly="1" outline="0" fieldPosition="0">
        <references count="1">
          <reference field="4294967294" count="2">
            <x v="0"/>
            <x v="1"/>
          </reference>
        </references>
      </pivotArea>
    </format>
    <format dxfId="71">
      <pivotArea field="2" type="button" dataOnly="0" labelOnly="1" outline="0" axis="axisRow" fieldPosition="0"/>
    </format>
    <format dxfId="7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2E6FC9-0B89-43BC-A75C-DE50600E191E}"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B8" firstHeaderRow="1" firstDataRow="1" firstDataCol="1"/>
  <pivotFields count="20">
    <pivotField showAll="0"/>
    <pivotField showAll="0"/>
    <pivotField axis="axisRow" showAll="0" measureFilter="1" sortType="ascending">
      <items count="18">
        <item x="4"/>
        <item x="15"/>
        <item x="13"/>
        <item x="6"/>
        <item x="3"/>
        <item x="8"/>
        <item x="11"/>
        <item x="1"/>
        <item x="9"/>
        <item x="0"/>
        <item x="7"/>
        <item x="12"/>
        <item x="14"/>
        <item x="16"/>
        <item x="10"/>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dataField="1" numFmtId="164" showAll="0"/>
  </pivotFields>
  <rowFields count="1">
    <field x="2"/>
  </rowFields>
  <rowItems count="5">
    <i>
      <x v="14"/>
    </i>
    <i>
      <x v="7"/>
    </i>
    <i>
      <x v="10"/>
    </i>
    <i>
      <x v="12"/>
    </i>
    <i>
      <x v="13"/>
    </i>
  </rowItems>
  <colItems count="1">
    <i/>
  </colItems>
  <dataFields count="1">
    <dataField name="Sum of Revenue" fld="19" baseField="0" baseItem="0" numFmtId="165"/>
  </dataFields>
  <formats count="11">
    <format dxfId="69">
      <pivotArea type="all" dataOnly="0" outline="0" fieldPosition="0"/>
    </format>
    <format dxfId="68">
      <pivotArea outline="0" collapsedLevelsAreSubtotals="1" fieldPosition="0"/>
    </format>
    <format dxfId="67">
      <pivotArea field="2" type="button" dataOnly="0" labelOnly="1" outline="0" axis="axisRow" fieldPosition="0"/>
    </format>
    <format dxfId="66">
      <pivotArea dataOnly="0" labelOnly="1" fieldPosition="0">
        <references count="1">
          <reference field="2" count="0"/>
        </references>
      </pivotArea>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2" type="button" dataOnly="0" labelOnly="1" outline="0" axis="axisRow" fieldPosition="0"/>
    </format>
    <format dxfId="61">
      <pivotArea dataOnly="0" labelOnly="1" fieldPosition="0">
        <references count="1">
          <reference field="2" count="0"/>
        </references>
      </pivotArea>
    </format>
    <format dxfId="60">
      <pivotArea dataOnly="0" labelOnly="1" outline="0" axis="axisValues" fieldPosition="0"/>
    </format>
    <format dxfId="59">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7"/>
          </reference>
        </references>
      </pivotArea>
    </chartFormat>
    <chartFormat chart="0" format="5">
      <pivotArea type="data" outline="0" fieldPosition="0">
        <references count="2">
          <reference field="4294967294" count="1" selected="0">
            <x v="0"/>
          </reference>
          <reference field="2" count="1" selected="0">
            <x v="16"/>
          </reference>
        </references>
      </pivotArea>
    </chartFormat>
    <chartFormat chart="0" format="6">
      <pivotArea type="data" outline="0" fieldPosition="0">
        <references count="2">
          <reference field="4294967294" count="1" selected="0">
            <x v="0"/>
          </reference>
          <reference field="2" count="1" selected="0">
            <x v="14"/>
          </reference>
        </references>
      </pivotArea>
    </chartFormat>
    <chartFormat chart="0" format="7">
      <pivotArea type="data" outline="0" fieldPosition="0">
        <references count="2">
          <reference field="4294967294" count="1" selected="0">
            <x v="0"/>
          </reference>
          <reference field="2" count="1" selected="0">
            <x v="13"/>
          </reference>
        </references>
      </pivotArea>
    </chartFormat>
    <chartFormat chart="0" format="8">
      <pivotArea type="data" outline="0" fieldPosition="0">
        <references count="2">
          <reference field="4294967294" count="1" selected="0">
            <x v="0"/>
          </reference>
          <reference field="2" count="1" selected="0">
            <x v="11"/>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2" count="1" selected="0">
            <x v="14"/>
          </reference>
        </references>
      </pivotArea>
    </chartFormat>
    <chartFormat chart="17" format="15">
      <pivotArea type="data" outline="0" fieldPosition="0">
        <references count="2">
          <reference field="4294967294" count="1" selected="0">
            <x v="0"/>
          </reference>
          <reference field="2" count="1" selected="0">
            <x v="7"/>
          </reference>
        </references>
      </pivotArea>
    </chartFormat>
    <chartFormat chart="17" format="16">
      <pivotArea type="data" outline="0" fieldPosition="0">
        <references count="2">
          <reference field="4294967294" count="1" selected="0">
            <x v="0"/>
          </reference>
          <reference field="2" count="1" selected="0">
            <x v="13"/>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DC9E68-4899-4623-AA38-F95FAF9D9914}"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2:B7" firstHeaderRow="1" firstDataRow="1" firstDataCol="1"/>
  <pivotFields count="22">
    <pivotField showAll="0"/>
    <pivotField showAll="0"/>
    <pivotField axis="axisRow" showAll="0" measureFilter="1" sortType="ascending">
      <items count="18">
        <item x="4"/>
        <item x="15"/>
        <item x="13"/>
        <item x="6"/>
        <item x="3"/>
        <item x="8"/>
        <item x="11"/>
        <item x="1"/>
        <item x="9"/>
        <item x="0"/>
        <item x="7"/>
        <item x="12"/>
        <item x="14"/>
        <item x="16"/>
        <item x="10"/>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pivotFields>
  <rowFields count="1">
    <field x="2"/>
  </rowFields>
  <rowItems count="5">
    <i>
      <x v="1"/>
    </i>
    <i>
      <x v="6"/>
    </i>
    <i>
      <x v="2"/>
    </i>
    <i>
      <x v="9"/>
    </i>
    <i>
      <x v="8"/>
    </i>
  </rowItems>
  <colItems count="1">
    <i/>
  </colItems>
  <dataFields count="1">
    <dataField name="Sum of Revenue" fld="21" baseField="0" baseItem="0" numFmtId="164"/>
  </dataFields>
  <formats count="2">
    <format dxfId="58">
      <pivotArea outline="0" collapsedLevelsAreSubtotals="1" fieldPosition="0"/>
    </format>
    <format dxfId="57">
      <pivotArea dataOnly="0" labelOnly="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E330F4-8366-47E8-96F2-7D344F5E7450}"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B3:C8" firstHeaderRow="1" firstDataRow="1" firstDataCol="1"/>
  <pivotFields count="22">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axis="axisRow" showAll="0" measureFilter="1" sortType="descending">
      <items count="34">
        <item x="11"/>
        <item x="28"/>
        <item x="0"/>
        <item x="27"/>
        <item x="4"/>
        <item x="6"/>
        <item x="5"/>
        <item x="16"/>
        <item x="7"/>
        <item x="20"/>
        <item x="17"/>
        <item x="24"/>
        <item x="30"/>
        <item x="31"/>
        <item x="12"/>
        <item x="2"/>
        <item x="29"/>
        <item x="26"/>
        <item x="15"/>
        <item x="8"/>
        <item x="9"/>
        <item x="32"/>
        <item x="21"/>
        <item x="23"/>
        <item x="19"/>
        <item x="13"/>
        <item x="18"/>
        <item x="25"/>
        <item x="1"/>
        <item x="22"/>
        <item x="10"/>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pivotFields>
  <rowFields count="1">
    <field x="16"/>
  </rowFields>
  <rowItems count="5">
    <i>
      <x v="28"/>
    </i>
    <i>
      <x v="20"/>
    </i>
    <i>
      <x v="11"/>
    </i>
    <i>
      <x v="2"/>
    </i>
    <i>
      <x v="19"/>
    </i>
  </rowItems>
  <colItems count="1">
    <i/>
  </colItems>
  <dataFields count="1">
    <dataField name="Sum of Revenue" fld="21" baseField="0" baseItem="0" numFmtId="165"/>
  </dataFields>
  <formats count="11">
    <format dxfId="56">
      <pivotArea type="all" dataOnly="0" outline="0" fieldPosition="0"/>
    </format>
    <format dxfId="55">
      <pivotArea outline="0" collapsedLevelsAreSubtotals="1" fieldPosition="0"/>
    </format>
    <format dxfId="54">
      <pivotArea field="16" type="button" dataOnly="0" labelOnly="1" outline="0" axis="axisRow" fieldPosition="0"/>
    </format>
    <format dxfId="53">
      <pivotArea dataOnly="0" labelOnly="1" fieldPosition="0">
        <references count="1">
          <reference field="16" count="5">
            <x v="2"/>
            <x v="11"/>
            <x v="19"/>
            <x v="20"/>
            <x v="28"/>
          </reference>
        </references>
      </pivotArea>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16" type="button" dataOnly="0" labelOnly="1" outline="0" axis="axisRow" fieldPosition="0"/>
    </format>
    <format dxfId="48">
      <pivotArea dataOnly="0" labelOnly="1" fieldPosition="0">
        <references count="1">
          <reference field="16" count="5">
            <x v="2"/>
            <x v="11"/>
            <x v="19"/>
            <x v="20"/>
            <x v="28"/>
          </reference>
        </references>
      </pivotArea>
    </format>
    <format dxfId="47">
      <pivotArea dataOnly="0" labelOnly="1" outline="0" axis="axisValues" fieldPosition="0"/>
    </format>
    <format dxfId="46">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2"/>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6" count="1" selected="0">
            <x v="2"/>
          </reference>
        </references>
      </pivotArea>
    </chartFormat>
    <chartFormat chart="25" format="6">
      <pivotArea type="data" outline="0" fieldPosition="0">
        <references count="2">
          <reference field="4294967294" count="1" selected="0">
            <x v="0"/>
          </reference>
          <reference field="16" count="1" selected="0">
            <x v="28"/>
          </reference>
        </references>
      </pivotArea>
    </chartFormat>
  </chartFormats>
  <pivotTableStyleInfo name="PivotStyleLight16" showRowHeaders="1" showColHeaders="1" showRowStripes="0" showColStripes="0" showLastColumn="1"/>
  <filters count="1">
    <filter fld="16"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E910E9-C187-4A25-8EDC-75B148A20C2F}"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26:G31" firstHeaderRow="0" firstDataRow="1" firstDataCol="1"/>
  <pivotFields count="2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axis="axisRow" showAll="0" measureFilter="1" sortType="descending">
      <items count="36">
        <item x="33"/>
        <item x="11"/>
        <item x="29"/>
        <item x="0"/>
        <item x="28"/>
        <item x="4"/>
        <item x="6"/>
        <item x="5"/>
        <item x="16"/>
        <item x="7"/>
        <item x="20"/>
        <item x="17"/>
        <item x="25"/>
        <item x="31"/>
        <item x="32"/>
        <item x="12"/>
        <item x="2"/>
        <item x="30"/>
        <item x="27"/>
        <item x="15"/>
        <item x="8"/>
        <item x="9"/>
        <item x="34"/>
        <item x="21"/>
        <item x="24"/>
        <item x="19"/>
        <item x="13"/>
        <item x="18"/>
        <item x="26"/>
        <item x="1"/>
        <item x="22"/>
        <item x="10"/>
        <item x="14"/>
        <item x="23"/>
        <item x="3"/>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s>
  <rowFields count="1">
    <field x="16"/>
  </rowFields>
  <rowItems count="5">
    <i>
      <x v="29"/>
    </i>
    <i>
      <x v="21"/>
    </i>
    <i>
      <x v="12"/>
    </i>
    <i>
      <x v="3"/>
    </i>
    <i>
      <x v="20"/>
    </i>
  </rowItems>
  <colFields count="1">
    <field x="-2"/>
  </colFields>
  <colItems count="2">
    <i>
      <x/>
    </i>
    <i i="1">
      <x v="1"/>
    </i>
  </colItems>
  <dataFields count="2">
    <dataField name="Sum of Revenue" fld="19" baseField="0" baseItem="0" numFmtId="164"/>
    <dataField name="Average of Price" fld="8" subtotal="average" baseField="16" baseItem="0" numFmtId="164"/>
  </dataFields>
  <formats count="5">
    <format dxfId="35">
      <pivotArea type="all" dataOnly="0" outline="0" fieldPosition="0"/>
    </format>
    <format dxfId="34">
      <pivotArea outline="0" collapsedLevelsAreSubtotals="1" fieldPosition="0"/>
    </format>
    <format dxfId="33">
      <pivotArea field="16" type="button" dataOnly="0" labelOnly="1" outline="0" axis="axisRow" fieldPosition="0"/>
    </format>
    <format dxfId="32">
      <pivotArea dataOnly="0" labelOnly="1" fieldPosition="0">
        <references count="1">
          <reference field="16" count="5">
            <x v="3"/>
            <x v="12"/>
            <x v="20"/>
            <x v="21"/>
            <x v="29"/>
          </reference>
        </references>
      </pivotArea>
    </format>
    <format dxfId="3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AAF893-EFEC-49D1-85F0-3FA6E280E1F5}"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26:D37" firstHeaderRow="0" firstDataRow="1" firstDataCol="1"/>
  <pivotFields count="20">
    <pivotField showAll="0"/>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axis="axisRow" showAll="0" measureFilter="1" sortType="ascending">
      <items count="36">
        <item x="33"/>
        <item x="11"/>
        <item x="29"/>
        <item x="0"/>
        <item x="28"/>
        <item x="4"/>
        <item x="6"/>
        <item x="5"/>
        <item x="16"/>
        <item x="7"/>
        <item x="20"/>
        <item x="17"/>
        <item x="25"/>
        <item x="31"/>
        <item x="32"/>
        <item x="12"/>
        <item x="2"/>
        <item x="30"/>
        <item x="27"/>
        <item x="15"/>
        <item x="8"/>
        <item x="9"/>
        <item x="34"/>
        <item x="21"/>
        <item x="24"/>
        <item x="19"/>
        <item x="13"/>
        <item x="18"/>
        <item x="26"/>
        <item x="1"/>
        <item x="22"/>
        <item x="10"/>
        <item x="14"/>
        <item x="23"/>
        <item x="3"/>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s>
  <rowFields count="1">
    <field x="16"/>
  </rowFields>
  <rowItems count="11">
    <i>
      <x v="8"/>
    </i>
    <i>
      <x/>
    </i>
    <i>
      <x v="25"/>
    </i>
    <i>
      <x v="22"/>
    </i>
    <i>
      <x v="24"/>
    </i>
    <i>
      <x v="4"/>
    </i>
    <i>
      <x v="14"/>
    </i>
    <i>
      <x v="28"/>
    </i>
    <i>
      <x v="13"/>
    </i>
    <i>
      <x v="18"/>
    </i>
    <i>
      <x v="17"/>
    </i>
  </rowItems>
  <colFields count="1">
    <field x="-2"/>
  </colFields>
  <colItems count="2">
    <i>
      <x/>
    </i>
    <i i="1">
      <x v="1"/>
    </i>
  </colItems>
  <dataFields count="2">
    <dataField name="Sum of Revenue" fld="19" baseField="0" baseItem="0" numFmtId="164"/>
    <dataField name="Average of Price" fld="8" subtotal="average" baseField="16" baseItem="0" numFmtId="164"/>
  </dataFields>
  <formats count="5">
    <format dxfId="40">
      <pivotArea collapsedLevelsAreSubtotals="1" fieldPosition="0">
        <references count="1">
          <reference field="16" count="2">
            <x v="0"/>
            <x v="8"/>
          </reference>
        </references>
      </pivotArea>
    </format>
    <format dxfId="39">
      <pivotArea dataOnly="0" labelOnly="1" fieldPosition="0">
        <references count="1">
          <reference field="16" count="2">
            <x v="0"/>
            <x v="8"/>
          </reference>
        </references>
      </pivotArea>
    </format>
    <format dxfId="38">
      <pivotArea collapsedLevelsAreSubtotals="1" fieldPosition="0">
        <references count="1">
          <reference field="16" count="1">
            <x v="0"/>
          </reference>
        </references>
      </pivotArea>
    </format>
    <format dxfId="37">
      <pivotArea dataOnly="0" labelOnly="1" fieldPosition="0">
        <references count="1">
          <reference field="16" count="1">
            <x v="0"/>
          </reference>
        </references>
      </pivotArea>
    </format>
    <format dxfId="36">
      <pivotArea dataOnly="0" fieldPosition="0">
        <references count="1">
          <reference field="16" count="11">
            <x v="0"/>
            <x v="4"/>
            <x v="8"/>
            <x v="13"/>
            <x v="14"/>
            <x v="17"/>
            <x v="18"/>
            <x v="22"/>
            <x v="24"/>
            <x v="25"/>
            <x v="28"/>
          </reference>
        </references>
      </pivotArea>
    </format>
  </formats>
  <pivotTableStyleInfo name="PivotStyleLight16" showRowHeaders="1" showColHeaders="1" showRowStripes="0" showColStripes="0" showLastColumn="1"/>
  <filters count="1">
    <filter fld="16" type="count" evalOrder="-1" id="6" iMeasureFld="0">
      <autoFilter ref="A1">
        <filterColumn colId="0">
          <top10 top="0" val="11" filterVal="1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84FF8E-3204-4B56-A492-B24BA5BE8AE2}"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B3:C13" firstHeaderRow="1" firstDataRow="1" firstDataCol="1"/>
  <pivotFields count="22">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axis="axisRow" showAll="0" sortType="ascending">
      <items count="34">
        <item h="1" x="11"/>
        <item h="1" x="28"/>
        <item h="1" x="0"/>
        <item x="27"/>
        <item h="1" x="4"/>
        <item h="1" x="6"/>
        <item h="1" x="5"/>
        <item x="16"/>
        <item h="1" x="7"/>
        <item h="1" x="20"/>
        <item h="1" x="17"/>
        <item h="1" x="24"/>
        <item x="30"/>
        <item x="31"/>
        <item h="1" x="12"/>
        <item h="1" x="2"/>
        <item x="29"/>
        <item x="26"/>
        <item h="1" x="15"/>
        <item h="1" x="8"/>
        <item h="1" x="9"/>
        <item x="32"/>
        <item h="1" x="21"/>
        <item x="23"/>
        <item x="19"/>
        <item h="1" x="13"/>
        <item h="1" x="18"/>
        <item x="25"/>
        <item h="1" x="1"/>
        <item h="1" x="22"/>
        <item h="1" x="10"/>
        <item h="1" x="14"/>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4" showAll="0"/>
  </pivotFields>
  <rowFields count="1">
    <field x="16"/>
  </rowFields>
  <rowItems count="10">
    <i>
      <x v="7"/>
    </i>
    <i>
      <x v="21"/>
    </i>
    <i>
      <x v="24"/>
    </i>
    <i>
      <x v="23"/>
    </i>
    <i>
      <x v="3"/>
    </i>
    <i>
      <x v="13"/>
    </i>
    <i>
      <x v="27"/>
    </i>
    <i>
      <x v="12"/>
    </i>
    <i>
      <x v="17"/>
    </i>
    <i>
      <x v="16"/>
    </i>
  </rowItems>
  <colItems count="1">
    <i/>
  </colItems>
  <dataFields count="1">
    <dataField name="Sum of Revenue" fld="21" baseField="0" baseItem="0" numFmtId="164"/>
  </dataFields>
  <formats count="5">
    <format dxfId="45">
      <pivotArea type="all" dataOnly="0" outline="0" fieldPosition="0"/>
    </format>
    <format dxfId="44">
      <pivotArea outline="0" collapsedLevelsAreSubtotals="1" fieldPosition="0"/>
    </format>
    <format dxfId="43">
      <pivotArea field="16" type="button" dataOnly="0" labelOnly="1" outline="0" axis="axisRow" fieldPosition="0"/>
    </format>
    <format dxfId="42">
      <pivotArea dataOnly="0" labelOnly="1" outline="0" axis="axisValues" fieldPosition="0"/>
    </format>
    <format dxfId="41">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2DB0FB-C040-4E7E-A8C4-73162967241C}"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B8" firstHeaderRow="1" firstDataRow="1" firstDataCol="1"/>
  <pivotFields count="22">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measureFilter="1" sortType="descending">
      <items count="11">
        <item x="8"/>
        <item x="2"/>
        <item x="3"/>
        <item x="0"/>
        <item x="4"/>
        <item x="7"/>
        <item x="6"/>
        <item x="5"/>
        <item x="9"/>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4" showAll="0"/>
  </pivotFields>
  <rowFields count="1">
    <field x="17"/>
  </rowFields>
  <rowItems count="5">
    <i>
      <x v="3"/>
    </i>
    <i>
      <x v="4"/>
    </i>
    <i>
      <x v="6"/>
    </i>
    <i>
      <x v="9"/>
    </i>
    <i>
      <x v="1"/>
    </i>
  </rowItems>
  <colItems count="1">
    <i/>
  </colItems>
  <dataFields count="1">
    <dataField name="Sum of Revenue" fld="21" baseField="0" baseItem="0" numFmtId="165"/>
  </dataFields>
  <formats count="6">
    <format dxfId="30">
      <pivotArea outline="0" collapsedLevelsAreSubtotals="1" fieldPosition="0"/>
    </format>
    <format dxfId="29">
      <pivotArea type="all" dataOnly="0" outline="0" fieldPosition="0"/>
    </format>
    <format dxfId="28">
      <pivotArea outline="0" collapsedLevelsAreSubtotals="1" fieldPosition="0"/>
    </format>
    <format dxfId="27">
      <pivotArea field="17" type="button" dataOnly="0" labelOnly="1" outline="0" axis="axisRow" fieldPosition="0"/>
    </format>
    <format dxfId="26">
      <pivotArea dataOnly="0" labelOnly="1" fieldPosition="0">
        <references count="1">
          <reference field="17" count="4">
            <x v="3"/>
            <x v="4"/>
            <x v="6"/>
            <x v="9"/>
          </reference>
        </references>
      </pivotArea>
    </format>
    <format dxfId="2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3"/>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A068DD-244A-4DD5-B5C4-35BE5D44B050}"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9" firstHeaderRow="1" firstDataRow="1" firstDataCol="1"/>
  <pivotFields count="2">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2"/>
    </i>
    <i>
      <x v="1"/>
    </i>
    <i>
      <x v="3"/>
    </i>
    <i>
      <x/>
    </i>
    <i>
      <x v="4"/>
    </i>
    <i>
      <x v="5"/>
    </i>
  </rowItems>
  <colItems count="1">
    <i/>
  </colItems>
  <dataFields count="1">
    <dataField name="Sum of Revenue" fld="1" baseField="0" baseItem="0"/>
  </dataFields>
  <formats count="6">
    <format dxfId="24">
      <pivotArea collapsedLevelsAreSubtotals="1" fieldPosition="0">
        <references count="1">
          <reference field="0" count="0"/>
        </references>
      </pivotArea>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outline="0" axis="axisValues" fieldPosition="0"/>
    </format>
  </formats>
  <chartFormats count="14">
    <chartFormat chart="2"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0"/>
          </reference>
        </references>
      </pivotArea>
    </chartFormat>
    <chartFormat chart="5" format="13">
      <pivotArea type="data" outline="0" fieldPosition="0">
        <references count="2">
          <reference field="4294967294" count="1" selected="0">
            <x v="0"/>
          </reference>
          <reference field="0" count="1" selected="0">
            <x v="4"/>
          </reference>
        </references>
      </pivotArea>
    </chartFormat>
    <chartFormat chart="5" format="14">
      <pivotArea type="data" outline="0" fieldPosition="0">
        <references count="2">
          <reference field="4294967294" count="1" selected="0">
            <x v="0"/>
          </reference>
          <reference field="0" count="1" selected="0">
            <x v="5"/>
          </reference>
        </references>
      </pivotArea>
    </chartFormat>
    <chartFormat chart="2" format="1">
      <pivotArea type="data" outline="0" fieldPosition="0">
        <references count="2">
          <reference field="4294967294" count="1" selected="0">
            <x v="0"/>
          </reference>
          <reference field="0" count="1" selected="0">
            <x v="2"/>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3"/>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2" format="6">
      <pivotArea type="data" outline="0" fieldPosition="0">
        <references count="2">
          <reference field="4294967294" count="1" selected="0">
            <x v="0"/>
          </reference>
          <reference field="0" count="1" selected="0">
            <x v="5"/>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iphone_resale_market_intelligence_usa_2026.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33A31A-CCA6-4F81-B753-8613D88D7D6B}"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B3:C10" firstHeaderRow="1" firstDataRow="1" firstDataCol="1"/>
  <pivotFields count="22">
    <pivotField showAll="0"/>
    <pivotField showAll="0"/>
    <pivotField showAll="0"/>
    <pivotField showAll="0"/>
    <pivotField showAll="0"/>
    <pivotField showAll="0"/>
    <pivotField showAll="0"/>
    <pivotField axis="axisRow" showAll="0" sortType="ascending">
      <items count="8">
        <item x="6"/>
        <item x="5"/>
        <item x="2"/>
        <item x="0"/>
        <item x="1"/>
        <item x="3"/>
        <item x="4"/>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64" showAll="0"/>
  </pivotFields>
  <rowFields count="1">
    <field x="7"/>
  </rowFields>
  <rowItems count="7">
    <i>
      <x/>
    </i>
    <i>
      <x v="6"/>
    </i>
    <i>
      <x v="2"/>
    </i>
    <i>
      <x v="1"/>
    </i>
    <i>
      <x v="5"/>
    </i>
    <i>
      <x v="3"/>
    </i>
    <i>
      <x v="4"/>
    </i>
  </rowItems>
  <colItems count="1">
    <i/>
  </colItems>
  <dataFields count="1">
    <dataField name="Sum of Sold" fld="12" baseField="0" baseItem="0"/>
  </dataFields>
  <formats count="10">
    <format dxfId="18">
      <pivotArea type="all" dataOnly="0" outline="0" fieldPosition="0"/>
    </format>
    <format dxfId="17">
      <pivotArea outline="0" collapsedLevelsAreSubtotals="1" fieldPosition="0"/>
    </format>
    <format dxfId="16">
      <pivotArea field="7" type="button" dataOnly="0" labelOnly="1" outline="0" axis="axisRow" fieldPosition="0"/>
    </format>
    <format dxfId="15">
      <pivotArea dataOnly="0" labelOnly="1" fieldPosition="0">
        <references count="1">
          <reference field="7" count="0"/>
        </references>
      </pivotArea>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7" type="button" dataOnly="0" labelOnly="1" outline="0" axis="axisRow" fieldPosition="0"/>
    </format>
    <format dxfId="10">
      <pivotArea dataOnly="0" labelOnly="1" fieldPosition="0">
        <references count="1">
          <reference field="7" count="0"/>
        </references>
      </pivotArea>
    </format>
    <format dxfId="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474BD6-891E-467C-BA1B-556F91869FF8}"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2:C19" firstHeaderRow="1" firstDataRow="1" firstDataCol="1"/>
  <pivotFields count="22">
    <pivotField showAll="0"/>
    <pivotField showAll="0"/>
    <pivotField axis="axisRow" showAll="0" sortType="descending">
      <items count="18">
        <item x="4"/>
        <item x="15"/>
        <item x="13"/>
        <item x="6"/>
        <item x="3"/>
        <item x="8"/>
        <item x="11"/>
        <item x="1"/>
        <item x="9"/>
        <item x="0"/>
        <item x="7"/>
        <item x="12"/>
        <item x="14"/>
        <item x="16"/>
        <item x="10"/>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64" showAll="0"/>
  </pivotFields>
  <rowFields count="1">
    <field x="2"/>
  </rowFields>
  <rowItems count="17">
    <i>
      <x v="5"/>
    </i>
    <i>
      <x v="7"/>
    </i>
    <i>
      <x/>
    </i>
    <i>
      <x v="15"/>
    </i>
    <i>
      <x v="4"/>
    </i>
    <i>
      <x v="16"/>
    </i>
    <i>
      <x v="9"/>
    </i>
    <i>
      <x v="10"/>
    </i>
    <i>
      <x v="14"/>
    </i>
    <i>
      <x v="3"/>
    </i>
    <i>
      <x v="8"/>
    </i>
    <i>
      <x v="11"/>
    </i>
    <i>
      <x v="12"/>
    </i>
    <i>
      <x v="2"/>
    </i>
    <i>
      <x v="1"/>
    </i>
    <i>
      <x v="6"/>
    </i>
    <i>
      <x v="13"/>
    </i>
  </rowItems>
  <colItems count="1">
    <i/>
  </colItems>
  <dataFields count="1">
    <dataField name="Sum of Available" fld="11" baseField="0" baseItem="0"/>
  </dataFields>
  <formats count="8">
    <format dxfId="8">
      <pivotArea type="all" dataOnly="0" outline="0" fieldPosition="0"/>
    </format>
    <format dxfId="7">
      <pivotArea field="2" type="button" dataOnly="0" labelOnly="1" outline="0" axis="axisRow" fieldPosition="0"/>
    </format>
    <format dxfId="6">
      <pivotArea dataOnly="0" labelOnly="1" fieldPosition="0">
        <references count="1">
          <reference field="2" count="0"/>
        </references>
      </pivotArea>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0139691-A554-4297-AF85-F4B7F813C1F2}"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B4:C14" firstHeaderRow="1" firstDataRow="1" firstDataCol="1"/>
  <pivotFields count="22">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axis="axisRow" showAll="0" measureFilter="1" sortType="descending">
      <items count="241">
        <item x="103"/>
        <item x="67"/>
        <item x="190"/>
        <item x="209"/>
        <item x="32"/>
        <item x="155"/>
        <item x="134"/>
        <item x="20"/>
        <item x="33"/>
        <item x="0"/>
        <item x="61"/>
        <item x="203"/>
        <item x="93"/>
        <item x="27"/>
        <item x="178"/>
        <item x="44"/>
        <item x="106"/>
        <item x="96"/>
        <item x="49"/>
        <item x="84"/>
        <item x="107"/>
        <item x="120"/>
        <item x="150"/>
        <item x="63"/>
        <item x="3"/>
        <item x="36"/>
        <item x="225"/>
        <item x="66"/>
        <item x="99"/>
        <item x="166"/>
        <item x="131"/>
        <item x="211"/>
        <item x="215"/>
        <item x="157"/>
        <item x="101"/>
        <item x="204"/>
        <item x="72"/>
        <item x="216"/>
        <item x="1"/>
        <item x="2"/>
        <item x="60"/>
        <item x="118"/>
        <item x="138"/>
        <item x="168"/>
        <item x="126"/>
        <item x="205"/>
        <item x="18"/>
        <item x="48"/>
        <item x="5"/>
        <item x="52"/>
        <item x="104"/>
        <item x="29"/>
        <item x="109"/>
        <item x="135"/>
        <item x="179"/>
        <item x="145"/>
        <item x="80"/>
        <item x="10"/>
        <item x="213"/>
        <item x="228"/>
        <item x="116"/>
        <item x="4"/>
        <item x="123"/>
        <item x="57"/>
        <item x="30"/>
        <item x="70"/>
        <item x="41"/>
        <item x="171"/>
        <item x="167"/>
        <item x="173"/>
        <item x="38"/>
        <item x="102"/>
        <item x="160"/>
        <item x="221"/>
        <item x="212"/>
        <item x="26"/>
        <item x="34"/>
        <item x="55"/>
        <item x="71"/>
        <item x="69"/>
        <item x="200"/>
        <item x="21"/>
        <item x="73"/>
        <item x="13"/>
        <item x="108"/>
        <item x="53"/>
        <item x="158"/>
        <item x="188"/>
        <item x="151"/>
        <item x="40"/>
        <item x="149"/>
        <item x="119"/>
        <item x="14"/>
        <item x="90"/>
        <item x="65"/>
        <item x="189"/>
        <item x="100"/>
        <item x="105"/>
        <item x="223"/>
        <item x="22"/>
        <item x="169"/>
        <item x="97"/>
        <item x="46"/>
        <item x="124"/>
        <item x="24"/>
        <item x="8"/>
        <item x="50"/>
        <item x="91"/>
        <item x="111"/>
        <item x="62"/>
        <item x="141"/>
        <item x="11"/>
        <item x="77"/>
        <item x="82"/>
        <item x="181"/>
        <item x="122"/>
        <item x="156"/>
        <item x="117"/>
        <item x="110"/>
        <item x="42"/>
        <item x="47"/>
        <item x="95"/>
        <item x="88"/>
        <item x="230"/>
        <item x="170"/>
        <item x="184"/>
        <item x="114"/>
        <item x="143"/>
        <item x="148"/>
        <item x="128"/>
        <item x="163"/>
        <item x="9"/>
        <item x="227"/>
        <item x="217"/>
        <item x="164"/>
        <item x="92"/>
        <item x="232"/>
        <item x="195"/>
        <item x="51"/>
        <item x="7"/>
        <item x="224"/>
        <item x="132"/>
        <item x="98"/>
        <item x="236"/>
        <item x="140"/>
        <item x="153"/>
        <item x="144"/>
        <item x="68"/>
        <item x="139"/>
        <item x="180"/>
        <item x="210"/>
        <item x="182"/>
        <item x="16"/>
        <item x="198"/>
        <item x="121"/>
        <item x="187"/>
        <item x="194"/>
        <item x="235"/>
        <item x="206"/>
        <item x="201"/>
        <item x="59"/>
        <item x="127"/>
        <item x="177"/>
        <item x="193"/>
        <item x="229"/>
        <item x="159"/>
        <item x="231"/>
        <item x="172"/>
        <item x="87"/>
        <item x="35"/>
        <item x="186"/>
        <item x="220"/>
        <item x="175"/>
        <item x="85"/>
        <item x="115"/>
        <item x="137"/>
        <item x="239"/>
        <item x="237"/>
        <item x="176"/>
        <item x="219"/>
        <item x="214"/>
        <item x="54"/>
        <item x="78"/>
        <item x="76"/>
        <item x="83"/>
        <item x="183"/>
        <item x="162"/>
        <item x="161"/>
        <item x="133"/>
        <item x="202"/>
        <item x="31"/>
        <item x="113"/>
        <item x="86"/>
        <item x="226"/>
        <item x="147"/>
        <item x="136"/>
        <item x="45"/>
        <item x="191"/>
        <item x="37"/>
        <item x="129"/>
        <item x="12"/>
        <item x="17"/>
        <item x="130"/>
        <item x="89"/>
        <item x="25"/>
        <item x="112"/>
        <item x="75"/>
        <item x="19"/>
        <item x="197"/>
        <item x="81"/>
        <item x="199"/>
        <item x="79"/>
        <item x="234"/>
        <item x="125"/>
        <item x="207"/>
        <item x="185"/>
        <item x="39"/>
        <item x="74"/>
        <item x="28"/>
        <item x="6"/>
        <item x="23"/>
        <item x="174"/>
        <item x="154"/>
        <item x="233"/>
        <item x="165"/>
        <item x="56"/>
        <item x="192"/>
        <item x="43"/>
        <item x="58"/>
        <item x="208"/>
        <item x="15"/>
        <item x="218"/>
        <item x="64"/>
        <item x="238"/>
        <item x="196"/>
        <item x="146"/>
        <item x="152"/>
        <item x="94"/>
        <item x="142"/>
        <item x="2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numFmtId="164" showAll="0"/>
  </pivotFields>
  <rowFields count="1">
    <field x="13"/>
  </rowFields>
  <rowItems count="10">
    <i>
      <x v="29"/>
    </i>
    <i>
      <x v="91"/>
    </i>
    <i>
      <x v="36"/>
    </i>
    <i>
      <x v="111"/>
    </i>
    <i>
      <x v="65"/>
    </i>
    <i>
      <x v="79"/>
    </i>
    <i>
      <x v="14"/>
    </i>
    <i>
      <x v="12"/>
    </i>
    <i>
      <x v="80"/>
    </i>
    <i>
      <x v="50"/>
    </i>
  </rowItems>
  <colItems count="1">
    <i/>
  </colItems>
  <dataFields count="1">
    <dataField name="Sum of Revenue" fld="21" baseField="0" baseItem="0" numFmtId="165"/>
  </dataFields>
  <formats count="1">
    <format dxfId="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13" count="1" selected="0">
            <x v="29"/>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125C6661-D2D6-4A63-AE91-8E6D0205D509}" sourceName="[Range].[Condition]">
  <data>
    <olap pivotCacheId="2064465627">
      <levels count="2">
        <level uniqueName="[Range].[Condition].[(All)]" sourceCaption="(All)" count="0"/>
        <level uniqueName="[Range].[Condition].[Condition]" sourceCaption="Condition" count="7">
          <ranges>
            <range startItem="0">
              <i n="[Range].[Condition].&amp;[Excellent - Refurbished]" c="Excellent - Refurbished"/>
              <i n="[Range].[Condition].&amp;[For Parts Or Not Working]" c="For Parts Or Not Working"/>
              <i n="[Range].[Condition].&amp;[Good - Refurbished]" c="Good - Refurbished"/>
              <i n="[Range].[Condition].&amp;[New]" c="New"/>
              <i n="[Range].[Condition].&amp;[Open Box]" c="Open Box"/>
              <i n="[Range].[Condition].&amp;[Used]" c="Used"/>
              <i n="[Range].[Condition].&amp;[Very Good - Refurbished]" c="Very Good - Refurbished"/>
            </range>
          </ranges>
        </level>
      </levels>
      <selections count="1">
        <selection n="[Range].[Condi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family" xr10:uid="{D910A7CF-8BE0-4CA3-88B8-45434F416D45}" sourceName="[Range].[Model_family]">
  <data>
    <olap pivotCacheId="2064465627">
      <levels count="2">
        <level uniqueName="[Range].[Model_family].[(All)]" sourceCaption="(All)" count="0"/>
        <level uniqueName="[Range].[Model_family].[Model_family]" sourceCaption="Model_family" count="17">
          <ranges>
            <range startItem="0">
              <i n="[Range].[Model_family].&amp;[iPhone 12]" c="iPhone 12"/>
              <i n="[Range].[Model_family].&amp;[iPhone 12 Mini]" c="iPhone 12 Mini"/>
              <i n="[Range].[Model_family].&amp;[iPhone 12 Pro]" c="iPhone 12 Pro"/>
              <i n="[Range].[Model_family].&amp;[iPhone 12 Pro Max]" c="iPhone 12 Pro Max"/>
              <i n="[Range].[Model_family].&amp;[iPhone 13]" c="iPhone 13"/>
              <i n="[Range].[Model_family].&amp;[iPhone 13 Mini]" c="iPhone 13 Mini"/>
              <i n="[Range].[Model_family].&amp;[iPhone 13 Pro Max]" c="iPhone 13 Pro Max"/>
              <i n="[Range].[Model_family].&amp;[iPhone 14]" c="iPhone 14"/>
              <i n="[Range].[Model_family].&amp;[iPhone 14 Plus]" c="iPhone 14 Plus"/>
              <i n="[Range].[Model_family].&amp;[iPhone 14 Pro Max]" c="iPhone 14 Pro Max"/>
              <i n="[Range].[Model_family].&amp;[iPhone 15]" c="iPhone 15"/>
              <i n="[Range].[Model_family].&amp;[iPhone 15 Plus]" c="iPhone 15 Plus"/>
              <i n="[Range].[Model_family].&amp;[iPhone 15 Pro]" c="iPhone 15 Pro"/>
              <i n="[Range].[Model_family].&amp;[iPhone 15 Pro Max]" c="iPhone 15 Pro Max"/>
              <i n="[Range].[Model_family].&amp;[iPhone 16]" c="iPhone 16"/>
              <i n="[Range].[Model_family].&amp;[iPhone 17]" c="iPhone 17"/>
              <i n="[Range].[Model_family].&amp;[iPhone 17 Pro Max]" c="iPhone 17 Pro Max"/>
            </range>
          </ranges>
        </level>
      </levels>
      <selections count="1">
        <selection n="[Range].[Model_famil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_gb_numeric" xr10:uid="{00E846FE-CDB1-43C7-8E7C-9E522C60BB12}" sourceName="[Table1].[Storage_gb_numeric]">
  <data>
    <olap pivotCacheId="2064465627">
      <levels count="2">
        <level uniqueName="[Table1].[Storage_gb_numeric].[(All)]" sourceCaption="(All)" count="0"/>
        <level uniqueName="[Table1].[Storage_gb_numeric].[Storage_gb_numeric]" sourceCaption="Storage_gb_numeric" count="6">
          <ranges>
            <range startItem="0">
              <i n="[Table1].[Storage_gb_numeric].&amp;[64]" c="64"/>
              <i n="[Table1].[Storage_gb_numeric].&amp;[128]" c="128"/>
              <i n="[Table1].[Storage_gb_numeric].&amp;[256]" c="256"/>
              <i n="[Table1].[Storage_gb_numeric].&amp;[512]" c="512"/>
              <i n="[Table1].[Storage_gb_numeric].&amp;[1024]" c="1024"/>
              <i n="[Table1].[Storage_gb_numeric].&amp;[2048]" c="2048"/>
            </range>
          </ranges>
        </level>
      </levels>
      <selections count="1">
        <selection n="[Table1].[Storage_gb_numeric].[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206FF1E6-B1E9-4231-BBB5-C28A09E5D02F}" cache="Slicer_Condition" caption="Condition" level="1" rowHeight="234950"/>
  <slicer name="Model_family" xr10:uid="{98779159-2782-4265-9BDD-6444843D09C5}" cache="Slicer_Model_family" caption="Model_family" level="1" rowHeight="234950"/>
  <slicer name="Storage_gb_numeric" xr10:uid="{209F70A4-4736-4E26-AE4F-18221CA55356}" cache="Slicer_Storage_gb_numeric" caption="Storage_gb_numeric"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0709FF-41A2-4331-A462-A88DF42FF760}" name="Table1_2" displayName="Table1_2" ref="B1:G69" totalsRowShown="0" headerRowDxfId="151" dataDxfId="150">
  <autoFilter ref="B1:G69" xr:uid="{B10709FF-41A2-4331-A462-A88DF42FF760}"/>
  <tableColumns count="6">
    <tableColumn id="1" xr3:uid="{C60A0D5D-2AFF-4B5D-AE47-F6606F77FE70}" name="Model" dataDxfId="149"/>
    <tableColumn id="2" xr3:uid="{CD0A2737-6D99-44FC-9A98-29C031DB5C1C}" name="Condition" dataDxfId="148"/>
    <tableColumn id="4" xr3:uid="{570F463B-87C4-43B8-A287-498B2D4B7870}" name="Sold" dataDxfId="147"/>
    <tableColumn id="5" xr3:uid="{3CDDE519-9BD4-4E0F-8E34-01C4624A0ABA}" name="Price" dataDxfId="146"/>
    <tableColumn id="6" xr3:uid="{6436CD26-E0D7-4790-B600-D5D784E5116C}" name="New " dataDxfId="145"/>
    <tableColumn id="7" xr3:uid="{B284579E-47BC-47FC-935F-819AEFBA396B}" name="Revenue" dataDxfId="144">
      <calculatedColumnFormula>Table1_2[[#This Row],[Sold]]*Table1_2[[#This Row],[Price]]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77E4C7-14D2-4F8E-9E72-20C2F2F29B41}" name="Table4" displayName="Table4" ref="A1:A69" totalsRowShown="0" headerRowDxfId="143" dataDxfId="141" headerRowBorderDxfId="142" tableBorderDxfId="140" totalsRowBorderDxfId="139">
  <autoFilter ref="A1:A69" xr:uid="{A577E4C7-14D2-4F8E-9E72-20C2F2F29B41}"/>
  <tableColumns count="1">
    <tableColumn id="1" xr3:uid="{44251CF2-DE0D-4DE6-AA94-216D269B747B}" name="Platform" dataDxfId="13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4EC24A-2DBE-4757-9FEC-A8D5892E3FE0}" name="Table1_4" displayName="Table1_4" ref="A1:P2034" totalsRowShown="0" headerRowDxfId="137" dataDxfId="135" headerRowBorderDxfId="136" tableBorderDxfId="134" totalsRowBorderDxfId="133">
  <autoFilter ref="A1:P2034" xr:uid="{F44EC24A-2DBE-4757-9FEC-A8D5892E3FE0}"/>
  <tableColumns count="16">
    <tableColumn id="1" xr3:uid="{03A74F28-C5FB-4291-8DE1-26AE624D547E}" name="Platform2" dataDxfId="132"/>
    <tableColumn id="2" xr3:uid="{AFCD58BA-6F4E-418B-A168-B43DF31C22F8}" name="Model " dataDxfId="131"/>
    <tableColumn id="3" xr3:uid="{909AD62E-7D33-428D-A7BE-3C63A16A0FFA}" name="Model Family" dataDxfId="130"/>
    <tableColumn id="4" xr3:uid="{E1747EFE-3D3A-4F02-AC10-92F68DD47F50}" name="Warranty" dataDxfId="129"/>
    <tableColumn id="5" xr3:uid="{76EC4052-7E95-4799-89E0-406982736371}" name="Condition" dataDxfId="128"/>
    <tableColumn id="6" xr3:uid="{C2C7FB65-6538-48B6-95C4-9DEC0C7CD718}" name="Ratings" dataDxfId="127"/>
    <tableColumn id="7" xr3:uid="{50659AEF-5727-4AEB-BD94-50F5164308CB}" name="reviews" dataDxfId="126"/>
    <tableColumn id="8" xr3:uid="{F28BFAF1-2DAB-4E86-A76B-2780EF357E64}" name="Price" dataDxfId="125"/>
    <tableColumn id="9" xr3:uid="{2DD5D309-C9C8-4252-AEB5-12E36462DCC5}" name="Delivery charge" dataDxfId="124"/>
    <tableColumn id="15" xr3:uid="{5BA85178-5A6B-4E5F-9563-60F241AE9CD6}" name="Total Price" dataDxfId="123">
      <calculatedColumnFormula>Table1_4[[#This Row],[Price]]+Table1_4[[#This Row],[Delivery charge]]</calculatedColumnFormula>
    </tableColumn>
    <tableColumn id="10" xr3:uid="{A7C712C3-8EB1-4F85-87F8-0791218DE26C}" name="Location" dataDxfId="122"/>
    <tableColumn id="11" xr3:uid="{C0C1CCEB-ED35-4356-9AF7-FFF082DFF7DB}" name=" Sold" dataDxfId="121"/>
    <tableColumn id="12" xr3:uid="{84B5D9E6-5B76-4072-82A3-09EAA8BCC593}" name="Discount" dataDxfId="120"/>
    <tableColumn id="13" xr3:uid="{2B5E605D-A174-4957-B370-8265A06468A3}" name="Carriers" dataDxfId="119"/>
    <tableColumn id="14" xr3:uid="{4E21BDAA-85B6-4AFA-9A7C-94520AD8FA61}" name="Reviews2" dataDxfId="118"/>
    <tableColumn id="16" xr3:uid="{9D2284B2-D275-4AEB-A009-5D7E8FBE0D92}" name="Revenue" dataDxfId="117">
      <calculatedColumnFormula>Table1_4[[#This Row],[Total Price]]*Table1_4[[#This Row],[ Sold]]</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E1F762-4198-4644-A5E8-EC98CEF587C5}" name="Table1" displayName="Table1" ref="A1:V1678" totalsRowShown="0" dataDxfId="116" tableBorderDxfId="115">
  <autoFilter ref="A1:V1678" xr:uid="{A9E1F762-4198-4644-A5E8-EC98CEF587C5}"/>
  <tableColumns count="22">
    <tableColumn id="1" xr3:uid="{8B9D5907-A18F-40A8-9E7A-2DEC618D9B65}" name="Platform" dataDxfId="114"/>
    <tableColumn id="2" xr3:uid="{CB5077E6-0765-49AD-BFF4-333FA31B5372}" name="Model" dataDxfId="113"/>
    <tableColumn id="3" xr3:uid="{DDC4D196-15ED-48FB-B03F-890ABC327695}" name="Model_family" dataDxfId="112"/>
    <tableColumn id="4" xr3:uid="{549377FF-5EA4-497D-9360-727E7137D61E}" name="Generation_number" dataDxfId="111"/>
    <tableColumn id="5" xr3:uid="{FBCB5B80-3AE2-4986-B36D-2B047096E3E8}" name="is_pro" dataDxfId="110"/>
    <tableColumn id="6" xr3:uid="{49EF7E4B-FB19-44C9-B14A-04E853ABBACC}" name="Storage_options_gb" dataDxfId="109"/>
    <tableColumn id="23" xr3:uid="{4791FE33-EEAD-41E2-9850-EE661AABE08D}" name="Storage_gb_numeric   " dataDxfId="108"/>
    <tableColumn id="8" xr3:uid="{68D8B555-B138-418E-B81B-7FE7538D447E}" name="Condition" dataDxfId="107"/>
    <tableColumn id="9" xr3:uid="{E1148903-AFB3-4A6E-A166-BF4DE56639BC}" name="Price" dataDxfId="106"/>
    <tableColumn id="10" xr3:uid="{9AD7DF5B-7E2E-48A5-828F-CA2579B3B48F}" name="WasPrice" dataDxfId="105"/>
    <tableColumn id="11" xr3:uid="{1BE0B335-F5FC-4870-BF27-15DE748C31A1}" name="Price_Discount_pct" dataDxfId="104"/>
    <tableColumn id="12" xr3:uid="{A0F8AB03-7C53-4159-9C5B-DF216EA5F850}" name="Available" dataDxfId="103"/>
    <tableColumn id="13" xr3:uid="{73A4FE47-AF76-4F14-9F54-018FA11605C3}" name="Sold" dataDxfId="102"/>
    <tableColumn id="14" xr3:uid="{F05CD3A0-E114-4EA8-911A-4221201AA67F}" name="Seller" dataDxfId="101"/>
    <tableColumn id="15" xr3:uid="{604C63E6-A81E-4494-A9A5-D5F87D0B4027}" name="itemLocation" dataDxfId="100"/>
    <tableColumn id="16" xr3:uid="{92C6741C-3B21-4064-8024-1D5A3C71199E}" name="City" dataDxfId="99"/>
    <tableColumn id="17" xr3:uid="{51CE40C3-6842-4EF8-BD5B-2EAC86A5A87F}" name="US_States" dataDxfId="98"/>
    <tableColumn id="18" xr3:uid="{C06C4CB2-2017-4207-853B-E51668DDBDB2}" name="Country" dataDxfId="97"/>
    <tableColumn id="19" xr3:uid="{5888A1DC-ACF3-42A4-A3B1-6A651A0BE75F}" name="lastUpdated" dataDxfId="96"/>
    <tableColumn id="20" xr3:uid="{27FDDA81-0A5F-4C44-846E-143C01FCCB0A}" name="Month" dataDxfId="95"/>
    <tableColumn id="21" xr3:uid="{6F8DFD47-9C1F-4C26-8946-B28B5101E562}" name="Year" dataDxfId="94"/>
    <tableColumn id="22" xr3:uid="{F557A61C-E8B7-46F8-875D-A11D8364DC30}" name="Revenue" dataDxfId="93"/>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FFABB-29FA-452E-8E7C-078373500DEC}">
  <dimension ref="A1:G71"/>
  <sheetViews>
    <sheetView topLeftCell="A46" workbookViewId="0">
      <selection activeCell="K61" sqref="K61"/>
    </sheetView>
  </sheetViews>
  <sheetFormatPr defaultRowHeight="14.4" x14ac:dyDescent="0.3"/>
  <cols>
    <col min="1" max="1" width="10.6640625" bestFit="1" customWidth="1"/>
    <col min="2" max="2" width="16.77734375" bestFit="1" customWidth="1"/>
    <col min="3" max="3" width="15.109375" bestFit="1" customWidth="1"/>
    <col min="4" max="4" width="9.109375" bestFit="1" customWidth="1"/>
    <col min="5" max="5" width="9.5546875" bestFit="1" customWidth="1"/>
    <col min="6" max="6" width="9.6640625" bestFit="1" customWidth="1"/>
    <col min="7" max="7" width="12.77734375" bestFit="1" customWidth="1"/>
  </cols>
  <sheetData>
    <row r="1" spans="1:7" x14ac:dyDescent="0.3">
      <c r="A1" s="70" t="s">
        <v>2272</v>
      </c>
      <c r="B1" s="18" t="s">
        <v>2271</v>
      </c>
      <c r="C1" s="18" t="s">
        <v>2063</v>
      </c>
      <c r="D1" s="18" t="s">
        <v>2068</v>
      </c>
      <c r="E1" s="18" t="s">
        <v>2064</v>
      </c>
      <c r="F1" s="18" t="s">
        <v>4419</v>
      </c>
      <c r="G1" s="18" t="s">
        <v>2080</v>
      </c>
    </row>
    <row r="2" spans="1:7" x14ac:dyDescent="0.3">
      <c r="A2" s="68" t="s">
        <v>4420</v>
      </c>
      <c r="B2" s="18" t="s">
        <v>4421</v>
      </c>
      <c r="C2" s="18" t="s">
        <v>4422</v>
      </c>
      <c r="D2" s="18">
        <v>1102</v>
      </c>
      <c r="E2" s="19">
        <v>389.99</v>
      </c>
      <c r="F2" s="18">
        <v>829</v>
      </c>
      <c r="G2" s="19">
        <f>Table1_2[[#This Row],[Sold]]*Table1_2[[#This Row],[Price]]</f>
        <v>429768.98</v>
      </c>
    </row>
    <row r="3" spans="1:7" x14ac:dyDescent="0.3">
      <c r="A3" s="69" t="s">
        <v>4420</v>
      </c>
      <c r="B3" s="18" t="s">
        <v>4423</v>
      </c>
      <c r="C3" s="18" t="s">
        <v>4422</v>
      </c>
      <c r="D3" s="18">
        <v>387</v>
      </c>
      <c r="E3" s="19">
        <v>561</v>
      </c>
      <c r="F3" s="18">
        <v>729</v>
      </c>
      <c r="G3" s="19">
        <f>Table1_2[[#This Row],[Sold]]*Table1_2[[#This Row],[Price]]</f>
        <v>217107</v>
      </c>
    </row>
    <row r="4" spans="1:7" x14ac:dyDescent="0.3">
      <c r="A4" s="68" t="s">
        <v>4420</v>
      </c>
      <c r="B4" s="18" t="s">
        <v>4424</v>
      </c>
      <c r="C4" s="18" t="s">
        <v>4422</v>
      </c>
      <c r="D4" s="18">
        <v>1901</v>
      </c>
      <c r="E4" s="19">
        <v>368</v>
      </c>
      <c r="F4" s="18">
        <v>729</v>
      </c>
      <c r="G4" s="19">
        <f>Table1_2[[#This Row],[Sold]]*Table1_2[[#This Row],[Price]]</f>
        <v>699568</v>
      </c>
    </row>
    <row r="5" spans="1:7" x14ac:dyDescent="0.3">
      <c r="A5" s="69" t="s">
        <v>4420</v>
      </c>
      <c r="B5" s="18" t="s">
        <v>4425</v>
      </c>
      <c r="C5" s="18" t="s">
        <v>4422</v>
      </c>
      <c r="D5" s="18">
        <v>1507</v>
      </c>
      <c r="E5" s="19">
        <v>459.99</v>
      </c>
      <c r="F5" s="18">
        <v>999</v>
      </c>
      <c r="G5" s="19">
        <f>Table1_2[[#This Row],[Sold]]*Table1_2[[#This Row],[Price]]</f>
        <v>693204.93</v>
      </c>
    </row>
    <row r="6" spans="1:7" x14ac:dyDescent="0.3">
      <c r="A6" s="68" t="s">
        <v>4420</v>
      </c>
      <c r="B6" s="18" t="s">
        <v>4358</v>
      </c>
      <c r="C6" s="18" t="s">
        <v>4422</v>
      </c>
      <c r="D6" s="18">
        <v>1220</v>
      </c>
      <c r="E6" s="19">
        <v>589.99</v>
      </c>
      <c r="F6" s="72">
        <v>1199</v>
      </c>
      <c r="G6" s="19">
        <f>Table1_2[[#This Row],[Sold]]*Table1_2[[#This Row],[Price]]</f>
        <v>719787.8</v>
      </c>
    </row>
    <row r="7" spans="1:7" x14ac:dyDescent="0.3">
      <c r="A7" s="69" t="s">
        <v>4420</v>
      </c>
      <c r="B7" s="18" t="s">
        <v>4426</v>
      </c>
      <c r="C7" s="18" t="s">
        <v>4422</v>
      </c>
      <c r="D7" s="18">
        <v>76</v>
      </c>
      <c r="E7" s="19">
        <v>689</v>
      </c>
      <c r="F7" s="18">
        <v>829</v>
      </c>
      <c r="G7" s="19">
        <f>Table1_2[[#This Row],[Sold]]*Table1_2[[#This Row],[Price]]</f>
        <v>52364</v>
      </c>
    </row>
    <row r="8" spans="1:7" x14ac:dyDescent="0.3">
      <c r="A8" s="68" t="s">
        <v>4420</v>
      </c>
      <c r="B8" s="18" t="s">
        <v>4427</v>
      </c>
      <c r="C8" s="18" t="s">
        <v>4422</v>
      </c>
      <c r="D8" s="18">
        <v>71</v>
      </c>
      <c r="E8" s="19">
        <v>1398</v>
      </c>
      <c r="F8" s="18">
        <v>0</v>
      </c>
      <c r="G8" s="19">
        <f>Table1_2[[#This Row],[Sold]]*Table1_2[[#This Row],[Price]]</f>
        <v>99258</v>
      </c>
    </row>
    <row r="9" spans="1:7" x14ac:dyDescent="0.3">
      <c r="A9" s="69" t="s">
        <v>4420</v>
      </c>
      <c r="B9" s="18" t="s">
        <v>3609</v>
      </c>
      <c r="C9" s="18" t="s">
        <v>4422</v>
      </c>
      <c r="D9" s="18">
        <v>3871</v>
      </c>
      <c r="E9" s="19">
        <v>263</v>
      </c>
      <c r="F9" s="18">
        <v>629</v>
      </c>
      <c r="G9" s="19">
        <f>Table1_2[[#This Row],[Sold]]*Table1_2[[#This Row],[Price]]</f>
        <v>1018073</v>
      </c>
    </row>
    <row r="10" spans="1:7" x14ac:dyDescent="0.3">
      <c r="A10" s="68" t="s">
        <v>4420</v>
      </c>
      <c r="B10" s="18" t="s">
        <v>4428</v>
      </c>
      <c r="C10" s="18" t="s">
        <v>4422</v>
      </c>
      <c r="D10" s="18">
        <v>5635</v>
      </c>
      <c r="E10" s="19">
        <v>230</v>
      </c>
      <c r="F10" s="18">
        <v>629</v>
      </c>
      <c r="G10" s="19">
        <f>Table1_2[[#This Row],[Sold]]*Table1_2[[#This Row],[Price]]</f>
        <v>1296050</v>
      </c>
    </row>
    <row r="11" spans="1:7" x14ac:dyDescent="0.3">
      <c r="A11" s="69" t="s">
        <v>4420</v>
      </c>
      <c r="B11" s="18" t="s">
        <v>4429</v>
      </c>
      <c r="C11" s="18" t="s">
        <v>4422</v>
      </c>
      <c r="D11" s="18">
        <v>2243</v>
      </c>
      <c r="E11" s="19">
        <v>210</v>
      </c>
      <c r="F11" s="18">
        <v>629</v>
      </c>
      <c r="G11" s="19">
        <f>Table1_2[[#This Row],[Sold]]*Table1_2[[#This Row],[Price]]</f>
        <v>471030</v>
      </c>
    </row>
    <row r="12" spans="1:7" x14ac:dyDescent="0.3">
      <c r="A12" s="68" t="s">
        <v>4420</v>
      </c>
      <c r="B12" s="18" t="s">
        <v>4430</v>
      </c>
      <c r="C12" s="18" t="s">
        <v>4422</v>
      </c>
      <c r="D12" s="18">
        <v>1619</v>
      </c>
      <c r="E12" s="19">
        <v>304</v>
      </c>
      <c r="F12" s="18">
        <v>729</v>
      </c>
      <c r="G12" s="19">
        <f>Table1_2[[#This Row],[Sold]]*Table1_2[[#This Row],[Price]]</f>
        <v>492176</v>
      </c>
    </row>
    <row r="13" spans="1:7" x14ac:dyDescent="0.3">
      <c r="A13" s="69" t="s">
        <v>4420</v>
      </c>
      <c r="B13" s="18" t="s">
        <v>4431</v>
      </c>
      <c r="C13" s="18" t="s">
        <v>4422</v>
      </c>
      <c r="D13" s="18">
        <v>1574</v>
      </c>
      <c r="E13" s="19">
        <v>444</v>
      </c>
      <c r="F13" s="72">
        <v>1099</v>
      </c>
      <c r="G13" s="19">
        <f>Table1_2[[#This Row],[Sold]]*Table1_2[[#This Row],[Price]]</f>
        <v>698856</v>
      </c>
    </row>
    <row r="14" spans="1:7" x14ac:dyDescent="0.3">
      <c r="A14" s="68" t="s">
        <v>4420</v>
      </c>
      <c r="B14" s="18" t="s">
        <v>4432</v>
      </c>
      <c r="C14" s="18" t="s">
        <v>4422</v>
      </c>
      <c r="D14" s="18">
        <v>2338</v>
      </c>
      <c r="E14" s="19">
        <v>382.96</v>
      </c>
      <c r="F14" s="18">
        <v>999</v>
      </c>
      <c r="G14" s="19">
        <f>Table1_2[[#This Row],[Sold]]*Table1_2[[#This Row],[Price]]</f>
        <v>895360.48</v>
      </c>
    </row>
    <row r="15" spans="1:7" x14ac:dyDescent="0.3">
      <c r="A15" s="69" t="s">
        <v>4420</v>
      </c>
      <c r="B15" s="18" t="s">
        <v>4433</v>
      </c>
      <c r="C15" s="18" t="s">
        <v>4422</v>
      </c>
      <c r="D15" s="18">
        <v>9302</v>
      </c>
      <c r="E15" s="19">
        <v>171</v>
      </c>
      <c r="F15" s="18">
        <v>629</v>
      </c>
      <c r="G15" s="19">
        <f>Table1_2[[#This Row],[Sold]]*Table1_2[[#This Row],[Price]]</f>
        <v>1590642</v>
      </c>
    </row>
    <row r="16" spans="1:7" x14ac:dyDescent="0.3">
      <c r="A16" s="68" t="s">
        <v>4420</v>
      </c>
      <c r="B16" s="18" t="s">
        <v>4434</v>
      </c>
      <c r="C16" s="18" t="s">
        <v>4422</v>
      </c>
      <c r="D16" s="18">
        <v>4052</v>
      </c>
      <c r="E16" s="19">
        <v>146</v>
      </c>
      <c r="F16" s="18" t="s">
        <v>4495</v>
      </c>
      <c r="G16" s="19">
        <f>Table1_2[[#This Row],[Sold]]*Table1_2[[#This Row],[Price]]</f>
        <v>591592</v>
      </c>
    </row>
    <row r="17" spans="1:7" x14ac:dyDescent="0.3">
      <c r="A17" s="69" t="s">
        <v>4420</v>
      </c>
      <c r="B17" s="18" t="s">
        <v>4435</v>
      </c>
      <c r="C17" s="18" t="s">
        <v>4422</v>
      </c>
      <c r="D17" s="18">
        <v>3617</v>
      </c>
      <c r="E17" s="19">
        <v>243.6</v>
      </c>
      <c r="F17" s="18" t="s">
        <v>4486</v>
      </c>
      <c r="G17" s="19">
        <f>Table1_2[[#This Row],[Sold]]*Table1_2[[#This Row],[Price]]</f>
        <v>881101.2</v>
      </c>
    </row>
    <row r="18" spans="1:7" x14ac:dyDescent="0.3">
      <c r="A18" s="68" t="s">
        <v>4420</v>
      </c>
      <c r="B18" s="18" t="s">
        <v>4436</v>
      </c>
      <c r="C18" s="18" t="s">
        <v>4422</v>
      </c>
      <c r="D18" s="18">
        <v>3248</v>
      </c>
      <c r="E18" s="19">
        <v>319</v>
      </c>
      <c r="F18" s="18" t="s">
        <v>4491</v>
      </c>
      <c r="G18" s="19">
        <f>Table1_2[[#This Row],[Sold]]*Table1_2[[#This Row],[Price]]</f>
        <v>1036112</v>
      </c>
    </row>
    <row r="19" spans="1:7" x14ac:dyDescent="0.3">
      <c r="A19" s="69" t="s">
        <v>4420</v>
      </c>
      <c r="B19" s="18" t="s">
        <v>4424</v>
      </c>
      <c r="C19" s="18" t="s">
        <v>4437</v>
      </c>
      <c r="D19" s="18">
        <v>39</v>
      </c>
      <c r="E19" s="19">
        <v>347</v>
      </c>
      <c r="F19" s="18" t="s">
        <v>4485</v>
      </c>
      <c r="G19" s="19">
        <f>Table1_2[[#This Row],[Sold]]*Table1_2[[#This Row],[Price]]</f>
        <v>13533</v>
      </c>
    </row>
    <row r="20" spans="1:7" x14ac:dyDescent="0.3">
      <c r="A20" s="68" t="s">
        <v>4420</v>
      </c>
      <c r="B20" s="18" t="s">
        <v>3609</v>
      </c>
      <c r="C20" s="18" t="s">
        <v>4437</v>
      </c>
      <c r="D20" s="18">
        <v>96</v>
      </c>
      <c r="E20" s="19">
        <v>265</v>
      </c>
      <c r="F20" s="18" t="s">
        <v>4492</v>
      </c>
      <c r="G20" s="19">
        <f>Table1_2[[#This Row],[Sold]]*Table1_2[[#This Row],[Price]]</f>
        <v>25440</v>
      </c>
    </row>
    <row r="21" spans="1:7" x14ac:dyDescent="0.3">
      <c r="A21" s="69" t="s">
        <v>4420</v>
      </c>
      <c r="B21" s="18" t="s">
        <v>4433</v>
      </c>
      <c r="C21" s="18" t="s">
        <v>4437</v>
      </c>
      <c r="D21" s="18">
        <v>367</v>
      </c>
      <c r="E21" s="19">
        <v>173.99</v>
      </c>
      <c r="F21" s="18" t="s">
        <v>4492</v>
      </c>
      <c r="G21" s="19">
        <f>Table1_2[[#This Row],[Sold]]*Table1_2[[#This Row],[Price]]</f>
        <v>63854.33</v>
      </c>
    </row>
    <row r="22" spans="1:7" x14ac:dyDescent="0.3">
      <c r="A22" s="68" t="s">
        <v>4420</v>
      </c>
      <c r="B22" s="18" t="s">
        <v>4428</v>
      </c>
      <c r="C22" s="18" t="s">
        <v>4437</v>
      </c>
      <c r="D22" s="18">
        <v>223</v>
      </c>
      <c r="E22" s="19">
        <v>239</v>
      </c>
      <c r="F22" s="18" t="s">
        <v>4492</v>
      </c>
      <c r="G22" s="19">
        <f>Table1_2[[#This Row],[Sold]]*Table1_2[[#This Row],[Price]]</f>
        <v>53297</v>
      </c>
    </row>
    <row r="23" spans="1:7" x14ac:dyDescent="0.3">
      <c r="A23" s="69" t="s">
        <v>4420</v>
      </c>
      <c r="B23" s="18" t="s">
        <v>3609</v>
      </c>
      <c r="C23" s="18" t="s">
        <v>4438</v>
      </c>
      <c r="D23" s="18">
        <v>85</v>
      </c>
      <c r="E23" s="19">
        <v>269</v>
      </c>
      <c r="F23" s="18" t="s">
        <v>4494</v>
      </c>
      <c r="G23" s="19">
        <f>Table1_2[[#This Row],[Sold]]*Table1_2[[#This Row],[Price]]</f>
        <v>22865</v>
      </c>
    </row>
    <row r="24" spans="1:7" x14ac:dyDescent="0.3">
      <c r="A24" s="68" t="s">
        <v>4420</v>
      </c>
      <c r="B24" s="18" t="s">
        <v>4428</v>
      </c>
      <c r="C24" s="18" t="s">
        <v>4438</v>
      </c>
      <c r="D24" s="18">
        <v>111</v>
      </c>
      <c r="E24" s="19">
        <v>238</v>
      </c>
      <c r="F24" s="18" t="s">
        <v>4494</v>
      </c>
      <c r="G24" s="19">
        <f>Table1_2[[#This Row],[Sold]]*Table1_2[[#This Row],[Price]]</f>
        <v>26418</v>
      </c>
    </row>
    <row r="25" spans="1:7" x14ac:dyDescent="0.3">
      <c r="A25" s="69" t="s">
        <v>4420</v>
      </c>
      <c r="B25" s="18" t="s">
        <v>4424</v>
      </c>
      <c r="C25" s="18" t="s">
        <v>4438</v>
      </c>
      <c r="D25" s="18">
        <v>47</v>
      </c>
      <c r="E25" s="19">
        <v>384</v>
      </c>
      <c r="F25" s="18" t="s">
        <v>4490</v>
      </c>
      <c r="G25" s="19">
        <f>Table1_2[[#This Row],[Sold]]*Table1_2[[#This Row],[Price]]</f>
        <v>18048</v>
      </c>
    </row>
    <row r="26" spans="1:7" x14ac:dyDescent="0.3">
      <c r="A26" s="68" t="s">
        <v>4420</v>
      </c>
      <c r="B26" s="18" t="s">
        <v>4425</v>
      </c>
      <c r="C26" s="18" t="s">
        <v>4437</v>
      </c>
      <c r="D26" s="18">
        <v>21</v>
      </c>
      <c r="E26" s="19">
        <v>443</v>
      </c>
      <c r="F26" s="18" t="s">
        <v>4489</v>
      </c>
      <c r="G26" s="19">
        <f>Table1_2[[#This Row],[Sold]]*Table1_2[[#This Row],[Price]]</f>
        <v>9303</v>
      </c>
    </row>
    <row r="27" spans="1:7" x14ac:dyDescent="0.3">
      <c r="A27" s="69" t="s">
        <v>4420</v>
      </c>
      <c r="B27" s="18" t="s">
        <v>4423</v>
      </c>
      <c r="C27" s="18" t="s">
        <v>4439</v>
      </c>
      <c r="D27" s="18">
        <v>3</v>
      </c>
      <c r="E27" s="19">
        <v>475</v>
      </c>
      <c r="F27" s="18" t="s">
        <v>4485</v>
      </c>
      <c r="G27" s="19">
        <f>Table1_2[[#This Row],[Sold]]*Table1_2[[#This Row],[Price]]</f>
        <v>1425</v>
      </c>
    </row>
    <row r="28" spans="1:7" x14ac:dyDescent="0.3">
      <c r="A28" s="68" t="s">
        <v>4420</v>
      </c>
      <c r="B28" s="18" t="s">
        <v>4421</v>
      </c>
      <c r="C28" s="18" t="s">
        <v>4437</v>
      </c>
      <c r="D28" s="18">
        <v>24</v>
      </c>
      <c r="E28" s="19">
        <v>389</v>
      </c>
      <c r="F28" s="18" t="s">
        <v>4484</v>
      </c>
      <c r="G28" s="19">
        <f>Table1_2[[#This Row],[Sold]]*Table1_2[[#This Row],[Price]]</f>
        <v>9336</v>
      </c>
    </row>
    <row r="29" spans="1:7" x14ac:dyDescent="0.3">
      <c r="A29" s="69" t="s">
        <v>4420</v>
      </c>
      <c r="B29" s="18" t="s">
        <v>4431</v>
      </c>
      <c r="C29" s="18" t="s">
        <v>4437</v>
      </c>
      <c r="D29" s="18">
        <v>46</v>
      </c>
      <c r="E29" s="19">
        <v>400</v>
      </c>
      <c r="F29" s="18" t="s">
        <v>4493</v>
      </c>
      <c r="G29" s="19">
        <f>Table1_2[[#This Row],[Sold]]*Table1_2[[#This Row],[Price]]</f>
        <v>18400</v>
      </c>
    </row>
    <row r="30" spans="1:7" x14ac:dyDescent="0.3">
      <c r="A30" s="68" t="s">
        <v>4420</v>
      </c>
      <c r="B30" s="18" t="s">
        <v>4421</v>
      </c>
      <c r="C30" s="18" t="s">
        <v>4438</v>
      </c>
      <c r="D30" s="18">
        <v>31</v>
      </c>
      <c r="E30" s="19">
        <v>430</v>
      </c>
      <c r="F30" s="18" t="s">
        <v>4486</v>
      </c>
      <c r="G30" s="19">
        <f>Table1_2[[#This Row],[Sold]]*Table1_2[[#This Row],[Price]]</f>
        <v>13330</v>
      </c>
    </row>
    <row r="31" spans="1:7" x14ac:dyDescent="0.3">
      <c r="A31" s="69" t="s">
        <v>4420</v>
      </c>
      <c r="B31" s="18" t="s">
        <v>4358</v>
      </c>
      <c r="C31" s="18" t="s">
        <v>4439</v>
      </c>
      <c r="D31" s="18">
        <v>20</v>
      </c>
      <c r="E31" s="19">
        <v>549</v>
      </c>
      <c r="F31" s="18" t="s">
        <v>4493</v>
      </c>
      <c r="G31" s="19">
        <f>Table1_2[[#This Row],[Sold]]*Table1_2[[#This Row],[Price]]</f>
        <v>10980</v>
      </c>
    </row>
    <row r="32" spans="1:7" x14ac:dyDescent="0.3">
      <c r="A32" s="68" t="s">
        <v>4420</v>
      </c>
      <c r="B32" s="18" t="s">
        <v>4358</v>
      </c>
      <c r="C32" s="18" t="s">
        <v>4437</v>
      </c>
      <c r="D32" s="18">
        <v>43</v>
      </c>
      <c r="E32" s="19">
        <v>565</v>
      </c>
      <c r="F32" s="18" t="s">
        <v>4487</v>
      </c>
      <c r="G32" s="19">
        <f>Table1_2[[#This Row],[Sold]]*Table1_2[[#This Row],[Price]]</f>
        <v>24295</v>
      </c>
    </row>
    <row r="33" spans="1:7" x14ac:dyDescent="0.3">
      <c r="A33" s="69" t="s">
        <v>4420</v>
      </c>
      <c r="B33" s="18" t="s">
        <v>4421</v>
      </c>
      <c r="C33" s="18" t="s">
        <v>4422</v>
      </c>
      <c r="D33" s="18">
        <v>0</v>
      </c>
      <c r="E33" s="19">
        <v>579.99</v>
      </c>
      <c r="F33" s="18" t="s">
        <v>4496</v>
      </c>
      <c r="G33" s="19">
        <f>Table1_2[[#This Row],[Sold]]*Table1_2[[#This Row],[Price]]</f>
        <v>0</v>
      </c>
    </row>
    <row r="34" spans="1:7" x14ac:dyDescent="0.3">
      <c r="A34" s="68" t="s">
        <v>4420</v>
      </c>
      <c r="B34" s="18" t="s">
        <v>4433</v>
      </c>
      <c r="C34" s="18" t="s">
        <v>4438</v>
      </c>
      <c r="D34" s="18">
        <v>206</v>
      </c>
      <c r="E34" s="19">
        <v>172</v>
      </c>
      <c r="F34" s="18" t="s">
        <v>4494</v>
      </c>
      <c r="G34" s="19">
        <f>Table1_2[[#This Row],[Sold]]*Table1_2[[#This Row],[Price]]</f>
        <v>35432</v>
      </c>
    </row>
    <row r="35" spans="1:7" x14ac:dyDescent="0.3">
      <c r="A35" s="69" t="s">
        <v>4420</v>
      </c>
      <c r="B35" s="18" t="s">
        <v>4433</v>
      </c>
      <c r="C35" s="18" t="s">
        <v>4439</v>
      </c>
      <c r="D35" s="18">
        <v>92</v>
      </c>
      <c r="E35" s="19">
        <v>193</v>
      </c>
      <c r="F35" s="18" t="s">
        <v>4494</v>
      </c>
      <c r="G35" s="19">
        <f>Table1_2[[#This Row],[Sold]]*Table1_2[[#This Row],[Price]]</f>
        <v>17756</v>
      </c>
    </row>
    <row r="36" spans="1:7" x14ac:dyDescent="0.3">
      <c r="A36" s="68" t="s">
        <v>4420</v>
      </c>
      <c r="B36" s="18" t="s">
        <v>3609</v>
      </c>
      <c r="C36" s="18" t="s">
        <v>4439</v>
      </c>
      <c r="D36" s="18">
        <v>26</v>
      </c>
      <c r="E36" s="19">
        <v>278</v>
      </c>
      <c r="F36" s="18" t="s">
        <v>4494</v>
      </c>
      <c r="G36" s="19">
        <f>Table1_2[[#This Row],[Sold]]*Table1_2[[#This Row],[Price]]</f>
        <v>7228</v>
      </c>
    </row>
    <row r="37" spans="1:7" x14ac:dyDescent="0.3">
      <c r="A37" s="69" t="s">
        <v>4420</v>
      </c>
      <c r="B37" s="18" t="s">
        <v>4430</v>
      </c>
      <c r="C37" s="18" t="s">
        <v>4437</v>
      </c>
      <c r="D37" s="18">
        <v>28</v>
      </c>
      <c r="E37" s="19">
        <v>292.94</v>
      </c>
      <c r="F37" s="18" t="s">
        <v>4485</v>
      </c>
      <c r="G37" s="19">
        <f>Table1_2[[#This Row],[Sold]]*Table1_2[[#This Row],[Price]]</f>
        <v>8202.32</v>
      </c>
    </row>
    <row r="38" spans="1:7" x14ac:dyDescent="0.3">
      <c r="A38" s="68" t="s">
        <v>4420</v>
      </c>
      <c r="B38" s="18" t="s">
        <v>4432</v>
      </c>
      <c r="C38" s="18" t="s">
        <v>4437</v>
      </c>
      <c r="D38" s="18">
        <v>95</v>
      </c>
      <c r="E38" s="19">
        <v>370</v>
      </c>
      <c r="F38" s="18" t="s">
        <v>4489</v>
      </c>
      <c r="G38" s="19">
        <f>Table1_2[[#This Row],[Sold]]*Table1_2[[#This Row],[Price]]</f>
        <v>35150</v>
      </c>
    </row>
    <row r="39" spans="1:7" x14ac:dyDescent="0.3">
      <c r="A39" s="69" t="s">
        <v>4420</v>
      </c>
      <c r="B39" s="18" t="s">
        <v>4424</v>
      </c>
      <c r="C39" s="18" t="s">
        <v>4439</v>
      </c>
      <c r="D39" s="18">
        <v>23</v>
      </c>
      <c r="E39" s="19">
        <v>374.76</v>
      </c>
      <c r="F39" s="18" t="s">
        <v>4490</v>
      </c>
      <c r="G39" s="19">
        <f>Table1_2[[#This Row],[Sold]]*Table1_2[[#This Row],[Price]]</f>
        <v>8619.48</v>
      </c>
    </row>
    <row r="40" spans="1:7" x14ac:dyDescent="0.3">
      <c r="A40" s="68" t="s">
        <v>4420</v>
      </c>
      <c r="B40" s="18" t="s">
        <v>4421</v>
      </c>
      <c r="C40" s="18" t="s">
        <v>4439</v>
      </c>
      <c r="D40" s="18">
        <v>9</v>
      </c>
      <c r="E40" s="19">
        <v>385.22</v>
      </c>
      <c r="F40" s="18" t="s">
        <v>4486</v>
      </c>
      <c r="G40" s="19">
        <f>Table1_2[[#This Row],[Sold]]*Table1_2[[#This Row],[Price]]</f>
        <v>3466.9800000000005</v>
      </c>
    </row>
    <row r="41" spans="1:7" x14ac:dyDescent="0.3">
      <c r="A41" s="69" t="s">
        <v>4420</v>
      </c>
      <c r="B41" s="18" t="s">
        <v>4431</v>
      </c>
      <c r="C41" s="18" t="s">
        <v>4438</v>
      </c>
      <c r="D41" s="18">
        <v>25</v>
      </c>
      <c r="E41" s="19">
        <v>421</v>
      </c>
      <c r="F41" s="18" t="s">
        <v>4488</v>
      </c>
      <c r="G41" s="19">
        <f>Table1_2[[#This Row],[Sold]]*Table1_2[[#This Row],[Price]]</f>
        <v>10525</v>
      </c>
    </row>
    <row r="42" spans="1:7" x14ac:dyDescent="0.3">
      <c r="A42" s="68" t="s">
        <v>4420</v>
      </c>
      <c r="B42" s="18" t="s">
        <v>4432</v>
      </c>
      <c r="C42" s="18" t="s">
        <v>4438</v>
      </c>
      <c r="D42" s="18">
        <v>52</v>
      </c>
      <c r="E42" s="19">
        <v>453</v>
      </c>
      <c r="F42" s="18" t="s">
        <v>4489</v>
      </c>
      <c r="G42" s="19">
        <f>Table1_2[[#This Row],[Sold]]*Table1_2[[#This Row],[Price]]</f>
        <v>23556</v>
      </c>
    </row>
    <row r="43" spans="1:7" x14ac:dyDescent="0.3">
      <c r="A43" s="69" t="s">
        <v>4420</v>
      </c>
      <c r="B43" s="18" t="s">
        <v>4423</v>
      </c>
      <c r="C43" s="18" t="s">
        <v>4438</v>
      </c>
      <c r="D43" s="18">
        <v>21</v>
      </c>
      <c r="E43" s="19">
        <v>453</v>
      </c>
      <c r="F43" s="18" t="s">
        <v>4485</v>
      </c>
      <c r="G43" s="19">
        <f>Table1_2[[#This Row],[Sold]]*Table1_2[[#This Row],[Price]]</f>
        <v>9513</v>
      </c>
    </row>
    <row r="44" spans="1:7" x14ac:dyDescent="0.3">
      <c r="A44" s="68" t="s">
        <v>4420</v>
      </c>
      <c r="B44" s="18" t="s">
        <v>4423</v>
      </c>
      <c r="C44" s="18" t="s">
        <v>4437</v>
      </c>
      <c r="D44" s="18">
        <v>8</v>
      </c>
      <c r="E44" s="19">
        <v>500</v>
      </c>
      <c r="F44" s="18" t="s">
        <v>4485</v>
      </c>
      <c r="G44" s="19">
        <f>Table1_2[[#This Row],[Sold]]*Table1_2[[#This Row],[Price]]</f>
        <v>4000</v>
      </c>
    </row>
    <row r="45" spans="1:7" x14ac:dyDescent="0.3">
      <c r="A45" s="69" t="s">
        <v>4420</v>
      </c>
      <c r="B45" s="18" t="s">
        <v>4358</v>
      </c>
      <c r="C45" s="18" t="s">
        <v>4438</v>
      </c>
      <c r="D45" s="18">
        <v>29</v>
      </c>
      <c r="E45" s="19">
        <v>519</v>
      </c>
      <c r="F45" s="18" t="s">
        <v>4493</v>
      </c>
      <c r="G45" s="19">
        <f>Table1_2[[#This Row],[Sold]]*Table1_2[[#This Row],[Price]]</f>
        <v>15051</v>
      </c>
    </row>
    <row r="46" spans="1:7" x14ac:dyDescent="0.3">
      <c r="A46" s="68" t="s">
        <v>4420</v>
      </c>
      <c r="B46" s="18" t="s">
        <v>4425</v>
      </c>
      <c r="C46" s="18" t="s">
        <v>4439</v>
      </c>
      <c r="D46" s="18">
        <v>11</v>
      </c>
      <c r="E46" s="19">
        <v>528</v>
      </c>
      <c r="F46" s="18" t="s">
        <v>4489</v>
      </c>
      <c r="G46" s="19">
        <f>Table1_2[[#This Row],[Sold]]*Table1_2[[#This Row],[Price]]</f>
        <v>5808</v>
      </c>
    </row>
    <row r="47" spans="1:7" x14ac:dyDescent="0.3">
      <c r="A47" s="69" t="s">
        <v>4420</v>
      </c>
      <c r="B47" s="18" t="s">
        <v>4425</v>
      </c>
      <c r="C47" s="18" t="s">
        <v>4438</v>
      </c>
      <c r="D47" s="18">
        <v>27</v>
      </c>
      <c r="E47" s="19">
        <v>528</v>
      </c>
      <c r="F47" s="18" t="s">
        <v>4489</v>
      </c>
      <c r="G47" s="19">
        <f>Table1_2[[#This Row],[Sold]]*Table1_2[[#This Row],[Price]]</f>
        <v>14256</v>
      </c>
    </row>
    <row r="48" spans="1:7" x14ac:dyDescent="0.3">
      <c r="A48" s="68" t="s">
        <v>4420</v>
      </c>
      <c r="B48" s="18" t="s">
        <v>4426</v>
      </c>
      <c r="C48" s="18" t="s">
        <v>4439</v>
      </c>
      <c r="D48" s="18">
        <v>1</v>
      </c>
      <c r="E48" s="19">
        <v>700</v>
      </c>
      <c r="F48" s="18" t="s">
        <v>4486</v>
      </c>
      <c r="G48" s="19">
        <f>Table1_2[[#This Row],[Sold]]*Table1_2[[#This Row],[Price]]</f>
        <v>700</v>
      </c>
    </row>
    <row r="49" spans="1:7" x14ac:dyDescent="0.3">
      <c r="A49" s="69" t="s">
        <v>4420</v>
      </c>
      <c r="B49" s="18" t="s">
        <v>4426</v>
      </c>
      <c r="C49" s="18" t="s">
        <v>4438</v>
      </c>
      <c r="D49" s="18">
        <v>0</v>
      </c>
      <c r="E49" s="19">
        <v>741</v>
      </c>
      <c r="F49" s="18" t="s">
        <v>4486</v>
      </c>
      <c r="G49" s="19">
        <f>Table1_2[[#This Row],[Sold]]*Table1_2[[#This Row],[Price]]</f>
        <v>0</v>
      </c>
    </row>
    <row r="50" spans="1:7" x14ac:dyDescent="0.3">
      <c r="A50" s="68" t="s">
        <v>4420</v>
      </c>
      <c r="B50" s="18" t="s">
        <v>4427</v>
      </c>
      <c r="C50" s="18" t="s">
        <v>4437</v>
      </c>
      <c r="D50" s="18">
        <v>1</v>
      </c>
      <c r="E50" s="19">
        <v>980</v>
      </c>
      <c r="F50" s="18" t="s">
        <v>4493</v>
      </c>
      <c r="G50" s="19">
        <f>Table1_2[[#This Row],[Sold]]*Table1_2[[#This Row],[Price]]</f>
        <v>980</v>
      </c>
    </row>
    <row r="51" spans="1:7" x14ac:dyDescent="0.3">
      <c r="A51" s="69" t="s">
        <v>4420</v>
      </c>
      <c r="B51" s="18" t="s">
        <v>4434</v>
      </c>
      <c r="C51" s="18" t="s">
        <v>4437</v>
      </c>
      <c r="D51" s="18">
        <v>110</v>
      </c>
      <c r="E51" s="19">
        <v>153</v>
      </c>
      <c r="F51" s="18">
        <v>459</v>
      </c>
      <c r="G51" s="19">
        <f>Table1_2[[#This Row],[Sold]]*Table1_2[[#This Row],[Price]]</f>
        <v>16830</v>
      </c>
    </row>
    <row r="52" spans="1:7" x14ac:dyDescent="0.3">
      <c r="A52" s="68" t="s">
        <v>4420</v>
      </c>
      <c r="B52" s="18" t="s">
        <v>4434</v>
      </c>
      <c r="C52" s="18" t="s">
        <v>4439</v>
      </c>
      <c r="D52" s="18">
        <v>44</v>
      </c>
      <c r="E52" s="19">
        <v>158</v>
      </c>
      <c r="F52" s="18">
        <v>459</v>
      </c>
      <c r="G52" s="19">
        <f>Table1_2[[#This Row],[Sold]]*Table1_2[[#This Row],[Price]]</f>
        <v>6952</v>
      </c>
    </row>
    <row r="53" spans="1:7" x14ac:dyDescent="0.3">
      <c r="A53" s="69" t="s">
        <v>4420</v>
      </c>
      <c r="B53" s="18" t="s">
        <v>4434</v>
      </c>
      <c r="C53" s="18" t="s">
        <v>4438</v>
      </c>
      <c r="D53" s="18">
        <v>72</v>
      </c>
      <c r="E53" s="19">
        <v>195</v>
      </c>
      <c r="F53" s="18">
        <v>549</v>
      </c>
      <c r="G53" s="19">
        <f>Table1_2[[#This Row],[Sold]]*Table1_2[[#This Row],[Price]]</f>
        <v>14040</v>
      </c>
    </row>
    <row r="54" spans="1:7" x14ac:dyDescent="0.3">
      <c r="A54" s="68" t="s">
        <v>4420</v>
      </c>
      <c r="B54" s="18" t="s">
        <v>4429</v>
      </c>
      <c r="C54" s="18" t="s">
        <v>4437</v>
      </c>
      <c r="D54" s="18">
        <v>21</v>
      </c>
      <c r="E54" s="19">
        <v>249</v>
      </c>
      <c r="F54" s="18">
        <v>729</v>
      </c>
      <c r="G54" s="19">
        <f>Table1_2[[#This Row],[Sold]]*Table1_2[[#This Row],[Price]]</f>
        <v>5229</v>
      </c>
    </row>
    <row r="55" spans="1:7" x14ac:dyDescent="0.3">
      <c r="A55" s="69" t="s">
        <v>4420</v>
      </c>
      <c r="B55" s="18" t="s">
        <v>4429</v>
      </c>
      <c r="C55" s="18" t="s">
        <v>4438</v>
      </c>
      <c r="D55" s="18">
        <v>34</v>
      </c>
      <c r="E55" s="19">
        <v>256</v>
      </c>
      <c r="F55" s="18">
        <v>599</v>
      </c>
      <c r="G55" s="19">
        <f>Table1_2[[#This Row],[Sold]]*Table1_2[[#This Row],[Price]]</f>
        <v>8704</v>
      </c>
    </row>
    <row r="56" spans="1:7" x14ac:dyDescent="0.3">
      <c r="A56" s="68" t="s">
        <v>4420</v>
      </c>
      <c r="B56" s="18" t="s">
        <v>4428</v>
      </c>
      <c r="C56" s="18" t="s">
        <v>4439</v>
      </c>
      <c r="D56" s="18">
        <v>52</v>
      </c>
      <c r="E56" s="19">
        <v>264.5</v>
      </c>
      <c r="F56" s="18">
        <v>599</v>
      </c>
      <c r="G56" s="19">
        <f>Table1_2[[#This Row],[Sold]]*Table1_2[[#This Row],[Price]]</f>
        <v>13754</v>
      </c>
    </row>
    <row r="57" spans="1:7" x14ac:dyDescent="0.3">
      <c r="A57" s="69" t="s">
        <v>4420</v>
      </c>
      <c r="B57" s="18" t="s">
        <v>4435</v>
      </c>
      <c r="C57" s="18" t="s">
        <v>4437</v>
      </c>
      <c r="D57" s="18">
        <v>58</v>
      </c>
      <c r="E57" s="19">
        <v>270.68</v>
      </c>
      <c r="F57" s="18">
        <v>799</v>
      </c>
      <c r="G57" s="19">
        <f>Table1_2[[#This Row],[Sold]]*Table1_2[[#This Row],[Price]]</f>
        <v>15699.44</v>
      </c>
    </row>
    <row r="58" spans="1:7" x14ac:dyDescent="0.3">
      <c r="A58" s="68" t="s">
        <v>4420</v>
      </c>
      <c r="B58" s="18" t="s">
        <v>4435</v>
      </c>
      <c r="C58" s="18" t="s">
        <v>4439</v>
      </c>
      <c r="D58" s="18">
        <v>23</v>
      </c>
      <c r="E58" s="19">
        <v>270.68</v>
      </c>
      <c r="F58" s="18">
        <v>799</v>
      </c>
      <c r="G58" s="19">
        <f>Table1_2[[#This Row],[Sold]]*Table1_2[[#This Row],[Price]]</f>
        <v>6225.64</v>
      </c>
    </row>
    <row r="59" spans="1:7" x14ac:dyDescent="0.3">
      <c r="A59" s="69" t="s">
        <v>4420</v>
      </c>
      <c r="B59" s="18" t="s">
        <v>4435</v>
      </c>
      <c r="C59" s="18" t="s">
        <v>4438</v>
      </c>
      <c r="D59" s="18">
        <v>35</v>
      </c>
      <c r="E59" s="19">
        <v>271.68</v>
      </c>
      <c r="F59" s="18">
        <v>799</v>
      </c>
      <c r="G59" s="19">
        <f>Table1_2[[#This Row],[Sold]]*Table1_2[[#This Row],[Price]]</f>
        <v>9508.8000000000011</v>
      </c>
    </row>
    <row r="60" spans="1:7" x14ac:dyDescent="0.3">
      <c r="A60" s="68" t="s">
        <v>4420</v>
      </c>
      <c r="B60" s="18" t="s">
        <v>4429</v>
      </c>
      <c r="C60" s="18" t="s">
        <v>4439</v>
      </c>
      <c r="D60" s="18">
        <v>13</v>
      </c>
      <c r="E60" s="19">
        <v>284</v>
      </c>
      <c r="F60" s="18">
        <v>629</v>
      </c>
      <c r="G60" s="19">
        <f>Table1_2[[#This Row],[Sold]]*Table1_2[[#This Row],[Price]]</f>
        <v>3692</v>
      </c>
    </row>
    <row r="61" spans="1:7" x14ac:dyDescent="0.3">
      <c r="A61" s="69" t="s">
        <v>4420</v>
      </c>
      <c r="B61" s="18" t="s">
        <v>4430</v>
      </c>
      <c r="C61" s="18" t="s">
        <v>4438</v>
      </c>
      <c r="D61" s="18">
        <v>41</v>
      </c>
      <c r="E61" s="19">
        <v>291</v>
      </c>
      <c r="F61" s="18">
        <v>699</v>
      </c>
      <c r="G61" s="19">
        <f>Table1_2[[#This Row],[Sold]]*Table1_2[[#This Row],[Price]]</f>
        <v>11931</v>
      </c>
    </row>
    <row r="62" spans="1:7" x14ac:dyDescent="0.3">
      <c r="A62" s="68" t="s">
        <v>4420</v>
      </c>
      <c r="B62" s="18" t="s">
        <v>4436</v>
      </c>
      <c r="C62" s="18" t="s">
        <v>4438</v>
      </c>
      <c r="D62" s="18">
        <v>55</v>
      </c>
      <c r="E62" s="19">
        <v>307</v>
      </c>
      <c r="F62" s="18">
        <v>899</v>
      </c>
      <c r="G62" s="19">
        <f>Table1_2[[#This Row],[Sold]]*Table1_2[[#This Row],[Price]]</f>
        <v>16885</v>
      </c>
    </row>
    <row r="63" spans="1:7" x14ac:dyDescent="0.3">
      <c r="A63" s="69" t="s">
        <v>4420</v>
      </c>
      <c r="B63" s="18" t="s">
        <v>4436</v>
      </c>
      <c r="C63" s="18" t="s">
        <v>4437</v>
      </c>
      <c r="D63" s="18">
        <v>100</v>
      </c>
      <c r="E63" s="19">
        <v>321.2</v>
      </c>
      <c r="F63" s="18">
        <v>899</v>
      </c>
      <c r="G63" s="19">
        <f>Table1_2[[#This Row],[Sold]]*Table1_2[[#This Row],[Price]]</f>
        <v>32120</v>
      </c>
    </row>
    <row r="64" spans="1:7" x14ac:dyDescent="0.3">
      <c r="A64" s="68" t="s">
        <v>4420</v>
      </c>
      <c r="B64" s="18" t="s">
        <v>4430</v>
      </c>
      <c r="C64" s="18" t="s">
        <v>4439</v>
      </c>
      <c r="D64" s="18">
        <v>18</v>
      </c>
      <c r="E64" s="19">
        <v>326</v>
      </c>
      <c r="F64" s="18">
        <v>699</v>
      </c>
      <c r="G64" s="19">
        <f>Table1_2[[#This Row],[Sold]]*Table1_2[[#This Row],[Price]]</f>
        <v>5868</v>
      </c>
    </row>
    <row r="65" spans="1:7" x14ac:dyDescent="0.3">
      <c r="A65" s="69" t="s">
        <v>4420</v>
      </c>
      <c r="B65" s="18" t="s">
        <v>4436</v>
      </c>
      <c r="C65" s="18" t="s">
        <v>4439</v>
      </c>
      <c r="D65" s="18">
        <v>18</v>
      </c>
      <c r="E65" s="19">
        <v>345.99</v>
      </c>
      <c r="F65" s="18">
        <v>999</v>
      </c>
      <c r="G65" s="19">
        <f>Table1_2[[#This Row],[Sold]]*Table1_2[[#This Row],[Price]]</f>
        <v>6227.82</v>
      </c>
    </row>
    <row r="66" spans="1:7" x14ac:dyDescent="0.3">
      <c r="A66" s="68" t="s">
        <v>4420</v>
      </c>
      <c r="B66" s="18" t="s">
        <v>4431</v>
      </c>
      <c r="C66" s="18" t="s">
        <v>4439</v>
      </c>
      <c r="D66" s="18">
        <v>14</v>
      </c>
      <c r="E66" s="19">
        <v>439.56</v>
      </c>
      <c r="F66" s="72">
        <v>1099</v>
      </c>
      <c r="G66" s="19">
        <f>Table1_2[[#This Row],[Sold]]*Table1_2[[#This Row],[Price]]</f>
        <v>6153.84</v>
      </c>
    </row>
    <row r="67" spans="1:7" x14ac:dyDescent="0.3">
      <c r="A67" s="69" t="s">
        <v>4420</v>
      </c>
      <c r="B67" s="18" t="s">
        <v>4432</v>
      </c>
      <c r="C67" s="18" t="s">
        <v>4439</v>
      </c>
      <c r="D67" s="18">
        <v>7</v>
      </c>
      <c r="E67" s="19">
        <v>498</v>
      </c>
      <c r="F67" s="72">
        <v>1399</v>
      </c>
      <c r="G67" s="19">
        <f>Table1_2[[#This Row],[Sold]]*Table1_2[[#This Row],[Price]]</f>
        <v>3486</v>
      </c>
    </row>
    <row r="68" spans="1:7" x14ac:dyDescent="0.3">
      <c r="A68" s="68" t="s">
        <v>4420</v>
      </c>
      <c r="B68" s="18" t="s">
        <v>4426</v>
      </c>
      <c r="C68" s="18" t="s">
        <v>4437</v>
      </c>
      <c r="D68" s="18">
        <v>2</v>
      </c>
      <c r="E68" s="19">
        <v>715</v>
      </c>
      <c r="F68" s="18">
        <v>799</v>
      </c>
      <c r="G68" s="19">
        <f>Table1_2[[#This Row],[Sold]]*Table1_2[[#This Row],[Price]]</f>
        <v>1430</v>
      </c>
    </row>
    <row r="69" spans="1:7" x14ac:dyDescent="0.3">
      <c r="A69" s="71" t="s">
        <v>4420</v>
      </c>
      <c r="B69" s="18" t="s">
        <v>4427</v>
      </c>
      <c r="C69" s="18" t="s">
        <v>4439</v>
      </c>
      <c r="D69" s="18">
        <v>0</v>
      </c>
      <c r="E69" s="19">
        <v>1179</v>
      </c>
      <c r="F69" s="18">
        <v>0</v>
      </c>
      <c r="G69" s="19">
        <f>Table1_2[[#This Row],[Sold]]*Table1_2[[#This Row],[Price]]</f>
        <v>0</v>
      </c>
    </row>
    <row r="71" spans="1:7" x14ac:dyDescent="0.3">
      <c r="D71" s="1">
        <f>SUM(Table1_2[Sold])</f>
        <v>46290</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2B93D-38E5-425C-9292-94970D94B3DC}">
  <dimension ref="A1:P2036"/>
  <sheetViews>
    <sheetView topLeftCell="E1" workbookViewId="0">
      <selection activeCell="R4" sqref="R4"/>
    </sheetView>
  </sheetViews>
  <sheetFormatPr defaultRowHeight="14.4" x14ac:dyDescent="0.3"/>
  <cols>
    <col min="1" max="1" width="13.77734375" bestFit="1" customWidth="1"/>
    <col min="2" max="2" width="86.6640625" bestFit="1" customWidth="1"/>
    <col min="3" max="3" width="17.33203125" bestFit="1" customWidth="1"/>
    <col min="4" max="4" width="60.44140625" bestFit="1" customWidth="1"/>
    <col min="5" max="5" width="13.6640625" bestFit="1" customWidth="1"/>
    <col min="6" max="6" width="11.5546875" bestFit="1" customWidth="1"/>
    <col min="7" max="7" width="11.77734375" bestFit="1" customWidth="1"/>
    <col min="8" max="8" width="9.5546875" bestFit="1" customWidth="1"/>
    <col min="9" max="9" width="18.44140625" bestFit="1" customWidth="1"/>
    <col min="10" max="10" width="14.21875" bestFit="1" customWidth="1"/>
    <col min="11" max="11" width="12.6640625" bestFit="1" customWidth="1"/>
    <col min="12" max="12" width="9.5546875" bestFit="1" customWidth="1"/>
    <col min="13" max="13" width="31.33203125" bestFit="1" customWidth="1"/>
    <col min="14" max="14" width="19.6640625" bestFit="1" customWidth="1"/>
    <col min="15" max="15" width="20.109375" bestFit="1" customWidth="1"/>
    <col min="16" max="16" width="12.77734375" bestFit="1" customWidth="1"/>
  </cols>
  <sheetData>
    <row r="1" spans="1:16" x14ac:dyDescent="0.3">
      <c r="A1" s="12" t="s">
        <v>4418</v>
      </c>
      <c r="B1" s="13" t="s">
        <v>2274</v>
      </c>
      <c r="C1" s="13" t="s">
        <v>4446</v>
      </c>
      <c r="D1" s="13" t="s">
        <v>2275</v>
      </c>
      <c r="E1" s="13" t="s">
        <v>2063</v>
      </c>
      <c r="F1" s="13" t="s">
        <v>2276</v>
      </c>
      <c r="G1" s="13" t="s">
        <v>2277</v>
      </c>
      <c r="H1" s="8" t="s">
        <v>2064</v>
      </c>
      <c r="I1" s="8" t="s">
        <v>2278</v>
      </c>
      <c r="J1" s="8" t="s">
        <v>2279</v>
      </c>
      <c r="K1" s="13" t="s">
        <v>2280</v>
      </c>
      <c r="L1" s="13" t="s">
        <v>2281</v>
      </c>
      <c r="M1" s="13" t="s">
        <v>2282</v>
      </c>
      <c r="N1" s="13" t="s">
        <v>2283</v>
      </c>
      <c r="O1" s="16" t="s">
        <v>2284</v>
      </c>
      <c r="P1" s="13" t="s">
        <v>2080</v>
      </c>
    </row>
    <row r="2" spans="1:16" x14ac:dyDescent="0.3">
      <c r="A2" s="5" t="s">
        <v>2285</v>
      </c>
      <c r="B2" s="2" t="s">
        <v>2286</v>
      </c>
      <c r="C2" s="2" t="s">
        <v>2287</v>
      </c>
      <c r="D2" s="2" t="s">
        <v>2288</v>
      </c>
      <c r="E2" s="2" t="s">
        <v>4483</v>
      </c>
      <c r="F2" s="2">
        <v>4.5</v>
      </c>
      <c r="G2" s="2">
        <v>54</v>
      </c>
      <c r="H2" s="9">
        <v>211.2</v>
      </c>
      <c r="I2" s="9">
        <v>92.33</v>
      </c>
      <c r="J2" s="9">
        <f>Table1_4[[#This Row],[Price]]+Table1_4[[#This Row],[Delivery charge]]</f>
        <v>303.52999999999997</v>
      </c>
      <c r="K2" s="2" t="s">
        <v>2262</v>
      </c>
      <c r="L2" s="2">
        <v>744</v>
      </c>
      <c r="M2" s="2" t="s">
        <v>2289</v>
      </c>
      <c r="N2" s="2" t="s">
        <v>2290</v>
      </c>
      <c r="O2" s="14" t="s">
        <v>2291</v>
      </c>
      <c r="P2" s="8">
        <f>Table1_4[[#This Row],[Total Price]]*Table1_4[[#This Row],[ Sold]]</f>
        <v>225826.31999999998</v>
      </c>
    </row>
    <row r="3" spans="1:16" x14ac:dyDescent="0.3">
      <c r="A3" s="5" t="s">
        <v>2285</v>
      </c>
      <c r="B3" s="2" t="s">
        <v>147</v>
      </c>
      <c r="C3" s="2" t="s">
        <v>2292</v>
      </c>
      <c r="D3" s="2" t="s">
        <v>2288</v>
      </c>
      <c r="E3" s="2" t="s">
        <v>4482</v>
      </c>
      <c r="F3" s="2">
        <v>4.5</v>
      </c>
      <c r="G3" s="2">
        <v>17</v>
      </c>
      <c r="H3" s="9">
        <v>283.2</v>
      </c>
      <c r="I3" s="9">
        <v>108.89</v>
      </c>
      <c r="J3" s="9">
        <f>Table1_4[[#This Row],[Price]]+Table1_4[[#This Row],[Delivery charge]]</f>
        <v>392.09</v>
      </c>
      <c r="K3" s="2" t="s">
        <v>2262</v>
      </c>
      <c r="L3" s="2">
        <v>494</v>
      </c>
      <c r="M3" s="2" t="s">
        <v>2289</v>
      </c>
      <c r="N3" s="2" t="s">
        <v>2290</v>
      </c>
      <c r="O3" s="14" t="s">
        <v>2291</v>
      </c>
      <c r="P3" s="9">
        <f>Table1_4[[#This Row],[Total Price]]*Table1_4[[#This Row],[ Sold]]</f>
        <v>193692.46</v>
      </c>
    </row>
    <row r="4" spans="1:16" x14ac:dyDescent="0.3">
      <c r="A4" s="5" t="s">
        <v>2285</v>
      </c>
      <c r="B4" s="2" t="s">
        <v>2293</v>
      </c>
      <c r="C4" s="2" t="s">
        <v>2294</v>
      </c>
      <c r="D4" s="2" t="s">
        <v>2295</v>
      </c>
      <c r="E4" s="2" t="s">
        <v>4482</v>
      </c>
      <c r="F4" s="2">
        <v>5</v>
      </c>
      <c r="G4" s="2">
        <v>31</v>
      </c>
      <c r="H4" s="9">
        <v>170.9</v>
      </c>
      <c r="I4" s="9">
        <v>83.07</v>
      </c>
      <c r="J4" s="9">
        <f>Table1_4[[#This Row],[Price]]+Table1_4[[#This Row],[Delivery charge]]</f>
        <v>253.97</v>
      </c>
      <c r="K4" s="2" t="s">
        <v>2262</v>
      </c>
      <c r="L4" s="2">
        <v>326</v>
      </c>
      <c r="M4" s="2" t="s">
        <v>2289</v>
      </c>
      <c r="N4" s="2" t="s">
        <v>2290</v>
      </c>
      <c r="O4" s="14" t="s">
        <v>2291</v>
      </c>
      <c r="P4" s="9">
        <f>Table1_4[[#This Row],[Total Price]]*Table1_4[[#This Row],[ Sold]]</f>
        <v>82794.22</v>
      </c>
    </row>
    <row r="5" spans="1:16" x14ac:dyDescent="0.3">
      <c r="A5" s="5" t="s">
        <v>2285</v>
      </c>
      <c r="B5" s="2" t="s">
        <v>503</v>
      </c>
      <c r="C5" s="2" t="s">
        <v>2296</v>
      </c>
      <c r="D5" s="2" t="s">
        <v>2297</v>
      </c>
      <c r="E5" s="2" t="s">
        <v>4482</v>
      </c>
      <c r="F5" s="2">
        <v>5</v>
      </c>
      <c r="G5" s="2">
        <v>5</v>
      </c>
      <c r="H5" s="9">
        <v>396.5</v>
      </c>
      <c r="I5" s="9">
        <v>134.94999999999999</v>
      </c>
      <c r="J5" s="9">
        <f>Table1_4[[#This Row],[Price]]+Table1_4[[#This Row],[Delivery charge]]</f>
        <v>531.45000000000005</v>
      </c>
      <c r="K5" s="2" t="s">
        <v>2262</v>
      </c>
      <c r="L5" s="2">
        <v>115</v>
      </c>
      <c r="M5" s="2" t="s">
        <v>2289</v>
      </c>
      <c r="N5" s="2" t="s">
        <v>2290</v>
      </c>
      <c r="O5" s="14" t="s">
        <v>2291</v>
      </c>
      <c r="P5" s="9">
        <f>Table1_4[[#This Row],[Total Price]]*Table1_4[[#This Row],[ Sold]]</f>
        <v>61116.750000000007</v>
      </c>
    </row>
    <row r="6" spans="1:16" x14ac:dyDescent="0.3">
      <c r="A6" s="5" t="s">
        <v>2285</v>
      </c>
      <c r="B6" s="2" t="s">
        <v>2298</v>
      </c>
      <c r="C6" s="2" t="s">
        <v>2292</v>
      </c>
      <c r="D6" s="2" t="s">
        <v>2299</v>
      </c>
      <c r="E6" s="2" t="s">
        <v>4481</v>
      </c>
      <c r="F6" s="2">
        <v>5</v>
      </c>
      <c r="G6" s="2">
        <v>84</v>
      </c>
      <c r="H6" s="9">
        <v>254.99</v>
      </c>
      <c r="I6" s="9">
        <v>105.03</v>
      </c>
      <c r="J6" s="9">
        <f>Table1_4[[#This Row],[Price]]+Table1_4[[#This Row],[Delivery charge]]</f>
        <v>360.02</v>
      </c>
      <c r="K6" s="2" t="s">
        <v>2262</v>
      </c>
      <c r="L6" s="2">
        <v>79</v>
      </c>
      <c r="M6" s="2" t="s">
        <v>4480</v>
      </c>
      <c r="N6" s="2" t="s">
        <v>2300</v>
      </c>
      <c r="O6" s="14" t="s">
        <v>2301</v>
      </c>
      <c r="P6" s="9">
        <f>Table1_4[[#This Row],[Total Price]]*Table1_4[[#This Row],[ Sold]]</f>
        <v>28441.579999999998</v>
      </c>
    </row>
    <row r="7" spans="1:16" x14ac:dyDescent="0.3">
      <c r="A7" s="5" t="s">
        <v>2285</v>
      </c>
      <c r="B7" s="2" t="s">
        <v>2302</v>
      </c>
      <c r="C7" s="2" t="s">
        <v>2292</v>
      </c>
      <c r="D7" s="2" t="s">
        <v>2303</v>
      </c>
      <c r="E7" s="2" t="s">
        <v>4482</v>
      </c>
      <c r="F7" s="2">
        <v>4.5</v>
      </c>
      <c r="G7" s="2">
        <v>17</v>
      </c>
      <c r="H7" s="9">
        <v>265</v>
      </c>
      <c r="I7" s="9">
        <v>104.71</v>
      </c>
      <c r="J7" s="9">
        <f>Table1_4[[#This Row],[Price]]+Table1_4[[#This Row],[Delivery charge]]</f>
        <v>369.71</v>
      </c>
      <c r="K7" s="2" t="s">
        <v>2262</v>
      </c>
      <c r="L7" s="2">
        <v>17</v>
      </c>
      <c r="M7" s="2" t="s">
        <v>4480</v>
      </c>
      <c r="N7" s="2" t="s">
        <v>2304</v>
      </c>
      <c r="O7" s="14" t="s">
        <v>2305</v>
      </c>
      <c r="P7" s="9">
        <f>Table1_4[[#This Row],[Total Price]]*Table1_4[[#This Row],[ Sold]]</f>
        <v>6285.07</v>
      </c>
    </row>
    <row r="8" spans="1:16" x14ac:dyDescent="0.3">
      <c r="A8" s="5" t="s">
        <v>2285</v>
      </c>
      <c r="B8" s="2" t="s">
        <v>2306</v>
      </c>
      <c r="C8" s="2" t="s">
        <v>2294</v>
      </c>
      <c r="D8" s="2" t="s">
        <v>2295</v>
      </c>
      <c r="E8" s="2" t="s">
        <v>4483</v>
      </c>
      <c r="F8" s="2">
        <v>5</v>
      </c>
      <c r="G8" s="2">
        <v>31</v>
      </c>
      <c r="H8" s="9">
        <v>189.99</v>
      </c>
      <c r="I8" s="9">
        <v>93.53</v>
      </c>
      <c r="J8" s="9">
        <f>Table1_4[[#This Row],[Price]]+Table1_4[[#This Row],[Delivery charge]]</f>
        <v>283.52</v>
      </c>
      <c r="K8" s="2" t="s">
        <v>2262</v>
      </c>
      <c r="L8" s="2">
        <v>57</v>
      </c>
      <c r="M8" s="2" t="s">
        <v>4480</v>
      </c>
      <c r="N8" s="2" t="s">
        <v>2307</v>
      </c>
      <c r="O8" s="14" t="s">
        <v>2308</v>
      </c>
      <c r="P8" s="9">
        <f>Table1_4[[#This Row],[Total Price]]*Table1_4[[#This Row],[ Sold]]</f>
        <v>16160.64</v>
      </c>
    </row>
    <row r="9" spans="1:16" x14ac:dyDescent="0.3">
      <c r="A9" s="5" t="s">
        <v>2285</v>
      </c>
      <c r="B9" s="2" t="s">
        <v>2309</v>
      </c>
      <c r="C9" s="2" t="s">
        <v>2287</v>
      </c>
      <c r="D9" s="2" t="s">
        <v>2295</v>
      </c>
      <c r="E9" s="2" t="s">
        <v>4481</v>
      </c>
      <c r="F9" s="2">
        <v>5</v>
      </c>
      <c r="G9" s="2">
        <v>23</v>
      </c>
      <c r="H9" s="9">
        <v>175.56</v>
      </c>
      <c r="I9" s="9">
        <v>84.14</v>
      </c>
      <c r="J9" s="9">
        <f>Table1_4[[#This Row],[Price]]+Table1_4[[#This Row],[Delivery charge]]</f>
        <v>259.7</v>
      </c>
      <c r="K9" s="2" t="s">
        <v>2262</v>
      </c>
      <c r="L9" s="2">
        <v>195</v>
      </c>
      <c r="M9" s="2" t="s">
        <v>4480</v>
      </c>
      <c r="N9" s="2" t="s">
        <v>2310</v>
      </c>
      <c r="O9" s="14" t="s">
        <v>2311</v>
      </c>
      <c r="P9" s="9">
        <f>Table1_4[[#This Row],[Total Price]]*Table1_4[[#This Row],[ Sold]]</f>
        <v>50641.5</v>
      </c>
    </row>
    <row r="10" spans="1:16" x14ac:dyDescent="0.3">
      <c r="A10" s="5" t="s">
        <v>2285</v>
      </c>
      <c r="B10" s="2" t="s">
        <v>2312</v>
      </c>
      <c r="C10" s="2" t="s">
        <v>2287</v>
      </c>
      <c r="D10" s="2" t="s">
        <v>2295</v>
      </c>
      <c r="E10" s="2" t="s">
        <v>4481</v>
      </c>
      <c r="F10" s="2">
        <v>4</v>
      </c>
      <c r="G10" s="2">
        <v>11</v>
      </c>
      <c r="H10" s="9">
        <v>168.58</v>
      </c>
      <c r="I10" s="9">
        <v>82.53</v>
      </c>
      <c r="J10" s="9">
        <f>Table1_4[[#This Row],[Price]]+Table1_4[[#This Row],[Delivery charge]]</f>
        <v>251.11</v>
      </c>
      <c r="K10" s="2" t="s">
        <v>2262</v>
      </c>
      <c r="L10" s="2">
        <v>138</v>
      </c>
      <c r="M10" s="2" t="s">
        <v>4480</v>
      </c>
      <c r="N10" s="2" t="s">
        <v>2310</v>
      </c>
      <c r="O10" s="14" t="s">
        <v>2311</v>
      </c>
      <c r="P10" s="9">
        <f>Table1_4[[#This Row],[Total Price]]*Table1_4[[#This Row],[ Sold]]</f>
        <v>34653.18</v>
      </c>
    </row>
    <row r="11" spans="1:16" x14ac:dyDescent="0.3">
      <c r="A11" s="5" t="s">
        <v>2285</v>
      </c>
      <c r="B11" s="2" t="s">
        <v>2313</v>
      </c>
      <c r="C11" s="2" t="s">
        <v>2287</v>
      </c>
      <c r="D11" s="2" t="s">
        <v>2295</v>
      </c>
      <c r="E11" s="2" t="s">
        <v>4483</v>
      </c>
      <c r="F11" s="2"/>
      <c r="G11" s="2"/>
      <c r="H11" s="9">
        <v>219.99</v>
      </c>
      <c r="I11" s="9">
        <v>96.98</v>
      </c>
      <c r="J11" s="9">
        <f>Table1_4[[#This Row],[Price]]+Table1_4[[#This Row],[Delivery charge]]</f>
        <v>316.97000000000003</v>
      </c>
      <c r="K11" s="2" t="s">
        <v>2262</v>
      </c>
      <c r="L11" s="2">
        <v>34</v>
      </c>
      <c r="M11" s="2" t="s">
        <v>4480</v>
      </c>
      <c r="N11" s="2" t="s">
        <v>2307</v>
      </c>
      <c r="O11" s="14" t="s">
        <v>2308</v>
      </c>
      <c r="P11" s="9">
        <f>Table1_4[[#This Row],[Total Price]]*Table1_4[[#This Row],[ Sold]]</f>
        <v>10776.980000000001</v>
      </c>
    </row>
    <row r="12" spans="1:16" x14ac:dyDescent="0.3">
      <c r="A12" s="5" t="s">
        <v>2285</v>
      </c>
      <c r="B12" s="2" t="s">
        <v>2314</v>
      </c>
      <c r="C12" s="2" t="s">
        <v>2315</v>
      </c>
      <c r="D12" s="2" t="s">
        <v>2295</v>
      </c>
      <c r="E12" s="2" t="s">
        <v>4483</v>
      </c>
      <c r="F12" s="2">
        <v>4.5</v>
      </c>
      <c r="G12" s="2">
        <v>25</v>
      </c>
      <c r="H12" s="9">
        <v>303.99</v>
      </c>
      <c r="I12" s="9">
        <v>113.68</v>
      </c>
      <c r="J12" s="9">
        <f>Table1_4[[#This Row],[Price]]+Table1_4[[#This Row],[Delivery charge]]</f>
        <v>417.67</v>
      </c>
      <c r="K12" s="2" t="s">
        <v>2262</v>
      </c>
      <c r="L12" s="2">
        <v>26</v>
      </c>
      <c r="M12" s="2" t="s">
        <v>4480</v>
      </c>
      <c r="N12" s="2" t="s">
        <v>2316</v>
      </c>
      <c r="O12" s="14" t="s">
        <v>2317</v>
      </c>
      <c r="P12" s="9">
        <f>Table1_4[[#This Row],[Total Price]]*Table1_4[[#This Row],[ Sold]]</f>
        <v>10859.42</v>
      </c>
    </row>
    <row r="13" spans="1:16" x14ac:dyDescent="0.3">
      <c r="A13" s="5" t="s">
        <v>2285</v>
      </c>
      <c r="B13" s="2" t="s">
        <v>2318</v>
      </c>
      <c r="C13" s="2" t="s">
        <v>2287</v>
      </c>
      <c r="D13" s="2" t="s">
        <v>2295</v>
      </c>
      <c r="E13" s="2" t="s">
        <v>4481</v>
      </c>
      <c r="F13" s="2">
        <v>4.5</v>
      </c>
      <c r="G13" s="2">
        <v>54</v>
      </c>
      <c r="H13" s="9">
        <v>192.99</v>
      </c>
      <c r="I13" s="9">
        <v>88.15</v>
      </c>
      <c r="J13" s="9">
        <f>Table1_4[[#This Row],[Price]]+Table1_4[[#This Row],[Delivery charge]]</f>
        <v>281.14</v>
      </c>
      <c r="K13" s="2" t="s">
        <v>2262</v>
      </c>
      <c r="L13" s="2">
        <v>197</v>
      </c>
      <c r="M13" s="2" t="s">
        <v>4480</v>
      </c>
      <c r="N13" s="2" t="s">
        <v>2310</v>
      </c>
      <c r="O13" s="14" t="s">
        <v>2311</v>
      </c>
      <c r="P13" s="9">
        <f>Table1_4[[#This Row],[Total Price]]*Table1_4[[#This Row],[ Sold]]</f>
        <v>55384.579999999994</v>
      </c>
    </row>
    <row r="14" spans="1:16" x14ac:dyDescent="0.3">
      <c r="A14" s="5" t="s">
        <v>2285</v>
      </c>
      <c r="B14" s="2" t="s">
        <v>2319</v>
      </c>
      <c r="C14" s="2" t="s">
        <v>2287</v>
      </c>
      <c r="D14" s="2" t="s">
        <v>2288</v>
      </c>
      <c r="E14" s="2" t="s">
        <v>4482</v>
      </c>
      <c r="F14" s="2">
        <v>4.5</v>
      </c>
      <c r="G14" s="2">
        <v>89</v>
      </c>
      <c r="H14" s="9">
        <v>182.4</v>
      </c>
      <c r="I14" s="9">
        <v>85.71</v>
      </c>
      <c r="J14" s="9">
        <f>Table1_4[[#This Row],[Price]]+Table1_4[[#This Row],[Delivery charge]]</f>
        <v>268.11</v>
      </c>
      <c r="K14" s="2" t="s">
        <v>2262</v>
      </c>
      <c r="L14" s="2">
        <v>2808</v>
      </c>
      <c r="M14" s="2" t="s">
        <v>2289</v>
      </c>
      <c r="N14" s="2" t="s">
        <v>2290</v>
      </c>
      <c r="O14" s="14" t="s">
        <v>2291</v>
      </c>
      <c r="P14" s="9">
        <f>Table1_4[[#This Row],[Total Price]]*Table1_4[[#This Row],[ Sold]]</f>
        <v>752852.88</v>
      </c>
    </row>
    <row r="15" spans="1:16" x14ac:dyDescent="0.3">
      <c r="A15" s="5" t="s">
        <v>2285</v>
      </c>
      <c r="B15" s="2" t="s">
        <v>2320</v>
      </c>
      <c r="C15" s="2" t="s">
        <v>2294</v>
      </c>
      <c r="D15" s="2" t="s">
        <v>2295</v>
      </c>
      <c r="E15" s="2" t="s">
        <v>4483</v>
      </c>
      <c r="F15" s="2">
        <v>4.5</v>
      </c>
      <c r="G15" s="2">
        <v>18</v>
      </c>
      <c r="H15" s="9">
        <v>168</v>
      </c>
      <c r="I15" s="9">
        <v>82.4</v>
      </c>
      <c r="J15" s="9">
        <f>Table1_4[[#This Row],[Price]]+Table1_4[[#This Row],[Delivery charge]]</f>
        <v>250.4</v>
      </c>
      <c r="K15" s="2" t="s">
        <v>2262</v>
      </c>
      <c r="L15" s="2">
        <v>6</v>
      </c>
      <c r="M15" s="2" t="s">
        <v>2289</v>
      </c>
      <c r="N15" s="2" t="s">
        <v>2290</v>
      </c>
      <c r="O15" s="14" t="s">
        <v>2291</v>
      </c>
      <c r="P15" s="9">
        <f>Table1_4[[#This Row],[Total Price]]*Table1_4[[#This Row],[ Sold]]</f>
        <v>1502.4</v>
      </c>
    </row>
    <row r="16" spans="1:16" x14ac:dyDescent="0.3">
      <c r="A16" s="5" t="s">
        <v>2285</v>
      </c>
      <c r="B16" s="2" t="s">
        <v>1065</v>
      </c>
      <c r="C16" s="2" t="s">
        <v>2321</v>
      </c>
      <c r="D16" s="2" t="s">
        <v>2295</v>
      </c>
      <c r="E16" s="2" t="s">
        <v>4482</v>
      </c>
      <c r="F16" s="2">
        <v>4.5</v>
      </c>
      <c r="G16" s="2">
        <v>4</v>
      </c>
      <c r="H16" s="9">
        <v>398.4</v>
      </c>
      <c r="I16" s="9">
        <v>135.38999999999999</v>
      </c>
      <c r="J16" s="9">
        <f>Table1_4[[#This Row],[Price]]+Table1_4[[#This Row],[Delivery charge]]</f>
        <v>533.79</v>
      </c>
      <c r="K16" s="2" t="s">
        <v>2262</v>
      </c>
      <c r="L16" s="2">
        <v>107</v>
      </c>
      <c r="M16" s="2" t="s">
        <v>2289</v>
      </c>
      <c r="N16" s="2" t="s">
        <v>2290</v>
      </c>
      <c r="O16" s="14" t="s">
        <v>2291</v>
      </c>
      <c r="P16" s="9">
        <f>Table1_4[[#This Row],[Total Price]]*Table1_4[[#This Row],[ Sold]]</f>
        <v>57115.53</v>
      </c>
    </row>
    <row r="17" spans="1:16" x14ac:dyDescent="0.3">
      <c r="A17" s="5" t="s">
        <v>2285</v>
      </c>
      <c r="B17" s="2" t="s">
        <v>2322</v>
      </c>
      <c r="C17" s="2" t="s">
        <v>2323</v>
      </c>
      <c r="D17" s="2" t="s">
        <v>2295</v>
      </c>
      <c r="E17" s="2" t="s">
        <v>4482</v>
      </c>
      <c r="F17" s="2">
        <v>4.5</v>
      </c>
      <c r="G17" s="2">
        <v>37</v>
      </c>
      <c r="H17" s="9">
        <v>266.89999999999998</v>
      </c>
      <c r="I17" s="9">
        <v>105.15</v>
      </c>
      <c r="J17" s="9">
        <f>Table1_4[[#This Row],[Price]]+Table1_4[[#This Row],[Delivery charge]]</f>
        <v>372.04999999999995</v>
      </c>
      <c r="K17" s="2" t="s">
        <v>2262</v>
      </c>
      <c r="L17" s="2">
        <v>43</v>
      </c>
      <c r="M17" s="2" t="s">
        <v>2289</v>
      </c>
      <c r="N17" s="2" t="s">
        <v>2290</v>
      </c>
      <c r="O17" s="14" t="s">
        <v>2291</v>
      </c>
      <c r="P17" s="9">
        <f>Table1_4[[#This Row],[Total Price]]*Table1_4[[#This Row],[ Sold]]</f>
        <v>15998.149999999998</v>
      </c>
    </row>
    <row r="18" spans="1:16" x14ac:dyDescent="0.3">
      <c r="A18" s="5" t="s">
        <v>2285</v>
      </c>
      <c r="B18" s="2" t="s">
        <v>2324</v>
      </c>
      <c r="C18" s="2" t="s">
        <v>2287</v>
      </c>
      <c r="D18" s="2" t="s">
        <v>2295</v>
      </c>
      <c r="E18" s="2" t="s">
        <v>4482</v>
      </c>
      <c r="F18" s="2"/>
      <c r="G18" s="2"/>
      <c r="H18" s="9">
        <v>203.86</v>
      </c>
      <c r="I18" s="9">
        <v>90.65</v>
      </c>
      <c r="J18" s="9">
        <f>Table1_4[[#This Row],[Price]]+Table1_4[[#This Row],[Delivery charge]]</f>
        <v>294.51</v>
      </c>
      <c r="K18" s="2" t="s">
        <v>2262</v>
      </c>
      <c r="L18" s="2">
        <v>116</v>
      </c>
      <c r="M18" s="2" t="s">
        <v>4480</v>
      </c>
      <c r="N18" s="2" t="s">
        <v>2310</v>
      </c>
      <c r="O18" s="14" t="s">
        <v>2311</v>
      </c>
      <c r="P18" s="9">
        <f>Table1_4[[#This Row],[Total Price]]*Table1_4[[#This Row],[ Sold]]</f>
        <v>34163.159999999996</v>
      </c>
    </row>
    <row r="19" spans="1:16" x14ac:dyDescent="0.3">
      <c r="A19" s="5" t="s">
        <v>2285</v>
      </c>
      <c r="B19" s="2" t="s">
        <v>2325</v>
      </c>
      <c r="C19" s="2" t="s">
        <v>2287</v>
      </c>
      <c r="D19" s="2" t="s">
        <v>2297</v>
      </c>
      <c r="E19" s="2" t="s">
        <v>4482</v>
      </c>
      <c r="F19" s="2">
        <v>5</v>
      </c>
      <c r="G19" s="2">
        <v>19</v>
      </c>
      <c r="H19" s="9">
        <v>227.5</v>
      </c>
      <c r="I19" s="9">
        <v>96.08</v>
      </c>
      <c r="J19" s="9">
        <f>Table1_4[[#This Row],[Price]]+Table1_4[[#This Row],[Delivery charge]]</f>
        <v>323.58</v>
      </c>
      <c r="K19" s="2" t="s">
        <v>2262</v>
      </c>
      <c r="L19" s="2">
        <v>188</v>
      </c>
      <c r="M19" s="2" t="s">
        <v>2289</v>
      </c>
      <c r="N19" s="2" t="s">
        <v>2290</v>
      </c>
      <c r="O19" s="14" t="s">
        <v>2291</v>
      </c>
      <c r="P19" s="9">
        <f>Table1_4[[#This Row],[Total Price]]*Table1_4[[#This Row],[ Sold]]</f>
        <v>60833.039999999994</v>
      </c>
    </row>
    <row r="20" spans="1:16" x14ac:dyDescent="0.3">
      <c r="A20" s="5" t="s">
        <v>2285</v>
      </c>
      <c r="B20" s="2" t="s">
        <v>2326</v>
      </c>
      <c r="C20" s="2" t="s">
        <v>2327</v>
      </c>
      <c r="D20" s="2" t="s">
        <v>2303</v>
      </c>
      <c r="E20" s="2" t="s">
        <v>4482</v>
      </c>
      <c r="F20" s="2"/>
      <c r="G20" s="2"/>
      <c r="H20" s="9">
        <v>555</v>
      </c>
      <c r="I20" s="9">
        <v>158.46</v>
      </c>
      <c r="J20" s="9">
        <f>Table1_4[[#This Row],[Price]]+Table1_4[[#This Row],[Delivery charge]]</f>
        <v>713.46</v>
      </c>
      <c r="K20" s="2" t="s">
        <v>2262</v>
      </c>
      <c r="L20" s="2">
        <v>0</v>
      </c>
      <c r="M20" s="2" t="s">
        <v>4480</v>
      </c>
      <c r="N20" s="2" t="s">
        <v>2304</v>
      </c>
      <c r="O20" s="14" t="s">
        <v>2305</v>
      </c>
      <c r="P20" s="9">
        <f>Table1_4[[#This Row],[Total Price]]*Table1_4[[#This Row],[ Sold]]</f>
        <v>0</v>
      </c>
    </row>
    <row r="21" spans="1:16" x14ac:dyDescent="0.3">
      <c r="A21" s="5" t="s">
        <v>2285</v>
      </c>
      <c r="B21" s="2" t="s">
        <v>2328</v>
      </c>
      <c r="C21" s="2" t="s">
        <v>2329</v>
      </c>
      <c r="D21" s="2" t="s">
        <v>2330</v>
      </c>
      <c r="E21" s="2" t="s">
        <v>4481</v>
      </c>
      <c r="F21" s="2">
        <v>4.5</v>
      </c>
      <c r="G21" s="2">
        <v>15</v>
      </c>
      <c r="H21" s="9">
        <v>225.99</v>
      </c>
      <c r="I21" s="9">
        <v>82.78</v>
      </c>
      <c r="J21" s="9">
        <f>Table1_4[[#This Row],[Price]]+Table1_4[[#This Row],[Delivery charge]]</f>
        <v>308.77</v>
      </c>
      <c r="K21" s="2" t="s">
        <v>2262</v>
      </c>
      <c r="L21" s="2">
        <v>170</v>
      </c>
      <c r="M21" s="2" t="s">
        <v>4480</v>
      </c>
      <c r="N21" s="2" t="s">
        <v>2331</v>
      </c>
      <c r="O21" s="14" t="s">
        <v>2332</v>
      </c>
      <c r="P21" s="9">
        <f>Table1_4[[#This Row],[Total Price]]*Table1_4[[#This Row],[ Sold]]</f>
        <v>52490.899999999994</v>
      </c>
    </row>
    <row r="22" spans="1:16" x14ac:dyDescent="0.3">
      <c r="A22" s="5" t="s">
        <v>2285</v>
      </c>
      <c r="B22" s="2" t="s">
        <v>2333</v>
      </c>
      <c r="C22" s="2" t="s">
        <v>2296</v>
      </c>
      <c r="D22" s="2" t="s">
        <v>2295</v>
      </c>
      <c r="E22" s="2" t="s">
        <v>4483</v>
      </c>
      <c r="F22" s="2"/>
      <c r="G22" s="2"/>
      <c r="H22" s="9">
        <v>388.99</v>
      </c>
      <c r="I22" s="9">
        <v>135.85</v>
      </c>
      <c r="J22" s="9">
        <f>Table1_4[[#This Row],[Price]]+Table1_4[[#This Row],[Delivery charge]]</f>
        <v>524.84</v>
      </c>
      <c r="K22" s="2" t="s">
        <v>2262</v>
      </c>
      <c r="L22" s="2">
        <v>32</v>
      </c>
      <c r="M22" s="2" t="s">
        <v>4480</v>
      </c>
      <c r="N22" s="2" t="s">
        <v>2316</v>
      </c>
      <c r="O22" s="14" t="s">
        <v>2317</v>
      </c>
      <c r="P22" s="9">
        <f>Table1_4[[#This Row],[Total Price]]*Table1_4[[#This Row],[ Sold]]</f>
        <v>16794.88</v>
      </c>
    </row>
    <row r="23" spans="1:16" x14ac:dyDescent="0.3">
      <c r="A23" s="5" t="s">
        <v>2285</v>
      </c>
      <c r="B23" s="2" t="s">
        <v>2334</v>
      </c>
      <c r="C23" s="2" t="s">
        <v>2292</v>
      </c>
      <c r="D23" s="2" t="s">
        <v>2295</v>
      </c>
      <c r="E23" s="2" t="s">
        <v>4483</v>
      </c>
      <c r="F23" s="2">
        <v>4.5</v>
      </c>
      <c r="G23" s="2">
        <v>15</v>
      </c>
      <c r="H23" s="9">
        <v>298.99</v>
      </c>
      <c r="I23" s="9">
        <v>112.53</v>
      </c>
      <c r="J23" s="9">
        <f>Table1_4[[#This Row],[Price]]+Table1_4[[#This Row],[Delivery charge]]</f>
        <v>411.52</v>
      </c>
      <c r="K23" s="2" t="s">
        <v>2262</v>
      </c>
      <c r="L23" s="2">
        <v>0</v>
      </c>
      <c r="M23" s="2" t="s">
        <v>4480</v>
      </c>
      <c r="N23" s="2" t="s">
        <v>2316</v>
      </c>
      <c r="O23" s="14" t="s">
        <v>2317</v>
      </c>
      <c r="P23" s="9">
        <f>Table1_4[[#This Row],[Total Price]]*Table1_4[[#This Row],[ Sold]]</f>
        <v>0</v>
      </c>
    </row>
    <row r="24" spans="1:16" x14ac:dyDescent="0.3">
      <c r="A24" s="5" t="s">
        <v>2285</v>
      </c>
      <c r="B24" s="2" t="s">
        <v>2335</v>
      </c>
      <c r="C24" s="2" t="s">
        <v>2296</v>
      </c>
      <c r="D24" s="2" t="s">
        <v>2295</v>
      </c>
      <c r="E24" s="2" t="s">
        <v>4482</v>
      </c>
      <c r="F24" s="2"/>
      <c r="G24" s="2"/>
      <c r="H24" s="9">
        <v>375.99</v>
      </c>
      <c r="I24" s="9">
        <v>132.86000000000001</v>
      </c>
      <c r="J24" s="9">
        <f>Table1_4[[#This Row],[Price]]+Table1_4[[#This Row],[Delivery charge]]</f>
        <v>508.85</v>
      </c>
      <c r="K24" s="2" t="s">
        <v>2262</v>
      </c>
      <c r="L24" s="2">
        <v>17</v>
      </c>
      <c r="M24" s="2" t="s">
        <v>4480</v>
      </c>
      <c r="N24" s="2" t="s">
        <v>2316</v>
      </c>
      <c r="O24" s="14" t="s">
        <v>2317</v>
      </c>
      <c r="P24" s="9">
        <f>Table1_4[[#This Row],[Total Price]]*Table1_4[[#This Row],[ Sold]]</f>
        <v>8650.4500000000007</v>
      </c>
    </row>
    <row r="25" spans="1:16" x14ac:dyDescent="0.3">
      <c r="A25" s="5" t="s">
        <v>2285</v>
      </c>
      <c r="B25" s="2" t="s">
        <v>2336</v>
      </c>
      <c r="C25" s="2" t="s">
        <v>2329</v>
      </c>
      <c r="D25" s="2" t="s">
        <v>2303</v>
      </c>
      <c r="E25" s="2" t="s">
        <v>4482</v>
      </c>
      <c r="F25" s="2">
        <v>5</v>
      </c>
      <c r="G25" s="2">
        <v>5</v>
      </c>
      <c r="H25" s="9">
        <v>265</v>
      </c>
      <c r="I25" s="9">
        <v>91.76</v>
      </c>
      <c r="J25" s="9">
        <f>Table1_4[[#This Row],[Price]]+Table1_4[[#This Row],[Delivery charge]]</f>
        <v>356.76</v>
      </c>
      <c r="K25" s="2" t="s">
        <v>2262</v>
      </c>
      <c r="L25" s="2">
        <v>0</v>
      </c>
      <c r="M25" s="2" t="s">
        <v>4480</v>
      </c>
      <c r="N25" s="2" t="s">
        <v>2304</v>
      </c>
      <c r="O25" s="14" t="s">
        <v>2305</v>
      </c>
      <c r="P25" s="9">
        <f>Table1_4[[#This Row],[Total Price]]*Table1_4[[#This Row],[ Sold]]</f>
        <v>0</v>
      </c>
    </row>
    <row r="26" spans="1:16" x14ac:dyDescent="0.3">
      <c r="A26" s="5" t="s">
        <v>2285</v>
      </c>
      <c r="B26" s="2" t="s">
        <v>2337</v>
      </c>
      <c r="C26" s="2" t="s">
        <v>2292</v>
      </c>
      <c r="D26" s="2" t="s">
        <v>2330</v>
      </c>
      <c r="E26" s="2" t="s">
        <v>4481</v>
      </c>
      <c r="F26" s="2">
        <v>5</v>
      </c>
      <c r="G26" s="2">
        <v>84</v>
      </c>
      <c r="H26" s="9">
        <v>258.99</v>
      </c>
      <c r="I26" s="9">
        <v>90.37</v>
      </c>
      <c r="J26" s="9">
        <f>Table1_4[[#This Row],[Price]]+Table1_4[[#This Row],[Delivery charge]]</f>
        <v>349.36</v>
      </c>
      <c r="K26" s="2" t="s">
        <v>2262</v>
      </c>
      <c r="L26" s="2">
        <v>710</v>
      </c>
      <c r="M26" s="2" t="s">
        <v>4480</v>
      </c>
      <c r="N26" s="2" t="s">
        <v>2331</v>
      </c>
      <c r="O26" s="14" t="s">
        <v>2332</v>
      </c>
      <c r="P26" s="9">
        <f>Table1_4[[#This Row],[Total Price]]*Table1_4[[#This Row],[ Sold]]</f>
        <v>248045.6</v>
      </c>
    </row>
    <row r="27" spans="1:16" x14ac:dyDescent="0.3">
      <c r="A27" s="5" t="s">
        <v>2285</v>
      </c>
      <c r="B27" s="2" t="s">
        <v>2338</v>
      </c>
      <c r="C27" s="2" t="s">
        <v>2294</v>
      </c>
      <c r="D27" s="2" t="s">
        <v>2339</v>
      </c>
      <c r="E27" s="2" t="s">
        <v>4482</v>
      </c>
      <c r="F27" s="2">
        <v>4.5</v>
      </c>
      <c r="G27" s="2">
        <v>18</v>
      </c>
      <c r="H27" s="9">
        <v>158.4</v>
      </c>
      <c r="I27" s="9">
        <v>80.19</v>
      </c>
      <c r="J27" s="9">
        <f>Table1_4[[#This Row],[Price]]+Table1_4[[#This Row],[Delivery charge]]</f>
        <v>238.59</v>
      </c>
      <c r="K27" s="2" t="s">
        <v>2262</v>
      </c>
      <c r="L27" s="2">
        <v>341</v>
      </c>
      <c r="M27" s="2" t="s">
        <v>2289</v>
      </c>
      <c r="N27" s="2" t="s">
        <v>2290</v>
      </c>
      <c r="O27" s="14" t="s">
        <v>2291</v>
      </c>
      <c r="P27" s="9">
        <f>Table1_4[[#This Row],[Total Price]]*Table1_4[[#This Row],[ Sold]]</f>
        <v>81359.19</v>
      </c>
    </row>
    <row r="28" spans="1:16" x14ac:dyDescent="0.3">
      <c r="A28" s="5" t="s">
        <v>2285</v>
      </c>
      <c r="B28" s="2" t="s">
        <v>2340</v>
      </c>
      <c r="C28" s="2" t="s">
        <v>2287</v>
      </c>
      <c r="D28" s="2" t="s">
        <v>2295</v>
      </c>
      <c r="E28" s="2" t="s">
        <v>4482</v>
      </c>
      <c r="F28" s="2">
        <v>4.5</v>
      </c>
      <c r="G28" s="2">
        <v>89</v>
      </c>
      <c r="H28" s="9">
        <v>187.99</v>
      </c>
      <c r="I28" s="9">
        <v>87</v>
      </c>
      <c r="J28" s="9">
        <f>Table1_4[[#This Row],[Price]]+Table1_4[[#This Row],[Delivery charge]]</f>
        <v>274.99</v>
      </c>
      <c r="K28" s="2" t="s">
        <v>2262</v>
      </c>
      <c r="L28" s="2">
        <v>142</v>
      </c>
      <c r="M28" s="2" t="s">
        <v>2289</v>
      </c>
      <c r="N28" s="2" t="s">
        <v>2290</v>
      </c>
      <c r="O28" s="14" t="s">
        <v>2291</v>
      </c>
      <c r="P28" s="9">
        <f>Table1_4[[#This Row],[Total Price]]*Table1_4[[#This Row],[ Sold]]</f>
        <v>39048.58</v>
      </c>
    </row>
    <row r="29" spans="1:16" x14ac:dyDescent="0.3">
      <c r="A29" s="5" t="s">
        <v>2285</v>
      </c>
      <c r="B29" s="2" t="s">
        <v>2341</v>
      </c>
      <c r="C29" s="2" t="s">
        <v>2292</v>
      </c>
      <c r="D29" s="2" t="s">
        <v>2303</v>
      </c>
      <c r="E29" s="2" t="s">
        <v>4482</v>
      </c>
      <c r="F29" s="2">
        <v>5</v>
      </c>
      <c r="G29" s="2">
        <v>6</v>
      </c>
      <c r="H29" s="9">
        <v>305</v>
      </c>
      <c r="I29" s="9">
        <v>113.91</v>
      </c>
      <c r="J29" s="9">
        <f>Table1_4[[#This Row],[Price]]+Table1_4[[#This Row],[Delivery charge]]</f>
        <v>418.90999999999997</v>
      </c>
      <c r="K29" s="2" t="s">
        <v>2262</v>
      </c>
      <c r="L29" s="2">
        <v>0</v>
      </c>
      <c r="M29" s="2" t="s">
        <v>4480</v>
      </c>
      <c r="N29" s="2" t="s">
        <v>2304</v>
      </c>
      <c r="O29" s="14" t="s">
        <v>2305</v>
      </c>
      <c r="P29" s="9">
        <f>Table1_4[[#This Row],[Total Price]]*Table1_4[[#This Row],[ Sold]]</f>
        <v>0</v>
      </c>
    </row>
    <row r="30" spans="1:16" x14ac:dyDescent="0.3">
      <c r="A30" s="5" t="s">
        <v>2285</v>
      </c>
      <c r="B30" s="2" t="s">
        <v>2342</v>
      </c>
      <c r="C30" s="2" t="s">
        <v>2343</v>
      </c>
      <c r="D30" s="2" t="s">
        <v>2295</v>
      </c>
      <c r="E30" s="2" t="s">
        <v>4482</v>
      </c>
      <c r="F30" s="2">
        <v>4.5</v>
      </c>
      <c r="G30" s="2">
        <v>18</v>
      </c>
      <c r="H30" s="9">
        <v>218.9</v>
      </c>
      <c r="I30" s="9">
        <v>94.11</v>
      </c>
      <c r="J30" s="9">
        <f>Table1_4[[#This Row],[Price]]+Table1_4[[#This Row],[Delivery charge]]</f>
        <v>313.01</v>
      </c>
      <c r="K30" s="2" t="s">
        <v>2262</v>
      </c>
      <c r="L30" s="2">
        <v>64</v>
      </c>
      <c r="M30" s="2" t="s">
        <v>2289</v>
      </c>
      <c r="N30" s="2" t="s">
        <v>2290</v>
      </c>
      <c r="O30" s="14" t="s">
        <v>2291</v>
      </c>
      <c r="P30" s="9">
        <f>Table1_4[[#This Row],[Total Price]]*Table1_4[[#This Row],[ Sold]]</f>
        <v>20032.64</v>
      </c>
    </row>
    <row r="31" spans="1:16" x14ac:dyDescent="0.3">
      <c r="A31" s="5" t="s">
        <v>2285</v>
      </c>
      <c r="B31" s="2" t="s">
        <v>1070</v>
      </c>
      <c r="C31" s="2" t="s">
        <v>2344</v>
      </c>
      <c r="D31" s="2" t="s">
        <v>2295</v>
      </c>
      <c r="E31" s="2" t="s">
        <v>4482</v>
      </c>
      <c r="F31" s="2">
        <v>4.5</v>
      </c>
      <c r="G31" s="2">
        <v>41</v>
      </c>
      <c r="H31" s="9">
        <v>499.2</v>
      </c>
      <c r="I31" s="9">
        <v>158.57</v>
      </c>
      <c r="J31" s="9">
        <f>Table1_4[[#This Row],[Price]]+Table1_4[[#This Row],[Delivery charge]]</f>
        <v>657.77</v>
      </c>
      <c r="K31" s="2" t="s">
        <v>2262</v>
      </c>
      <c r="L31" s="2">
        <v>0</v>
      </c>
      <c r="M31" s="2" t="s">
        <v>2289</v>
      </c>
      <c r="N31" s="2" t="s">
        <v>2290</v>
      </c>
      <c r="O31" s="14" t="s">
        <v>2291</v>
      </c>
      <c r="P31" s="9">
        <f>Table1_4[[#This Row],[Total Price]]*Table1_4[[#This Row],[ Sold]]</f>
        <v>0</v>
      </c>
    </row>
    <row r="32" spans="1:16" x14ac:dyDescent="0.3">
      <c r="A32" s="5" t="s">
        <v>2285</v>
      </c>
      <c r="B32" s="2" t="s">
        <v>2345</v>
      </c>
      <c r="C32" s="2" t="s">
        <v>2329</v>
      </c>
      <c r="D32" s="2" t="s">
        <v>2297</v>
      </c>
      <c r="E32" s="2" t="s">
        <v>4482</v>
      </c>
      <c r="F32" s="2">
        <v>5</v>
      </c>
      <c r="G32" s="2">
        <v>6</v>
      </c>
      <c r="H32" s="9">
        <v>278.39999999999998</v>
      </c>
      <c r="I32" s="9">
        <v>107.79</v>
      </c>
      <c r="J32" s="9">
        <f>Table1_4[[#This Row],[Price]]+Table1_4[[#This Row],[Delivery charge]]</f>
        <v>386.19</v>
      </c>
      <c r="K32" s="2" t="s">
        <v>2262</v>
      </c>
      <c r="L32" s="2">
        <v>101</v>
      </c>
      <c r="M32" s="2" t="s">
        <v>2289</v>
      </c>
      <c r="N32" s="2" t="s">
        <v>2290</v>
      </c>
      <c r="O32" s="14" t="s">
        <v>2291</v>
      </c>
      <c r="P32" s="9">
        <f>Table1_4[[#This Row],[Total Price]]*Table1_4[[#This Row],[ Sold]]</f>
        <v>39005.19</v>
      </c>
    </row>
    <row r="33" spans="1:16" x14ac:dyDescent="0.3">
      <c r="A33" s="5" t="s">
        <v>2285</v>
      </c>
      <c r="B33" s="2" t="s">
        <v>2346</v>
      </c>
      <c r="C33" s="2" t="s">
        <v>2323</v>
      </c>
      <c r="D33" s="2" t="s">
        <v>2288</v>
      </c>
      <c r="E33" s="2" t="s">
        <v>4482</v>
      </c>
      <c r="F33" s="2">
        <v>4.5</v>
      </c>
      <c r="G33" s="2">
        <v>10</v>
      </c>
      <c r="H33" s="9">
        <v>242.9</v>
      </c>
      <c r="I33" s="9">
        <v>99.63</v>
      </c>
      <c r="J33" s="9">
        <f>Table1_4[[#This Row],[Price]]+Table1_4[[#This Row],[Delivery charge]]</f>
        <v>342.53</v>
      </c>
      <c r="K33" s="2" t="s">
        <v>2262</v>
      </c>
      <c r="L33" s="2">
        <v>326</v>
      </c>
      <c r="M33" s="2" t="s">
        <v>2289</v>
      </c>
      <c r="N33" s="2" t="s">
        <v>2290</v>
      </c>
      <c r="O33" s="14" t="s">
        <v>2291</v>
      </c>
      <c r="P33" s="9">
        <f>Table1_4[[#This Row],[Total Price]]*Table1_4[[#This Row],[ Sold]]</f>
        <v>111664.77999999998</v>
      </c>
    </row>
    <row r="34" spans="1:16" x14ac:dyDescent="0.3">
      <c r="A34" s="5" t="s">
        <v>2285</v>
      </c>
      <c r="B34" s="2" t="s">
        <v>2347</v>
      </c>
      <c r="C34" s="2" t="s">
        <v>2315</v>
      </c>
      <c r="D34" s="2" t="s">
        <v>2295</v>
      </c>
      <c r="E34" s="2" t="s">
        <v>4482</v>
      </c>
      <c r="F34" s="2">
        <v>4.5</v>
      </c>
      <c r="G34" s="2">
        <v>25</v>
      </c>
      <c r="H34" s="9">
        <v>294.99</v>
      </c>
      <c r="I34" s="9">
        <v>111.61</v>
      </c>
      <c r="J34" s="9">
        <f>Table1_4[[#This Row],[Price]]+Table1_4[[#This Row],[Delivery charge]]</f>
        <v>406.6</v>
      </c>
      <c r="K34" s="2" t="s">
        <v>2262</v>
      </c>
      <c r="L34" s="2">
        <v>0</v>
      </c>
      <c r="M34" s="2" t="s">
        <v>4480</v>
      </c>
      <c r="N34" s="2" t="s">
        <v>2316</v>
      </c>
      <c r="O34" s="14" t="s">
        <v>2317</v>
      </c>
      <c r="P34" s="9">
        <f>Table1_4[[#This Row],[Total Price]]*Table1_4[[#This Row],[ Sold]]</f>
        <v>0</v>
      </c>
    </row>
    <row r="35" spans="1:16" x14ac:dyDescent="0.3">
      <c r="A35" s="5" t="s">
        <v>2285</v>
      </c>
      <c r="B35" s="2" t="s">
        <v>2348</v>
      </c>
      <c r="C35" s="2" t="s">
        <v>2321</v>
      </c>
      <c r="D35" s="2" t="s">
        <v>2295</v>
      </c>
      <c r="E35" s="2" t="s">
        <v>4483</v>
      </c>
      <c r="F35" s="2"/>
      <c r="G35" s="2"/>
      <c r="H35" s="9">
        <v>416.99</v>
      </c>
      <c r="I35" s="9">
        <v>142.29</v>
      </c>
      <c r="J35" s="9">
        <f>Table1_4[[#This Row],[Price]]+Table1_4[[#This Row],[Delivery charge]]</f>
        <v>559.28</v>
      </c>
      <c r="K35" s="2" t="s">
        <v>2262</v>
      </c>
      <c r="L35" s="2">
        <v>0</v>
      </c>
      <c r="M35" s="2" t="s">
        <v>4480</v>
      </c>
      <c r="N35" s="2" t="s">
        <v>2316</v>
      </c>
      <c r="O35" s="14" t="s">
        <v>2317</v>
      </c>
      <c r="P35" s="9">
        <f>Table1_4[[#This Row],[Total Price]]*Table1_4[[#This Row],[ Sold]]</f>
        <v>0</v>
      </c>
    </row>
    <row r="36" spans="1:16" x14ac:dyDescent="0.3">
      <c r="A36" s="5" t="s">
        <v>2285</v>
      </c>
      <c r="B36" s="2" t="s">
        <v>2349</v>
      </c>
      <c r="C36" s="2" t="s">
        <v>2321</v>
      </c>
      <c r="D36" s="2" t="s">
        <v>2295</v>
      </c>
      <c r="E36" s="2" t="s">
        <v>4482</v>
      </c>
      <c r="F36" s="2"/>
      <c r="G36" s="2"/>
      <c r="H36" s="9">
        <v>408.99</v>
      </c>
      <c r="I36" s="9">
        <v>140.44999999999999</v>
      </c>
      <c r="J36" s="9">
        <f>Table1_4[[#This Row],[Price]]+Table1_4[[#This Row],[Delivery charge]]</f>
        <v>549.44000000000005</v>
      </c>
      <c r="K36" s="2" t="s">
        <v>2262</v>
      </c>
      <c r="L36" s="2">
        <v>0</v>
      </c>
      <c r="M36" s="2" t="s">
        <v>4480</v>
      </c>
      <c r="N36" s="2" t="s">
        <v>2316</v>
      </c>
      <c r="O36" s="14" t="s">
        <v>2317</v>
      </c>
      <c r="P36" s="9">
        <f>Table1_4[[#This Row],[Total Price]]*Table1_4[[#This Row],[ Sold]]</f>
        <v>0</v>
      </c>
    </row>
    <row r="37" spans="1:16" x14ac:dyDescent="0.3">
      <c r="A37" s="5" t="s">
        <v>2285</v>
      </c>
      <c r="B37" s="2" t="s">
        <v>2350</v>
      </c>
      <c r="C37" s="2" t="s">
        <v>2329</v>
      </c>
      <c r="D37" s="2" t="s">
        <v>2295</v>
      </c>
      <c r="E37" s="2" t="s">
        <v>4482</v>
      </c>
      <c r="F37" s="2">
        <v>4</v>
      </c>
      <c r="G37" s="2">
        <v>1</v>
      </c>
      <c r="H37" s="9">
        <v>189.99</v>
      </c>
      <c r="I37" s="9">
        <v>90.08</v>
      </c>
      <c r="J37" s="9">
        <f>Table1_4[[#This Row],[Price]]+Table1_4[[#This Row],[Delivery charge]]</f>
        <v>280.07</v>
      </c>
      <c r="K37" s="2" t="s">
        <v>2262</v>
      </c>
      <c r="L37" s="2">
        <v>55</v>
      </c>
      <c r="M37" s="2" t="s">
        <v>4480</v>
      </c>
      <c r="N37" s="2" t="s">
        <v>2351</v>
      </c>
      <c r="O37" s="14" t="s">
        <v>2352</v>
      </c>
      <c r="P37" s="9">
        <f>Table1_4[[#This Row],[Total Price]]*Table1_4[[#This Row],[ Sold]]</f>
        <v>15403.85</v>
      </c>
    </row>
    <row r="38" spans="1:16" x14ac:dyDescent="0.3">
      <c r="A38" s="5" t="s">
        <v>2285</v>
      </c>
      <c r="B38" s="2" t="s">
        <v>2353</v>
      </c>
      <c r="C38" s="2" t="s">
        <v>2329</v>
      </c>
      <c r="D38" s="2" t="s">
        <v>2295</v>
      </c>
      <c r="E38" s="2" t="s">
        <v>4483</v>
      </c>
      <c r="F38" s="2">
        <v>4.5</v>
      </c>
      <c r="G38" s="2">
        <v>108</v>
      </c>
      <c r="H38" s="9">
        <v>229.38</v>
      </c>
      <c r="I38" s="9">
        <v>96.52</v>
      </c>
      <c r="J38" s="9">
        <f>Table1_4[[#This Row],[Price]]+Table1_4[[#This Row],[Delivery charge]]</f>
        <v>325.89999999999998</v>
      </c>
      <c r="K38" s="2" t="s">
        <v>2262</v>
      </c>
      <c r="L38" s="2">
        <v>20</v>
      </c>
      <c r="M38" s="2" t="s">
        <v>4480</v>
      </c>
      <c r="N38" s="2" t="s">
        <v>2354</v>
      </c>
      <c r="O38" s="14" t="s">
        <v>2355</v>
      </c>
      <c r="P38" s="9">
        <f>Table1_4[[#This Row],[Total Price]]*Table1_4[[#This Row],[ Sold]]</f>
        <v>6518</v>
      </c>
    </row>
    <row r="39" spans="1:16" x14ac:dyDescent="0.3">
      <c r="A39" s="5" t="s">
        <v>2285</v>
      </c>
      <c r="B39" s="2" t="s">
        <v>2356</v>
      </c>
      <c r="C39" s="2" t="s">
        <v>2287</v>
      </c>
      <c r="D39" s="2" t="s">
        <v>2357</v>
      </c>
      <c r="E39" s="2" t="s">
        <v>4481</v>
      </c>
      <c r="F39" s="2">
        <v>4.5</v>
      </c>
      <c r="G39" s="2">
        <v>89</v>
      </c>
      <c r="H39" s="9">
        <v>169.99</v>
      </c>
      <c r="I39" s="9">
        <v>82.86</v>
      </c>
      <c r="J39" s="9">
        <f>Table1_4[[#This Row],[Price]]+Table1_4[[#This Row],[Delivery charge]]</f>
        <v>252.85000000000002</v>
      </c>
      <c r="K39" s="2" t="s">
        <v>2262</v>
      </c>
      <c r="L39" s="2">
        <v>373</v>
      </c>
      <c r="M39" s="2" t="s">
        <v>4480</v>
      </c>
      <c r="N39" s="2" t="s">
        <v>2358</v>
      </c>
      <c r="O39" s="14" t="s">
        <v>2359</v>
      </c>
      <c r="P39" s="9">
        <f>Table1_4[[#This Row],[Total Price]]*Table1_4[[#This Row],[ Sold]]</f>
        <v>94313.05</v>
      </c>
    </row>
    <row r="40" spans="1:16" x14ac:dyDescent="0.3">
      <c r="A40" s="5" t="s">
        <v>2285</v>
      </c>
      <c r="B40" s="2" t="s">
        <v>2360</v>
      </c>
      <c r="C40" s="2" t="s">
        <v>2329</v>
      </c>
      <c r="D40" s="2" t="s">
        <v>2288</v>
      </c>
      <c r="E40" s="2" t="s">
        <v>4482</v>
      </c>
      <c r="F40" s="2">
        <v>5</v>
      </c>
      <c r="G40" s="2">
        <v>53</v>
      </c>
      <c r="H40" s="9">
        <v>259.2</v>
      </c>
      <c r="I40" s="9">
        <v>103.37</v>
      </c>
      <c r="J40" s="9">
        <f>Table1_4[[#This Row],[Price]]+Table1_4[[#This Row],[Delivery charge]]</f>
        <v>362.57</v>
      </c>
      <c r="K40" s="2" t="s">
        <v>2262</v>
      </c>
      <c r="L40" s="2">
        <v>443</v>
      </c>
      <c r="M40" s="2" t="s">
        <v>2289</v>
      </c>
      <c r="N40" s="2" t="s">
        <v>2290</v>
      </c>
      <c r="O40" s="14" t="s">
        <v>2291</v>
      </c>
      <c r="P40" s="9">
        <f>Table1_4[[#This Row],[Total Price]]*Table1_4[[#This Row],[ Sold]]</f>
        <v>160618.51</v>
      </c>
    </row>
    <row r="41" spans="1:16" x14ac:dyDescent="0.3">
      <c r="A41" s="5" t="s">
        <v>2285</v>
      </c>
      <c r="B41" s="2" t="s">
        <v>2361</v>
      </c>
      <c r="C41" s="2" t="s">
        <v>2315</v>
      </c>
      <c r="D41" s="2" t="s">
        <v>2288</v>
      </c>
      <c r="E41" s="2" t="s">
        <v>4482</v>
      </c>
      <c r="F41" s="2">
        <v>4.5</v>
      </c>
      <c r="G41" s="2">
        <v>2</v>
      </c>
      <c r="H41" s="9">
        <v>299.5</v>
      </c>
      <c r="I41" s="9">
        <v>112.64</v>
      </c>
      <c r="J41" s="9">
        <f>Table1_4[[#This Row],[Price]]+Table1_4[[#This Row],[Delivery charge]]</f>
        <v>412.14</v>
      </c>
      <c r="K41" s="2" t="s">
        <v>2262</v>
      </c>
      <c r="L41" s="2">
        <v>63</v>
      </c>
      <c r="M41" s="2" t="s">
        <v>2289</v>
      </c>
      <c r="N41" s="2" t="s">
        <v>2290</v>
      </c>
      <c r="O41" s="14" t="s">
        <v>2291</v>
      </c>
      <c r="P41" s="9">
        <f>Table1_4[[#This Row],[Total Price]]*Table1_4[[#This Row],[ Sold]]</f>
        <v>25964.82</v>
      </c>
    </row>
    <row r="42" spans="1:16" x14ac:dyDescent="0.3">
      <c r="A42" s="5" t="s">
        <v>2285</v>
      </c>
      <c r="B42" s="2" t="s">
        <v>2362</v>
      </c>
      <c r="C42" s="2" t="s">
        <v>2329</v>
      </c>
      <c r="D42" s="2" t="s">
        <v>2303</v>
      </c>
      <c r="E42" s="2" t="s">
        <v>4482</v>
      </c>
      <c r="F42" s="2">
        <v>4.5</v>
      </c>
      <c r="G42" s="2">
        <v>108</v>
      </c>
      <c r="H42" s="9">
        <v>245</v>
      </c>
      <c r="I42" s="9">
        <v>100.11</v>
      </c>
      <c r="J42" s="9">
        <f>Table1_4[[#This Row],[Price]]+Table1_4[[#This Row],[Delivery charge]]</f>
        <v>345.11</v>
      </c>
      <c r="K42" s="2" t="s">
        <v>2262</v>
      </c>
      <c r="L42" s="2">
        <v>0</v>
      </c>
      <c r="M42" s="2" t="s">
        <v>4480</v>
      </c>
      <c r="N42" s="2" t="s">
        <v>2304</v>
      </c>
      <c r="O42" s="14" t="s">
        <v>2305</v>
      </c>
      <c r="P42" s="9">
        <f>Table1_4[[#This Row],[Total Price]]*Table1_4[[#This Row],[ Sold]]</f>
        <v>0</v>
      </c>
    </row>
    <row r="43" spans="1:16" x14ac:dyDescent="0.3">
      <c r="A43" s="5" t="s">
        <v>2285</v>
      </c>
      <c r="B43" s="2" t="s">
        <v>2363</v>
      </c>
      <c r="C43" s="2" t="s">
        <v>2292</v>
      </c>
      <c r="D43" s="2" t="s">
        <v>2295</v>
      </c>
      <c r="E43" s="2" t="s">
        <v>4483</v>
      </c>
      <c r="F43" s="2">
        <v>5</v>
      </c>
      <c r="G43" s="2">
        <v>84</v>
      </c>
      <c r="H43" s="9">
        <v>304.99</v>
      </c>
      <c r="I43" s="9">
        <v>113.91</v>
      </c>
      <c r="J43" s="9">
        <f>Table1_4[[#This Row],[Price]]+Table1_4[[#This Row],[Delivery charge]]</f>
        <v>418.9</v>
      </c>
      <c r="K43" s="2" t="s">
        <v>2262</v>
      </c>
      <c r="L43" s="2">
        <v>274</v>
      </c>
      <c r="M43" s="2" t="s">
        <v>4480</v>
      </c>
      <c r="N43" s="2" t="s">
        <v>2364</v>
      </c>
      <c r="O43" s="14" t="s">
        <v>2365</v>
      </c>
      <c r="P43" s="9">
        <f>Table1_4[[#This Row],[Total Price]]*Table1_4[[#This Row],[ Sold]]</f>
        <v>114778.59999999999</v>
      </c>
    </row>
    <row r="44" spans="1:16" x14ac:dyDescent="0.3">
      <c r="A44" s="5" t="s">
        <v>2285</v>
      </c>
      <c r="B44" s="2" t="s">
        <v>648</v>
      </c>
      <c r="C44" s="2" t="s">
        <v>2296</v>
      </c>
      <c r="D44" s="2" t="s">
        <v>2330</v>
      </c>
      <c r="E44" s="2" t="s">
        <v>4481</v>
      </c>
      <c r="F44" s="2">
        <v>5</v>
      </c>
      <c r="G44" s="2">
        <v>48</v>
      </c>
      <c r="H44" s="9">
        <v>364.99</v>
      </c>
      <c r="I44" s="9">
        <v>114.75</v>
      </c>
      <c r="J44" s="9">
        <f>Table1_4[[#This Row],[Price]]+Table1_4[[#This Row],[Delivery charge]]</f>
        <v>479.74</v>
      </c>
      <c r="K44" s="2" t="s">
        <v>2262</v>
      </c>
      <c r="L44" s="2">
        <v>192</v>
      </c>
      <c r="M44" s="2" t="s">
        <v>4480</v>
      </c>
      <c r="N44" s="2" t="s">
        <v>2331</v>
      </c>
      <c r="O44" s="14" t="s">
        <v>2332</v>
      </c>
      <c r="P44" s="9">
        <f>Table1_4[[#This Row],[Total Price]]*Table1_4[[#This Row],[ Sold]]</f>
        <v>92110.080000000002</v>
      </c>
    </row>
    <row r="45" spans="1:16" x14ac:dyDescent="0.3">
      <c r="A45" s="5" t="s">
        <v>2285</v>
      </c>
      <c r="B45" s="2" t="s">
        <v>2366</v>
      </c>
      <c r="C45" s="2" t="s">
        <v>2287</v>
      </c>
      <c r="D45" s="2" t="s">
        <v>2357</v>
      </c>
      <c r="E45" s="2" t="s">
        <v>4482</v>
      </c>
      <c r="F45" s="2"/>
      <c r="G45" s="2"/>
      <c r="H45" s="9">
        <v>174.99</v>
      </c>
      <c r="I45" s="9">
        <v>84.01</v>
      </c>
      <c r="J45" s="9">
        <f>Table1_4[[#This Row],[Price]]+Table1_4[[#This Row],[Delivery charge]]</f>
        <v>259</v>
      </c>
      <c r="K45" s="2" t="s">
        <v>2262</v>
      </c>
      <c r="L45" s="2">
        <v>441</v>
      </c>
      <c r="M45" s="2" t="s">
        <v>4480</v>
      </c>
      <c r="N45" s="2" t="s">
        <v>2358</v>
      </c>
      <c r="O45" s="14" t="s">
        <v>2359</v>
      </c>
      <c r="P45" s="9">
        <f>Table1_4[[#This Row],[Total Price]]*Table1_4[[#This Row],[ Sold]]</f>
        <v>114219</v>
      </c>
    </row>
    <row r="46" spans="1:16" x14ac:dyDescent="0.3">
      <c r="A46" s="5" t="s">
        <v>2285</v>
      </c>
      <c r="B46" s="2" t="s">
        <v>2367</v>
      </c>
      <c r="C46" s="2" t="s">
        <v>2294</v>
      </c>
      <c r="D46" s="2" t="s">
        <v>2295</v>
      </c>
      <c r="E46" s="2" t="s">
        <v>4482</v>
      </c>
      <c r="F46" s="2">
        <v>4.5</v>
      </c>
      <c r="G46" s="2">
        <v>54</v>
      </c>
      <c r="H46" s="9">
        <v>156.69999999999999</v>
      </c>
      <c r="I46" s="9">
        <v>82.42</v>
      </c>
      <c r="J46" s="9">
        <f>Table1_4[[#This Row],[Price]]+Table1_4[[#This Row],[Delivery charge]]</f>
        <v>239.12</v>
      </c>
      <c r="K46" s="2" t="s">
        <v>2262</v>
      </c>
      <c r="L46" s="2">
        <v>143</v>
      </c>
      <c r="M46" s="2" t="s">
        <v>4480</v>
      </c>
      <c r="N46" s="2" t="s">
        <v>2368</v>
      </c>
      <c r="O46" s="14" t="s">
        <v>2369</v>
      </c>
      <c r="P46" s="9">
        <f>Table1_4[[#This Row],[Total Price]]*Table1_4[[#This Row],[ Sold]]</f>
        <v>34194.160000000003</v>
      </c>
    </row>
    <row r="47" spans="1:16" x14ac:dyDescent="0.3">
      <c r="A47" s="5" t="s">
        <v>2285</v>
      </c>
      <c r="B47" s="2" t="s">
        <v>2370</v>
      </c>
      <c r="C47" s="2" t="s">
        <v>2371</v>
      </c>
      <c r="D47" s="2" t="s">
        <v>2295</v>
      </c>
      <c r="E47" s="2" t="s">
        <v>4481</v>
      </c>
      <c r="F47" s="2">
        <v>4.5</v>
      </c>
      <c r="G47" s="2">
        <v>18</v>
      </c>
      <c r="H47" s="9">
        <v>361.99</v>
      </c>
      <c r="I47" s="9">
        <v>129.63999999999999</v>
      </c>
      <c r="J47" s="9">
        <f>Table1_4[[#This Row],[Price]]+Table1_4[[#This Row],[Delivery charge]]</f>
        <v>491.63</v>
      </c>
      <c r="K47" s="2" t="s">
        <v>2262</v>
      </c>
      <c r="L47" s="2">
        <v>9</v>
      </c>
      <c r="M47" s="2" t="s">
        <v>4480</v>
      </c>
      <c r="N47" s="2" t="s">
        <v>2316</v>
      </c>
      <c r="O47" s="14" t="s">
        <v>2317</v>
      </c>
      <c r="P47" s="9">
        <f>Table1_4[[#This Row],[Total Price]]*Table1_4[[#This Row],[ Sold]]</f>
        <v>4424.67</v>
      </c>
    </row>
    <row r="48" spans="1:16" x14ac:dyDescent="0.3">
      <c r="A48" s="5" t="s">
        <v>2285</v>
      </c>
      <c r="B48" s="2" t="s">
        <v>2372</v>
      </c>
      <c r="C48" s="2" t="s">
        <v>2294</v>
      </c>
      <c r="D48" s="2" t="s">
        <v>2295</v>
      </c>
      <c r="E48" s="2" t="s">
        <v>4482</v>
      </c>
      <c r="F48" s="2">
        <v>4.5</v>
      </c>
      <c r="G48" s="2">
        <v>23</v>
      </c>
      <c r="H48" s="9">
        <v>164.99</v>
      </c>
      <c r="I48" s="9">
        <v>90.08</v>
      </c>
      <c r="J48" s="9">
        <f>Table1_4[[#This Row],[Price]]+Table1_4[[#This Row],[Delivery charge]]</f>
        <v>255.07</v>
      </c>
      <c r="K48" s="2" t="s">
        <v>2262</v>
      </c>
      <c r="L48" s="2">
        <v>59</v>
      </c>
      <c r="M48" s="2" t="s">
        <v>4480</v>
      </c>
      <c r="N48" s="2" t="s">
        <v>2373</v>
      </c>
      <c r="O48" s="14" t="s">
        <v>2374</v>
      </c>
      <c r="P48" s="9">
        <f>Table1_4[[#This Row],[Total Price]]*Table1_4[[#This Row],[ Sold]]</f>
        <v>15049.13</v>
      </c>
    </row>
    <row r="49" spans="1:16" x14ac:dyDescent="0.3">
      <c r="A49" s="5" t="s">
        <v>2285</v>
      </c>
      <c r="B49" s="2" t="s">
        <v>2375</v>
      </c>
      <c r="C49" s="2" t="s">
        <v>2287</v>
      </c>
      <c r="D49" s="2" t="s">
        <v>2295</v>
      </c>
      <c r="E49" s="2" t="s">
        <v>4482</v>
      </c>
      <c r="F49" s="2">
        <v>5</v>
      </c>
      <c r="G49" s="2">
        <v>10</v>
      </c>
      <c r="H49" s="9">
        <v>225</v>
      </c>
      <c r="I49" s="9">
        <v>95.51</v>
      </c>
      <c r="J49" s="9">
        <f>Table1_4[[#This Row],[Price]]+Table1_4[[#This Row],[Delivery charge]]</f>
        <v>320.51</v>
      </c>
      <c r="K49" s="2" t="s">
        <v>2262</v>
      </c>
      <c r="L49" s="2">
        <v>0</v>
      </c>
      <c r="M49" s="2" t="s">
        <v>4480</v>
      </c>
      <c r="N49" s="2" t="s">
        <v>2304</v>
      </c>
      <c r="O49" s="14" t="s">
        <v>2305</v>
      </c>
      <c r="P49" s="9">
        <f>Table1_4[[#This Row],[Total Price]]*Table1_4[[#This Row],[ Sold]]</f>
        <v>0</v>
      </c>
    </row>
    <row r="50" spans="1:16" x14ac:dyDescent="0.3">
      <c r="A50" s="5" t="s">
        <v>2285</v>
      </c>
      <c r="B50" s="2" t="s">
        <v>2376</v>
      </c>
      <c r="C50" s="2" t="s">
        <v>2294</v>
      </c>
      <c r="D50" s="2" t="s">
        <v>2295</v>
      </c>
      <c r="E50" s="2" t="s">
        <v>4482</v>
      </c>
      <c r="F50" s="2">
        <v>4.5</v>
      </c>
      <c r="G50" s="2">
        <v>51</v>
      </c>
      <c r="H50" s="9">
        <v>175.7</v>
      </c>
      <c r="I50" s="9">
        <v>84.17</v>
      </c>
      <c r="J50" s="9">
        <f>Table1_4[[#This Row],[Price]]+Table1_4[[#This Row],[Delivery charge]]</f>
        <v>259.87</v>
      </c>
      <c r="K50" s="2" t="s">
        <v>2262</v>
      </c>
      <c r="L50" s="2">
        <v>50</v>
      </c>
      <c r="M50" s="2" t="s">
        <v>2377</v>
      </c>
      <c r="N50" s="2" t="s">
        <v>2378</v>
      </c>
      <c r="O50" s="14" t="s">
        <v>2379</v>
      </c>
      <c r="P50" s="9">
        <f>Table1_4[[#This Row],[Total Price]]*Table1_4[[#This Row],[ Sold]]</f>
        <v>12993.5</v>
      </c>
    </row>
    <row r="51" spans="1:16" x14ac:dyDescent="0.3">
      <c r="A51" s="5" t="s">
        <v>2285</v>
      </c>
      <c r="B51" s="2" t="s">
        <v>2380</v>
      </c>
      <c r="C51" s="2" t="s">
        <v>2292</v>
      </c>
      <c r="D51" s="2" t="s">
        <v>2288</v>
      </c>
      <c r="E51" s="2" t="s">
        <v>4482</v>
      </c>
      <c r="F51" s="2"/>
      <c r="G51" s="2"/>
      <c r="H51" s="9">
        <v>313.89999999999998</v>
      </c>
      <c r="I51" s="9">
        <v>115.96</v>
      </c>
      <c r="J51" s="9">
        <f>Table1_4[[#This Row],[Price]]+Table1_4[[#This Row],[Delivery charge]]</f>
        <v>429.85999999999996</v>
      </c>
      <c r="K51" s="2" t="s">
        <v>2262</v>
      </c>
      <c r="L51" s="2">
        <v>143</v>
      </c>
      <c r="M51" s="2" t="s">
        <v>2289</v>
      </c>
      <c r="N51" s="2" t="s">
        <v>2290</v>
      </c>
      <c r="O51" s="14" t="s">
        <v>2291</v>
      </c>
      <c r="P51" s="9">
        <f>Table1_4[[#This Row],[Total Price]]*Table1_4[[#This Row],[ Sold]]</f>
        <v>61469.979999999996</v>
      </c>
    </row>
    <row r="52" spans="1:16" x14ac:dyDescent="0.3">
      <c r="A52" s="5" t="s">
        <v>2285</v>
      </c>
      <c r="B52" s="2" t="s">
        <v>2381</v>
      </c>
      <c r="C52" s="2" t="s">
        <v>2329</v>
      </c>
      <c r="D52" s="2" t="s">
        <v>2295</v>
      </c>
      <c r="E52" s="2" t="s">
        <v>4481</v>
      </c>
      <c r="F52" s="2">
        <v>4.5</v>
      </c>
      <c r="G52" s="2">
        <v>108</v>
      </c>
      <c r="H52" s="9">
        <v>229.95</v>
      </c>
      <c r="I52" s="9">
        <v>96.65</v>
      </c>
      <c r="J52" s="9">
        <f>Table1_4[[#This Row],[Price]]+Table1_4[[#This Row],[Delivery charge]]</f>
        <v>326.60000000000002</v>
      </c>
      <c r="K52" s="2" t="s">
        <v>2262</v>
      </c>
      <c r="L52" s="2">
        <v>11</v>
      </c>
      <c r="M52" s="2" t="s">
        <v>2382</v>
      </c>
      <c r="N52" s="2" t="s">
        <v>2383</v>
      </c>
      <c r="O52" s="14" t="s">
        <v>2384</v>
      </c>
      <c r="P52" s="9">
        <f>Table1_4[[#This Row],[Total Price]]*Table1_4[[#This Row],[ Sold]]</f>
        <v>3592.6000000000004</v>
      </c>
    </row>
    <row r="53" spans="1:16" x14ac:dyDescent="0.3">
      <c r="A53" s="5" t="s">
        <v>2285</v>
      </c>
      <c r="B53" s="2" t="s">
        <v>652</v>
      </c>
      <c r="C53" s="2" t="s">
        <v>2296</v>
      </c>
      <c r="D53" s="2" t="s">
        <v>2330</v>
      </c>
      <c r="E53" s="2" t="s">
        <v>4483</v>
      </c>
      <c r="F53" s="2">
        <v>5</v>
      </c>
      <c r="G53" s="2">
        <v>11</v>
      </c>
      <c r="H53" s="9">
        <v>411.99</v>
      </c>
      <c r="I53" s="9">
        <v>125.56</v>
      </c>
      <c r="J53" s="9">
        <f>Table1_4[[#This Row],[Price]]+Table1_4[[#This Row],[Delivery charge]]</f>
        <v>537.54999999999995</v>
      </c>
      <c r="K53" s="2" t="s">
        <v>2262</v>
      </c>
      <c r="L53" s="2">
        <v>130</v>
      </c>
      <c r="M53" s="2" t="s">
        <v>4480</v>
      </c>
      <c r="N53" s="2" t="s">
        <v>2331</v>
      </c>
      <c r="O53" s="14" t="s">
        <v>2332</v>
      </c>
      <c r="P53" s="9">
        <f>Table1_4[[#This Row],[Total Price]]*Table1_4[[#This Row],[ Sold]]</f>
        <v>69881.5</v>
      </c>
    </row>
    <row r="54" spans="1:16" x14ac:dyDescent="0.3">
      <c r="A54" s="5" t="s">
        <v>2285</v>
      </c>
      <c r="B54" s="2" t="s">
        <v>2385</v>
      </c>
      <c r="C54" s="2" t="s">
        <v>2344</v>
      </c>
      <c r="D54" s="2" t="s">
        <v>2295</v>
      </c>
      <c r="E54" s="2" t="s">
        <v>4482</v>
      </c>
      <c r="F54" s="2">
        <v>4.5</v>
      </c>
      <c r="G54" s="2">
        <v>23</v>
      </c>
      <c r="H54" s="9">
        <v>441.99</v>
      </c>
      <c r="I54" s="9">
        <v>145.41999999999999</v>
      </c>
      <c r="J54" s="9">
        <f>Table1_4[[#This Row],[Price]]+Table1_4[[#This Row],[Delivery charge]]</f>
        <v>587.41</v>
      </c>
      <c r="K54" s="2" t="s">
        <v>2262</v>
      </c>
      <c r="L54" s="2">
        <v>0</v>
      </c>
      <c r="M54" s="2" t="s">
        <v>4480</v>
      </c>
      <c r="N54" s="2" t="s">
        <v>2316</v>
      </c>
      <c r="O54" s="14" t="s">
        <v>2317</v>
      </c>
      <c r="P54" s="9">
        <f>Table1_4[[#This Row],[Total Price]]*Table1_4[[#This Row],[ Sold]]</f>
        <v>0</v>
      </c>
    </row>
    <row r="55" spans="1:16" x14ac:dyDescent="0.3">
      <c r="A55" s="5" t="s">
        <v>2285</v>
      </c>
      <c r="B55" s="2" t="s">
        <v>2386</v>
      </c>
      <c r="C55" s="2" t="s">
        <v>2292</v>
      </c>
      <c r="D55" s="2" t="s">
        <v>2299</v>
      </c>
      <c r="E55" s="2" t="s">
        <v>4481</v>
      </c>
      <c r="F55" s="2">
        <v>5</v>
      </c>
      <c r="G55" s="2">
        <v>84</v>
      </c>
      <c r="H55" s="9">
        <v>254.99</v>
      </c>
      <c r="I55" s="9">
        <v>102.41</v>
      </c>
      <c r="J55" s="9">
        <f>Table1_4[[#This Row],[Price]]+Table1_4[[#This Row],[Delivery charge]]</f>
        <v>357.4</v>
      </c>
      <c r="K55" s="2" t="s">
        <v>2262</v>
      </c>
      <c r="L55" s="2">
        <v>0</v>
      </c>
      <c r="M55" s="2" t="s">
        <v>4480</v>
      </c>
      <c r="N55" s="2" t="s">
        <v>2300</v>
      </c>
      <c r="O55" s="14" t="s">
        <v>2301</v>
      </c>
      <c r="P55" s="9">
        <f>Table1_4[[#This Row],[Total Price]]*Table1_4[[#This Row],[ Sold]]</f>
        <v>0</v>
      </c>
    </row>
    <row r="56" spans="1:16" x14ac:dyDescent="0.3">
      <c r="A56" s="5" t="s">
        <v>2285</v>
      </c>
      <c r="B56" s="2" t="s">
        <v>2387</v>
      </c>
      <c r="C56" s="2" t="s">
        <v>2323</v>
      </c>
      <c r="D56" s="2" t="s">
        <v>2295</v>
      </c>
      <c r="E56" s="2" t="s">
        <v>4483</v>
      </c>
      <c r="F56" s="2">
        <v>4.5</v>
      </c>
      <c r="G56" s="2">
        <v>10</v>
      </c>
      <c r="H56" s="9">
        <v>289.99</v>
      </c>
      <c r="I56" s="9">
        <v>113.08</v>
      </c>
      <c r="J56" s="9">
        <f>Table1_4[[#This Row],[Price]]+Table1_4[[#This Row],[Delivery charge]]</f>
        <v>403.07</v>
      </c>
      <c r="K56" s="2" t="s">
        <v>2262</v>
      </c>
      <c r="L56" s="2">
        <v>180</v>
      </c>
      <c r="M56" s="2" t="s">
        <v>4480</v>
      </c>
      <c r="N56" s="2" t="s">
        <v>2307</v>
      </c>
      <c r="O56" s="14" t="s">
        <v>2308</v>
      </c>
      <c r="P56" s="9">
        <f>Table1_4[[#This Row],[Total Price]]*Table1_4[[#This Row],[ Sold]]</f>
        <v>72552.600000000006</v>
      </c>
    </row>
    <row r="57" spans="1:16" x14ac:dyDescent="0.3">
      <c r="A57" s="5" t="s">
        <v>2285</v>
      </c>
      <c r="B57" s="2" t="s">
        <v>2388</v>
      </c>
      <c r="C57" s="2" t="s">
        <v>2287</v>
      </c>
      <c r="D57" s="2" t="s">
        <v>2295</v>
      </c>
      <c r="E57" s="2" t="s">
        <v>4482</v>
      </c>
      <c r="F57" s="2">
        <v>4.5</v>
      </c>
      <c r="G57" s="2">
        <v>14</v>
      </c>
      <c r="H57" s="9">
        <v>209.99</v>
      </c>
      <c r="I57" s="9">
        <v>94.68</v>
      </c>
      <c r="J57" s="9">
        <f>Table1_4[[#This Row],[Price]]+Table1_4[[#This Row],[Delivery charge]]</f>
        <v>304.67</v>
      </c>
      <c r="K57" s="2" t="s">
        <v>2262</v>
      </c>
      <c r="L57" s="2">
        <v>18</v>
      </c>
      <c r="M57" s="2" t="s">
        <v>4480</v>
      </c>
      <c r="N57" s="2" t="s">
        <v>2389</v>
      </c>
      <c r="O57" s="14" t="s">
        <v>2390</v>
      </c>
      <c r="P57" s="9">
        <f>Table1_4[[#This Row],[Total Price]]*Table1_4[[#This Row],[ Sold]]</f>
        <v>5484.06</v>
      </c>
    </row>
    <row r="58" spans="1:16" x14ac:dyDescent="0.3">
      <c r="A58" s="5" t="s">
        <v>2285</v>
      </c>
      <c r="B58" s="2" t="s">
        <v>2391</v>
      </c>
      <c r="C58" s="2" t="s">
        <v>2287</v>
      </c>
      <c r="D58" s="2" t="s">
        <v>2357</v>
      </c>
      <c r="E58" s="2" t="s">
        <v>4483</v>
      </c>
      <c r="F58" s="2">
        <v>4.5</v>
      </c>
      <c r="G58" s="2">
        <v>89</v>
      </c>
      <c r="H58" s="9">
        <v>189.99</v>
      </c>
      <c r="I58" s="9">
        <v>87.46</v>
      </c>
      <c r="J58" s="9">
        <f>Table1_4[[#This Row],[Price]]+Table1_4[[#This Row],[Delivery charge]]</f>
        <v>277.45</v>
      </c>
      <c r="K58" s="2" t="s">
        <v>2262</v>
      </c>
      <c r="L58" s="2">
        <v>213</v>
      </c>
      <c r="M58" s="2" t="s">
        <v>4480</v>
      </c>
      <c r="N58" s="2" t="s">
        <v>2358</v>
      </c>
      <c r="O58" s="14" t="s">
        <v>2359</v>
      </c>
      <c r="P58" s="9">
        <f>Table1_4[[#This Row],[Total Price]]*Table1_4[[#This Row],[ Sold]]</f>
        <v>59096.85</v>
      </c>
    </row>
    <row r="59" spans="1:16" x14ac:dyDescent="0.3">
      <c r="A59" s="5" t="s">
        <v>2285</v>
      </c>
      <c r="B59" s="2" t="s">
        <v>738</v>
      </c>
      <c r="C59" s="2" t="s">
        <v>2327</v>
      </c>
      <c r="D59" s="2" t="s">
        <v>2357</v>
      </c>
      <c r="E59" s="2" t="s">
        <v>4483</v>
      </c>
      <c r="F59" s="2">
        <v>5</v>
      </c>
      <c r="G59" s="2">
        <v>5</v>
      </c>
      <c r="H59" s="9">
        <v>599.99</v>
      </c>
      <c r="I59" s="9">
        <v>181.76</v>
      </c>
      <c r="J59" s="9">
        <f>Table1_4[[#This Row],[Price]]+Table1_4[[#This Row],[Delivery charge]]</f>
        <v>781.75</v>
      </c>
      <c r="K59" s="2" t="s">
        <v>2262</v>
      </c>
      <c r="L59" s="2">
        <v>14</v>
      </c>
      <c r="M59" s="2" t="s">
        <v>4480</v>
      </c>
      <c r="N59" s="2" t="s">
        <v>2358</v>
      </c>
      <c r="O59" s="14" t="s">
        <v>2359</v>
      </c>
      <c r="P59" s="9">
        <f>Table1_4[[#This Row],[Total Price]]*Table1_4[[#This Row],[ Sold]]</f>
        <v>10944.5</v>
      </c>
    </row>
    <row r="60" spans="1:16" x14ac:dyDescent="0.3">
      <c r="A60" s="5" t="s">
        <v>2285</v>
      </c>
      <c r="B60" s="2" t="s">
        <v>2392</v>
      </c>
      <c r="C60" s="2" t="s">
        <v>2371</v>
      </c>
      <c r="D60" s="2" t="s">
        <v>2288</v>
      </c>
      <c r="E60" s="2" t="s">
        <v>4482</v>
      </c>
      <c r="F60" s="2">
        <v>5</v>
      </c>
      <c r="G60" s="2">
        <v>29</v>
      </c>
      <c r="H60" s="9">
        <v>408</v>
      </c>
      <c r="I60" s="9">
        <v>137.6</v>
      </c>
      <c r="J60" s="9">
        <f>Table1_4[[#This Row],[Price]]+Table1_4[[#This Row],[Delivery charge]]</f>
        <v>545.6</v>
      </c>
      <c r="K60" s="2" t="s">
        <v>2262</v>
      </c>
      <c r="L60" s="2">
        <v>433</v>
      </c>
      <c r="M60" s="2" t="s">
        <v>2289</v>
      </c>
      <c r="N60" s="2" t="s">
        <v>2290</v>
      </c>
      <c r="O60" s="14" t="s">
        <v>2291</v>
      </c>
      <c r="P60" s="9">
        <f>Table1_4[[#This Row],[Total Price]]*Table1_4[[#This Row],[ Sold]]</f>
        <v>236244.80000000002</v>
      </c>
    </row>
    <row r="61" spans="1:16" x14ac:dyDescent="0.3">
      <c r="A61" s="5" t="s">
        <v>2285</v>
      </c>
      <c r="B61" s="2" t="s">
        <v>899</v>
      </c>
      <c r="C61" s="2" t="s">
        <v>2327</v>
      </c>
      <c r="D61" s="2" t="s">
        <v>2393</v>
      </c>
      <c r="E61" s="2" t="s">
        <v>4482</v>
      </c>
      <c r="F61" s="2">
        <v>1</v>
      </c>
      <c r="G61" s="2">
        <v>1</v>
      </c>
      <c r="H61" s="9">
        <v>618.1</v>
      </c>
      <c r="I61" s="9">
        <v>188.54</v>
      </c>
      <c r="J61" s="9">
        <f>Table1_4[[#This Row],[Price]]+Table1_4[[#This Row],[Delivery charge]]</f>
        <v>806.64</v>
      </c>
      <c r="K61" s="2" t="s">
        <v>2262</v>
      </c>
      <c r="L61" s="2">
        <v>323</v>
      </c>
      <c r="M61" s="2" t="s">
        <v>2394</v>
      </c>
      <c r="N61" s="2" t="s">
        <v>2395</v>
      </c>
      <c r="O61" s="14" t="s">
        <v>2396</v>
      </c>
      <c r="P61" s="9">
        <f>Table1_4[[#This Row],[Total Price]]*Table1_4[[#This Row],[ Sold]]</f>
        <v>260544.72</v>
      </c>
    </row>
    <row r="62" spans="1:16" x14ac:dyDescent="0.3">
      <c r="A62" s="5" t="s">
        <v>2285</v>
      </c>
      <c r="B62" s="2" t="s">
        <v>2397</v>
      </c>
      <c r="C62" s="2" t="s">
        <v>2343</v>
      </c>
      <c r="D62" s="2" t="s">
        <v>2295</v>
      </c>
      <c r="E62" s="2" t="s">
        <v>4482</v>
      </c>
      <c r="F62" s="2">
        <v>4.5</v>
      </c>
      <c r="G62" s="2">
        <v>6</v>
      </c>
      <c r="H62" s="9">
        <v>254.4</v>
      </c>
      <c r="I62" s="9">
        <v>102.27</v>
      </c>
      <c r="J62" s="9">
        <f>Table1_4[[#This Row],[Price]]+Table1_4[[#This Row],[Delivery charge]]</f>
        <v>356.67</v>
      </c>
      <c r="K62" s="2" t="s">
        <v>2262</v>
      </c>
      <c r="L62" s="2">
        <v>2</v>
      </c>
      <c r="M62" s="2" t="s">
        <v>2289</v>
      </c>
      <c r="N62" s="2" t="s">
        <v>2290</v>
      </c>
      <c r="O62" s="14" t="s">
        <v>2291</v>
      </c>
      <c r="P62" s="9">
        <f>Table1_4[[#This Row],[Total Price]]*Table1_4[[#This Row],[ Sold]]</f>
        <v>713.34</v>
      </c>
    </row>
    <row r="63" spans="1:16" x14ac:dyDescent="0.3">
      <c r="A63" s="5" t="s">
        <v>2285</v>
      </c>
      <c r="B63" s="2" t="s">
        <v>956</v>
      </c>
      <c r="C63" s="2" t="s">
        <v>2327</v>
      </c>
      <c r="D63" s="2" t="s">
        <v>2393</v>
      </c>
      <c r="E63" s="2" t="s">
        <v>4482</v>
      </c>
      <c r="F63" s="2"/>
      <c r="G63" s="2"/>
      <c r="H63" s="9">
        <v>565.54999999999995</v>
      </c>
      <c r="I63" s="9">
        <v>176.45</v>
      </c>
      <c r="J63" s="9">
        <f>Table1_4[[#This Row],[Price]]+Table1_4[[#This Row],[Delivery charge]]</f>
        <v>742</v>
      </c>
      <c r="K63" s="2" t="s">
        <v>2262</v>
      </c>
      <c r="L63" s="2">
        <v>153</v>
      </c>
      <c r="M63" s="2" t="s">
        <v>2394</v>
      </c>
      <c r="N63" s="2" t="s">
        <v>2395</v>
      </c>
      <c r="O63" s="14" t="s">
        <v>2396</v>
      </c>
      <c r="P63" s="9">
        <f>Table1_4[[#This Row],[Total Price]]*Table1_4[[#This Row],[ Sold]]</f>
        <v>113526</v>
      </c>
    </row>
    <row r="64" spans="1:16" x14ac:dyDescent="0.3">
      <c r="A64" s="5" t="s">
        <v>2285</v>
      </c>
      <c r="B64" s="2" t="s">
        <v>2398</v>
      </c>
      <c r="C64" s="2" t="s">
        <v>2323</v>
      </c>
      <c r="D64" s="2" t="s">
        <v>2399</v>
      </c>
      <c r="E64" s="2" t="s">
        <v>4483</v>
      </c>
      <c r="F64" s="2">
        <v>4</v>
      </c>
      <c r="G64" s="2">
        <v>26</v>
      </c>
      <c r="H64" s="9">
        <v>299.99</v>
      </c>
      <c r="I64" s="9">
        <v>115.38</v>
      </c>
      <c r="J64" s="9">
        <f>Table1_4[[#This Row],[Price]]+Table1_4[[#This Row],[Delivery charge]]</f>
        <v>415.37</v>
      </c>
      <c r="K64" s="2" t="s">
        <v>2262</v>
      </c>
      <c r="L64" s="2">
        <v>40</v>
      </c>
      <c r="M64" s="2" t="s">
        <v>4480</v>
      </c>
      <c r="N64" s="2" t="s">
        <v>2400</v>
      </c>
      <c r="O64" s="14" t="s">
        <v>2401</v>
      </c>
      <c r="P64" s="9">
        <f>Table1_4[[#This Row],[Total Price]]*Table1_4[[#This Row],[ Sold]]</f>
        <v>16614.8</v>
      </c>
    </row>
    <row r="65" spans="1:16" x14ac:dyDescent="0.3">
      <c r="A65" s="5" t="s">
        <v>2285</v>
      </c>
      <c r="B65" s="2" t="s">
        <v>2402</v>
      </c>
      <c r="C65" s="2" t="s">
        <v>2287</v>
      </c>
      <c r="D65" s="2" t="s">
        <v>2295</v>
      </c>
      <c r="E65" s="2" t="s">
        <v>4481</v>
      </c>
      <c r="F65" s="2">
        <v>5</v>
      </c>
      <c r="G65" s="2">
        <v>10</v>
      </c>
      <c r="H65" s="9">
        <v>206.4</v>
      </c>
      <c r="I65" s="9">
        <v>91.23</v>
      </c>
      <c r="J65" s="9">
        <f>Table1_4[[#This Row],[Price]]+Table1_4[[#This Row],[Delivery charge]]</f>
        <v>297.63</v>
      </c>
      <c r="K65" s="2" t="s">
        <v>2262</v>
      </c>
      <c r="L65" s="2">
        <v>0</v>
      </c>
      <c r="M65" s="2" t="s">
        <v>2289</v>
      </c>
      <c r="N65" s="2" t="s">
        <v>2290</v>
      </c>
      <c r="O65" s="14" t="s">
        <v>2291</v>
      </c>
      <c r="P65" s="9">
        <f>Table1_4[[#This Row],[Total Price]]*Table1_4[[#This Row],[ Sold]]</f>
        <v>0</v>
      </c>
    </row>
    <row r="66" spans="1:16" x14ac:dyDescent="0.3">
      <c r="A66" s="5" t="s">
        <v>2285</v>
      </c>
      <c r="B66" s="2" t="s">
        <v>2403</v>
      </c>
      <c r="C66" s="2" t="s">
        <v>2292</v>
      </c>
      <c r="D66" s="2" t="s">
        <v>2404</v>
      </c>
      <c r="E66" s="2" t="s">
        <v>4482</v>
      </c>
      <c r="F66" s="2">
        <v>5</v>
      </c>
      <c r="G66" s="2">
        <v>84</v>
      </c>
      <c r="H66" s="9">
        <v>287.95</v>
      </c>
      <c r="I66" s="9">
        <v>109.99</v>
      </c>
      <c r="J66" s="9">
        <f>Table1_4[[#This Row],[Price]]+Table1_4[[#This Row],[Delivery charge]]</f>
        <v>397.94</v>
      </c>
      <c r="K66" s="2" t="s">
        <v>2262</v>
      </c>
      <c r="L66" s="2">
        <v>382</v>
      </c>
      <c r="M66" s="2" t="s">
        <v>2405</v>
      </c>
      <c r="N66" s="2" t="s">
        <v>2406</v>
      </c>
      <c r="O66" s="14" t="s">
        <v>2407</v>
      </c>
      <c r="P66" s="9">
        <f>Table1_4[[#This Row],[Total Price]]*Table1_4[[#This Row],[ Sold]]</f>
        <v>152013.07999999999</v>
      </c>
    </row>
    <row r="67" spans="1:16" x14ac:dyDescent="0.3">
      <c r="A67" s="5" t="s">
        <v>2285</v>
      </c>
      <c r="B67" s="2" t="s">
        <v>2408</v>
      </c>
      <c r="C67" s="2" t="s">
        <v>2287</v>
      </c>
      <c r="D67" s="2" t="s">
        <v>2357</v>
      </c>
      <c r="E67" s="2" t="s">
        <v>4481</v>
      </c>
      <c r="F67" s="2">
        <v>4.5</v>
      </c>
      <c r="G67" s="2">
        <v>14</v>
      </c>
      <c r="H67" s="9">
        <v>189.99</v>
      </c>
      <c r="I67" s="9">
        <v>89.76</v>
      </c>
      <c r="J67" s="9">
        <f>Table1_4[[#This Row],[Price]]+Table1_4[[#This Row],[Delivery charge]]</f>
        <v>279.75</v>
      </c>
      <c r="K67" s="2" t="s">
        <v>2262</v>
      </c>
      <c r="L67" s="2">
        <v>112</v>
      </c>
      <c r="M67" s="2" t="s">
        <v>4480</v>
      </c>
      <c r="N67" s="2" t="s">
        <v>2358</v>
      </c>
      <c r="O67" s="14" t="s">
        <v>2359</v>
      </c>
      <c r="P67" s="9">
        <f>Table1_4[[#This Row],[Total Price]]*Table1_4[[#This Row],[ Sold]]</f>
        <v>31332</v>
      </c>
    </row>
    <row r="68" spans="1:16" x14ac:dyDescent="0.3">
      <c r="A68" s="5" t="s">
        <v>2285</v>
      </c>
      <c r="B68" s="2" t="s">
        <v>2409</v>
      </c>
      <c r="C68" s="2" t="s">
        <v>2329</v>
      </c>
      <c r="D68" s="2" t="s">
        <v>2295</v>
      </c>
      <c r="E68" s="2" t="s">
        <v>4481</v>
      </c>
      <c r="F68" s="2">
        <v>4.5</v>
      </c>
      <c r="G68" s="2">
        <v>16</v>
      </c>
      <c r="H68" s="9">
        <v>238.99</v>
      </c>
      <c r="I68" s="9">
        <v>98.73</v>
      </c>
      <c r="J68" s="9">
        <f>Table1_4[[#This Row],[Price]]+Table1_4[[#This Row],[Delivery charge]]</f>
        <v>337.72</v>
      </c>
      <c r="K68" s="2" t="s">
        <v>2262</v>
      </c>
      <c r="L68" s="2">
        <v>101</v>
      </c>
      <c r="M68" s="2" t="s">
        <v>4480</v>
      </c>
      <c r="N68" s="2" t="s">
        <v>2364</v>
      </c>
      <c r="O68" s="14" t="s">
        <v>2365</v>
      </c>
      <c r="P68" s="9">
        <f>Table1_4[[#This Row],[Total Price]]*Table1_4[[#This Row],[ Sold]]</f>
        <v>34109.72</v>
      </c>
    </row>
    <row r="69" spans="1:16" x14ac:dyDescent="0.3">
      <c r="A69" s="5" t="s">
        <v>2285</v>
      </c>
      <c r="B69" s="2" t="s">
        <v>2410</v>
      </c>
      <c r="C69" s="2" t="s">
        <v>2329</v>
      </c>
      <c r="D69" s="2" t="s">
        <v>2295</v>
      </c>
      <c r="E69" s="2" t="s">
        <v>4482</v>
      </c>
      <c r="F69" s="2">
        <v>5</v>
      </c>
      <c r="G69" s="2">
        <v>53</v>
      </c>
      <c r="H69" s="9">
        <v>245</v>
      </c>
      <c r="I69" s="9">
        <v>100.11</v>
      </c>
      <c r="J69" s="9">
        <f>Table1_4[[#This Row],[Price]]+Table1_4[[#This Row],[Delivery charge]]</f>
        <v>345.11</v>
      </c>
      <c r="K69" s="2" t="s">
        <v>2262</v>
      </c>
      <c r="L69" s="2">
        <v>327</v>
      </c>
      <c r="M69" s="2" t="s">
        <v>4480</v>
      </c>
      <c r="N69" s="2" t="s">
        <v>2411</v>
      </c>
      <c r="O69" s="14" t="s">
        <v>2412</v>
      </c>
      <c r="P69" s="9">
        <f>Table1_4[[#This Row],[Total Price]]*Table1_4[[#This Row],[ Sold]]</f>
        <v>112850.97</v>
      </c>
    </row>
    <row r="70" spans="1:16" x14ac:dyDescent="0.3">
      <c r="A70" s="5" t="s">
        <v>2285</v>
      </c>
      <c r="B70" s="2" t="s">
        <v>2413</v>
      </c>
      <c r="C70" s="2" t="s">
        <v>2287</v>
      </c>
      <c r="D70" s="2" t="s">
        <v>2295</v>
      </c>
      <c r="E70" s="2" t="s">
        <v>4481</v>
      </c>
      <c r="F70" s="2">
        <v>5</v>
      </c>
      <c r="G70" s="2">
        <v>10</v>
      </c>
      <c r="H70" s="9">
        <v>192.86</v>
      </c>
      <c r="I70" s="9">
        <v>88.12</v>
      </c>
      <c r="J70" s="9">
        <f>Table1_4[[#This Row],[Price]]+Table1_4[[#This Row],[Delivery charge]]</f>
        <v>280.98</v>
      </c>
      <c r="K70" s="2" t="s">
        <v>2262</v>
      </c>
      <c r="L70" s="2">
        <v>22</v>
      </c>
      <c r="M70" s="2" t="s">
        <v>4480</v>
      </c>
      <c r="N70" s="2" t="s">
        <v>2310</v>
      </c>
      <c r="O70" s="14" t="s">
        <v>2311</v>
      </c>
      <c r="P70" s="9">
        <f>Table1_4[[#This Row],[Total Price]]*Table1_4[[#This Row],[ Sold]]</f>
        <v>6181.56</v>
      </c>
    </row>
    <row r="71" spans="1:16" x14ac:dyDescent="0.3">
      <c r="A71" s="5" t="s">
        <v>2285</v>
      </c>
      <c r="B71" s="2" t="s">
        <v>2414</v>
      </c>
      <c r="C71" s="2" t="s">
        <v>2321</v>
      </c>
      <c r="D71" s="2" t="s">
        <v>2295</v>
      </c>
      <c r="E71" s="2" t="s">
        <v>4482</v>
      </c>
      <c r="F71" s="2">
        <v>5</v>
      </c>
      <c r="G71" s="2">
        <v>3</v>
      </c>
      <c r="H71" s="9">
        <v>441.6</v>
      </c>
      <c r="I71" s="9">
        <v>145.33000000000001</v>
      </c>
      <c r="J71" s="9">
        <f>Table1_4[[#This Row],[Price]]+Table1_4[[#This Row],[Delivery charge]]</f>
        <v>586.93000000000006</v>
      </c>
      <c r="K71" s="2" t="s">
        <v>2262</v>
      </c>
      <c r="L71" s="2">
        <v>57</v>
      </c>
      <c r="M71" s="2" t="s">
        <v>2289</v>
      </c>
      <c r="N71" s="2" t="s">
        <v>2290</v>
      </c>
      <c r="O71" s="14" t="s">
        <v>2291</v>
      </c>
      <c r="P71" s="9">
        <f>Table1_4[[#This Row],[Total Price]]*Table1_4[[#This Row],[ Sold]]</f>
        <v>33455.01</v>
      </c>
    </row>
    <row r="72" spans="1:16" x14ac:dyDescent="0.3">
      <c r="A72" s="5" t="s">
        <v>2285</v>
      </c>
      <c r="B72" s="2" t="s">
        <v>2415</v>
      </c>
      <c r="C72" s="2" t="s">
        <v>2315</v>
      </c>
      <c r="D72" s="2" t="s">
        <v>2295</v>
      </c>
      <c r="E72" s="2" t="s">
        <v>4482</v>
      </c>
      <c r="F72" s="2">
        <v>4.5</v>
      </c>
      <c r="G72" s="2">
        <v>25</v>
      </c>
      <c r="H72" s="9">
        <v>299.99</v>
      </c>
      <c r="I72" s="9">
        <v>112.76</v>
      </c>
      <c r="J72" s="9">
        <f>Table1_4[[#This Row],[Price]]+Table1_4[[#This Row],[Delivery charge]]</f>
        <v>412.75</v>
      </c>
      <c r="K72" s="2" t="s">
        <v>2262</v>
      </c>
      <c r="L72" s="2">
        <v>63</v>
      </c>
      <c r="M72" s="2" t="s">
        <v>4480</v>
      </c>
      <c r="N72" s="2" t="s">
        <v>2364</v>
      </c>
      <c r="O72" s="14" t="s">
        <v>2365</v>
      </c>
      <c r="P72" s="9">
        <f>Table1_4[[#This Row],[Total Price]]*Table1_4[[#This Row],[ Sold]]</f>
        <v>26003.25</v>
      </c>
    </row>
    <row r="73" spans="1:16" x14ac:dyDescent="0.3">
      <c r="A73" s="5" t="s">
        <v>2285</v>
      </c>
      <c r="B73" s="2" t="s">
        <v>2416</v>
      </c>
      <c r="C73" s="2" t="s">
        <v>2371</v>
      </c>
      <c r="D73" s="2" t="s">
        <v>2295</v>
      </c>
      <c r="E73" s="2" t="s">
        <v>4482</v>
      </c>
      <c r="F73" s="2">
        <v>4.5</v>
      </c>
      <c r="G73" s="2">
        <v>18</v>
      </c>
      <c r="H73" s="9">
        <v>379.99</v>
      </c>
      <c r="I73" s="9">
        <v>133.78</v>
      </c>
      <c r="J73" s="9">
        <f>Table1_4[[#This Row],[Price]]+Table1_4[[#This Row],[Delivery charge]]</f>
        <v>513.77</v>
      </c>
      <c r="K73" s="2" t="s">
        <v>2262</v>
      </c>
      <c r="L73" s="2">
        <v>6</v>
      </c>
      <c r="M73" s="2" t="s">
        <v>4480</v>
      </c>
      <c r="N73" s="2" t="s">
        <v>2316</v>
      </c>
      <c r="O73" s="14" t="s">
        <v>2317</v>
      </c>
      <c r="P73" s="9">
        <f>Table1_4[[#This Row],[Total Price]]*Table1_4[[#This Row],[ Sold]]</f>
        <v>3082.62</v>
      </c>
    </row>
    <row r="74" spans="1:16" x14ac:dyDescent="0.3">
      <c r="A74" s="5" t="s">
        <v>2285</v>
      </c>
      <c r="B74" s="2" t="s">
        <v>2417</v>
      </c>
      <c r="C74" s="2" t="s">
        <v>2329</v>
      </c>
      <c r="D74" s="2" t="s">
        <v>2404</v>
      </c>
      <c r="E74" s="2" t="s">
        <v>4483</v>
      </c>
      <c r="F74" s="2">
        <v>4.5</v>
      </c>
      <c r="G74" s="2">
        <v>13</v>
      </c>
      <c r="H74" s="9">
        <v>285.95</v>
      </c>
      <c r="I74" s="9">
        <v>109.53</v>
      </c>
      <c r="J74" s="9">
        <f>Table1_4[[#This Row],[Price]]+Table1_4[[#This Row],[Delivery charge]]</f>
        <v>395.48</v>
      </c>
      <c r="K74" s="2" t="s">
        <v>2262</v>
      </c>
      <c r="L74" s="2">
        <v>560</v>
      </c>
      <c r="M74" s="2" t="s">
        <v>2405</v>
      </c>
      <c r="N74" s="2" t="s">
        <v>2406</v>
      </c>
      <c r="O74" s="14" t="s">
        <v>2407</v>
      </c>
      <c r="P74" s="9">
        <f>Table1_4[[#This Row],[Total Price]]*Table1_4[[#This Row],[ Sold]]</f>
        <v>221468.80000000002</v>
      </c>
    </row>
    <row r="75" spans="1:16" x14ac:dyDescent="0.3">
      <c r="A75" s="5" t="s">
        <v>2285</v>
      </c>
      <c r="B75" s="2" t="s">
        <v>2418</v>
      </c>
      <c r="C75" s="2" t="s">
        <v>2329</v>
      </c>
      <c r="D75" s="2" t="s">
        <v>2419</v>
      </c>
      <c r="E75" s="2" t="s">
        <v>4483</v>
      </c>
      <c r="F75" s="2"/>
      <c r="G75" s="2"/>
      <c r="H75" s="9">
        <v>319.99</v>
      </c>
      <c r="I75" s="9">
        <v>117.36</v>
      </c>
      <c r="J75" s="9">
        <f>Table1_4[[#This Row],[Price]]+Table1_4[[#This Row],[Delivery charge]]</f>
        <v>437.35</v>
      </c>
      <c r="K75" s="2" t="s">
        <v>2262</v>
      </c>
      <c r="L75" s="2">
        <v>40</v>
      </c>
      <c r="M75" s="2" t="s">
        <v>4480</v>
      </c>
      <c r="N75" s="2" t="s">
        <v>2400</v>
      </c>
      <c r="O75" s="14" t="s">
        <v>2401</v>
      </c>
      <c r="P75" s="9">
        <f>Table1_4[[#This Row],[Total Price]]*Table1_4[[#This Row],[ Sold]]</f>
        <v>17494</v>
      </c>
    </row>
    <row r="76" spans="1:16" x14ac:dyDescent="0.3">
      <c r="A76" s="5" t="s">
        <v>2285</v>
      </c>
      <c r="B76" s="2" t="s">
        <v>2420</v>
      </c>
      <c r="C76" s="2" t="s">
        <v>2294</v>
      </c>
      <c r="D76" s="2" t="s">
        <v>2295</v>
      </c>
      <c r="E76" s="2" t="s">
        <v>4482</v>
      </c>
      <c r="F76" s="2">
        <v>4.5</v>
      </c>
      <c r="G76" s="2">
        <v>45</v>
      </c>
      <c r="H76" s="9">
        <v>156.69999999999999</v>
      </c>
      <c r="I76" s="9">
        <v>82.42</v>
      </c>
      <c r="J76" s="9">
        <f>Table1_4[[#This Row],[Price]]+Table1_4[[#This Row],[Delivery charge]]</f>
        <v>239.12</v>
      </c>
      <c r="K76" s="2" t="s">
        <v>2262</v>
      </c>
      <c r="L76" s="2">
        <v>0</v>
      </c>
      <c r="M76" s="2" t="s">
        <v>2377</v>
      </c>
      <c r="N76" s="2" t="s">
        <v>2378</v>
      </c>
      <c r="O76" s="14" t="s">
        <v>2379</v>
      </c>
      <c r="P76" s="9">
        <f>Table1_4[[#This Row],[Total Price]]*Table1_4[[#This Row],[ Sold]]</f>
        <v>0</v>
      </c>
    </row>
    <row r="77" spans="1:16" x14ac:dyDescent="0.3">
      <c r="A77" s="5" t="s">
        <v>2285</v>
      </c>
      <c r="B77" s="2" t="s">
        <v>2421</v>
      </c>
      <c r="C77" s="2" t="s">
        <v>2422</v>
      </c>
      <c r="D77" s="2" t="s">
        <v>2295</v>
      </c>
      <c r="E77" s="2" t="s">
        <v>4483</v>
      </c>
      <c r="F77" s="2"/>
      <c r="G77" s="2"/>
      <c r="H77" s="9">
        <v>758.39</v>
      </c>
      <c r="I77" s="9">
        <v>220.81</v>
      </c>
      <c r="J77" s="9">
        <f>Table1_4[[#This Row],[Price]]+Table1_4[[#This Row],[Delivery charge]]</f>
        <v>979.2</v>
      </c>
      <c r="K77" s="2" t="s">
        <v>2262</v>
      </c>
      <c r="L77" s="2">
        <v>79</v>
      </c>
      <c r="M77" s="2" t="s">
        <v>4480</v>
      </c>
      <c r="N77" s="2" t="s">
        <v>2423</v>
      </c>
      <c r="O77" s="14" t="s">
        <v>2424</v>
      </c>
      <c r="P77" s="9">
        <f>Table1_4[[#This Row],[Total Price]]*Table1_4[[#This Row],[ Sold]]</f>
        <v>77356.800000000003</v>
      </c>
    </row>
    <row r="78" spans="1:16" x14ac:dyDescent="0.3">
      <c r="A78" s="5" t="s">
        <v>2285</v>
      </c>
      <c r="B78" s="2" t="s">
        <v>2425</v>
      </c>
      <c r="C78" s="2" t="s">
        <v>2329</v>
      </c>
      <c r="D78" s="2" t="s">
        <v>2295</v>
      </c>
      <c r="E78" s="2" t="s">
        <v>4481</v>
      </c>
      <c r="F78" s="2">
        <v>5</v>
      </c>
      <c r="G78" s="2">
        <v>15</v>
      </c>
      <c r="H78" s="9">
        <v>232.91</v>
      </c>
      <c r="I78" s="9">
        <v>99.95</v>
      </c>
      <c r="J78" s="9">
        <f>Table1_4[[#This Row],[Price]]+Table1_4[[#This Row],[Delivery charge]]</f>
        <v>332.86</v>
      </c>
      <c r="K78" s="2" t="s">
        <v>2262</v>
      </c>
      <c r="L78" s="2">
        <v>338</v>
      </c>
      <c r="M78" s="2" t="s">
        <v>4480</v>
      </c>
      <c r="N78" s="2" t="s">
        <v>2310</v>
      </c>
      <c r="O78" s="14" t="s">
        <v>2311</v>
      </c>
      <c r="P78" s="9">
        <f>Table1_4[[#This Row],[Total Price]]*Table1_4[[#This Row],[ Sold]]</f>
        <v>112506.68000000001</v>
      </c>
    </row>
    <row r="79" spans="1:16" x14ac:dyDescent="0.3">
      <c r="A79" s="5" t="s">
        <v>2285</v>
      </c>
      <c r="B79" s="2" t="s">
        <v>2426</v>
      </c>
      <c r="C79" s="2" t="s">
        <v>2292</v>
      </c>
      <c r="D79" s="2" t="s">
        <v>2393</v>
      </c>
      <c r="E79" s="2" t="s">
        <v>4482</v>
      </c>
      <c r="F79" s="2">
        <v>5</v>
      </c>
      <c r="G79" s="2">
        <v>6</v>
      </c>
      <c r="H79" s="9">
        <v>318.29000000000002</v>
      </c>
      <c r="I79" s="9">
        <v>119.59</v>
      </c>
      <c r="J79" s="9">
        <f>Table1_4[[#This Row],[Price]]+Table1_4[[#This Row],[Delivery charge]]</f>
        <v>437.88</v>
      </c>
      <c r="K79" s="2" t="s">
        <v>2262</v>
      </c>
      <c r="L79" s="2">
        <v>284</v>
      </c>
      <c r="M79" s="2" t="s">
        <v>2394</v>
      </c>
      <c r="N79" s="2" t="s">
        <v>2395</v>
      </c>
      <c r="O79" s="14" t="s">
        <v>2396</v>
      </c>
      <c r="P79" s="9">
        <f>Table1_4[[#This Row],[Total Price]]*Table1_4[[#This Row],[ Sold]]</f>
        <v>124357.92</v>
      </c>
    </row>
    <row r="80" spans="1:16" x14ac:dyDescent="0.3">
      <c r="A80" s="5" t="s">
        <v>2285</v>
      </c>
      <c r="B80" s="2" t="s">
        <v>2427</v>
      </c>
      <c r="C80" s="2" t="s">
        <v>2287</v>
      </c>
      <c r="D80" s="2" t="s">
        <v>2295</v>
      </c>
      <c r="E80" s="2" t="s">
        <v>4481</v>
      </c>
      <c r="F80" s="2">
        <v>4.5</v>
      </c>
      <c r="G80" s="2">
        <v>89</v>
      </c>
      <c r="H80" s="9">
        <v>156</v>
      </c>
      <c r="I80" s="9">
        <v>83.78</v>
      </c>
      <c r="J80" s="9">
        <f>Table1_4[[#This Row],[Price]]+Table1_4[[#This Row],[Delivery charge]]</f>
        <v>239.78</v>
      </c>
      <c r="K80" s="2" t="s">
        <v>2262</v>
      </c>
      <c r="L80" s="2">
        <v>444</v>
      </c>
      <c r="M80" s="2" t="s">
        <v>4480</v>
      </c>
      <c r="N80" s="2" t="s">
        <v>2428</v>
      </c>
      <c r="O80" s="14" t="s">
        <v>2429</v>
      </c>
      <c r="P80" s="9">
        <f>Table1_4[[#This Row],[Total Price]]*Table1_4[[#This Row],[ Sold]]</f>
        <v>106462.32</v>
      </c>
    </row>
    <row r="81" spans="1:16" x14ac:dyDescent="0.3">
      <c r="A81" s="5" t="s">
        <v>2285</v>
      </c>
      <c r="B81" s="2" t="s">
        <v>2430</v>
      </c>
      <c r="C81" s="2" t="s">
        <v>2287</v>
      </c>
      <c r="D81" s="2" t="s">
        <v>2295</v>
      </c>
      <c r="E81" s="2" t="s">
        <v>4481</v>
      </c>
      <c r="F81" s="2">
        <v>4.5</v>
      </c>
      <c r="G81" s="2">
        <v>17</v>
      </c>
      <c r="H81" s="9">
        <v>193</v>
      </c>
      <c r="I81" s="9">
        <v>88.15</v>
      </c>
      <c r="J81" s="9">
        <f>Table1_4[[#This Row],[Price]]+Table1_4[[#This Row],[Delivery charge]]</f>
        <v>281.14999999999998</v>
      </c>
      <c r="K81" s="2" t="s">
        <v>2262</v>
      </c>
      <c r="L81" s="2">
        <v>68</v>
      </c>
      <c r="M81" s="2" t="s">
        <v>4480</v>
      </c>
      <c r="N81" s="2" t="s">
        <v>2310</v>
      </c>
      <c r="O81" s="14" t="s">
        <v>2311</v>
      </c>
      <c r="P81" s="9">
        <f>Table1_4[[#This Row],[Total Price]]*Table1_4[[#This Row],[ Sold]]</f>
        <v>19118.199999999997</v>
      </c>
    </row>
    <row r="82" spans="1:16" x14ac:dyDescent="0.3">
      <c r="A82" s="5" t="s">
        <v>2285</v>
      </c>
      <c r="B82" s="2" t="s">
        <v>2431</v>
      </c>
      <c r="C82" s="2" t="s">
        <v>2315</v>
      </c>
      <c r="D82" s="2" t="s">
        <v>2295</v>
      </c>
      <c r="E82" s="2" t="s">
        <v>4481</v>
      </c>
      <c r="F82" s="2">
        <v>4.5</v>
      </c>
      <c r="G82" s="2">
        <v>25</v>
      </c>
      <c r="H82" s="9">
        <v>285.99</v>
      </c>
      <c r="I82" s="9">
        <v>109.54</v>
      </c>
      <c r="J82" s="9">
        <f>Table1_4[[#This Row],[Price]]+Table1_4[[#This Row],[Delivery charge]]</f>
        <v>395.53000000000003</v>
      </c>
      <c r="K82" s="2" t="s">
        <v>2262</v>
      </c>
      <c r="L82" s="2">
        <v>0</v>
      </c>
      <c r="M82" s="2" t="s">
        <v>4480</v>
      </c>
      <c r="N82" s="2" t="s">
        <v>2316</v>
      </c>
      <c r="O82" s="14" t="s">
        <v>2317</v>
      </c>
      <c r="P82" s="9">
        <f>Table1_4[[#This Row],[Total Price]]*Table1_4[[#This Row],[ Sold]]</f>
        <v>0</v>
      </c>
    </row>
    <row r="83" spans="1:16" x14ac:dyDescent="0.3">
      <c r="A83" s="5" t="s">
        <v>2285</v>
      </c>
      <c r="B83" s="2" t="s">
        <v>2432</v>
      </c>
      <c r="C83" s="2" t="s">
        <v>2294</v>
      </c>
      <c r="D83" s="2" t="s">
        <v>2295</v>
      </c>
      <c r="E83" s="2" t="s">
        <v>4481</v>
      </c>
      <c r="F83" s="2">
        <v>5</v>
      </c>
      <c r="G83" s="2">
        <v>31</v>
      </c>
      <c r="H83" s="9">
        <v>141.99</v>
      </c>
      <c r="I83" s="9">
        <v>83.41</v>
      </c>
      <c r="J83" s="9">
        <f>Table1_4[[#This Row],[Price]]+Table1_4[[#This Row],[Delivery charge]]</f>
        <v>225.4</v>
      </c>
      <c r="K83" s="2" t="s">
        <v>2262</v>
      </c>
      <c r="L83" s="2">
        <v>39</v>
      </c>
      <c r="M83" s="2" t="s">
        <v>4480</v>
      </c>
      <c r="N83" s="2" t="s">
        <v>2373</v>
      </c>
      <c r="O83" s="14" t="s">
        <v>2374</v>
      </c>
      <c r="P83" s="9">
        <f>Table1_4[[#This Row],[Total Price]]*Table1_4[[#This Row],[ Sold]]</f>
        <v>8790.6</v>
      </c>
    </row>
    <row r="84" spans="1:16" x14ac:dyDescent="0.3">
      <c r="A84" s="5" t="s">
        <v>2285</v>
      </c>
      <c r="B84" s="2" t="s">
        <v>2433</v>
      </c>
      <c r="C84" s="2" t="s">
        <v>2434</v>
      </c>
      <c r="D84" s="2" t="s">
        <v>2330</v>
      </c>
      <c r="E84" s="2" t="s">
        <v>4483</v>
      </c>
      <c r="F84" s="2">
        <v>5</v>
      </c>
      <c r="G84" s="2">
        <v>10</v>
      </c>
      <c r="H84" s="9">
        <v>534.99</v>
      </c>
      <c r="I84" s="9">
        <v>153.85</v>
      </c>
      <c r="J84" s="9">
        <f>Table1_4[[#This Row],[Price]]+Table1_4[[#This Row],[Delivery charge]]</f>
        <v>688.84</v>
      </c>
      <c r="K84" s="2" t="s">
        <v>2262</v>
      </c>
      <c r="L84" s="2">
        <v>2</v>
      </c>
      <c r="M84" s="2" t="s">
        <v>4480</v>
      </c>
      <c r="N84" s="2" t="s">
        <v>2331</v>
      </c>
      <c r="O84" s="14" t="s">
        <v>2332</v>
      </c>
      <c r="P84" s="9">
        <f>Table1_4[[#This Row],[Total Price]]*Table1_4[[#This Row],[ Sold]]</f>
        <v>1377.68</v>
      </c>
    </row>
    <row r="85" spans="1:16" x14ac:dyDescent="0.3">
      <c r="A85" s="5" t="s">
        <v>2285</v>
      </c>
      <c r="B85" s="2" t="s">
        <v>2435</v>
      </c>
      <c r="C85" s="2" t="s">
        <v>2329</v>
      </c>
      <c r="D85" s="2" t="s">
        <v>2295</v>
      </c>
      <c r="E85" s="2" t="s">
        <v>4483</v>
      </c>
      <c r="F85" s="2">
        <v>4.5</v>
      </c>
      <c r="G85" s="2">
        <v>108</v>
      </c>
      <c r="H85" s="9">
        <v>256.99</v>
      </c>
      <c r="I85" s="9">
        <v>102.87</v>
      </c>
      <c r="J85" s="9">
        <f>Table1_4[[#This Row],[Price]]+Table1_4[[#This Row],[Delivery charge]]</f>
        <v>359.86</v>
      </c>
      <c r="K85" s="2" t="s">
        <v>2262</v>
      </c>
      <c r="L85" s="2">
        <v>270</v>
      </c>
      <c r="M85" s="2" t="s">
        <v>4480</v>
      </c>
      <c r="N85" s="2" t="s">
        <v>2364</v>
      </c>
      <c r="O85" s="14" t="s">
        <v>2365</v>
      </c>
      <c r="P85" s="9">
        <f>Table1_4[[#This Row],[Total Price]]*Table1_4[[#This Row],[ Sold]]</f>
        <v>97162.2</v>
      </c>
    </row>
    <row r="86" spans="1:16" x14ac:dyDescent="0.3">
      <c r="A86" s="5" t="s">
        <v>2285</v>
      </c>
      <c r="B86" s="2" t="s">
        <v>649</v>
      </c>
      <c r="C86" s="2" t="s">
        <v>2434</v>
      </c>
      <c r="D86" s="2" t="s">
        <v>2330</v>
      </c>
      <c r="E86" s="2" t="s">
        <v>4483</v>
      </c>
      <c r="F86" s="2">
        <v>4.5</v>
      </c>
      <c r="G86" s="2">
        <v>17</v>
      </c>
      <c r="H86" s="9">
        <v>496.99</v>
      </c>
      <c r="I86" s="9">
        <v>145.11000000000001</v>
      </c>
      <c r="J86" s="9">
        <f>Table1_4[[#This Row],[Price]]+Table1_4[[#This Row],[Delivery charge]]</f>
        <v>642.1</v>
      </c>
      <c r="K86" s="2" t="s">
        <v>2262</v>
      </c>
      <c r="L86" s="2">
        <v>59</v>
      </c>
      <c r="M86" s="2" t="s">
        <v>4480</v>
      </c>
      <c r="N86" s="2" t="s">
        <v>2331</v>
      </c>
      <c r="O86" s="14" t="s">
        <v>2332</v>
      </c>
      <c r="P86" s="9">
        <f>Table1_4[[#This Row],[Total Price]]*Table1_4[[#This Row],[ Sold]]</f>
        <v>37883.9</v>
      </c>
    </row>
    <row r="87" spans="1:16" x14ac:dyDescent="0.3">
      <c r="A87" s="5" t="s">
        <v>2285</v>
      </c>
      <c r="B87" s="2" t="s">
        <v>2436</v>
      </c>
      <c r="C87" s="2" t="s">
        <v>2287</v>
      </c>
      <c r="D87" s="2" t="s">
        <v>2437</v>
      </c>
      <c r="E87" s="2" t="s">
        <v>4483</v>
      </c>
      <c r="F87" s="2">
        <v>4.5</v>
      </c>
      <c r="G87" s="2">
        <v>89</v>
      </c>
      <c r="H87" s="9">
        <v>169.48</v>
      </c>
      <c r="I87" s="9">
        <v>74.39</v>
      </c>
      <c r="J87" s="9">
        <f>Table1_4[[#This Row],[Price]]+Table1_4[[#This Row],[Delivery charge]]</f>
        <v>243.87</v>
      </c>
      <c r="K87" s="2" t="s">
        <v>2262</v>
      </c>
      <c r="L87" s="2">
        <v>584</v>
      </c>
      <c r="M87" s="2" t="s">
        <v>4480</v>
      </c>
      <c r="N87" s="2" t="s">
        <v>2438</v>
      </c>
      <c r="O87" s="14" t="s">
        <v>2439</v>
      </c>
      <c r="P87" s="9">
        <f>Table1_4[[#This Row],[Total Price]]*Table1_4[[#This Row],[ Sold]]</f>
        <v>142420.08000000002</v>
      </c>
    </row>
    <row r="88" spans="1:16" x14ac:dyDescent="0.3">
      <c r="A88" s="5" t="s">
        <v>2285</v>
      </c>
      <c r="B88" s="2" t="s">
        <v>2440</v>
      </c>
      <c r="C88" s="2" t="s">
        <v>2292</v>
      </c>
      <c r="D88" s="2" t="s">
        <v>2404</v>
      </c>
      <c r="E88" s="2" t="s">
        <v>4483</v>
      </c>
      <c r="F88" s="2">
        <v>5</v>
      </c>
      <c r="G88" s="2">
        <v>84</v>
      </c>
      <c r="H88" s="9">
        <v>291.95</v>
      </c>
      <c r="I88" s="9">
        <v>110.91</v>
      </c>
      <c r="J88" s="9">
        <f>Table1_4[[#This Row],[Price]]+Table1_4[[#This Row],[Delivery charge]]</f>
        <v>402.86</v>
      </c>
      <c r="K88" s="2" t="s">
        <v>2262</v>
      </c>
      <c r="L88" s="67">
        <v>1581</v>
      </c>
      <c r="M88" s="2" t="s">
        <v>2405</v>
      </c>
      <c r="N88" s="2" t="s">
        <v>2406</v>
      </c>
      <c r="O88" s="14" t="s">
        <v>2407</v>
      </c>
      <c r="P88" s="9">
        <f>Table1_4[[#This Row],[Total Price]]*Table1_4[[#This Row],[ Sold]]</f>
        <v>636921.66</v>
      </c>
    </row>
    <row r="89" spans="1:16" x14ac:dyDescent="0.3">
      <c r="A89" s="5" t="s">
        <v>2285</v>
      </c>
      <c r="B89" s="2" t="s">
        <v>2441</v>
      </c>
      <c r="C89" s="2" t="s">
        <v>2343</v>
      </c>
      <c r="D89" s="2" t="s">
        <v>2295</v>
      </c>
      <c r="E89" s="2" t="s">
        <v>4482</v>
      </c>
      <c r="F89" s="2">
        <v>5</v>
      </c>
      <c r="G89" s="2">
        <v>12</v>
      </c>
      <c r="H89" s="9">
        <v>256.69</v>
      </c>
      <c r="I89" s="9">
        <v>105.42</v>
      </c>
      <c r="J89" s="9">
        <f>Table1_4[[#This Row],[Price]]+Table1_4[[#This Row],[Delivery charge]]</f>
        <v>362.11</v>
      </c>
      <c r="K89" s="2" t="s">
        <v>2262</v>
      </c>
      <c r="L89" s="2">
        <v>0</v>
      </c>
      <c r="M89" s="2" t="s">
        <v>4480</v>
      </c>
      <c r="N89" s="2" t="s">
        <v>2442</v>
      </c>
      <c r="O89" s="14" t="s">
        <v>2443</v>
      </c>
      <c r="P89" s="9">
        <f>Table1_4[[#This Row],[Total Price]]*Table1_4[[#This Row],[ Sold]]</f>
        <v>0</v>
      </c>
    </row>
    <row r="90" spans="1:16" x14ac:dyDescent="0.3">
      <c r="A90" s="5" t="s">
        <v>2285</v>
      </c>
      <c r="B90" s="2" t="s">
        <v>2444</v>
      </c>
      <c r="C90" s="2" t="s">
        <v>2329</v>
      </c>
      <c r="D90" s="2" t="s">
        <v>2445</v>
      </c>
      <c r="E90" s="2" t="s">
        <v>4483</v>
      </c>
      <c r="F90" s="2">
        <v>5</v>
      </c>
      <c r="G90" s="2">
        <v>53</v>
      </c>
      <c r="H90" s="9">
        <v>289.99</v>
      </c>
      <c r="I90" s="9">
        <v>113.08</v>
      </c>
      <c r="J90" s="9">
        <f>Table1_4[[#This Row],[Price]]+Table1_4[[#This Row],[Delivery charge]]</f>
        <v>403.07</v>
      </c>
      <c r="K90" s="2" t="s">
        <v>2262</v>
      </c>
      <c r="L90" s="2">
        <v>151</v>
      </c>
      <c r="M90" s="2" t="s">
        <v>4480</v>
      </c>
      <c r="N90" s="2" t="s">
        <v>2400</v>
      </c>
      <c r="O90" s="14" t="s">
        <v>2401</v>
      </c>
      <c r="P90" s="9">
        <f>Table1_4[[#This Row],[Total Price]]*Table1_4[[#This Row],[ Sold]]</f>
        <v>60863.57</v>
      </c>
    </row>
    <row r="91" spans="1:16" x14ac:dyDescent="0.3">
      <c r="A91" s="5" t="s">
        <v>2285</v>
      </c>
      <c r="B91" s="2" t="s">
        <v>2446</v>
      </c>
      <c r="C91" s="2" t="s">
        <v>2344</v>
      </c>
      <c r="D91" s="2" t="s">
        <v>2419</v>
      </c>
      <c r="E91" s="2" t="s">
        <v>4482</v>
      </c>
      <c r="F91" s="2">
        <v>4.5</v>
      </c>
      <c r="G91" s="2">
        <v>41</v>
      </c>
      <c r="H91" s="9">
        <v>495.99</v>
      </c>
      <c r="I91" s="9">
        <v>167.04</v>
      </c>
      <c r="J91" s="9">
        <f>Table1_4[[#This Row],[Price]]+Table1_4[[#This Row],[Delivery charge]]</f>
        <v>663.03</v>
      </c>
      <c r="K91" s="2" t="s">
        <v>2262</v>
      </c>
      <c r="L91" s="2">
        <v>76</v>
      </c>
      <c r="M91" s="2" t="s">
        <v>4480</v>
      </c>
      <c r="N91" s="2" t="s">
        <v>2400</v>
      </c>
      <c r="O91" s="14" t="s">
        <v>2401</v>
      </c>
      <c r="P91" s="9">
        <f>Table1_4[[#This Row],[Total Price]]*Table1_4[[#This Row],[ Sold]]</f>
        <v>50390.28</v>
      </c>
    </row>
    <row r="92" spans="1:16" x14ac:dyDescent="0.3">
      <c r="A92" s="5" t="s">
        <v>2285</v>
      </c>
      <c r="B92" s="2" t="s">
        <v>2447</v>
      </c>
      <c r="C92" s="2" t="s">
        <v>2323</v>
      </c>
      <c r="D92" s="2" t="s">
        <v>2295</v>
      </c>
      <c r="E92" s="2" t="s">
        <v>4482</v>
      </c>
      <c r="F92" s="2">
        <v>4</v>
      </c>
      <c r="G92" s="2">
        <v>26</v>
      </c>
      <c r="H92" s="9">
        <v>256.45</v>
      </c>
      <c r="I92" s="9">
        <v>102.74</v>
      </c>
      <c r="J92" s="9">
        <f>Table1_4[[#This Row],[Price]]+Table1_4[[#This Row],[Delivery charge]]</f>
        <v>359.19</v>
      </c>
      <c r="K92" s="2" t="s">
        <v>2262</v>
      </c>
      <c r="L92" s="2">
        <v>15</v>
      </c>
      <c r="M92" s="2" t="s">
        <v>2377</v>
      </c>
      <c r="N92" s="2" t="s">
        <v>2378</v>
      </c>
      <c r="O92" s="14" t="s">
        <v>2379</v>
      </c>
      <c r="P92" s="9">
        <f>Table1_4[[#This Row],[Total Price]]*Table1_4[[#This Row],[ Sold]]</f>
        <v>5387.85</v>
      </c>
    </row>
    <row r="93" spans="1:16" x14ac:dyDescent="0.3">
      <c r="A93" s="5" t="s">
        <v>2285</v>
      </c>
      <c r="B93" s="2" t="s">
        <v>2448</v>
      </c>
      <c r="C93" s="2" t="s">
        <v>2422</v>
      </c>
      <c r="D93" s="2" t="s">
        <v>2295</v>
      </c>
      <c r="E93" s="2" t="s">
        <v>4483</v>
      </c>
      <c r="F93" s="2"/>
      <c r="G93" s="2"/>
      <c r="H93" s="9">
        <v>799.99</v>
      </c>
      <c r="I93" s="9">
        <v>227.76</v>
      </c>
      <c r="J93" s="9">
        <f>Table1_4[[#This Row],[Price]]+Table1_4[[#This Row],[Delivery charge]]</f>
        <v>1027.75</v>
      </c>
      <c r="K93" s="2" t="s">
        <v>2262</v>
      </c>
      <c r="L93" s="2">
        <v>26</v>
      </c>
      <c r="M93" s="2" t="s">
        <v>4480</v>
      </c>
      <c r="N93" s="2" t="s">
        <v>2423</v>
      </c>
      <c r="O93" s="14" t="s">
        <v>2424</v>
      </c>
      <c r="P93" s="9">
        <f>Table1_4[[#This Row],[Total Price]]*Table1_4[[#This Row],[ Sold]]</f>
        <v>26721.5</v>
      </c>
    </row>
    <row r="94" spans="1:16" x14ac:dyDescent="0.3">
      <c r="A94" s="5" t="s">
        <v>2285</v>
      </c>
      <c r="B94" s="2" t="s">
        <v>2449</v>
      </c>
      <c r="C94" s="2" t="s">
        <v>2329</v>
      </c>
      <c r="D94" s="2" t="s">
        <v>2357</v>
      </c>
      <c r="E94" s="2" t="s">
        <v>4482</v>
      </c>
      <c r="F94" s="2">
        <v>4.5</v>
      </c>
      <c r="G94" s="2">
        <v>108</v>
      </c>
      <c r="H94" s="9">
        <v>239.99</v>
      </c>
      <c r="I94" s="9">
        <v>98.96</v>
      </c>
      <c r="J94" s="9">
        <f>Table1_4[[#This Row],[Price]]+Table1_4[[#This Row],[Delivery charge]]</f>
        <v>338.95</v>
      </c>
      <c r="K94" s="2" t="s">
        <v>2262</v>
      </c>
      <c r="L94" s="2">
        <v>301</v>
      </c>
      <c r="M94" s="2" t="s">
        <v>4480</v>
      </c>
      <c r="N94" s="2" t="s">
        <v>2358</v>
      </c>
      <c r="O94" s="14" t="s">
        <v>2359</v>
      </c>
      <c r="P94" s="9">
        <f>Table1_4[[#This Row],[Total Price]]*Table1_4[[#This Row],[ Sold]]</f>
        <v>102023.95</v>
      </c>
    </row>
    <row r="95" spans="1:16" x14ac:dyDescent="0.3">
      <c r="A95" s="5" t="s">
        <v>2285</v>
      </c>
      <c r="B95" s="2" t="s">
        <v>2450</v>
      </c>
      <c r="C95" s="2" t="s">
        <v>2287</v>
      </c>
      <c r="D95" s="2" t="s">
        <v>2295</v>
      </c>
      <c r="E95" s="2" t="s">
        <v>4483</v>
      </c>
      <c r="F95" s="2"/>
      <c r="G95" s="2"/>
      <c r="H95" s="9">
        <v>187.76</v>
      </c>
      <c r="I95" s="9">
        <v>86.94</v>
      </c>
      <c r="J95" s="9">
        <f>Table1_4[[#This Row],[Price]]+Table1_4[[#This Row],[Delivery charge]]</f>
        <v>274.7</v>
      </c>
      <c r="K95" s="2" t="s">
        <v>2262</v>
      </c>
      <c r="L95" s="2">
        <v>21</v>
      </c>
      <c r="M95" s="2" t="s">
        <v>4480</v>
      </c>
      <c r="N95" s="2" t="s">
        <v>2310</v>
      </c>
      <c r="O95" s="14" t="s">
        <v>2311</v>
      </c>
      <c r="P95" s="9">
        <f>Table1_4[[#This Row],[Total Price]]*Table1_4[[#This Row],[ Sold]]</f>
        <v>5768.7</v>
      </c>
    </row>
    <row r="96" spans="1:16" x14ac:dyDescent="0.3">
      <c r="A96" s="5" t="s">
        <v>2285</v>
      </c>
      <c r="B96" s="2" t="s">
        <v>2451</v>
      </c>
      <c r="C96" s="2" t="s">
        <v>2292</v>
      </c>
      <c r="D96" s="2" t="s">
        <v>2295</v>
      </c>
      <c r="E96" s="2" t="s">
        <v>4482</v>
      </c>
      <c r="F96" s="2">
        <v>5</v>
      </c>
      <c r="G96" s="2">
        <v>84</v>
      </c>
      <c r="H96" s="9">
        <v>294.99</v>
      </c>
      <c r="I96" s="9">
        <v>111.61</v>
      </c>
      <c r="J96" s="9">
        <f>Table1_4[[#This Row],[Price]]+Table1_4[[#This Row],[Delivery charge]]</f>
        <v>406.6</v>
      </c>
      <c r="K96" s="2" t="s">
        <v>2262</v>
      </c>
      <c r="L96" s="2">
        <v>583</v>
      </c>
      <c r="M96" s="2" t="s">
        <v>4480</v>
      </c>
      <c r="N96" s="2" t="s">
        <v>2364</v>
      </c>
      <c r="O96" s="14" t="s">
        <v>2365</v>
      </c>
      <c r="P96" s="9">
        <f>Table1_4[[#This Row],[Total Price]]*Table1_4[[#This Row],[ Sold]]</f>
        <v>237047.80000000002</v>
      </c>
    </row>
    <row r="97" spans="1:16" x14ac:dyDescent="0.3">
      <c r="A97" s="5" t="s">
        <v>2285</v>
      </c>
      <c r="B97" s="2" t="s">
        <v>512</v>
      </c>
      <c r="C97" s="2" t="s">
        <v>2343</v>
      </c>
      <c r="D97" s="2" t="s">
        <v>2295</v>
      </c>
      <c r="E97" s="2" t="s">
        <v>4483</v>
      </c>
      <c r="F97" s="2">
        <v>4.5</v>
      </c>
      <c r="G97" s="2">
        <v>30</v>
      </c>
      <c r="H97" s="9">
        <v>264.99</v>
      </c>
      <c r="I97" s="9">
        <v>104.71</v>
      </c>
      <c r="J97" s="9">
        <f>Table1_4[[#This Row],[Price]]+Table1_4[[#This Row],[Delivery charge]]</f>
        <v>369.7</v>
      </c>
      <c r="K97" s="2" t="s">
        <v>2262</v>
      </c>
      <c r="L97" s="2">
        <v>214</v>
      </c>
      <c r="M97" s="2" t="s">
        <v>4480</v>
      </c>
      <c r="N97" s="2" t="s">
        <v>2307</v>
      </c>
      <c r="O97" s="14" t="s">
        <v>2308</v>
      </c>
      <c r="P97" s="9">
        <f>Table1_4[[#This Row],[Total Price]]*Table1_4[[#This Row],[ Sold]]</f>
        <v>79115.8</v>
      </c>
    </row>
    <row r="98" spans="1:16" x14ac:dyDescent="0.3">
      <c r="A98" s="5" t="s">
        <v>2285</v>
      </c>
      <c r="B98" s="2" t="s">
        <v>2452</v>
      </c>
      <c r="C98" s="2" t="s">
        <v>2329</v>
      </c>
      <c r="D98" s="2" t="s">
        <v>2295</v>
      </c>
      <c r="E98" s="2" t="s">
        <v>4482</v>
      </c>
      <c r="F98" s="2">
        <v>4.5</v>
      </c>
      <c r="G98" s="2">
        <v>16</v>
      </c>
      <c r="H98" s="9">
        <v>247.99</v>
      </c>
      <c r="I98" s="9">
        <v>100.8</v>
      </c>
      <c r="J98" s="9">
        <f>Table1_4[[#This Row],[Price]]+Table1_4[[#This Row],[Delivery charge]]</f>
        <v>348.79</v>
      </c>
      <c r="K98" s="2" t="s">
        <v>2262</v>
      </c>
      <c r="L98" s="2">
        <v>78</v>
      </c>
      <c r="M98" s="2" t="s">
        <v>4480</v>
      </c>
      <c r="N98" s="2" t="s">
        <v>2364</v>
      </c>
      <c r="O98" s="14" t="s">
        <v>2365</v>
      </c>
      <c r="P98" s="9">
        <f>Table1_4[[#This Row],[Total Price]]*Table1_4[[#This Row],[ Sold]]</f>
        <v>27205.620000000003</v>
      </c>
    </row>
    <row r="99" spans="1:16" x14ac:dyDescent="0.3">
      <c r="A99" s="5" t="s">
        <v>2285</v>
      </c>
      <c r="B99" s="2" t="s">
        <v>2453</v>
      </c>
      <c r="C99" s="2" t="s">
        <v>2329</v>
      </c>
      <c r="D99" s="2" t="s">
        <v>2330</v>
      </c>
      <c r="E99" s="2" t="s">
        <v>4482</v>
      </c>
      <c r="F99" s="2">
        <v>4.5</v>
      </c>
      <c r="G99" s="2">
        <v>108</v>
      </c>
      <c r="H99" s="9">
        <v>243.99</v>
      </c>
      <c r="I99" s="9">
        <v>86.92</v>
      </c>
      <c r="J99" s="9">
        <f>Table1_4[[#This Row],[Price]]+Table1_4[[#This Row],[Delivery charge]]</f>
        <v>330.91</v>
      </c>
      <c r="K99" s="2" t="s">
        <v>2262</v>
      </c>
      <c r="L99" s="2">
        <v>641</v>
      </c>
      <c r="M99" s="2" t="s">
        <v>4480</v>
      </c>
      <c r="N99" s="2" t="s">
        <v>2331</v>
      </c>
      <c r="O99" s="14" t="s">
        <v>2332</v>
      </c>
      <c r="P99" s="9">
        <f>Table1_4[[#This Row],[Total Price]]*Table1_4[[#This Row],[ Sold]]</f>
        <v>212113.31000000003</v>
      </c>
    </row>
    <row r="100" spans="1:16" x14ac:dyDescent="0.3">
      <c r="A100" s="5" t="s">
        <v>2285</v>
      </c>
      <c r="B100" s="2" t="s">
        <v>2454</v>
      </c>
      <c r="C100" s="2" t="s">
        <v>2344</v>
      </c>
      <c r="D100" s="2" t="s">
        <v>2295</v>
      </c>
      <c r="E100" s="2" t="s">
        <v>4482</v>
      </c>
      <c r="F100" s="2">
        <v>4.5</v>
      </c>
      <c r="G100" s="2">
        <v>19</v>
      </c>
      <c r="H100" s="9">
        <v>518.4</v>
      </c>
      <c r="I100" s="9">
        <v>162.99</v>
      </c>
      <c r="J100" s="9">
        <f>Table1_4[[#This Row],[Price]]+Table1_4[[#This Row],[Delivery charge]]</f>
        <v>681.39</v>
      </c>
      <c r="K100" s="2" t="s">
        <v>2262</v>
      </c>
      <c r="L100" s="2">
        <v>45</v>
      </c>
      <c r="M100" s="2" t="s">
        <v>2289</v>
      </c>
      <c r="N100" s="2" t="s">
        <v>2290</v>
      </c>
      <c r="O100" s="14" t="s">
        <v>2291</v>
      </c>
      <c r="P100" s="9">
        <f>Table1_4[[#This Row],[Total Price]]*Table1_4[[#This Row],[ Sold]]</f>
        <v>30662.55</v>
      </c>
    </row>
    <row r="101" spans="1:16" x14ac:dyDescent="0.3">
      <c r="A101" s="5" t="s">
        <v>2285</v>
      </c>
      <c r="B101" s="2" t="s">
        <v>1074</v>
      </c>
      <c r="C101" s="2" t="s">
        <v>2455</v>
      </c>
      <c r="D101" s="2" t="s">
        <v>2295</v>
      </c>
      <c r="E101" s="2" t="s">
        <v>4483</v>
      </c>
      <c r="F101" s="2">
        <v>3.5</v>
      </c>
      <c r="G101" s="2">
        <v>11</v>
      </c>
      <c r="H101" s="9">
        <v>349.99</v>
      </c>
      <c r="I101" s="9">
        <v>126.88</v>
      </c>
      <c r="J101" s="9">
        <f>Table1_4[[#This Row],[Price]]+Table1_4[[#This Row],[Delivery charge]]</f>
        <v>476.87</v>
      </c>
      <c r="K101" s="2" t="s">
        <v>2262</v>
      </c>
      <c r="L101" s="2">
        <v>67</v>
      </c>
      <c r="M101" s="2" t="s">
        <v>4480</v>
      </c>
      <c r="N101" s="2" t="s">
        <v>2307</v>
      </c>
      <c r="O101" s="14" t="s">
        <v>2308</v>
      </c>
      <c r="P101" s="9">
        <f>Table1_4[[#This Row],[Total Price]]*Table1_4[[#This Row],[ Sold]]</f>
        <v>31950.29</v>
      </c>
    </row>
    <row r="102" spans="1:16" x14ac:dyDescent="0.3">
      <c r="A102" s="5" t="s">
        <v>2285</v>
      </c>
      <c r="B102" s="2" t="s">
        <v>2456</v>
      </c>
      <c r="C102" s="2" t="s">
        <v>2329</v>
      </c>
      <c r="D102" s="2" t="s">
        <v>2295</v>
      </c>
      <c r="E102" s="2" t="s">
        <v>4481</v>
      </c>
      <c r="F102" s="2">
        <v>5</v>
      </c>
      <c r="G102" s="2">
        <v>15</v>
      </c>
      <c r="H102" s="9">
        <v>259</v>
      </c>
      <c r="I102" s="9">
        <v>103.33</v>
      </c>
      <c r="J102" s="9">
        <f>Table1_4[[#This Row],[Price]]+Table1_4[[#This Row],[Delivery charge]]</f>
        <v>362.33</v>
      </c>
      <c r="K102" s="2" t="s">
        <v>2262</v>
      </c>
      <c r="L102" s="2">
        <v>69</v>
      </c>
      <c r="M102" s="2" t="s">
        <v>4480</v>
      </c>
      <c r="N102" s="2" t="s">
        <v>2428</v>
      </c>
      <c r="O102" s="14" t="s">
        <v>2429</v>
      </c>
      <c r="P102" s="9">
        <f>Table1_4[[#This Row],[Total Price]]*Table1_4[[#This Row],[ Sold]]</f>
        <v>25000.77</v>
      </c>
    </row>
    <row r="103" spans="1:16" x14ac:dyDescent="0.3">
      <c r="A103" s="5" t="s">
        <v>2285</v>
      </c>
      <c r="B103" s="2" t="s">
        <v>2457</v>
      </c>
      <c r="C103" s="2" t="s">
        <v>2315</v>
      </c>
      <c r="D103" s="2" t="s">
        <v>2404</v>
      </c>
      <c r="E103" s="2" t="s">
        <v>4483</v>
      </c>
      <c r="F103" s="2">
        <v>5</v>
      </c>
      <c r="G103" s="2">
        <v>3</v>
      </c>
      <c r="H103" s="9">
        <v>341.95</v>
      </c>
      <c r="I103" s="9">
        <v>125.03</v>
      </c>
      <c r="J103" s="9">
        <f>Table1_4[[#This Row],[Price]]+Table1_4[[#This Row],[Delivery charge]]</f>
        <v>466.98</v>
      </c>
      <c r="K103" s="2" t="s">
        <v>2262</v>
      </c>
      <c r="L103" s="2">
        <v>91</v>
      </c>
      <c r="M103" s="2" t="s">
        <v>2405</v>
      </c>
      <c r="N103" s="2" t="s">
        <v>2406</v>
      </c>
      <c r="O103" s="14" t="s">
        <v>2407</v>
      </c>
      <c r="P103" s="9">
        <f>Table1_4[[#This Row],[Total Price]]*Table1_4[[#This Row],[ Sold]]</f>
        <v>42495.18</v>
      </c>
    </row>
    <row r="104" spans="1:16" x14ac:dyDescent="0.3">
      <c r="A104" s="5" t="s">
        <v>2285</v>
      </c>
      <c r="B104" s="2" t="s">
        <v>2458</v>
      </c>
      <c r="C104" s="2" t="s">
        <v>2294</v>
      </c>
      <c r="D104" s="2" t="s">
        <v>2295</v>
      </c>
      <c r="E104" s="2" t="s">
        <v>4482</v>
      </c>
      <c r="F104" s="2">
        <v>4.5</v>
      </c>
      <c r="G104" s="2">
        <v>10</v>
      </c>
      <c r="H104" s="9">
        <v>180</v>
      </c>
      <c r="I104" s="9">
        <v>72.209999999999994</v>
      </c>
      <c r="J104" s="9">
        <f>Table1_4[[#This Row],[Price]]+Table1_4[[#This Row],[Delivery charge]]</f>
        <v>252.20999999999998</v>
      </c>
      <c r="K104" s="2" t="s">
        <v>2262</v>
      </c>
      <c r="L104" s="2">
        <v>0</v>
      </c>
      <c r="M104" s="2" t="s">
        <v>4480</v>
      </c>
      <c r="N104" s="2" t="s">
        <v>2304</v>
      </c>
      <c r="O104" s="14" t="s">
        <v>2305</v>
      </c>
      <c r="P104" s="9">
        <f>Table1_4[[#This Row],[Total Price]]*Table1_4[[#This Row],[ Sold]]</f>
        <v>0</v>
      </c>
    </row>
    <row r="105" spans="1:16" x14ac:dyDescent="0.3">
      <c r="A105" s="5" t="s">
        <v>2285</v>
      </c>
      <c r="B105" s="2" t="s">
        <v>645</v>
      </c>
      <c r="C105" s="2" t="s">
        <v>2296</v>
      </c>
      <c r="D105" s="2" t="s">
        <v>2330</v>
      </c>
      <c r="E105" s="2" t="s">
        <v>4482</v>
      </c>
      <c r="F105" s="2">
        <v>5</v>
      </c>
      <c r="G105" s="2">
        <v>48</v>
      </c>
      <c r="H105" s="9">
        <v>382.99</v>
      </c>
      <c r="I105" s="9">
        <v>118.89</v>
      </c>
      <c r="J105" s="9">
        <f>Table1_4[[#This Row],[Price]]+Table1_4[[#This Row],[Delivery charge]]</f>
        <v>501.88</v>
      </c>
      <c r="K105" s="2" t="s">
        <v>2262</v>
      </c>
      <c r="L105" s="2">
        <v>47</v>
      </c>
      <c r="M105" s="2" t="s">
        <v>4480</v>
      </c>
      <c r="N105" s="2" t="s">
        <v>2331</v>
      </c>
      <c r="O105" s="14" t="s">
        <v>2332</v>
      </c>
      <c r="P105" s="9">
        <f>Table1_4[[#This Row],[Total Price]]*Table1_4[[#This Row],[ Sold]]</f>
        <v>23588.36</v>
      </c>
    </row>
    <row r="106" spans="1:16" x14ac:dyDescent="0.3">
      <c r="A106" s="5" t="s">
        <v>2285</v>
      </c>
      <c r="B106" s="2" t="s">
        <v>2459</v>
      </c>
      <c r="C106" s="2" t="s">
        <v>2287</v>
      </c>
      <c r="D106" s="2" t="s">
        <v>2295</v>
      </c>
      <c r="E106" s="2" t="s">
        <v>4482</v>
      </c>
      <c r="F106" s="2">
        <v>5</v>
      </c>
      <c r="G106" s="2">
        <v>11</v>
      </c>
      <c r="H106" s="9">
        <v>203.86</v>
      </c>
      <c r="I106" s="9">
        <v>93.27</v>
      </c>
      <c r="J106" s="9">
        <f>Table1_4[[#This Row],[Price]]+Table1_4[[#This Row],[Delivery charge]]</f>
        <v>297.13</v>
      </c>
      <c r="K106" s="2" t="s">
        <v>2262</v>
      </c>
      <c r="L106" s="2">
        <v>49</v>
      </c>
      <c r="M106" s="2" t="s">
        <v>4480</v>
      </c>
      <c r="N106" s="2" t="s">
        <v>2310</v>
      </c>
      <c r="O106" s="14" t="s">
        <v>2311</v>
      </c>
      <c r="P106" s="9">
        <f>Table1_4[[#This Row],[Total Price]]*Table1_4[[#This Row],[ Sold]]</f>
        <v>14559.369999999999</v>
      </c>
    </row>
    <row r="107" spans="1:16" x14ac:dyDescent="0.3">
      <c r="A107" s="5" t="s">
        <v>2285</v>
      </c>
      <c r="B107" s="2" t="s">
        <v>2460</v>
      </c>
      <c r="C107" s="2" t="s">
        <v>2292</v>
      </c>
      <c r="D107" s="2" t="s">
        <v>2295</v>
      </c>
      <c r="E107" s="2" t="s">
        <v>4482</v>
      </c>
      <c r="F107" s="2">
        <v>5</v>
      </c>
      <c r="G107" s="2">
        <v>84</v>
      </c>
      <c r="H107" s="9">
        <v>284.99</v>
      </c>
      <c r="I107" s="9">
        <v>109.31</v>
      </c>
      <c r="J107" s="9">
        <f>Table1_4[[#This Row],[Price]]+Table1_4[[#This Row],[Delivery charge]]</f>
        <v>394.3</v>
      </c>
      <c r="K107" s="2" t="s">
        <v>2262</v>
      </c>
      <c r="L107" s="2">
        <v>0</v>
      </c>
      <c r="M107" s="2" t="s">
        <v>4480</v>
      </c>
      <c r="N107" s="2" t="s">
        <v>2316</v>
      </c>
      <c r="O107" s="14" t="s">
        <v>2317</v>
      </c>
      <c r="P107" s="9">
        <f>Table1_4[[#This Row],[Total Price]]*Table1_4[[#This Row],[ Sold]]</f>
        <v>0</v>
      </c>
    </row>
    <row r="108" spans="1:16" x14ac:dyDescent="0.3">
      <c r="A108" s="5" t="s">
        <v>2285</v>
      </c>
      <c r="B108" s="2" t="s">
        <v>1199</v>
      </c>
      <c r="C108" s="2" t="s">
        <v>2434</v>
      </c>
      <c r="D108" s="2" t="s">
        <v>2295</v>
      </c>
      <c r="E108" s="2" t="s">
        <v>4483</v>
      </c>
      <c r="F108" s="2">
        <v>5</v>
      </c>
      <c r="G108" s="2">
        <v>13</v>
      </c>
      <c r="H108" s="9">
        <v>530.99</v>
      </c>
      <c r="I108" s="9">
        <v>168.51</v>
      </c>
      <c r="J108" s="9">
        <f>Table1_4[[#This Row],[Price]]+Table1_4[[#This Row],[Delivery charge]]</f>
        <v>699.5</v>
      </c>
      <c r="K108" s="2" t="s">
        <v>2262</v>
      </c>
      <c r="L108" s="2">
        <v>41</v>
      </c>
      <c r="M108" s="2" t="s">
        <v>4480</v>
      </c>
      <c r="N108" s="2" t="s">
        <v>2316</v>
      </c>
      <c r="O108" s="14" t="s">
        <v>2317</v>
      </c>
      <c r="P108" s="9">
        <f>Table1_4[[#This Row],[Total Price]]*Table1_4[[#This Row],[ Sold]]</f>
        <v>28679.5</v>
      </c>
    </row>
    <row r="109" spans="1:16" x14ac:dyDescent="0.3">
      <c r="A109" s="5" t="s">
        <v>2285</v>
      </c>
      <c r="B109" s="2" t="s">
        <v>2461</v>
      </c>
      <c r="C109" s="2" t="s">
        <v>2434</v>
      </c>
      <c r="D109" s="2" t="s">
        <v>2295</v>
      </c>
      <c r="E109" s="2" t="s">
        <v>4482</v>
      </c>
      <c r="F109" s="2">
        <v>4.5</v>
      </c>
      <c r="G109" s="2">
        <v>17</v>
      </c>
      <c r="H109" s="9">
        <v>482.32</v>
      </c>
      <c r="I109" s="9">
        <v>157.31</v>
      </c>
      <c r="J109" s="9">
        <f>Table1_4[[#This Row],[Price]]+Table1_4[[#This Row],[Delivery charge]]</f>
        <v>639.63</v>
      </c>
      <c r="K109" s="2" t="s">
        <v>2262</v>
      </c>
      <c r="L109" s="2">
        <v>124</v>
      </c>
      <c r="M109" s="2" t="s">
        <v>4480</v>
      </c>
      <c r="N109" s="2" t="s">
        <v>2310</v>
      </c>
      <c r="O109" s="14" t="s">
        <v>2311</v>
      </c>
      <c r="P109" s="9">
        <f>Table1_4[[#This Row],[Total Price]]*Table1_4[[#This Row],[ Sold]]</f>
        <v>79314.12</v>
      </c>
    </row>
    <row r="110" spans="1:16" x14ac:dyDescent="0.3">
      <c r="A110" s="5" t="s">
        <v>2285</v>
      </c>
      <c r="B110" s="2" t="s">
        <v>2462</v>
      </c>
      <c r="C110" s="2" t="s">
        <v>2292</v>
      </c>
      <c r="D110" s="2" t="s">
        <v>2357</v>
      </c>
      <c r="E110" s="2" t="s">
        <v>4483</v>
      </c>
      <c r="F110" s="2">
        <v>5</v>
      </c>
      <c r="G110" s="2">
        <v>84</v>
      </c>
      <c r="H110" s="9">
        <v>294.99</v>
      </c>
      <c r="I110" s="9">
        <v>111.61</v>
      </c>
      <c r="J110" s="9">
        <f>Table1_4[[#This Row],[Price]]+Table1_4[[#This Row],[Delivery charge]]</f>
        <v>406.6</v>
      </c>
      <c r="K110" s="2" t="s">
        <v>2262</v>
      </c>
      <c r="L110" s="2">
        <v>136</v>
      </c>
      <c r="M110" s="2" t="s">
        <v>4480</v>
      </c>
      <c r="N110" s="2" t="s">
        <v>2358</v>
      </c>
      <c r="O110" s="14" t="s">
        <v>2359</v>
      </c>
      <c r="P110" s="9">
        <f>Table1_4[[#This Row],[Total Price]]*Table1_4[[#This Row],[ Sold]]</f>
        <v>55297.600000000006</v>
      </c>
    </row>
    <row r="111" spans="1:16" x14ac:dyDescent="0.3">
      <c r="A111" s="5" t="s">
        <v>2285</v>
      </c>
      <c r="B111" s="2" t="s">
        <v>911</v>
      </c>
      <c r="C111" s="2" t="s">
        <v>2327</v>
      </c>
      <c r="D111" s="2" t="s">
        <v>2357</v>
      </c>
      <c r="E111" s="2" t="s">
        <v>4481</v>
      </c>
      <c r="F111" s="2">
        <v>4.5</v>
      </c>
      <c r="G111" s="2">
        <v>6</v>
      </c>
      <c r="H111" s="9">
        <v>499.99</v>
      </c>
      <c r="I111" s="9">
        <v>158.76</v>
      </c>
      <c r="J111" s="9">
        <f>Table1_4[[#This Row],[Price]]+Table1_4[[#This Row],[Delivery charge]]</f>
        <v>658.75</v>
      </c>
      <c r="K111" s="2" t="s">
        <v>2262</v>
      </c>
      <c r="L111" s="2">
        <v>17</v>
      </c>
      <c r="M111" s="2" t="s">
        <v>4480</v>
      </c>
      <c r="N111" s="2" t="s">
        <v>2358</v>
      </c>
      <c r="O111" s="14" t="s">
        <v>2359</v>
      </c>
      <c r="P111" s="9">
        <f>Table1_4[[#This Row],[Total Price]]*Table1_4[[#This Row],[ Sold]]</f>
        <v>11198.75</v>
      </c>
    </row>
    <row r="112" spans="1:16" x14ac:dyDescent="0.3">
      <c r="A112" s="5" t="s">
        <v>2285</v>
      </c>
      <c r="B112" s="2" t="s">
        <v>2463</v>
      </c>
      <c r="C112" s="2" t="s">
        <v>2343</v>
      </c>
      <c r="D112" s="2" t="s">
        <v>2295</v>
      </c>
      <c r="E112" s="2" t="s">
        <v>4481</v>
      </c>
      <c r="F112" s="2">
        <v>4.5</v>
      </c>
      <c r="G112" s="2">
        <v>38</v>
      </c>
      <c r="H112" s="9">
        <v>200.5</v>
      </c>
      <c r="I112" s="9">
        <v>92.49</v>
      </c>
      <c r="J112" s="9">
        <f>Table1_4[[#This Row],[Price]]+Table1_4[[#This Row],[Delivery charge]]</f>
        <v>292.99</v>
      </c>
      <c r="K112" s="2" t="s">
        <v>2262</v>
      </c>
      <c r="L112" s="2">
        <v>186</v>
      </c>
      <c r="M112" s="2" t="s">
        <v>4480</v>
      </c>
      <c r="N112" s="2" t="s">
        <v>2310</v>
      </c>
      <c r="O112" s="14" t="s">
        <v>2311</v>
      </c>
      <c r="P112" s="9">
        <f>Table1_4[[#This Row],[Total Price]]*Table1_4[[#This Row],[ Sold]]</f>
        <v>54496.14</v>
      </c>
    </row>
    <row r="113" spans="1:16" x14ac:dyDescent="0.3">
      <c r="A113" s="5" t="s">
        <v>2285</v>
      </c>
      <c r="B113" s="2" t="s">
        <v>726</v>
      </c>
      <c r="C113" s="2" t="s">
        <v>2296</v>
      </c>
      <c r="D113" s="2" t="s">
        <v>2357</v>
      </c>
      <c r="E113" s="2" t="s">
        <v>4483</v>
      </c>
      <c r="F113" s="2">
        <v>5</v>
      </c>
      <c r="G113" s="2">
        <v>48</v>
      </c>
      <c r="H113" s="9">
        <v>439.99</v>
      </c>
      <c r="I113" s="9">
        <v>147.26</v>
      </c>
      <c r="J113" s="9">
        <f>Table1_4[[#This Row],[Price]]+Table1_4[[#This Row],[Delivery charge]]</f>
        <v>587.25</v>
      </c>
      <c r="K113" s="2" t="s">
        <v>2262</v>
      </c>
      <c r="L113" s="2">
        <v>118</v>
      </c>
      <c r="M113" s="2" t="s">
        <v>4480</v>
      </c>
      <c r="N113" s="2" t="s">
        <v>2358</v>
      </c>
      <c r="O113" s="14" t="s">
        <v>2359</v>
      </c>
      <c r="P113" s="9">
        <f>Table1_4[[#This Row],[Total Price]]*Table1_4[[#This Row],[ Sold]]</f>
        <v>69295.5</v>
      </c>
    </row>
    <row r="114" spans="1:16" x14ac:dyDescent="0.3">
      <c r="A114" s="5" t="s">
        <v>2285</v>
      </c>
      <c r="B114" s="2" t="s">
        <v>2464</v>
      </c>
      <c r="C114" s="2" t="s">
        <v>2329</v>
      </c>
      <c r="D114" s="2" t="s">
        <v>2295</v>
      </c>
      <c r="E114" s="2" t="s">
        <v>4482</v>
      </c>
      <c r="F114" s="2">
        <v>4.5</v>
      </c>
      <c r="G114" s="2">
        <v>108</v>
      </c>
      <c r="H114" s="9">
        <v>268.99</v>
      </c>
      <c r="I114" s="9">
        <v>108.25</v>
      </c>
      <c r="J114" s="9">
        <f>Table1_4[[#This Row],[Price]]+Table1_4[[#This Row],[Delivery charge]]</f>
        <v>377.24</v>
      </c>
      <c r="K114" s="2" t="s">
        <v>2262</v>
      </c>
      <c r="L114" s="2">
        <v>0</v>
      </c>
      <c r="M114" s="2" t="s">
        <v>4480</v>
      </c>
      <c r="N114" s="2" t="s">
        <v>2307</v>
      </c>
      <c r="O114" s="14" t="s">
        <v>2308</v>
      </c>
      <c r="P114" s="9">
        <f>Table1_4[[#This Row],[Total Price]]*Table1_4[[#This Row],[ Sold]]</f>
        <v>0</v>
      </c>
    </row>
    <row r="115" spans="1:16" x14ac:dyDescent="0.3">
      <c r="A115" s="5" t="s">
        <v>2285</v>
      </c>
      <c r="B115" s="2" t="s">
        <v>2465</v>
      </c>
      <c r="C115" s="2" t="s">
        <v>2329</v>
      </c>
      <c r="D115" s="2" t="s">
        <v>2295</v>
      </c>
      <c r="E115" s="2" t="s">
        <v>4482</v>
      </c>
      <c r="F115" s="2">
        <v>5</v>
      </c>
      <c r="G115" s="2">
        <v>53</v>
      </c>
      <c r="H115" s="9">
        <v>255.99</v>
      </c>
      <c r="I115" s="9">
        <v>105.26</v>
      </c>
      <c r="J115" s="9">
        <f>Table1_4[[#This Row],[Price]]+Table1_4[[#This Row],[Delivery charge]]</f>
        <v>361.25</v>
      </c>
      <c r="K115" s="2" t="s">
        <v>2262</v>
      </c>
      <c r="L115" s="2">
        <v>0</v>
      </c>
      <c r="M115" s="2" t="s">
        <v>4480</v>
      </c>
      <c r="N115" s="2" t="s">
        <v>2316</v>
      </c>
      <c r="O115" s="14" t="s">
        <v>2317</v>
      </c>
      <c r="P115" s="9">
        <f>Table1_4[[#This Row],[Total Price]]*Table1_4[[#This Row],[ Sold]]</f>
        <v>0</v>
      </c>
    </row>
    <row r="116" spans="1:16" x14ac:dyDescent="0.3">
      <c r="A116" s="5" t="s">
        <v>2285</v>
      </c>
      <c r="B116" s="2" t="s">
        <v>2466</v>
      </c>
      <c r="C116" s="2" t="s">
        <v>2292</v>
      </c>
      <c r="D116" s="2" t="s">
        <v>2330</v>
      </c>
      <c r="E116" s="2" t="s">
        <v>4482</v>
      </c>
      <c r="F116" s="2">
        <v>5</v>
      </c>
      <c r="G116" s="2">
        <v>5</v>
      </c>
      <c r="H116" s="9">
        <v>306.99</v>
      </c>
      <c r="I116" s="9">
        <v>101.41</v>
      </c>
      <c r="J116" s="9">
        <f>Table1_4[[#This Row],[Price]]+Table1_4[[#This Row],[Delivery charge]]</f>
        <v>408.4</v>
      </c>
      <c r="K116" s="2" t="s">
        <v>2262</v>
      </c>
      <c r="L116" s="2">
        <v>21</v>
      </c>
      <c r="M116" s="2" t="s">
        <v>4480</v>
      </c>
      <c r="N116" s="2" t="s">
        <v>2331</v>
      </c>
      <c r="O116" s="14" t="s">
        <v>2332</v>
      </c>
      <c r="P116" s="9">
        <f>Table1_4[[#This Row],[Total Price]]*Table1_4[[#This Row],[ Sold]]</f>
        <v>8576.4</v>
      </c>
    </row>
    <row r="117" spans="1:16" x14ac:dyDescent="0.3">
      <c r="A117" s="5" t="s">
        <v>2285</v>
      </c>
      <c r="B117" s="2" t="s">
        <v>2467</v>
      </c>
      <c r="C117" s="2" t="s">
        <v>2292</v>
      </c>
      <c r="D117" s="2" t="s">
        <v>2299</v>
      </c>
      <c r="E117" s="2" t="s">
        <v>4482</v>
      </c>
      <c r="F117" s="2">
        <v>5</v>
      </c>
      <c r="G117" s="2">
        <v>84</v>
      </c>
      <c r="H117" s="9">
        <v>274.99</v>
      </c>
      <c r="I117" s="9">
        <v>109.63</v>
      </c>
      <c r="J117" s="9">
        <f>Table1_4[[#This Row],[Price]]+Table1_4[[#This Row],[Delivery charge]]</f>
        <v>384.62</v>
      </c>
      <c r="K117" s="2" t="s">
        <v>2262</v>
      </c>
      <c r="L117" s="2">
        <v>0</v>
      </c>
      <c r="M117" s="2" t="s">
        <v>4480</v>
      </c>
      <c r="N117" s="2" t="s">
        <v>2300</v>
      </c>
      <c r="O117" s="14" t="s">
        <v>2301</v>
      </c>
      <c r="P117" s="9">
        <f>Table1_4[[#This Row],[Total Price]]*Table1_4[[#This Row],[ Sold]]</f>
        <v>0</v>
      </c>
    </row>
    <row r="118" spans="1:16" x14ac:dyDescent="0.3">
      <c r="A118" s="5" t="s">
        <v>2285</v>
      </c>
      <c r="B118" s="2" t="s">
        <v>2468</v>
      </c>
      <c r="C118" s="2" t="s">
        <v>2287</v>
      </c>
      <c r="D118" s="2" t="s">
        <v>2295</v>
      </c>
      <c r="E118" s="2" t="s">
        <v>4482</v>
      </c>
      <c r="F118" s="2"/>
      <c r="G118" s="2"/>
      <c r="H118" s="9">
        <v>208.99</v>
      </c>
      <c r="I118" s="9">
        <v>91.83</v>
      </c>
      <c r="J118" s="9">
        <f>Table1_4[[#This Row],[Price]]+Table1_4[[#This Row],[Delivery charge]]</f>
        <v>300.82</v>
      </c>
      <c r="K118" s="2" t="s">
        <v>2262</v>
      </c>
      <c r="L118" s="2">
        <v>41</v>
      </c>
      <c r="M118" s="2" t="s">
        <v>4480</v>
      </c>
      <c r="N118" s="2" t="s">
        <v>2316</v>
      </c>
      <c r="O118" s="14" t="s">
        <v>2317</v>
      </c>
      <c r="P118" s="9">
        <f>Table1_4[[#This Row],[Total Price]]*Table1_4[[#This Row],[ Sold]]</f>
        <v>12333.619999999999</v>
      </c>
    </row>
    <row r="119" spans="1:16" x14ac:dyDescent="0.3">
      <c r="A119" s="5" t="s">
        <v>2285</v>
      </c>
      <c r="B119" s="2" t="s">
        <v>2469</v>
      </c>
      <c r="C119" s="2" t="s">
        <v>2343</v>
      </c>
      <c r="D119" s="2" t="s">
        <v>2303</v>
      </c>
      <c r="E119" s="2" t="s">
        <v>4482</v>
      </c>
      <c r="F119" s="2">
        <v>4.5</v>
      </c>
      <c r="G119" s="2">
        <v>30</v>
      </c>
      <c r="H119" s="9">
        <v>225</v>
      </c>
      <c r="I119" s="9">
        <v>95.51</v>
      </c>
      <c r="J119" s="9">
        <f>Table1_4[[#This Row],[Price]]+Table1_4[[#This Row],[Delivery charge]]</f>
        <v>320.51</v>
      </c>
      <c r="K119" s="2" t="s">
        <v>2262</v>
      </c>
      <c r="L119" s="2">
        <v>0</v>
      </c>
      <c r="M119" s="2" t="s">
        <v>4480</v>
      </c>
      <c r="N119" s="2" t="s">
        <v>2304</v>
      </c>
      <c r="O119" s="14" t="s">
        <v>2305</v>
      </c>
      <c r="P119" s="9">
        <f>Table1_4[[#This Row],[Total Price]]*Table1_4[[#This Row],[ Sold]]</f>
        <v>0</v>
      </c>
    </row>
    <row r="120" spans="1:16" x14ac:dyDescent="0.3">
      <c r="A120" s="5" t="s">
        <v>2285</v>
      </c>
      <c r="B120" s="2" t="s">
        <v>2470</v>
      </c>
      <c r="C120" s="2" t="s">
        <v>2323</v>
      </c>
      <c r="D120" s="2" t="s">
        <v>2295</v>
      </c>
      <c r="E120" s="2" t="s">
        <v>4482</v>
      </c>
      <c r="F120" s="2">
        <v>4.5</v>
      </c>
      <c r="G120" s="2">
        <v>13</v>
      </c>
      <c r="H120" s="9">
        <v>264.99</v>
      </c>
      <c r="I120" s="9">
        <v>107.33</v>
      </c>
      <c r="J120" s="9">
        <f>Table1_4[[#This Row],[Price]]+Table1_4[[#This Row],[Delivery charge]]</f>
        <v>372.32</v>
      </c>
      <c r="K120" s="2" t="s">
        <v>2262</v>
      </c>
      <c r="L120" s="2">
        <v>16</v>
      </c>
      <c r="M120" s="2" t="s">
        <v>4480</v>
      </c>
      <c r="N120" s="2" t="s">
        <v>2307</v>
      </c>
      <c r="O120" s="14" t="s">
        <v>2308</v>
      </c>
      <c r="P120" s="9">
        <f>Table1_4[[#This Row],[Total Price]]*Table1_4[[#This Row],[ Sold]]</f>
        <v>5957.12</v>
      </c>
    </row>
    <row r="121" spans="1:16" x14ac:dyDescent="0.3">
      <c r="A121" s="5" t="s">
        <v>2285</v>
      </c>
      <c r="B121" s="2" t="s">
        <v>2471</v>
      </c>
      <c r="C121" s="2" t="s">
        <v>2287</v>
      </c>
      <c r="D121" s="2" t="s">
        <v>2295</v>
      </c>
      <c r="E121" s="2" t="s">
        <v>4481</v>
      </c>
      <c r="F121" s="2">
        <v>5</v>
      </c>
      <c r="G121" s="2">
        <v>7</v>
      </c>
      <c r="H121" s="9">
        <v>151.99</v>
      </c>
      <c r="I121" s="9">
        <v>78.72</v>
      </c>
      <c r="J121" s="9">
        <f>Table1_4[[#This Row],[Price]]+Table1_4[[#This Row],[Delivery charge]]</f>
        <v>230.71</v>
      </c>
      <c r="K121" s="2" t="s">
        <v>2262</v>
      </c>
      <c r="L121" s="2">
        <v>0</v>
      </c>
      <c r="M121" s="2" t="s">
        <v>4480</v>
      </c>
      <c r="N121" s="2" t="s">
        <v>2472</v>
      </c>
      <c r="O121" s="14" t="s">
        <v>2473</v>
      </c>
      <c r="P121" s="9">
        <f>Table1_4[[#This Row],[Total Price]]*Table1_4[[#This Row],[ Sold]]</f>
        <v>0</v>
      </c>
    </row>
    <row r="122" spans="1:16" x14ac:dyDescent="0.3">
      <c r="A122" s="5" t="s">
        <v>2285</v>
      </c>
      <c r="B122" s="2" t="s">
        <v>2471</v>
      </c>
      <c r="C122" s="2" t="s">
        <v>2287</v>
      </c>
      <c r="D122" s="2" t="s">
        <v>2295</v>
      </c>
      <c r="E122" s="2" t="s">
        <v>4481</v>
      </c>
      <c r="F122" s="2">
        <v>5</v>
      </c>
      <c r="G122" s="2">
        <v>7</v>
      </c>
      <c r="H122" s="9">
        <v>151.99</v>
      </c>
      <c r="I122" s="9">
        <v>78.72</v>
      </c>
      <c r="J122" s="9">
        <f>Table1_4[[#This Row],[Price]]+Table1_4[[#This Row],[Delivery charge]]</f>
        <v>230.71</v>
      </c>
      <c r="K122" s="2" t="s">
        <v>2262</v>
      </c>
      <c r="L122" s="2">
        <v>0</v>
      </c>
      <c r="M122" s="2" t="s">
        <v>4480</v>
      </c>
      <c r="N122" s="2" t="s">
        <v>2472</v>
      </c>
      <c r="O122" s="14" t="s">
        <v>2473</v>
      </c>
      <c r="P122" s="9">
        <f>Table1_4[[#This Row],[Total Price]]*Table1_4[[#This Row],[ Sold]]</f>
        <v>0</v>
      </c>
    </row>
    <row r="123" spans="1:16" x14ac:dyDescent="0.3">
      <c r="A123" s="5" t="s">
        <v>2285</v>
      </c>
      <c r="B123" s="2" t="s">
        <v>2474</v>
      </c>
      <c r="C123" s="2" t="s">
        <v>2287</v>
      </c>
      <c r="D123" s="2" t="s">
        <v>2295</v>
      </c>
      <c r="E123" s="2" t="s">
        <v>4483</v>
      </c>
      <c r="F123" s="2">
        <v>4.5</v>
      </c>
      <c r="G123" s="2">
        <v>73</v>
      </c>
      <c r="H123" s="9">
        <v>184.99</v>
      </c>
      <c r="I123" s="9">
        <v>86.31</v>
      </c>
      <c r="J123" s="9">
        <f>Table1_4[[#This Row],[Price]]+Table1_4[[#This Row],[Delivery charge]]</f>
        <v>271.3</v>
      </c>
      <c r="K123" s="2" t="s">
        <v>2262</v>
      </c>
      <c r="L123" s="2">
        <v>1</v>
      </c>
      <c r="M123" s="2" t="s">
        <v>4480</v>
      </c>
      <c r="N123" s="2" t="s">
        <v>2475</v>
      </c>
      <c r="O123" s="14" t="s">
        <v>2476</v>
      </c>
      <c r="P123" s="9">
        <f>Table1_4[[#This Row],[Total Price]]*Table1_4[[#This Row],[ Sold]]</f>
        <v>271.3</v>
      </c>
    </row>
    <row r="124" spans="1:16" x14ac:dyDescent="0.3">
      <c r="A124" s="5" t="s">
        <v>2285</v>
      </c>
      <c r="B124" s="2" t="s">
        <v>2477</v>
      </c>
      <c r="C124" s="2" t="s">
        <v>2287</v>
      </c>
      <c r="D124" s="2" t="s">
        <v>2295</v>
      </c>
      <c r="E124" s="2" t="s">
        <v>4482</v>
      </c>
      <c r="F124" s="2"/>
      <c r="G124" s="2"/>
      <c r="H124" s="9">
        <v>194.99</v>
      </c>
      <c r="I124" s="9">
        <v>88.61</v>
      </c>
      <c r="J124" s="9">
        <f>Table1_4[[#This Row],[Price]]+Table1_4[[#This Row],[Delivery charge]]</f>
        <v>283.60000000000002</v>
      </c>
      <c r="K124" s="2" t="s">
        <v>2262</v>
      </c>
      <c r="L124" s="2">
        <v>6</v>
      </c>
      <c r="M124" s="2" t="s">
        <v>4480</v>
      </c>
      <c r="N124" s="2" t="s">
        <v>2307</v>
      </c>
      <c r="O124" s="14" t="s">
        <v>2308</v>
      </c>
      <c r="P124" s="9">
        <f>Table1_4[[#This Row],[Total Price]]*Table1_4[[#This Row],[ Sold]]</f>
        <v>1701.6000000000001</v>
      </c>
    </row>
    <row r="125" spans="1:16" x14ac:dyDescent="0.3">
      <c r="A125" s="5" t="s">
        <v>2285</v>
      </c>
      <c r="B125" s="2" t="s">
        <v>2478</v>
      </c>
      <c r="C125" s="2" t="s">
        <v>2294</v>
      </c>
      <c r="D125" s="2" t="s">
        <v>2295</v>
      </c>
      <c r="E125" s="2" t="s">
        <v>4482</v>
      </c>
      <c r="F125" s="2"/>
      <c r="G125" s="2"/>
      <c r="H125" s="9">
        <v>169.99</v>
      </c>
      <c r="I125" s="9">
        <v>85.48</v>
      </c>
      <c r="J125" s="9">
        <f>Table1_4[[#This Row],[Price]]+Table1_4[[#This Row],[Delivery charge]]</f>
        <v>255.47000000000003</v>
      </c>
      <c r="K125" s="2" t="s">
        <v>2262</v>
      </c>
      <c r="L125" s="2">
        <v>0</v>
      </c>
      <c r="M125" s="2" t="s">
        <v>4480</v>
      </c>
      <c r="N125" s="2" t="s">
        <v>2307</v>
      </c>
      <c r="O125" s="14" t="s">
        <v>2308</v>
      </c>
      <c r="P125" s="9">
        <f>Table1_4[[#This Row],[Total Price]]*Table1_4[[#This Row],[ Sold]]</f>
        <v>0</v>
      </c>
    </row>
    <row r="126" spans="1:16" x14ac:dyDescent="0.3">
      <c r="A126" s="5" t="s">
        <v>2285</v>
      </c>
      <c r="B126" s="2" t="s">
        <v>2479</v>
      </c>
      <c r="C126" s="2" t="s">
        <v>2315</v>
      </c>
      <c r="D126" s="2" t="s">
        <v>2295</v>
      </c>
      <c r="E126" s="2" t="s">
        <v>4481</v>
      </c>
      <c r="F126" s="2">
        <v>4.5</v>
      </c>
      <c r="G126" s="2">
        <v>25</v>
      </c>
      <c r="H126" s="9">
        <v>276.99</v>
      </c>
      <c r="I126" s="9">
        <v>107.47</v>
      </c>
      <c r="J126" s="9">
        <f>Table1_4[[#This Row],[Price]]+Table1_4[[#This Row],[Delivery charge]]</f>
        <v>384.46000000000004</v>
      </c>
      <c r="K126" s="2" t="s">
        <v>2262</v>
      </c>
      <c r="L126" s="2">
        <v>0</v>
      </c>
      <c r="M126" s="2" t="s">
        <v>4480</v>
      </c>
      <c r="N126" s="2" t="s">
        <v>2364</v>
      </c>
      <c r="O126" s="14" t="s">
        <v>2365</v>
      </c>
      <c r="P126" s="9">
        <f>Table1_4[[#This Row],[Total Price]]*Table1_4[[#This Row],[ Sold]]</f>
        <v>0</v>
      </c>
    </row>
    <row r="127" spans="1:16" x14ac:dyDescent="0.3">
      <c r="A127" s="5" t="s">
        <v>2285</v>
      </c>
      <c r="B127" s="2" t="s">
        <v>2480</v>
      </c>
      <c r="C127" s="2" t="s">
        <v>2292</v>
      </c>
      <c r="D127" s="2" t="s">
        <v>2437</v>
      </c>
      <c r="E127" s="2" t="s">
        <v>4483</v>
      </c>
      <c r="F127" s="2">
        <v>4.5</v>
      </c>
      <c r="G127" s="2">
        <v>15</v>
      </c>
      <c r="H127" s="9">
        <v>284.99</v>
      </c>
      <c r="I127" s="9">
        <v>96.35</v>
      </c>
      <c r="J127" s="9">
        <f>Table1_4[[#This Row],[Price]]+Table1_4[[#This Row],[Delivery charge]]</f>
        <v>381.34000000000003</v>
      </c>
      <c r="K127" s="2" t="s">
        <v>2262</v>
      </c>
      <c r="L127" s="2">
        <v>45</v>
      </c>
      <c r="M127" s="2" t="s">
        <v>4480</v>
      </c>
      <c r="N127" s="2" t="s">
        <v>2438</v>
      </c>
      <c r="O127" s="14" t="s">
        <v>2439</v>
      </c>
      <c r="P127" s="9">
        <f>Table1_4[[#This Row],[Total Price]]*Table1_4[[#This Row],[ Sold]]</f>
        <v>17160.300000000003</v>
      </c>
    </row>
    <row r="128" spans="1:16" x14ac:dyDescent="0.3">
      <c r="A128" s="5" t="s">
        <v>2285</v>
      </c>
      <c r="B128" s="2" t="s">
        <v>2481</v>
      </c>
      <c r="C128" s="2" t="s">
        <v>2296</v>
      </c>
      <c r="D128" s="2" t="s">
        <v>2295</v>
      </c>
      <c r="E128" s="2" t="s">
        <v>4481</v>
      </c>
      <c r="F128" s="2"/>
      <c r="G128" s="2"/>
      <c r="H128" s="9">
        <v>361.99</v>
      </c>
      <c r="I128" s="9">
        <v>129.63999999999999</v>
      </c>
      <c r="J128" s="9">
        <f>Table1_4[[#This Row],[Price]]+Table1_4[[#This Row],[Delivery charge]]</f>
        <v>491.63</v>
      </c>
      <c r="K128" s="2" t="s">
        <v>2262</v>
      </c>
      <c r="L128" s="2">
        <v>0</v>
      </c>
      <c r="M128" s="2" t="s">
        <v>4480</v>
      </c>
      <c r="N128" s="2" t="s">
        <v>2316</v>
      </c>
      <c r="O128" s="14" t="s">
        <v>2317</v>
      </c>
      <c r="P128" s="9">
        <f>Table1_4[[#This Row],[Total Price]]*Table1_4[[#This Row],[ Sold]]</f>
        <v>0</v>
      </c>
    </row>
    <row r="129" spans="1:16" x14ac:dyDescent="0.3">
      <c r="A129" s="5" t="s">
        <v>2285</v>
      </c>
      <c r="B129" s="2" t="s">
        <v>2482</v>
      </c>
      <c r="C129" s="2" t="s">
        <v>2294</v>
      </c>
      <c r="D129" s="2" t="s">
        <v>2295</v>
      </c>
      <c r="E129" s="2" t="s">
        <v>4482</v>
      </c>
      <c r="F129" s="2">
        <v>4.5</v>
      </c>
      <c r="G129" s="2">
        <v>54</v>
      </c>
      <c r="H129" s="9">
        <v>156.41999999999999</v>
      </c>
      <c r="I129" s="9">
        <v>82.35</v>
      </c>
      <c r="J129" s="9">
        <f>Table1_4[[#This Row],[Price]]+Table1_4[[#This Row],[Delivery charge]]</f>
        <v>238.76999999999998</v>
      </c>
      <c r="K129" s="2" t="s">
        <v>2262</v>
      </c>
      <c r="L129" s="2">
        <v>8</v>
      </c>
      <c r="M129" s="2" t="s">
        <v>4480</v>
      </c>
      <c r="N129" s="2" t="s">
        <v>2310</v>
      </c>
      <c r="O129" s="14" t="s">
        <v>2311</v>
      </c>
      <c r="P129" s="9">
        <f>Table1_4[[#This Row],[Total Price]]*Table1_4[[#This Row],[ Sold]]</f>
        <v>1910.1599999999999</v>
      </c>
    </row>
    <row r="130" spans="1:16" x14ac:dyDescent="0.3">
      <c r="A130" s="5" t="s">
        <v>2285</v>
      </c>
      <c r="B130" s="2" t="s">
        <v>2483</v>
      </c>
      <c r="C130" s="2" t="s">
        <v>2344</v>
      </c>
      <c r="D130" s="2" t="s">
        <v>2295</v>
      </c>
      <c r="E130" s="2" t="s">
        <v>4481</v>
      </c>
      <c r="F130" s="2">
        <v>4.5</v>
      </c>
      <c r="G130" s="2">
        <v>23</v>
      </c>
      <c r="H130" s="9">
        <v>428.99</v>
      </c>
      <c r="I130" s="9">
        <v>145.05000000000001</v>
      </c>
      <c r="J130" s="9">
        <f>Table1_4[[#This Row],[Price]]+Table1_4[[#This Row],[Delivery charge]]</f>
        <v>574.04</v>
      </c>
      <c r="K130" s="2" t="s">
        <v>2262</v>
      </c>
      <c r="L130" s="2">
        <v>0</v>
      </c>
      <c r="M130" s="2" t="s">
        <v>4480</v>
      </c>
      <c r="N130" s="2" t="s">
        <v>2316</v>
      </c>
      <c r="O130" s="14" t="s">
        <v>2317</v>
      </c>
      <c r="P130" s="9">
        <f>Table1_4[[#This Row],[Total Price]]*Table1_4[[#This Row],[ Sold]]</f>
        <v>0</v>
      </c>
    </row>
    <row r="131" spans="1:16" x14ac:dyDescent="0.3">
      <c r="A131" s="5" t="s">
        <v>2285</v>
      </c>
      <c r="B131" s="2" t="s">
        <v>950</v>
      </c>
      <c r="C131" s="2" t="s">
        <v>2434</v>
      </c>
      <c r="D131" s="2" t="s">
        <v>2393</v>
      </c>
      <c r="E131" s="2" t="s">
        <v>4482</v>
      </c>
      <c r="F131" s="2">
        <v>4.5</v>
      </c>
      <c r="G131" s="2">
        <v>17</v>
      </c>
      <c r="H131" s="9">
        <v>494.47</v>
      </c>
      <c r="I131" s="9">
        <v>160.11000000000001</v>
      </c>
      <c r="J131" s="9">
        <f>Table1_4[[#This Row],[Price]]+Table1_4[[#This Row],[Delivery charge]]</f>
        <v>654.58000000000004</v>
      </c>
      <c r="K131" s="2" t="s">
        <v>2262</v>
      </c>
      <c r="L131" s="2">
        <v>248</v>
      </c>
      <c r="M131" s="2" t="s">
        <v>2394</v>
      </c>
      <c r="N131" s="2" t="s">
        <v>2395</v>
      </c>
      <c r="O131" s="14" t="s">
        <v>2396</v>
      </c>
      <c r="P131" s="9">
        <f>Table1_4[[#This Row],[Total Price]]*Table1_4[[#This Row],[ Sold]]</f>
        <v>162335.84</v>
      </c>
    </row>
    <row r="132" spans="1:16" x14ac:dyDescent="0.3">
      <c r="A132" s="5" t="s">
        <v>2285</v>
      </c>
      <c r="B132" s="2" t="s">
        <v>2484</v>
      </c>
      <c r="C132" s="2" t="s">
        <v>2296</v>
      </c>
      <c r="D132" s="2" t="s">
        <v>2485</v>
      </c>
      <c r="E132" s="2" t="s">
        <v>4481</v>
      </c>
      <c r="F132" s="2">
        <v>5</v>
      </c>
      <c r="G132" s="2">
        <v>15</v>
      </c>
      <c r="H132" s="9">
        <v>296.01</v>
      </c>
      <c r="I132" s="9">
        <v>111.84</v>
      </c>
      <c r="J132" s="9">
        <f>Table1_4[[#This Row],[Price]]+Table1_4[[#This Row],[Delivery charge]]</f>
        <v>407.85</v>
      </c>
      <c r="K132" s="2" t="s">
        <v>2262</v>
      </c>
      <c r="L132" s="2">
        <v>698</v>
      </c>
      <c r="M132" s="2" t="s">
        <v>4480</v>
      </c>
      <c r="N132" s="2" t="s">
        <v>2486</v>
      </c>
      <c r="O132" s="14" t="s">
        <v>2487</v>
      </c>
      <c r="P132" s="9">
        <f>Table1_4[[#This Row],[Total Price]]*Table1_4[[#This Row],[ Sold]]</f>
        <v>284679.3</v>
      </c>
    </row>
    <row r="133" spans="1:16" x14ac:dyDescent="0.3">
      <c r="A133" s="5" t="s">
        <v>2285</v>
      </c>
      <c r="B133" s="2" t="s">
        <v>2488</v>
      </c>
      <c r="C133" s="2" t="s">
        <v>2287</v>
      </c>
      <c r="D133" s="2" t="s">
        <v>2489</v>
      </c>
      <c r="E133" s="2" t="s">
        <v>4481</v>
      </c>
      <c r="F133" s="2">
        <v>4.5</v>
      </c>
      <c r="G133" s="2">
        <v>89</v>
      </c>
      <c r="H133" s="9">
        <v>159.99</v>
      </c>
      <c r="I133" s="9">
        <v>80.56</v>
      </c>
      <c r="J133" s="9">
        <f>Table1_4[[#This Row],[Price]]+Table1_4[[#This Row],[Delivery charge]]</f>
        <v>240.55</v>
      </c>
      <c r="K133" s="2" t="s">
        <v>2262</v>
      </c>
      <c r="L133" s="2">
        <v>7</v>
      </c>
      <c r="M133" s="2" t="s">
        <v>4480</v>
      </c>
      <c r="N133" s="2" t="s">
        <v>2300</v>
      </c>
      <c r="O133" s="14" t="s">
        <v>2301</v>
      </c>
      <c r="P133" s="9">
        <f>Table1_4[[#This Row],[Total Price]]*Table1_4[[#This Row],[ Sold]]</f>
        <v>1683.8500000000001</v>
      </c>
    </row>
    <row r="134" spans="1:16" x14ac:dyDescent="0.3">
      <c r="A134" s="5" t="s">
        <v>2285</v>
      </c>
      <c r="B134" s="2" t="s">
        <v>2490</v>
      </c>
      <c r="C134" s="2" t="s">
        <v>2315</v>
      </c>
      <c r="D134" s="2" t="s">
        <v>2295</v>
      </c>
      <c r="E134" s="2" t="s">
        <v>4481</v>
      </c>
      <c r="F134" s="2">
        <v>5</v>
      </c>
      <c r="G134" s="2">
        <v>19</v>
      </c>
      <c r="H134" s="9">
        <v>289.99</v>
      </c>
      <c r="I134" s="9">
        <v>110.46</v>
      </c>
      <c r="J134" s="9">
        <f>Table1_4[[#This Row],[Price]]+Table1_4[[#This Row],[Delivery charge]]</f>
        <v>400.45</v>
      </c>
      <c r="K134" s="2" t="s">
        <v>2262</v>
      </c>
      <c r="L134" s="2">
        <v>1</v>
      </c>
      <c r="M134" s="2" t="s">
        <v>4480</v>
      </c>
      <c r="N134" s="2" t="s">
        <v>2364</v>
      </c>
      <c r="O134" s="14" t="s">
        <v>2365</v>
      </c>
      <c r="P134" s="9">
        <f>Table1_4[[#This Row],[Total Price]]*Table1_4[[#This Row],[ Sold]]</f>
        <v>400.45</v>
      </c>
    </row>
    <row r="135" spans="1:16" x14ac:dyDescent="0.3">
      <c r="A135" s="5" t="s">
        <v>2285</v>
      </c>
      <c r="B135" s="2" t="s">
        <v>2491</v>
      </c>
      <c r="C135" s="2" t="s">
        <v>2329</v>
      </c>
      <c r="D135" s="2" t="s">
        <v>2295</v>
      </c>
      <c r="E135" s="2" t="s">
        <v>4483</v>
      </c>
      <c r="F135" s="2">
        <v>5</v>
      </c>
      <c r="G135" s="2">
        <v>53</v>
      </c>
      <c r="H135" s="9">
        <v>249.33</v>
      </c>
      <c r="I135" s="9">
        <v>101.1</v>
      </c>
      <c r="J135" s="9">
        <f>Table1_4[[#This Row],[Price]]+Table1_4[[#This Row],[Delivery charge]]</f>
        <v>350.43</v>
      </c>
      <c r="K135" s="2" t="s">
        <v>2262</v>
      </c>
      <c r="L135" s="2">
        <v>0</v>
      </c>
      <c r="M135" s="2" t="s">
        <v>4480</v>
      </c>
      <c r="N135" s="2" t="s">
        <v>2354</v>
      </c>
      <c r="O135" s="14" t="s">
        <v>2355</v>
      </c>
      <c r="P135" s="9">
        <f>Table1_4[[#This Row],[Total Price]]*Table1_4[[#This Row],[ Sold]]</f>
        <v>0</v>
      </c>
    </row>
    <row r="136" spans="1:16" x14ac:dyDescent="0.3">
      <c r="A136" s="5" t="s">
        <v>2285</v>
      </c>
      <c r="B136" s="2" t="s">
        <v>2492</v>
      </c>
      <c r="C136" s="2" t="s">
        <v>2327</v>
      </c>
      <c r="D136" s="2" t="s">
        <v>2295</v>
      </c>
      <c r="E136" s="2" t="s">
        <v>4481</v>
      </c>
      <c r="F136" s="2"/>
      <c r="G136" s="2"/>
      <c r="H136" s="9">
        <v>374.99</v>
      </c>
      <c r="I136" s="9">
        <v>132.63</v>
      </c>
      <c r="J136" s="9">
        <f>Table1_4[[#This Row],[Price]]+Table1_4[[#This Row],[Delivery charge]]</f>
        <v>507.62</v>
      </c>
      <c r="K136" s="2" t="s">
        <v>2262</v>
      </c>
      <c r="L136" s="2">
        <v>12</v>
      </c>
      <c r="M136" s="2" t="s">
        <v>4480</v>
      </c>
      <c r="N136" s="2" t="s">
        <v>2493</v>
      </c>
      <c r="O136" s="14" t="s">
        <v>2494</v>
      </c>
      <c r="P136" s="9">
        <f>Table1_4[[#This Row],[Total Price]]*Table1_4[[#This Row],[ Sold]]</f>
        <v>6091.4400000000005</v>
      </c>
    </row>
    <row r="137" spans="1:16" x14ac:dyDescent="0.3">
      <c r="A137" s="5" t="s">
        <v>2285</v>
      </c>
      <c r="B137" s="2" t="s">
        <v>2495</v>
      </c>
      <c r="C137" s="2" t="s">
        <v>2292</v>
      </c>
      <c r="D137" s="2" t="s">
        <v>2295</v>
      </c>
      <c r="E137" s="2" t="s">
        <v>4482</v>
      </c>
      <c r="F137" s="2"/>
      <c r="G137" s="2"/>
      <c r="H137" s="9">
        <v>239.99</v>
      </c>
      <c r="I137" s="9">
        <v>101.58</v>
      </c>
      <c r="J137" s="9">
        <f>Table1_4[[#This Row],[Price]]+Table1_4[[#This Row],[Delivery charge]]</f>
        <v>341.57</v>
      </c>
      <c r="K137" s="2" t="s">
        <v>2262</v>
      </c>
      <c r="L137" s="2">
        <v>0</v>
      </c>
      <c r="M137" s="2" t="s">
        <v>4480</v>
      </c>
      <c r="N137" s="2" t="s">
        <v>2351</v>
      </c>
      <c r="O137" s="14" t="s">
        <v>2352</v>
      </c>
      <c r="P137" s="9">
        <f>Table1_4[[#This Row],[Total Price]]*Table1_4[[#This Row],[ Sold]]</f>
        <v>0</v>
      </c>
    </row>
    <row r="138" spans="1:16" x14ac:dyDescent="0.3">
      <c r="A138" s="5" t="s">
        <v>2285</v>
      </c>
      <c r="B138" s="2" t="s">
        <v>2496</v>
      </c>
      <c r="C138" s="2" t="s">
        <v>2292</v>
      </c>
      <c r="D138" s="2" t="s">
        <v>2485</v>
      </c>
      <c r="E138" s="2" t="s">
        <v>4481</v>
      </c>
      <c r="F138" s="2">
        <v>5</v>
      </c>
      <c r="G138" s="2">
        <v>84</v>
      </c>
      <c r="H138" s="9">
        <v>251.16</v>
      </c>
      <c r="I138" s="9">
        <v>101.53</v>
      </c>
      <c r="J138" s="9">
        <f>Table1_4[[#This Row],[Price]]+Table1_4[[#This Row],[Delivery charge]]</f>
        <v>352.69</v>
      </c>
      <c r="K138" s="2" t="s">
        <v>2262</v>
      </c>
      <c r="L138" s="2">
        <v>532</v>
      </c>
      <c r="M138" s="2" t="s">
        <v>4480</v>
      </c>
      <c r="N138" s="2" t="s">
        <v>2486</v>
      </c>
      <c r="O138" s="14" t="s">
        <v>2487</v>
      </c>
      <c r="P138" s="9">
        <f>Table1_4[[#This Row],[Total Price]]*Table1_4[[#This Row],[ Sold]]</f>
        <v>187631.08</v>
      </c>
    </row>
    <row r="139" spans="1:16" x14ac:dyDescent="0.3">
      <c r="A139" s="5" t="s">
        <v>2285</v>
      </c>
      <c r="B139" s="2" t="s">
        <v>2497</v>
      </c>
      <c r="C139" s="2" t="s">
        <v>2287</v>
      </c>
      <c r="D139" s="2" t="s">
        <v>2295</v>
      </c>
      <c r="E139" s="2" t="s">
        <v>4483</v>
      </c>
      <c r="F139" s="2"/>
      <c r="G139" s="2"/>
      <c r="H139" s="9">
        <v>202.99</v>
      </c>
      <c r="I139" s="9">
        <v>93.07</v>
      </c>
      <c r="J139" s="9">
        <f>Table1_4[[#This Row],[Price]]+Table1_4[[#This Row],[Delivery charge]]</f>
        <v>296.06</v>
      </c>
      <c r="K139" s="2" t="s">
        <v>2262</v>
      </c>
      <c r="L139" s="2">
        <v>31</v>
      </c>
      <c r="M139" s="2" t="s">
        <v>2289</v>
      </c>
      <c r="N139" s="2" t="s">
        <v>2290</v>
      </c>
      <c r="O139" s="14" t="s">
        <v>2291</v>
      </c>
      <c r="P139" s="9">
        <f>Table1_4[[#This Row],[Total Price]]*Table1_4[[#This Row],[ Sold]]</f>
        <v>9177.86</v>
      </c>
    </row>
    <row r="140" spans="1:16" x14ac:dyDescent="0.3">
      <c r="A140" s="5" t="s">
        <v>2285</v>
      </c>
      <c r="B140" s="2" t="s">
        <v>2498</v>
      </c>
      <c r="C140" s="2" t="s">
        <v>2287</v>
      </c>
      <c r="D140" s="2" t="s">
        <v>2295</v>
      </c>
      <c r="E140" s="2" t="s">
        <v>4482</v>
      </c>
      <c r="F140" s="2">
        <v>4.5</v>
      </c>
      <c r="G140" s="2">
        <v>17</v>
      </c>
      <c r="H140" s="9">
        <v>203.86</v>
      </c>
      <c r="I140" s="9">
        <v>93.27</v>
      </c>
      <c r="J140" s="9">
        <f>Table1_4[[#This Row],[Price]]+Table1_4[[#This Row],[Delivery charge]]</f>
        <v>297.13</v>
      </c>
      <c r="K140" s="2" t="s">
        <v>2262</v>
      </c>
      <c r="L140" s="2">
        <v>25</v>
      </c>
      <c r="M140" s="2" t="s">
        <v>4480</v>
      </c>
      <c r="N140" s="2" t="s">
        <v>2310</v>
      </c>
      <c r="O140" s="14" t="s">
        <v>2311</v>
      </c>
      <c r="P140" s="9">
        <f>Table1_4[[#This Row],[Total Price]]*Table1_4[[#This Row],[ Sold]]</f>
        <v>7428.25</v>
      </c>
    </row>
    <row r="141" spans="1:16" x14ac:dyDescent="0.3">
      <c r="A141" s="5" t="s">
        <v>2285</v>
      </c>
      <c r="B141" s="2" t="s">
        <v>2499</v>
      </c>
      <c r="C141" s="2" t="s">
        <v>2287</v>
      </c>
      <c r="D141" s="2" t="s">
        <v>2295</v>
      </c>
      <c r="E141" s="2" t="s">
        <v>4481</v>
      </c>
      <c r="F141" s="2">
        <v>4.5</v>
      </c>
      <c r="G141" s="2">
        <v>14</v>
      </c>
      <c r="H141" s="9">
        <v>205.95</v>
      </c>
      <c r="I141" s="9">
        <v>91.13</v>
      </c>
      <c r="J141" s="9">
        <f>Table1_4[[#This Row],[Price]]+Table1_4[[#This Row],[Delivery charge]]</f>
        <v>297.08</v>
      </c>
      <c r="K141" s="2" t="s">
        <v>2262</v>
      </c>
      <c r="L141" s="2">
        <v>0</v>
      </c>
      <c r="M141" s="2" t="s">
        <v>4480</v>
      </c>
      <c r="N141" s="2" t="s">
        <v>2500</v>
      </c>
      <c r="O141" s="14" t="s">
        <v>2501</v>
      </c>
      <c r="P141" s="9">
        <f>Table1_4[[#This Row],[Total Price]]*Table1_4[[#This Row],[ Sold]]</f>
        <v>0</v>
      </c>
    </row>
    <row r="142" spans="1:16" x14ac:dyDescent="0.3">
      <c r="A142" s="5" t="s">
        <v>2285</v>
      </c>
      <c r="B142" s="2" t="s">
        <v>2502</v>
      </c>
      <c r="C142" s="2" t="s">
        <v>2292</v>
      </c>
      <c r="D142" s="2" t="s">
        <v>2295</v>
      </c>
      <c r="E142" s="2" t="s">
        <v>4481</v>
      </c>
      <c r="F142" s="2">
        <v>5</v>
      </c>
      <c r="G142" s="2">
        <v>84</v>
      </c>
      <c r="H142" s="9">
        <v>272.99</v>
      </c>
      <c r="I142" s="9">
        <v>106.55</v>
      </c>
      <c r="J142" s="9">
        <f>Table1_4[[#This Row],[Price]]+Table1_4[[#This Row],[Delivery charge]]</f>
        <v>379.54</v>
      </c>
      <c r="K142" s="2" t="s">
        <v>2262</v>
      </c>
      <c r="L142" s="2">
        <v>89</v>
      </c>
      <c r="M142" s="2" t="s">
        <v>4480</v>
      </c>
      <c r="N142" s="2" t="s">
        <v>2364</v>
      </c>
      <c r="O142" s="14" t="s">
        <v>2365</v>
      </c>
      <c r="P142" s="9">
        <f>Table1_4[[#This Row],[Total Price]]*Table1_4[[#This Row],[ Sold]]</f>
        <v>33779.060000000005</v>
      </c>
    </row>
    <row r="143" spans="1:16" x14ac:dyDescent="0.3">
      <c r="A143" s="5" t="s">
        <v>2285</v>
      </c>
      <c r="B143" s="2" t="s">
        <v>2503</v>
      </c>
      <c r="C143" s="2" t="s">
        <v>2315</v>
      </c>
      <c r="D143" s="2" t="s">
        <v>2295</v>
      </c>
      <c r="E143" s="2" t="s">
        <v>4482</v>
      </c>
      <c r="F143" s="2">
        <v>4.5</v>
      </c>
      <c r="G143" s="2">
        <v>7</v>
      </c>
      <c r="H143" s="9">
        <v>331.2</v>
      </c>
      <c r="I143" s="9">
        <v>119.93</v>
      </c>
      <c r="J143" s="9">
        <f>Table1_4[[#This Row],[Price]]+Table1_4[[#This Row],[Delivery charge]]</f>
        <v>451.13</v>
      </c>
      <c r="K143" s="2" t="s">
        <v>2262</v>
      </c>
      <c r="L143" s="2">
        <v>112</v>
      </c>
      <c r="M143" s="2" t="s">
        <v>2289</v>
      </c>
      <c r="N143" s="2" t="s">
        <v>2290</v>
      </c>
      <c r="O143" s="14" t="s">
        <v>2291</v>
      </c>
      <c r="P143" s="9">
        <f>Table1_4[[#This Row],[Total Price]]*Table1_4[[#This Row],[ Sold]]</f>
        <v>50526.559999999998</v>
      </c>
    </row>
    <row r="144" spans="1:16" x14ac:dyDescent="0.3">
      <c r="A144" s="5" t="s">
        <v>2285</v>
      </c>
      <c r="B144" s="2" t="s">
        <v>77</v>
      </c>
      <c r="C144" s="2" t="s">
        <v>2296</v>
      </c>
      <c r="D144" s="2" t="s">
        <v>2504</v>
      </c>
      <c r="E144" s="2" t="s">
        <v>4483</v>
      </c>
      <c r="F144" s="2">
        <v>5</v>
      </c>
      <c r="G144" s="2">
        <v>10</v>
      </c>
      <c r="H144" s="9">
        <v>419.48</v>
      </c>
      <c r="I144" s="9">
        <v>147.46</v>
      </c>
      <c r="J144" s="9">
        <f>Table1_4[[#This Row],[Price]]+Table1_4[[#This Row],[Delivery charge]]</f>
        <v>566.94000000000005</v>
      </c>
      <c r="K144" s="2" t="s">
        <v>2262</v>
      </c>
      <c r="L144" s="2">
        <v>70</v>
      </c>
      <c r="M144" s="2" t="s">
        <v>4480</v>
      </c>
      <c r="N144" s="2" t="s">
        <v>2438</v>
      </c>
      <c r="O144" s="14" t="s">
        <v>2439</v>
      </c>
      <c r="P144" s="9">
        <f>Table1_4[[#This Row],[Total Price]]*Table1_4[[#This Row],[ Sold]]</f>
        <v>39685.800000000003</v>
      </c>
    </row>
    <row r="145" spans="1:16" x14ac:dyDescent="0.3">
      <c r="A145" s="5" t="s">
        <v>2285</v>
      </c>
      <c r="B145" s="2" t="s">
        <v>2505</v>
      </c>
      <c r="C145" s="2" t="s">
        <v>2315</v>
      </c>
      <c r="D145" s="2" t="s">
        <v>2295</v>
      </c>
      <c r="E145" s="2" t="s">
        <v>4482</v>
      </c>
      <c r="F145" s="2">
        <v>5</v>
      </c>
      <c r="G145" s="2">
        <v>19</v>
      </c>
      <c r="H145" s="9">
        <v>285</v>
      </c>
      <c r="I145" s="9">
        <v>109.31</v>
      </c>
      <c r="J145" s="9">
        <f>Table1_4[[#This Row],[Price]]+Table1_4[[#This Row],[Delivery charge]]</f>
        <v>394.31</v>
      </c>
      <c r="K145" s="2" t="s">
        <v>2262</v>
      </c>
      <c r="L145" s="2">
        <v>1</v>
      </c>
      <c r="M145" s="2" t="s">
        <v>4480</v>
      </c>
      <c r="N145" s="2" t="s">
        <v>2304</v>
      </c>
      <c r="O145" s="14" t="s">
        <v>2305</v>
      </c>
      <c r="P145" s="9">
        <f>Table1_4[[#This Row],[Total Price]]*Table1_4[[#This Row],[ Sold]]</f>
        <v>394.31</v>
      </c>
    </row>
    <row r="146" spans="1:16" x14ac:dyDescent="0.3">
      <c r="A146" s="5" t="s">
        <v>2285</v>
      </c>
      <c r="B146" s="2" t="s">
        <v>2506</v>
      </c>
      <c r="C146" s="2" t="s">
        <v>2329</v>
      </c>
      <c r="D146" s="2" t="s">
        <v>2295</v>
      </c>
      <c r="E146" s="2" t="s">
        <v>4482</v>
      </c>
      <c r="F146" s="2">
        <v>4.5</v>
      </c>
      <c r="G146" s="2">
        <v>108</v>
      </c>
      <c r="H146" s="9">
        <v>247.99</v>
      </c>
      <c r="I146" s="9">
        <v>100.8</v>
      </c>
      <c r="J146" s="9">
        <f>Table1_4[[#This Row],[Price]]+Table1_4[[#This Row],[Delivery charge]]</f>
        <v>348.79</v>
      </c>
      <c r="K146" s="2" t="s">
        <v>2262</v>
      </c>
      <c r="L146" s="2">
        <v>93</v>
      </c>
      <c r="M146" s="2" t="s">
        <v>4480</v>
      </c>
      <c r="N146" s="2" t="s">
        <v>2364</v>
      </c>
      <c r="O146" s="14" t="s">
        <v>2365</v>
      </c>
      <c r="P146" s="9">
        <f>Table1_4[[#This Row],[Total Price]]*Table1_4[[#This Row],[ Sold]]</f>
        <v>32437.47</v>
      </c>
    </row>
    <row r="147" spans="1:16" x14ac:dyDescent="0.3">
      <c r="A147" s="5" t="s">
        <v>2285</v>
      </c>
      <c r="B147" s="2" t="s">
        <v>2507</v>
      </c>
      <c r="C147" s="2" t="s">
        <v>2292</v>
      </c>
      <c r="D147" s="2" t="s">
        <v>2295</v>
      </c>
      <c r="E147" s="2" t="s">
        <v>4483</v>
      </c>
      <c r="F147" s="2">
        <v>4.5</v>
      </c>
      <c r="G147" s="2">
        <v>46</v>
      </c>
      <c r="H147" s="9">
        <v>299.99</v>
      </c>
      <c r="I147" s="9">
        <v>115.38</v>
      </c>
      <c r="J147" s="9">
        <f>Table1_4[[#This Row],[Price]]+Table1_4[[#This Row],[Delivery charge]]</f>
        <v>415.37</v>
      </c>
      <c r="K147" s="2" t="s">
        <v>2262</v>
      </c>
      <c r="L147" s="2">
        <v>7</v>
      </c>
      <c r="M147" s="2" t="s">
        <v>4480</v>
      </c>
      <c r="N147" s="2" t="s">
        <v>2508</v>
      </c>
      <c r="O147" s="14" t="s">
        <v>2509</v>
      </c>
      <c r="P147" s="9">
        <f>Table1_4[[#This Row],[Total Price]]*Table1_4[[#This Row],[ Sold]]</f>
        <v>2907.59</v>
      </c>
    </row>
    <row r="148" spans="1:16" x14ac:dyDescent="0.3">
      <c r="A148" s="5" t="s">
        <v>2285</v>
      </c>
      <c r="B148" s="2" t="s">
        <v>2510</v>
      </c>
      <c r="C148" s="2" t="s">
        <v>2329</v>
      </c>
      <c r="D148" s="2" t="s">
        <v>2511</v>
      </c>
      <c r="E148" s="2" t="s">
        <v>4481</v>
      </c>
      <c r="F148" s="2">
        <v>4.5</v>
      </c>
      <c r="G148" s="2">
        <v>15</v>
      </c>
      <c r="H148" s="9">
        <v>232.95</v>
      </c>
      <c r="I148" s="9">
        <v>99.96</v>
      </c>
      <c r="J148" s="9">
        <f>Table1_4[[#This Row],[Price]]+Table1_4[[#This Row],[Delivery charge]]</f>
        <v>332.90999999999997</v>
      </c>
      <c r="K148" s="2" t="s">
        <v>2262</v>
      </c>
      <c r="L148" s="2">
        <v>105</v>
      </c>
      <c r="M148" s="2" t="s">
        <v>4480</v>
      </c>
      <c r="N148" s="2" t="s">
        <v>2512</v>
      </c>
      <c r="O148" s="14" t="s">
        <v>2513</v>
      </c>
      <c r="P148" s="9">
        <f>Table1_4[[#This Row],[Total Price]]*Table1_4[[#This Row],[ Sold]]</f>
        <v>34955.549999999996</v>
      </c>
    </row>
    <row r="149" spans="1:16" x14ac:dyDescent="0.3">
      <c r="A149" s="5" t="s">
        <v>2285</v>
      </c>
      <c r="B149" s="2" t="s">
        <v>2514</v>
      </c>
      <c r="C149" s="2" t="s">
        <v>2287</v>
      </c>
      <c r="D149" s="2" t="s">
        <v>2295</v>
      </c>
      <c r="E149" s="2" t="s">
        <v>4482</v>
      </c>
      <c r="F149" s="2">
        <v>4</v>
      </c>
      <c r="G149" s="2">
        <v>11</v>
      </c>
      <c r="H149" s="9">
        <v>187.11</v>
      </c>
      <c r="I149" s="9">
        <v>89.41</v>
      </c>
      <c r="J149" s="9">
        <f>Table1_4[[#This Row],[Price]]+Table1_4[[#This Row],[Delivery charge]]</f>
        <v>276.52</v>
      </c>
      <c r="K149" s="2" t="s">
        <v>2262</v>
      </c>
      <c r="L149" s="2">
        <v>25</v>
      </c>
      <c r="M149" s="2" t="s">
        <v>4480</v>
      </c>
      <c r="N149" s="2" t="s">
        <v>2310</v>
      </c>
      <c r="O149" s="14" t="s">
        <v>2311</v>
      </c>
      <c r="P149" s="9">
        <f>Table1_4[[#This Row],[Total Price]]*Table1_4[[#This Row],[ Sold]]</f>
        <v>6913</v>
      </c>
    </row>
    <row r="150" spans="1:16" x14ac:dyDescent="0.3">
      <c r="A150" s="5" t="s">
        <v>2285</v>
      </c>
      <c r="B150" s="2" t="s">
        <v>2515</v>
      </c>
      <c r="C150" s="2" t="s">
        <v>2287</v>
      </c>
      <c r="D150" s="2" t="s">
        <v>2511</v>
      </c>
      <c r="E150" s="2" t="s">
        <v>4483</v>
      </c>
      <c r="F150" s="2">
        <v>4.5</v>
      </c>
      <c r="G150" s="2">
        <v>89</v>
      </c>
      <c r="H150" s="9">
        <v>174.51</v>
      </c>
      <c r="I150" s="9">
        <v>86.52</v>
      </c>
      <c r="J150" s="9">
        <f>Table1_4[[#This Row],[Price]]+Table1_4[[#This Row],[Delivery charge]]</f>
        <v>261.02999999999997</v>
      </c>
      <c r="K150" s="2" t="s">
        <v>2262</v>
      </c>
      <c r="L150" s="2">
        <v>0</v>
      </c>
      <c r="M150" s="2" t="s">
        <v>4480</v>
      </c>
      <c r="N150" s="2" t="s">
        <v>2354</v>
      </c>
      <c r="O150" s="14" t="s">
        <v>2355</v>
      </c>
      <c r="P150" s="9">
        <f>Table1_4[[#This Row],[Total Price]]*Table1_4[[#This Row],[ Sold]]</f>
        <v>0</v>
      </c>
    </row>
    <row r="151" spans="1:16" x14ac:dyDescent="0.3">
      <c r="A151" s="5" t="s">
        <v>2285</v>
      </c>
      <c r="B151" s="2" t="s">
        <v>2516</v>
      </c>
      <c r="C151" s="2" t="s">
        <v>2292</v>
      </c>
      <c r="D151" s="2" t="s">
        <v>2295</v>
      </c>
      <c r="E151" s="2" t="s">
        <v>4483</v>
      </c>
      <c r="F151" s="2"/>
      <c r="G151" s="2"/>
      <c r="H151" s="9">
        <v>255.99</v>
      </c>
      <c r="I151" s="9">
        <v>105.26</v>
      </c>
      <c r="J151" s="9">
        <f>Table1_4[[#This Row],[Price]]+Table1_4[[#This Row],[Delivery charge]]</f>
        <v>361.25</v>
      </c>
      <c r="K151" s="2" t="s">
        <v>2262</v>
      </c>
      <c r="L151" s="2">
        <v>2</v>
      </c>
      <c r="M151" s="2" t="s">
        <v>4480</v>
      </c>
      <c r="N151" s="2" t="s">
        <v>2351</v>
      </c>
      <c r="O151" s="14" t="s">
        <v>2352</v>
      </c>
      <c r="P151" s="9">
        <f>Table1_4[[#This Row],[Total Price]]*Table1_4[[#This Row],[ Sold]]</f>
        <v>722.5</v>
      </c>
    </row>
    <row r="152" spans="1:16" x14ac:dyDescent="0.3">
      <c r="A152" s="5" t="s">
        <v>2285</v>
      </c>
      <c r="B152" s="2" t="s">
        <v>2517</v>
      </c>
      <c r="C152" s="2" t="s">
        <v>2287</v>
      </c>
      <c r="D152" s="2" t="s">
        <v>2437</v>
      </c>
      <c r="E152" s="2" t="s">
        <v>4483</v>
      </c>
      <c r="F152" s="2">
        <v>4.5</v>
      </c>
      <c r="G152" s="2">
        <v>4</v>
      </c>
      <c r="H152" s="9">
        <v>229.48</v>
      </c>
      <c r="I152" s="9">
        <v>88.19</v>
      </c>
      <c r="J152" s="9">
        <f>Table1_4[[#This Row],[Price]]+Table1_4[[#This Row],[Delivery charge]]</f>
        <v>317.66999999999996</v>
      </c>
      <c r="K152" s="2" t="s">
        <v>2262</v>
      </c>
      <c r="L152" s="2">
        <v>75</v>
      </c>
      <c r="M152" s="2" t="s">
        <v>4480</v>
      </c>
      <c r="N152" s="2" t="s">
        <v>2438</v>
      </c>
      <c r="O152" s="14" t="s">
        <v>2439</v>
      </c>
      <c r="P152" s="9">
        <f>Table1_4[[#This Row],[Total Price]]*Table1_4[[#This Row],[ Sold]]</f>
        <v>23825.249999999996</v>
      </c>
    </row>
    <row r="153" spans="1:16" x14ac:dyDescent="0.3">
      <c r="A153" s="5" t="s">
        <v>2285</v>
      </c>
      <c r="B153" s="2" t="s">
        <v>2518</v>
      </c>
      <c r="C153" s="2" t="s">
        <v>2329</v>
      </c>
      <c r="D153" s="2" t="s">
        <v>2295</v>
      </c>
      <c r="E153" s="2" t="s">
        <v>4483</v>
      </c>
      <c r="F153" s="2"/>
      <c r="G153" s="2"/>
      <c r="H153" s="9">
        <v>299.2</v>
      </c>
      <c r="I153" s="9">
        <v>115.19</v>
      </c>
      <c r="J153" s="9">
        <f>Table1_4[[#This Row],[Price]]+Table1_4[[#This Row],[Delivery charge]]</f>
        <v>414.39</v>
      </c>
      <c r="K153" s="2" t="s">
        <v>2262</v>
      </c>
      <c r="L153" s="2">
        <v>5</v>
      </c>
      <c r="M153" s="2" t="s">
        <v>4480</v>
      </c>
      <c r="N153" s="2" t="s">
        <v>2354</v>
      </c>
      <c r="O153" s="14" t="s">
        <v>2355</v>
      </c>
      <c r="P153" s="9">
        <f>Table1_4[[#This Row],[Total Price]]*Table1_4[[#This Row],[ Sold]]</f>
        <v>2071.9499999999998</v>
      </c>
    </row>
    <row r="154" spans="1:16" x14ac:dyDescent="0.3">
      <c r="A154" s="5" t="s">
        <v>2285</v>
      </c>
      <c r="B154" s="2" t="s">
        <v>2519</v>
      </c>
      <c r="C154" s="2" t="s">
        <v>2294</v>
      </c>
      <c r="D154" s="2" t="s">
        <v>2295</v>
      </c>
      <c r="E154" s="2" t="s">
        <v>4482</v>
      </c>
      <c r="F154" s="2">
        <v>4.5</v>
      </c>
      <c r="G154" s="2">
        <v>23</v>
      </c>
      <c r="H154" s="9">
        <v>180.5</v>
      </c>
      <c r="I154" s="9">
        <v>85.27</v>
      </c>
      <c r="J154" s="9">
        <f>Table1_4[[#This Row],[Price]]+Table1_4[[#This Row],[Delivery charge]]</f>
        <v>265.77</v>
      </c>
      <c r="K154" s="2" t="s">
        <v>2262</v>
      </c>
      <c r="L154" s="2">
        <v>120</v>
      </c>
      <c r="M154" s="2" t="s">
        <v>2289</v>
      </c>
      <c r="N154" s="2" t="s">
        <v>2290</v>
      </c>
      <c r="O154" s="14" t="s">
        <v>2291</v>
      </c>
      <c r="P154" s="9">
        <f>Table1_4[[#This Row],[Total Price]]*Table1_4[[#This Row],[ Sold]]</f>
        <v>31892.399999999998</v>
      </c>
    </row>
    <row r="155" spans="1:16" x14ac:dyDescent="0.3">
      <c r="A155" s="5" t="s">
        <v>2285</v>
      </c>
      <c r="B155" s="2" t="s">
        <v>2520</v>
      </c>
      <c r="C155" s="2" t="s">
        <v>2287</v>
      </c>
      <c r="D155" s="2" t="s">
        <v>2295</v>
      </c>
      <c r="E155" s="2" t="s">
        <v>4482</v>
      </c>
      <c r="F155" s="2">
        <v>5</v>
      </c>
      <c r="G155" s="2">
        <v>23</v>
      </c>
      <c r="H155" s="9">
        <v>194.99</v>
      </c>
      <c r="I155" s="9">
        <v>91.23</v>
      </c>
      <c r="J155" s="9">
        <f>Table1_4[[#This Row],[Price]]+Table1_4[[#This Row],[Delivery charge]]</f>
        <v>286.22000000000003</v>
      </c>
      <c r="K155" s="2" t="s">
        <v>2262</v>
      </c>
      <c r="L155" s="2">
        <v>76</v>
      </c>
      <c r="M155" s="2" t="s">
        <v>4480</v>
      </c>
      <c r="N155" s="2" t="s">
        <v>2316</v>
      </c>
      <c r="O155" s="14" t="s">
        <v>2317</v>
      </c>
      <c r="P155" s="9">
        <f>Table1_4[[#This Row],[Total Price]]*Table1_4[[#This Row],[ Sold]]</f>
        <v>21752.720000000001</v>
      </c>
    </row>
    <row r="156" spans="1:16" x14ac:dyDescent="0.3">
      <c r="A156" s="5" t="s">
        <v>2285</v>
      </c>
      <c r="B156" s="2" t="s">
        <v>2521</v>
      </c>
      <c r="C156" s="2" t="s">
        <v>2287</v>
      </c>
      <c r="D156" s="2" t="s">
        <v>2295</v>
      </c>
      <c r="E156" s="2" t="s">
        <v>4483</v>
      </c>
      <c r="F156" s="2"/>
      <c r="G156" s="2"/>
      <c r="H156" s="9">
        <v>215</v>
      </c>
      <c r="I156" s="9">
        <v>95.83</v>
      </c>
      <c r="J156" s="9">
        <f>Table1_4[[#This Row],[Price]]+Table1_4[[#This Row],[Delivery charge]]</f>
        <v>310.83</v>
      </c>
      <c r="K156" s="2" t="s">
        <v>2262</v>
      </c>
      <c r="L156" s="2">
        <v>34</v>
      </c>
      <c r="M156" s="2" t="s">
        <v>4480</v>
      </c>
      <c r="N156" s="2" t="s">
        <v>2428</v>
      </c>
      <c r="O156" s="14" t="s">
        <v>2429</v>
      </c>
      <c r="P156" s="9">
        <f>Table1_4[[#This Row],[Total Price]]*Table1_4[[#This Row],[ Sold]]</f>
        <v>10568.22</v>
      </c>
    </row>
    <row r="157" spans="1:16" x14ac:dyDescent="0.3">
      <c r="A157" s="5" t="s">
        <v>2285</v>
      </c>
      <c r="B157" s="2" t="s">
        <v>2522</v>
      </c>
      <c r="C157" s="2" t="s">
        <v>2329</v>
      </c>
      <c r="D157" s="2" t="s">
        <v>2295</v>
      </c>
      <c r="E157" s="2" t="s">
        <v>4483</v>
      </c>
      <c r="F157" s="2">
        <v>4.5</v>
      </c>
      <c r="G157" s="2">
        <v>16</v>
      </c>
      <c r="H157" s="9">
        <v>256.99</v>
      </c>
      <c r="I157" s="9">
        <v>102.87</v>
      </c>
      <c r="J157" s="9">
        <f>Table1_4[[#This Row],[Price]]+Table1_4[[#This Row],[Delivery charge]]</f>
        <v>359.86</v>
      </c>
      <c r="K157" s="2" t="s">
        <v>2262</v>
      </c>
      <c r="L157" s="2">
        <v>86</v>
      </c>
      <c r="M157" s="2" t="s">
        <v>4480</v>
      </c>
      <c r="N157" s="2" t="s">
        <v>2364</v>
      </c>
      <c r="O157" s="14" t="s">
        <v>2365</v>
      </c>
      <c r="P157" s="9">
        <f>Table1_4[[#This Row],[Total Price]]*Table1_4[[#This Row],[ Sold]]</f>
        <v>30947.960000000003</v>
      </c>
    </row>
    <row r="158" spans="1:16" x14ac:dyDescent="0.3">
      <c r="A158" s="5" t="s">
        <v>2285</v>
      </c>
      <c r="B158" s="2" t="s">
        <v>2523</v>
      </c>
      <c r="C158" s="2" t="s">
        <v>2315</v>
      </c>
      <c r="D158" s="2" t="s">
        <v>2295</v>
      </c>
      <c r="E158" s="2" t="s">
        <v>4481</v>
      </c>
      <c r="F158" s="2"/>
      <c r="G158" s="2"/>
      <c r="H158" s="9">
        <v>288</v>
      </c>
      <c r="I158" s="9">
        <v>110</v>
      </c>
      <c r="J158" s="9">
        <f>Table1_4[[#This Row],[Price]]+Table1_4[[#This Row],[Delivery charge]]</f>
        <v>398</v>
      </c>
      <c r="K158" s="2" t="s">
        <v>2262</v>
      </c>
      <c r="L158" s="2">
        <v>25</v>
      </c>
      <c r="M158" s="2" t="s">
        <v>2289</v>
      </c>
      <c r="N158" s="2" t="s">
        <v>2290</v>
      </c>
      <c r="O158" s="14" t="s">
        <v>2291</v>
      </c>
      <c r="P158" s="9">
        <f>Table1_4[[#This Row],[Total Price]]*Table1_4[[#This Row],[ Sold]]</f>
        <v>9950</v>
      </c>
    </row>
    <row r="159" spans="1:16" x14ac:dyDescent="0.3">
      <c r="A159" s="5" t="s">
        <v>2285</v>
      </c>
      <c r="B159" s="2" t="s">
        <v>2524</v>
      </c>
      <c r="C159" s="2" t="s">
        <v>2294</v>
      </c>
      <c r="D159" s="2" t="s">
        <v>2295</v>
      </c>
      <c r="E159" s="2" t="s">
        <v>4482</v>
      </c>
      <c r="F159" s="2">
        <v>5</v>
      </c>
      <c r="G159" s="2">
        <v>9</v>
      </c>
      <c r="H159" s="9">
        <v>200</v>
      </c>
      <c r="I159" s="9">
        <v>76.81</v>
      </c>
      <c r="J159" s="9">
        <f>Table1_4[[#This Row],[Price]]+Table1_4[[#This Row],[Delivery charge]]</f>
        <v>276.81</v>
      </c>
      <c r="K159" s="2" t="s">
        <v>2262</v>
      </c>
      <c r="L159" s="2">
        <v>0</v>
      </c>
      <c r="M159" s="2" t="s">
        <v>4480</v>
      </c>
      <c r="N159" s="2" t="s">
        <v>2304</v>
      </c>
      <c r="O159" s="14" t="s">
        <v>2305</v>
      </c>
      <c r="P159" s="9">
        <f>Table1_4[[#This Row],[Total Price]]*Table1_4[[#This Row],[ Sold]]</f>
        <v>0</v>
      </c>
    </row>
    <row r="160" spans="1:16" x14ac:dyDescent="0.3">
      <c r="A160" s="5" t="s">
        <v>2285</v>
      </c>
      <c r="B160" s="2" t="s">
        <v>584</v>
      </c>
      <c r="C160" s="2" t="s">
        <v>2315</v>
      </c>
      <c r="D160" s="2" t="s">
        <v>2295</v>
      </c>
      <c r="E160" s="2" t="s">
        <v>4482</v>
      </c>
      <c r="F160" s="2">
        <v>4.5</v>
      </c>
      <c r="G160" s="2">
        <v>25</v>
      </c>
      <c r="H160" s="9">
        <v>314.99</v>
      </c>
      <c r="I160" s="9">
        <v>118.83</v>
      </c>
      <c r="J160" s="9">
        <f>Table1_4[[#This Row],[Price]]+Table1_4[[#This Row],[Delivery charge]]</f>
        <v>433.82</v>
      </c>
      <c r="K160" s="2" t="s">
        <v>2262</v>
      </c>
      <c r="L160" s="2">
        <v>0</v>
      </c>
      <c r="M160" s="2" t="s">
        <v>4480</v>
      </c>
      <c r="N160" s="2" t="s">
        <v>2307</v>
      </c>
      <c r="O160" s="14" t="s">
        <v>2308</v>
      </c>
      <c r="P160" s="9">
        <f>Table1_4[[#This Row],[Total Price]]*Table1_4[[#This Row],[ Sold]]</f>
        <v>0</v>
      </c>
    </row>
    <row r="161" spans="1:16" x14ac:dyDescent="0.3">
      <c r="A161" s="5" t="s">
        <v>2285</v>
      </c>
      <c r="B161" s="2" t="s">
        <v>2525</v>
      </c>
      <c r="C161" s="2" t="s">
        <v>2292</v>
      </c>
      <c r="D161" s="2" t="s">
        <v>2295</v>
      </c>
      <c r="E161" s="2" t="s">
        <v>4482</v>
      </c>
      <c r="F161" s="2">
        <v>4.5</v>
      </c>
      <c r="G161" s="2">
        <v>10</v>
      </c>
      <c r="H161" s="9">
        <v>348.09</v>
      </c>
      <c r="I161" s="9">
        <v>126.44</v>
      </c>
      <c r="J161" s="9">
        <f>Table1_4[[#This Row],[Price]]+Table1_4[[#This Row],[Delivery charge]]</f>
        <v>474.53</v>
      </c>
      <c r="K161" s="2" t="s">
        <v>2262</v>
      </c>
      <c r="L161" s="2">
        <v>0</v>
      </c>
      <c r="M161" s="2" t="s">
        <v>4480</v>
      </c>
      <c r="N161" s="2" t="s">
        <v>2526</v>
      </c>
      <c r="O161" s="14" t="s">
        <v>2527</v>
      </c>
      <c r="P161" s="9">
        <f>Table1_4[[#This Row],[Total Price]]*Table1_4[[#This Row],[ Sold]]</f>
        <v>0</v>
      </c>
    </row>
    <row r="162" spans="1:16" x14ac:dyDescent="0.3">
      <c r="A162" s="5" t="s">
        <v>2285</v>
      </c>
      <c r="B162" s="2" t="s">
        <v>2528</v>
      </c>
      <c r="C162" s="2" t="s">
        <v>2296</v>
      </c>
      <c r="D162" s="2" t="s">
        <v>2295</v>
      </c>
      <c r="E162" s="2" t="s">
        <v>4483</v>
      </c>
      <c r="F162" s="2">
        <v>5</v>
      </c>
      <c r="G162" s="2">
        <v>48</v>
      </c>
      <c r="H162" s="9">
        <v>408</v>
      </c>
      <c r="I162" s="9">
        <v>137.6</v>
      </c>
      <c r="J162" s="9">
        <f>Table1_4[[#This Row],[Price]]+Table1_4[[#This Row],[Delivery charge]]</f>
        <v>545.6</v>
      </c>
      <c r="K162" s="2" t="s">
        <v>2262</v>
      </c>
      <c r="L162" s="2">
        <v>68</v>
      </c>
      <c r="M162" s="2" t="s">
        <v>2289</v>
      </c>
      <c r="N162" s="2" t="s">
        <v>2290</v>
      </c>
      <c r="O162" s="14" t="s">
        <v>2291</v>
      </c>
      <c r="P162" s="9">
        <f>Table1_4[[#This Row],[Total Price]]*Table1_4[[#This Row],[ Sold]]</f>
        <v>37100.800000000003</v>
      </c>
    </row>
    <row r="163" spans="1:16" x14ac:dyDescent="0.3">
      <c r="A163" s="5" t="s">
        <v>2285</v>
      </c>
      <c r="B163" s="2" t="s">
        <v>2529</v>
      </c>
      <c r="C163" s="2" t="s">
        <v>2287</v>
      </c>
      <c r="D163" s="2" t="s">
        <v>2295</v>
      </c>
      <c r="E163" s="2" t="s">
        <v>4482</v>
      </c>
      <c r="F163" s="2"/>
      <c r="G163" s="2"/>
      <c r="H163" s="9">
        <v>208</v>
      </c>
      <c r="I163" s="9">
        <v>91.6</v>
      </c>
      <c r="J163" s="9">
        <f>Table1_4[[#This Row],[Price]]+Table1_4[[#This Row],[Delivery charge]]</f>
        <v>299.60000000000002</v>
      </c>
      <c r="K163" s="2" t="s">
        <v>2262</v>
      </c>
      <c r="L163" s="2">
        <v>17</v>
      </c>
      <c r="M163" s="2" t="s">
        <v>4480</v>
      </c>
      <c r="N163" s="2" t="s">
        <v>2428</v>
      </c>
      <c r="O163" s="14" t="s">
        <v>2429</v>
      </c>
      <c r="P163" s="9">
        <f>Table1_4[[#This Row],[Total Price]]*Table1_4[[#This Row],[ Sold]]</f>
        <v>5093.2000000000007</v>
      </c>
    </row>
    <row r="164" spans="1:16" x14ac:dyDescent="0.3">
      <c r="A164" s="5" t="s">
        <v>2285</v>
      </c>
      <c r="B164" s="2" t="s">
        <v>2530</v>
      </c>
      <c r="C164" s="2" t="s">
        <v>2287</v>
      </c>
      <c r="D164" s="2" t="s">
        <v>2295</v>
      </c>
      <c r="E164" s="2" t="s">
        <v>4481</v>
      </c>
      <c r="F164" s="2">
        <v>5</v>
      </c>
      <c r="G164" s="2">
        <v>10</v>
      </c>
      <c r="H164" s="9">
        <v>179.95</v>
      </c>
      <c r="I164" s="9">
        <v>85.15</v>
      </c>
      <c r="J164" s="9">
        <f>Table1_4[[#This Row],[Price]]+Table1_4[[#This Row],[Delivery charge]]</f>
        <v>265.10000000000002</v>
      </c>
      <c r="K164" s="2" t="s">
        <v>2262</v>
      </c>
      <c r="L164" s="2">
        <v>0</v>
      </c>
      <c r="M164" s="2" t="s">
        <v>4480</v>
      </c>
      <c r="N164" s="2" t="s">
        <v>2500</v>
      </c>
      <c r="O164" s="14" t="s">
        <v>2501</v>
      </c>
      <c r="P164" s="9">
        <f>Table1_4[[#This Row],[Total Price]]*Table1_4[[#This Row],[ Sold]]</f>
        <v>0</v>
      </c>
    </row>
    <row r="165" spans="1:16" x14ac:dyDescent="0.3">
      <c r="A165" s="5" t="s">
        <v>2285</v>
      </c>
      <c r="B165" s="2" t="s">
        <v>655</v>
      </c>
      <c r="C165" s="2" t="s">
        <v>2321</v>
      </c>
      <c r="D165" s="2" t="s">
        <v>2330</v>
      </c>
      <c r="E165" s="2" t="s">
        <v>4483</v>
      </c>
      <c r="F165" s="2">
        <v>4.5</v>
      </c>
      <c r="G165" s="2">
        <v>4</v>
      </c>
      <c r="H165" s="9">
        <v>444.99</v>
      </c>
      <c r="I165" s="9">
        <v>133.15</v>
      </c>
      <c r="J165" s="9">
        <f>Table1_4[[#This Row],[Price]]+Table1_4[[#This Row],[Delivery charge]]</f>
        <v>578.14</v>
      </c>
      <c r="K165" s="2" t="s">
        <v>2262</v>
      </c>
      <c r="L165" s="2">
        <v>71</v>
      </c>
      <c r="M165" s="2" t="s">
        <v>4480</v>
      </c>
      <c r="N165" s="2" t="s">
        <v>2331</v>
      </c>
      <c r="O165" s="14" t="s">
        <v>2332</v>
      </c>
      <c r="P165" s="9">
        <f>Table1_4[[#This Row],[Total Price]]*Table1_4[[#This Row],[ Sold]]</f>
        <v>41047.94</v>
      </c>
    </row>
    <row r="166" spans="1:16" x14ac:dyDescent="0.3">
      <c r="A166" s="5" t="s">
        <v>2285</v>
      </c>
      <c r="B166" s="2" t="s">
        <v>2531</v>
      </c>
      <c r="C166" s="2" t="s">
        <v>2329</v>
      </c>
      <c r="D166" s="2" t="s">
        <v>2295</v>
      </c>
      <c r="E166" s="2" t="s">
        <v>4481</v>
      </c>
      <c r="F166" s="2">
        <v>4.5</v>
      </c>
      <c r="G166" s="2">
        <v>20</v>
      </c>
      <c r="H166" s="9">
        <v>245.99</v>
      </c>
      <c r="I166" s="9">
        <v>102.96</v>
      </c>
      <c r="J166" s="9">
        <f>Table1_4[[#This Row],[Price]]+Table1_4[[#This Row],[Delivery charge]]</f>
        <v>348.95</v>
      </c>
      <c r="K166" s="2" t="s">
        <v>2262</v>
      </c>
      <c r="L166" s="2">
        <v>0</v>
      </c>
      <c r="M166" s="2" t="s">
        <v>4480</v>
      </c>
      <c r="N166" s="2" t="s">
        <v>2316</v>
      </c>
      <c r="O166" s="14" t="s">
        <v>2317</v>
      </c>
      <c r="P166" s="9">
        <f>Table1_4[[#This Row],[Total Price]]*Table1_4[[#This Row],[ Sold]]</f>
        <v>0</v>
      </c>
    </row>
    <row r="167" spans="1:16" x14ac:dyDescent="0.3">
      <c r="A167" s="5" t="s">
        <v>2285</v>
      </c>
      <c r="B167" s="2" t="s">
        <v>2532</v>
      </c>
      <c r="C167" s="2" t="s">
        <v>2329</v>
      </c>
      <c r="D167" s="2" t="s">
        <v>2357</v>
      </c>
      <c r="E167" s="2" t="s">
        <v>4481</v>
      </c>
      <c r="F167" s="2">
        <v>4.5</v>
      </c>
      <c r="G167" s="2">
        <v>108</v>
      </c>
      <c r="H167" s="9">
        <v>229.99</v>
      </c>
      <c r="I167" s="9">
        <v>96.66</v>
      </c>
      <c r="J167" s="9">
        <f>Table1_4[[#This Row],[Price]]+Table1_4[[#This Row],[Delivery charge]]</f>
        <v>326.64999999999998</v>
      </c>
      <c r="K167" s="2" t="s">
        <v>2262</v>
      </c>
      <c r="L167" s="2">
        <v>437</v>
      </c>
      <c r="M167" s="2" t="s">
        <v>4480</v>
      </c>
      <c r="N167" s="2" t="s">
        <v>2358</v>
      </c>
      <c r="O167" s="14" t="s">
        <v>2359</v>
      </c>
      <c r="P167" s="9">
        <f>Table1_4[[#This Row],[Total Price]]*Table1_4[[#This Row],[ Sold]]</f>
        <v>142746.04999999999</v>
      </c>
    </row>
    <row r="168" spans="1:16" x14ac:dyDescent="0.3">
      <c r="A168" s="5" t="s">
        <v>2285</v>
      </c>
      <c r="B168" s="2" t="s">
        <v>2533</v>
      </c>
      <c r="C168" s="2" t="s">
        <v>2287</v>
      </c>
      <c r="D168" s="2" t="s">
        <v>2295</v>
      </c>
      <c r="E168" s="2" t="s">
        <v>4483</v>
      </c>
      <c r="F168" s="2">
        <v>4.5</v>
      </c>
      <c r="G168" s="2">
        <v>17</v>
      </c>
      <c r="H168" s="9">
        <v>215.32</v>
      </c>
      <c r="I168" s="9">
        <v>96.24</v>
      </c>
      <c r="J168" s="9">
        <f>Table1_4[[#This Row],[Price]]+Table1_4[[#This Row],[Delivery charge]]</f>
        <v>311.56</v>
      </c>
      <c r="K168" s="2" t="s">
        <v>2262</v>
      </c>
      <c r="L168" s="2">
        <v>32</v>
      </c>
      <c r="M168" s="2" t="s">
        <v>4480</v>
      </c>
      <c r="N168" s="2" t="s">
        <v>2310</v>
      </c>
      <c r="O168" s="14" t="s">
        <v>2311</v>
      </c>
      <c r="P168" s="9">
        <f>Table1_4[[#This Row],[Total Price]]*Table1_4[[#This Row],[ Sold]]</f>
        <v>9969.92</v>
      </c>
    </row>
    <row r="169" spans="1:16" x14ac:dyDescent="0.3">
      <c r="A169" s="5" t="s">
        <v>2285</v>
      </c>
      <c r="B169" s="2" t="s">
        <v>2534</v>
      </c>
      <c r="C169" s="2" t="s">
        <v>2329</v>
      </c>
      <c r="D169" s="2" t="s">
        <v>2295</v>
      </c>
      <c r="E169" s="2" t="s">
        <v>4482</v>
      </c>
      <c r="F169" s="2">
        <v>4.5</v>
      </c>
      <c r="G169" s="2">
        <v>108</v>
      </c>
      <c r="H169" s="9">
        <v>244.86</v>
      </c>
      <c r="I169" s="9">
        <v>102.7</v>
      </c>
      <c r="J169" s="9">
        <f>Table1_4[[#This Row],[Price]]+Table1_4[[#This Row],[Delivery charge]]</f>
        <v>347.56</v>
      </c>
      <c r="K169" s="2" t="s">
        <v>2262</v>
      </c>
      <c r="L169" s="2">
        <v>594</v>
      </c>
      <c r="M169" s="2" t="s">
        <v>4480</v>
      </c>
      <c r="N169" s="2" t="s">
        <v>2310</v>
      </c>
      <c r="O169" s="14" t="s">
        <v>2311</v>
      </c>
      <c r="P169" s="9">
        <f>Table1_4[[#This Row],[Total Price]]*Table1_4[[#This Row],[ Sold]]</f>
        <v>206450.64</v>
      </c>
    </row>
    <row r="170" spans="1:16" x14ac:dyDescent="0.3">
      <c r="A170" s="5" t="s">
        <v>2285</v>
      </c>
      <c r="B170" s="2" t="s">
        <v>2535</v>
      </c>
      <c r="C170" s="2" t="s">
        <v>2344</v>
      </c>
      <c r="D170" s="2" t="s">
        <v>2295</v>
      </c>
      <c r="E170" s="2" t="s">
        <v>4482</v>
      </c>
      <c r="F170" s="2">
        <v>4.5</v>
      </c>
      <c r="G170" s="2">
        <v>41</v>
      </c>
      <c r="H170" s="9">
        <v>474.99</v>
      </c>
      <c r="I170" s="9">
        <v>155.63</v>
      </c>
      <c r="J170" s="9">
        <f>Table1_4[[#This Row],[Price]]+Table1_4[[#This Row],[Delivery charge]]</f>
        <v>630.62</v>
      </c>
      <c r="K170" s="2" t="s">
        <v>2262</v>
      </c>
      <c r="L170" s="2">
        <v>0</v>
      </c>
      <c r="M170" s="2" t="s">
        <v>4480</v>
      </c>
      <c r="N170" s="2" t="s">
        <v>2316</v>
      </c>
      <c r="O170" s="14" t="s">
        <v>2317</v>
      </c>
      <c r="P170" s="9">
        <f>Table1_4[[#This Row],[Total Price]]*Table1_4[[#This Row],[ Sold]]</f>
        <v>0</v>
      </c>
    </row>
    <row r="171" spans="1:16" x14ac:dyDescent="0.3">
      <c r="A171" s="5" t="s">
        <v>2285</v>
      </c>
      <c r="B171" s="2" t="s">
        <v>2536</v>
      </c>
      <c r="C171" s="2" t="s">
        <v>2294</v>
      </c>
      <c r="D171" s="2" t="s">
        <v>2295</v>
      </c>
      <c r="E171" s="2" t="s">
        <v>4482</v>
      </c>
      <c r="F171" s="2">
        <v>5</v>
      </c>
      <c r="G171" s="2">
        <v>14</v>
      </c>
      <c r="H171" s="9">
        <v>249</v>
      </c>
      <c r="I171" s="9">
        <v>101.03</v>
      </c>
      <c r="J171" s="9">
        <f>Table1_4[[#This Row],[Price]]+Table1_4[[#This Row],[Delivery charge]]</f>
        <v>350.03</v>
      </c>
      <c r="K171" s="2" t="s">
        <v>2262</v>
      </c>
      <c r="L171" s="2">
        <v>0</v>
      </c>
      <c r="M171" s="2" t="s">
        <v>4480</v>
      </c>
      <c r="N171" s="2" t="s">
        <v>2304</v>
      </c>
      <c r="O171" s="14" t="s">
        <v>2305</v>
      </c>
      <c r="P171" s="9">
        <f>Table1_4[[#This Row],[Total Price]]*Table1_4[[#This Row],[ Sold]]</f>
        <v>0</v>
      </c>
    </row>
    <row r="172" spans="1:16" x14ac:dyDescent="0.3">
      <c r="A172" s="5" t="s">
        <v>2285</v>
      </c>
      <c r="B172" s="2" t="s">
        <v>2537</v>
      </c>
      <c r="C172" s="2" t="s">
        <v>2287</v>
      </c>
      <c r="D172" s="2" t="s">
        <v>2295</v>
      </c>
      <c r="E172" s="2" t="s">
        <v>4482</v>
      </c>
      <c r="F172" s="2">
        <v>4.5</v>
      </c>
      <c r="G172" s="2">
        <v>10</v>
      </c>
      <c r="H172" s="9">
        <v>185.53</v>
      </c>
      <c r="I172" s="9">
        <v>89.05</v>
      </c>
      <c r="J172" s="9">
        <f>Table1_4[[#This Row],[Price]]+Table1_4[[#This Row],[Delivery charge]]</f>
        <v>274.58</v>
      </c>
      <c r="K172" s="2" t="s">
        <v>2262</v>
      </c>
      <c r="L172" s="2">
        <v>67</v>
      </c>
      <c r="M172" s="2" t="s">
        <v>4480</v>
      </c>
      <c r="N172" s="2" t="s">
        <v>2310</v>
      </c>
      <c r="O172" s="14" t="s">
        <v>2311</v>
      </c>
      <c r="P172" s="9">
        <f>Table1_4[[#This Row],[Total Price]]*Table1_4[[#This Row],[ Sold]]</f>
        <v>18396.86</v>
      </c>
    </row>
    <row r="173" spans="1:16" x14ac:dyDescent="0.3">
      <c r="A173" s="5" t="s">
        <v>2285</v>
      </c>
      <c r="B173" s="2" t="s">
        <v>2538</v>
      </c>
      <c r="C173" s="2" t="s">
        <v>2329</v>
      </c>
      <c r="D173" s="2" t="s">
        <v>2295</v>
      </c>
      <c r="E173" s="2" t="s">
        <v>4483</v>
      </c>
      <c r="F173" s="2">
        <v>5</v>
      </c>
      <c r="G173" s="2">
        <v>53</v>
      </c>
      <c r="H173" s="9">
        <v>265.99</v>
      </c>
      <c r="I173" s="9">
        <v>107.56</v>
      </c>
      <c r="J173" s="9">
        <f>Table1_4[[#This Row],[Price]]+Table1_4[[#This Row],[Delivery charge]]</f>
        <v>373.55</v>
      </c>
      <c r="K173" s="2" t="s">
        <v>2262</v>
      </c>
      <c r="L173" s="2">
        <v>0</v>
      </c>
      <c r="M173" s="2" t="s">
        <v>4480</v>
      </c>
      <c r="N173" s="2" t="s">
        <v>2316</v>
      </c>
      <c r="O173" s="14" t="s">
        <v>2317</v>
      </c>
      <c r="P173" s="9">
        <f>Table1_4[[#This Row],[Total Price]]*Table1_4[[#This Row],[ Sold]]</f>
        <v>0</v>
      </c>
    </row>
    <row r="174" spans="1:16" x14ac:dyDescent="0.3">
      <c r="A174" s="5" t="s">
        <v>2285</v>
      </c>
      <c r="B174" s="2" t="s">
        <v>2539</v>
      </c>
      <c r="C174" s="2" t="s">
        <v>2315</v>
      </c>
      <c r="D174" s="2" t="s">
        <v>2295</v>
      </c>
      <c r="E174" s="2" t="s">
        <v>4482</v>
      </c>
      <c r="F174" s="2">
        <v>4.5</v>
      </c>
      <c r="G174" s="2">
        <v>7</v>
      </c>
      <c r="H174" s="9">
        <v>299.99</v>
      </c>
      <c r="I174" s="9">
        <v>112.76</v>
      </c>
      <c r="J174" s="9">
        <f>Table1_4[[#This Row],[Price]]+Table1_4[[#This Row],[Delivery charge]]</f>
        <v>412.75</v>
      </c>
      <c r="K174" s="2" t="s">
        <v>2262</v>
      </c>
      <c r="L174" s="2">
        <v>25</v>
      </c>
      <c r="M174" s="2" t="s">
        <v>4480</v>
      </c>
      <c r="N174" s="2" t="s">
        <v>2364</v>
      </c>
      <c r="O174" s="14" t="s">
        <v>2365</v>
      </c>
      <c r="P174" s="9">
        <f>Table1_4[[#This Row],[Total Price]]*Table1_4[[#This Row],[ Sold]]</f>
        <v>10318.75</v>
      </c>
    </row>
    <row r="175" spans="1:16" x14ac:dyDescent="0.3">
      <c r="A175" s="5" t="s">
        <v>2285</v>
      </c>
      <c r="B175" s="2" t="s">
        <v>2540</v>
      </c>
      <c r="C175" s="2" t="s">
        <v>2329</v>
      </c>
      <c r="D175" s="2" t="s">
        <v>2295</v>
      </c>
      <c r="E175" s="2" t="s">
        <v>4483</v>
      </c>
      <c r="F175" s="2">
        <v>4.5</v>
      </c>
      <c r="G175" s="2">
        <v>20</v>
      </c>
      <c r="H175" s="9">
        <v>269.99</v>
      </c>
      <c r="I175" s="9">
        <v>105.86</v>
      </c>
      <c r="J175" s="9">
        <f>Table1_4[[#This Row],[Price]]+Table1_4[[#This Row],[Delivery charge]]</f>
        <v>375.85</v>
      </c>
      <c r="K175" s="2" t="s">
        <v>2262</v>
      </c>
      <c r="L175" s="2">
        <v>81</v>
      </c>
      <c r="M175" s="2" t="s">
        <v>4480</v>
      </c>
      <c r="N175" s="2" t="s">
        <v>2364</v>
      </c>
      <c r="O175" s="14" t="s">
        <v>2365</v>
      </c>
      <c r="P175" s="9">
        <f>Table1_4[[#This Row],[Total Price]]*Table1_4[[#This Row],[ Sold]]</f>
        <v>30443.850000000002</v>
      </c>
    </row>
    <row r="176" spans="1:16" x14ac:dyDescent="0.3">
      <c r="A176" s="5" t="s">
        <v>2285</v>
      </c>
      <c r="B176" s="2" t="s">
        <v>2541</v>
      </c>
      <c r="C176" s="2" t="s">
        <v>2287</v>
      </c>
      <c r="D176" s="2" t="s">
        <v>2295</v>
      </c>
      <c r="E176" s="2" t="s">
        <v>4481</v>
      </c>
      <c r="F176" s="2">
        <v>5</v>
      </c>
      <c r="G176" s="2">
        <v>19</v>
      </c>
      <c r="H176" s="9">
        <v>209.99</v>
      </c>
      <c r="I176" s="9">
        <v>92.06</v>
      </c>
      <c r="J176" s="9">
        <f>Table1_4[[#This Row],[Price]]+Table1_4[[#This Row],[Delivery charge]]</f>
        <v>302.05</v>
      </c>
      <c r="K176" s="2" t="s">
        <v>2262</v>
      </c>
      <c r="L176" s="2">
        <v>10</v>
      </c>
      <c r="M176" s="2" t="s">
        <v>4480</v>
      </c>
      <c r="N176" s="2" t="s">
        <v>2373</v>
      </c>
      <c r="O176" s="14" t="s">
        <v>2374</v>
      </c>
      <c r="P176" s="9">
        <f>Table1_4[[#This Row],[Total Price]]*Table1_4[[#This Row],[ Sold]]</f>
        <v>3020.5</v>
      </c>
    </row>
    <row r="177" spans="1:16" x14ac:dyDescent="0.3">
      <c r="A177" s="5" t="s">
        <v>2285</v>
      </c>
      <c r="B177" s="2" t="s">
        <v>1256</v>
      </c>
      <c r="C177" s="2" t="s">
        <v>2296</v>
      </c>
      <c r="D177" s="2" t="s">
        <v>2404</v>
      </c>
      <c r="E177" s="2" t="s">
        <v>4483</v>
      </c>
      <c r="F177" s="2">
        <v>5</v>
      </c>
      <c r="G177" s="2">
        <v>10</v>
      </c>
      <c r="H177" s="9">
        <v>442.95</v>
      </c>
      <c r="I177" s="9">
        <v>145.63999999999999</v>
      </c>
      <c r="J177" s="9">
        <f>Table1_4[[#This Row],[Price]]+Table1_4[[#This Row],[Delivery charge]]</f>
        <v>588.58999999999992</v>
      </c>
      <c r="K177" s="2" t="s">
        <v>2262</v>
      </c>
      <c r="L177" s="2">
        <v>89</v>
      </c>
      <c r="M177" s="2" t="s">
        <v>2405</v>
      </c>
      <c r="N177" s="2" t="s">
        <v>2406</v>
      </c>
      <c r="O177" s="14" t="s">
        <v>2407</v>
      </c>
      <c r="P177" s="9">
        <f>Table1_4[[#This Row],[Total Price]]*Table1_4[[#This Row],[ Sold]]</f>
        <v>52384.509999999995</v>
      </c>
    </row>
    <row r="178" spans="1:16" x14ac:dyDescent="0.3">
      <c r="A178" s="5" t="s">
        <v>2285</v>
      </c>
      <c r="B178" s="2" t="s">
        <v>2542</v>
      </c>
      <c r="C178" s="2" t="s">
        <v>2329</v>
      </c>
      <c r="D178" s="2" t="s">
        <v>2295</v>
      </c>
      <c r="E178" s="2" t="s">
        <v>4483</v>
      </c>
      <c r="F178" s="2">
        <v>4.5</v>
      </c>
      <c r="G178" s="2">
        <v>20</v>
      </c>
      <c r="H178" s="9">
        <v>262.99</v>
      </c>
      <c r="I178" s="9">
        <v>106.87</v>
      </c>
      <c r="J178" s="9">
        <f>Table1_4[[#This Row],[Price]]+Table1_4[[#This Row],[Delivery charge]]</f>
        <v>369.86</v>
      </c>
      <c r="K178" s="2" t="s">
        <v>2262</v>
      </c>
      <c r="L178" s="2">
        <v>0</v>
      </c>
      <c r="M178" s="2" t="s">
        <v>4480</v>
      </c>
      <c r="N178" s="2" t="s">
        <v>2543</v>
      </c>
      <c r="O178" s="14" t="s">
        <v>2544</v>
      </c>
      <c r="P178" s="9">
        <f>Table1_4[[#This Row],[Total Price]]*Table1_4[[#This Row],[ Sold]]</f>
        <v>0</v>
      </c>
    </row>
    <row r="179" spans="1:16" x14ac:dyDescent="0.3">
      <c r="A179" s="5" t="s">
        <v>2285</v>
      </c>
      <c r="B179" s="2" t="s">
        <v>2545</v>
      </c>
      <c r="C179" s="2" t="s">
        <v>2287</v>
      </c>
      <c r="D179" s="2" t="s">
        <v>2295</v>
      </c>
      <c r="E179" s="2" t="s">
        <v>4482</v>
      </c>
      <c r="F179" s="2">
        <v>5</v>
      </c>
      <c r="G179" s="2">
        <v>11</v>
      </c>
      <c r="H179" s="9">
        <v>188.99</v>
      </c>
      <c r="I179" s="9">
        <v>87.23</v>
      </c>
      <c r="J179" s="9">
        <f>Table1_4[[#This Row],[Price]]+Table1_4[[#This Row],[Delivery charge]]</f>
        <v>276.22000000000003</v>
      </c>
      <c r="K179" s="2" t="s">
        <v>2262</v>
      </c>
      <c r="L179" s="2">
        <v>0</v>
      </c>
      <c r="M179" s="2" t="s">
        <v>4480</v>
      </c>
      <c r="N179" s="2" t="s">
        <v>2546</v>
      </c>
      <c r="O179" s="14" t="s">
        <v>2547</v>
      </c>
      <c r="P179" s="9">
        <f>Table1_4[[#This Row],[Total Price]]*Table1_4[[#This Row],[ Sold]]</f>
        <v>0</v>
      </c>
    </row>
    <row r="180" spans="1:16" x14ac:dyDescent="0.3">
      <c r="A180" s="5" t="s">
        <v>2285</v>
      </c>
      <c r="B180" s="2" t="s">
        <v>2548</v>
      </c>
      <c r="C180" s="2" t="s">
        <v>2292</v>
      </c>
      <c r="D180" s="2" t="s">
        <v>2295</v>
      </c>
      <c r="E180" s="2" t="s">
        <v>4481</v>
      </c>
      <c r="F180" s="2">
        <v>5</v>
      </c>
      <c r="G180" s="2">
        <v>84</v>
      </c>
      <c r="H180" s="9">
        <v>279</v>
      </c>
      <c r="I180" s="9">
        <v>107.93</v>
      </c>
      <c r="J180" s="9">
        <f>Table1_4[[#This Row],[Price]]+Table1_4[[#This Row],[Delivery charge]]</f>
        <v>386.93</v>
      </c>
      <c r="K180" s="2" t="s">
        <v>2262</v>
      </c>
      <c r="L180" s="2">
        <v>0</v>
      </c>
      <c r="M180" s="2" t="s">
        <v>4480</v>
      </c>
      <c r="N180" s="2" t="s">
        <v>2549</v>
      </c>
      <c r="O180" s="14" t="s">
        <v>2550</v>
      </c>
      <c r="P180" s="9">
        <f>Table1_4[[#This Row],[Total Price]]*Table1_4[[#This Row],[ Sold]]</f>
        <v>0</v>
      </c>
    </row>
    <row r="181" spans="1:16" x14ac:dyDescent="0.3">
      <c r="A181" s="5" t="s">
        <v>2285</v>
      </c>
      <c r="B181" s="2" t="s">
        <v>2551</v>
      </c>
      <c r="C181" s="2" t="s">
        <v>2329</v>
      </c>
      <c r="D181" s="2" t="s">
        <v>2295</v>
      </c>
      <c r="E181" s="2" t="s">
        <v>4482</v>
      </c>
      <c r="F181" s="2">
        <v>5</v>
      </c>
      <c r="G181" s="2">
        <v>11</v>
      </c>
      <c r="H181" s="9">
        <v>220</v>
      </c>
      <c r="I181" s="9">
        <v>94.36</v>
      </c>
      <c r="J181" s="9">
        <f>Table1_4[[#This Row],[Price]]+Table1_4[[#This Row],[Delivery charge]]</f>
        <v>314.36</v>
      </c>
      <c r="K181" s="2" t="s">
        <v>2262</v>
      </c>
      <c r="L181" s="2">
        <v>7</v>
      </c>
      <c r="M181" s="2" t="s">
        <v>4480</v>
      </c>
      <c r="N181" s="2" t="s">
        <v>2411</v>
      </c>
      <c r="O181" s="14" t="s">
        <v>2412</v>
      </c>
      <c r="P181" s="9">
        <f>Table1_4[[#This Row],[Total Price]]*Table1_4[[#This Row],[ Sold]]</f>
        <v>2200.52</v>
      </c>
    </row>
    <row r="182" spans="1:16" x14ac:dyDescent="0.3">
      <c r="A182" s="5" t="s">
        <v>2285</v>
      </c>
      <c r="B182" s="2" t="s">
        <v>2552</v>
      </c>
      <c r="C182" s="2" t="s">
        <v>2287</v>
      </c>
      <c r="D182" s="2" t="s">
        <v>2295</v>
      </c>
      <c r="E182" s="2" t="s">
        <v>4482</v>
      </c>
      <c r="F182" s="2">
        <v>5</v>
      </c>
      <c r="G182" s="2">
        <v>1</v>
      </c>
      <c r="H182" s="9">
        <v>209.3</v>
      </c>
      <c r="I182" s="9">
        <v>78.95</v>
      </c>
      <c r="J182" s="9">
        <f>Table1_4[[#This Row],[Price]]+Table1_4[[#This Row],[Delivery charge]]</f>
        <v>288.25</v>
      </c>
      <c r="K182" s="2" t="s">
        <v>2262</v>
      </c>
      <c r="L182" s="2">
        <v>0</v>
      </c>
      <c r="M182" s="2" t="s">
        <v>4480</v>
      </c>
      <c r="N182" s="2" t="s">
        <v>2546</v>
      </c>
      <c r="O182" s="14" t="s">
        <v>2547</v>
      </c>
      <c r="P182" s="9">
        <f>Table1_4[[#This Row],[Total Price]]*Table1_4[[#This Row],[ Sold]]</f>
        <v>0</v>
      </c>
    </row>
    <row r="183" spans="1:16" x14ac:dyDescent="0.3">
      <c r="A183" s="5" t="s">
        <v>2285</v>
      </c>
      <c r="B183" s="2" t="s">
        <v>585</v>
      </c>
      <c r="C183" s="2" t="s">
        <v>2292</v>
      </c>
      <c r="D183" s="2" t="s">
        <v>2295</v>
      </c>
      <c r="E183" s="2" t="s">
        <v>4482</v>
      </c>
      <c r="F183" s="2">
        <v>5</v>
      </c>
      <c r="G183" s="2">
        <v>84</v>
      </c>
      <c r="H183" s="9">
        <v>299.99</v>
      </c>
      <c r="I183" s="9">
        <v>115.38</v>
      </c>
      <c r="J183" s="9">
        <f>Table1_4[[#This Row],[Price]]+Table1_4[[#This Row],[Delivery charge]]</f>
        <v>415.37</v>
      </c>
      <c r="K183" s="2" t="s">
        <v>2262</v>
      </c>
      <c r="L183" s="2">
        <v>0</v>
      </c>
      <c r="M183" s="2" t="s">
        <v>4480</v>
      </c>
      <c r="N183" s="2" t="s">
        <v>2307</v>
      </c>
      <c r="O183" s="14" t="s">
        <v>2308</v>
      </c>
      <c r="P183" s="9">
        <f>Table1_4[[#This Row],[Total Price]]*Table1_4[[#This Row],[ Sold]]</f>
        <v>0</v>
      </c>
    </row>
    <row r="184" spans="1:16" x14ac:dyDescent="0.3">
      <c r="A184" s="5" t="s">
        <v>2285</v>
      </c>
      <c r="B184" s="2" t="s">
        <v>2553</v>
      </c>
      <c r="C184" s="2" t="s">
        <v>2315</v>
      </c>
      <c r="D184" s="2" t="s">
        <v>2295</v>
      </c>
      <c r="E184" s="2" t="s">
        <v>4483</v>
      </c>
      <c r="F184" s="2">
        <v>5</v>
      </c>
      <c r="G184" s="2">
        <v>3</v>
      </c>
      <c r="H184" s="9">
        <v>389.99</v>
      </c>
      <c r="I184" s="9">
        <v>136.08000000000001</v>
      </c>
      <c r="J184" s="9">
        <f>Table1_4[[#This Row],[Price]]+Table1_4[[#This Row],[Delivery charge]]</f>
        <v>526.07000000000005</v>
      </c>
      <c r="K184" s="2" t="s">
        <v>2262</v>
      </c>
      <c r="L184" s="2">
        <v>36</v>
      </c>
      <c r="M184" s="2" t="s">
        <v>4480</v>
      </c>
      <c r="N184" s="2" t="s">
        <v>2307</v>
      </c>
      <c r="O184" s="14" t="s">
        <v>2308</v>
      </c>
      <c r="P184" s="9">
        <f>Table1_4[[#This Row],[Total Price]]*Table1_4[[#This Row],[ Sold]]</f>
        <v>18938.52</v>
      </c>
    </row>
    <row r="185" spans="1:16" x14ac:dyDescent="0.3">
      <c r="A185" s="5" t="s">
        <v>2285</v>
      </c>
      <c r="B185" s="2" t="s">
        <v>2554</v>
      </c>
      <c r="C185" s="2" t="s">
        <v>2315</v>
      </c>
      <c r="D185" s="2" t="s">
        <v>2295</v>
      </c>
      <c r="E185" s="2" t="s">
        <v>4481</v>
      </c>
      <c r="F185" s="2">
        <v>4.5</v>
      </c>
      <c r="G185" s="2">
        <v>7</v>
      </c>
      <c r="H185" s="9">
        <v>318.99</v>
      </c>
      <c r="I185" s="9">
        <v>119.75</v>
      </c>
      <c r="J185" s="9">
        <f>Table1_4[[#This Row],[Price]]+Table1_4[[#This Row],[Delivery charge]]</f>
        <v>438.74</v>
      </c>
      <c r="K185" s="2" t="s">
        <v>2262</v>
      </c>
      <c r="L185" s="2">
        <v>0</v>
      </c>
      <c r="M185" s="2" t="s">
        <v>4480</v>
      </c>
      <c r="N185" s="2" t="s">
        <v>2316</v>
      </c>
      <c r="O185" s="14" t="s">
        <v>2317</v>
      </c>
      <c r="P185" s="9">
        <f>Table1_4[[#This Row],[Total Price]]*Table1_4[[#This Row],[ Sold]]</f>
        <v>0</v>
      </c>
    </row>
    <row r="186" spans="1:16" x14ac:dyDescent="0.3">
      <c r="A186" s="5" t="s">
        <v>2285</v>
      </c>
      <c r="B186" s="2" t="s">
        <v>2555</v>
      </c>
      <c r="C186" s="2" t="s">
        <v>2287</v>
      </c>
      <c r="D186" s="2" t="s">
        <v>2556</v>
      </c>
      <c r="E186" s="2" t="s">
        <v>4482</v>
      </c>
      <c r="F186" s="2">
        <v>4.5</v>
      </c>
      <c r="G186" s="2">
        <v>89</v>
      </c>
      <c r="H186" s="9">
        <v>174.99</v>
      </c>
      <c r="I186" s="9">
        <v>84.01</v>
      </c>
      <c r="J186" s="9">
        <f>Table1_4[[#This Row],[Price]]+Table1_4[[#This Row],[Delivery charge]]</f>
        <v>259</v>
      </c>
      <c r="K186" s="2" t="s">
        <v>2262</v>
      </c>
      <c r="L186" s="2">
        <v>7</v>
      </c>
      <c r="M186" s="2" t="s">
        <v>4480</v>
      </c>
      <c r="N186" s="2" t="s">
        <v>2300</v>
      </c>
      <c r="O186" s="14" t="s">
        <v>2301</v>
      </c>
      <c r="P186" s="9">
        <f>Table1_4[[#This Row],[Total Price]]*Table1_4[[#This Row],[ Sold]]</f>
        <v>1813</v>
      </c>
    </row>
    <row r="187" spans="1:16" x14ac:dyDescent="0.3">
      <c r="A187" s="5" t="s">
        <v>2285</v>
      </c>
      <c r="B187" s="2" t="s">
        <v>119</v>
      </c>
      <c r="C187" s="2" t="s">
        <v>2422</v>
      </c>
      <c r="D187" s="2" t="s">
        <v>2295</v>
      </c>
      <c r="E187" s="2" t="s">
        <v>4482</v>
      </c>
      <c r="F187" s="2"/>
      <c r="G187" s="2"/>
      <c r="H187" s="9">
        <v>769.86</v>
      </c>
      <c r="I187" s="9">
        <v>220.83</v>
      </c>
      <c r="J187" s="9">
        <f>Table1_4[[#This Row],[Price]]+Table1_4[[#This Row],[Delivery charge]]</f>
        <v>990.69</v>
      </c>
      <c r="K187" s="2" t="s">
        <v>2262</v>
      </c>
      <c r="L187" s="2">
        <v>105</v>
      </c>
      <c r="M187" s="2" t="s">
        <v>4480</v>
      </c>
      <c r="N187" s="2" t="s">
        <v>2310</v>
      </c>
      <c r="O187" s="14" t="s">
        <v>2311</v>
      </c>
      <c r="P187" s="9">
        <f>Table1_4[[#This Row],[Total Price]]*Table1_4[[#This Row],[ Sold]]</f>
        <v>104022.45000000001</v>
      </c>
    </row>
    <row r="188" spans="1:16" x14ac:dyDescent="0.3">
      <c r="A188" s="5" t="s">
        <v>2285</v>
      </c>
      <c r="B188" s="2" t="s">
        <v>2557</v>
      </c>
      <c r="C188" s="2" t="s">
        <v>2315</v>
      </c>
      <c r="D188" s="2" t="s">
        <v>2295</v>
      </c>
      <c r="E188" s="2" t="s">
        <v>4482</v>
      </c>
      <c r="F188" s="2">
        <v>4.5</v>
      </c>
      <c r="G188" s="2">
        <v>25</v>
      </c>
      <c r="H188" s="9">
        <v>285</v>
      </c>
      <c r="I188" s="9">
        <v>109.31</v>
      </c>
      <c r="J188" s="9">
        <f>Table1_4[[#This Row],[Price]]+Table1_4[[#This Row],[Delivery charge]]</f>
        <v>394.31</v>
      </c>
      <c r="K188" s="2" t="s">
        <v>2262</v>
      </c>
      <c r="L188" s="2">
        <v>0</v>
      </c>
      <c r="M188" s="2" t="s">
        <v>4480</v>
      </c>
      <c r="N188" s="2" t="s">
        <v>2304</v>
      </c>
      <c r="O188" s="14" t="s">
        <v>2305</v>
      </c>
      <c r="P188" s="9">
        <f>Table1_4[[#This Row],[Total Price]]*Table1_4[[#This Row],[ Sold]]</f>
        <v>0</v>
      </c>
    </row>
    <row r="189" spans="1:16" x14ac:dyDescent="0.3">
      <c r="A189" s="5" t="s">
        <v>2285</v>
      </c>
      <c r="B189" s="2" t="s">
        <v>2558</v>
      </c>
      <c r="C189" s="2" t="s">
        <v>2371</v>
      </c>
      <c r="D189" s="2" t="s">
        <v>2295</v>
      </c>
      <c r="E189" s="2" t="s">
        <v>4483</v>
      </c>
      <c r="F189" s="2">
        <v>5</v>
      </c>
      <c r="G189" s="2">
        <v>19</v>
      </c>
      <c r="H189" s="9">
        <v>397.99</v>
      </c>
      <c r="I189" s="9">
        <v>137.91999999999999</v>
      </c>
      <c r="J189" s="9">
        <f>Table1_4[[#This Row],[Price]]+Table1_4[[#This Row],[Delivery charge]]</f>
        <v>535.91</v>
      </c>
      <c r="K189" s="2" t="s">
        <v>2262</v>
      </c>
      <c r="L189" s="2">
        <v>11</v>
      </c>
      <c r="M189" s="2" t="s">
        <v>4480</v>
      </c>
      <c r="N189" s="2" t="s">
        <v>2316</v>
      </c>
      <c r="O189" s="14" t="s">
        <v>2317</v>
      </c>
      <c r="P189" s="9">
        <f>Table1_4[[#This Row],[Total Price]]*Table1_4[[#This Row],[ Sold]]</f>
        <v>5895.0099999999993</v>
      </c>
    </row>
    <row r="190" spans="1:16" x14ac:dyDescent="0.3">
      <c r="A190" s="5" t="s">
        <v>2285</v>
      </c>
      <c r="B190" s="2" t="s">
        <v>895</v>
      </c>
      <c r="C190" s="2" t="s">
        <v>2321</v>
      </c>
      <c r="D190" s="2" t="s">
        <v>2393</v>
      </c>
      <c r="E190" s="2" t="s">
        <v>4482</v>
      </c>
      <c r="F190" s="2">
        <v>4.5</v>
      </c>
      <c r="G190" s="2">
        <v>4</v>
      </c>
      <c r="H190" s="9">
        <v>404.13</v>
      </c>
      <c r="I190" s="9">
        <v>139.33000000000001</v>
      </c>
      <c r="J190" s="9">
        <f>Table1_4[[#This Row],[Price]]+Table1_4[[#This Row],[Delivery charge]]</f>
        <v>543.46</v>
      </c>
      <c r="K190" s="2" t="s">
        <v>2262</v>
      </c>
      <c r="L190" s="2">
        <v>355</v>
      </c>
      <c r="M190" s="2" t="s">
        <v>2394</v>
      </c>
      <c r="N190" s="2" t="s">
        <v>2395</v>
      </c>
      <c r="O190" s="14" t="s">
        <v>2396</v>
      </c>
      <c r="P190" s="9">
        <f>Table1_4[[#This Row],[Total Price]]*Table1_4[[#This Row],[ Sold]]</f>
        <v>192928.30000000002</v>
      </c>
    </row>
    <row r="191" spans="1:16" x14ac:dyDescent="0.3">
      <c r="A191" s="5" t="s">
        <v>2285</v>
      </c>
      <c r="B191" s="2" t="s">
        <v>2559</v>
      </c>
      <c r="C191" s="2" t="s">
        <v>2329</v>
      </c>
      <c r="D191" s="2" t="s">
        <v>2504</v>
      </c>
      <c r="E191" s="2" t="s">
        <v>4483</v>
      </c>
      <c r="F191" s="2"/>
      <c r="G191" s="2"/>
      <c r="H191" s="9">
        <v>229.49</v>
      </c>
      <c r="I191" s="9">
        <v>96.54</v>
      </c>
      <c r="J191" s="9">
        <f>Table1_4[[#This Row],[Price]]+Table1_4[[#This Row],[Delivery charge]]</f>
        <v>326.03000000000003</v>
      </c>
      <c r="K191" s="2" t="s">
        <v>2262</v>
      </c>
      <c r="L191" s="2">
        <v>0</v>
      </c>
      <c r="M191" s="2" t="s">
        <v>4480</v>
      </c>
      <c r="N191" s="2" t="s">
        <v>2438</v>
      </c>
      <c r="O191" s="14" t="s">
        <v>2439</v>
      </c>
      <c r="P191" s="9">
        <f>Table1_4[[#This Row],[Total Price]]*Table1_4[[#This Row],[ Sold]]</f>
        <v>0</v>
      </c>
    </row>
    <row r="192" spans="1:16" x14ac:dyDescent="0.3">
      <c r="A192" s="5" t="s">
        <v>2285</v>
      </c>
      <c r="B192" s="2" t="s">
        <v>2560</v>
      </c>
      <c r="C192" s="2" t="s">
        <v>2315</v>
      </c>
      <c r="D192" s="2" t="s">
        <v>2485</v>
      </c>
      <c r="E192" s="2" t="s">
        <v>4481</v>
      </c>
      <c r="F192" s="2">
        <v>4.5</v>
      </c>
      <c r="G192" s="2">
        <v>7</v>
      </c>
      <c r="H192" s="9">
        <v>272</v>
      </c>
      <c r="I192" s="9">
        <v>106.32</v>
      </c>
      <c r="J192" s="9">
        <f>Table1_4[[#This Row],[Price]]+Table1_4[[#This Row],[Delivery charge]]</f>
        <v>378.32</v>
      </c>
      <c r="K192" s="2" t="s">
        <v>2262</v>
      </c>
      <c r="L192" s="2">
        <v>91</v>
      </c>
      <c r="M192" s="2" t="s">
        <v>4480</v>
      </c>
      <c r="N192" s="2" t="s">
        <v>2486</v>
      </c>
      <c r="O192" s="14" t="s">
        <v>2487</v>
      </c>
      <c r="P192" s="9">
        <f>Table1_4[[#This Row],[Total Price]]*Table1_4[[#This Row],[ Sold]]</f>
        <v>34427.120000000003</v>
      </c>
    </row>
    <row r="193" spans="1:16" x14ac:dyDescent="0.3">
      <c r="A193" s="5" t="s">
        <v>2285</v>
      </c>
      <c r="B193" s="2" t="s">
        <v>2561</v>
      </c>
      <c r="C193" s="2" t="s">
        <v>2329</v>
      </c>
      <c r="D193" s="2" t="s">
        <v>2357</v>
      </c>
      <c r="E193" s="2" t="s">
        <v>4481</v>
      </c>
      <c r="F193" s="2">
        <v>4.5</v>
      </c>
      <c r="G193" s="2">
        <v>13</v>
      </c>
      <c r="H193" s="9">
        <v>259.99</v>
      </c>
      <c r="I193" s="9">
        <v>110.46</v>
      </c>
      <c r="J193" s="9">
        <f>Table1_4[[#This Row],[Price]]+Table1_4[[#This Row],[Delivery charge]]</f>
        <v>370.45</v>
      </c>
      <c r="K193" s="2" t="s">
        <v>2262</v>
      </c>
      <c r="L193" s="2">
        <v>16</v>
      </c>
      <c r="M193" s="2" t="s">
        <v>4480</v>
      </c>
      <c r="N193" s="2" t="s">
        <v>2358</v>
      </c>
      <c r="O193" s="14" t="s">
        <v>2359</v>
      </c>
      <c r="P193" s="9">
        <f>Table1_4[[#This Row],[Total Price]]*Table1_4[[#This Row],[ Sold]]</f>
        <v>5927.2</v>
      </c>
    </row>
    <row r="194" spans="1:16" x14ac:dyDescent="0.3">
      <c r="A194" s="5" t="s">
        <v>2285</v>
      </c>
      <c r="B194" s="2" t="s">
        <v>2562</v>
      </c>
      <c r="C194" s="2" t="s">
        <v>2287</v>
      </c>
      <c r="D194" s="2" t="s">
        <v>2295</v>
      </c>
      <c r="E194" s="2" t="s">
        <v>4483</v>
      </c>
      <c r="F194" s="2">
        <v>5</v>
      </c>
      <c r="G194" s="2">
        <v>23</v>
      </c>
      <c r="H194" s="9">
        <v>179.5</v>
      </c>
      <c r="I194" s="9">
        <v>85.04</v>
      </c>
      <c r="J194" s="9">
        <f>Table1_4[[#This Row],[Price]]+Table1_4[[#This Row],[Delivery charge]]</f>
        <v>264.54000000000002</v>
      </c>
      <c r="K194" s="2" t="s">
        <v>2262</v>
      </c>
      <c r="L194" s="2">
        <v>1</v>
      </c>
      <c r="M194" s="2" t="s">
        <v>4480</v>
      </c>
      <c r="N194" s="2" t="s">
        <v>2354</v>
      </c>
      <c r="O194" s="14" t="s">
        <v>2355</v>
      </c>
      <c r="P194" s="9">
        <f>Table1_4[[#This Row],[Total Price]]*Table1_4[[#This Row],[ Sold]]</f>
        <v>264.54000000000002</v>
      </c>
    </row>
    <row r="195" spans="1:16" x14ac:dyDescent="0.3">
      <c r="A195" s="5" t="s">
        <v>2285</v>
      </c>
      <c r="B195" s="2" t="s">
        <v>2563</v>
      </c>
      <c r="C195" s="2" t="s">
        <v>2294</v>
      </c>
      <c r="D195" s="2" t="s">
        <v>2295</v>
      </c>
      <c r="E195" s="2" t="s">
        <v>4483</v>
      </c>
      <c r="F195" s="2"/>
      <c r="G195" s="2"/>
      <c r="H195" s="9">
        <v>169</v>
      </c>
      <c r="I195" s="9">
        <v>82.63</v>
      </c>
      <c r="J195" s="9">
        <f>Table1_4[[#This Row],[Price]]+Table1_4[[#This Row],[Delivery charge]]</f>
        <v>251.63</v>
      </c>
      <c r="K195" s="2" t="s">
        <v>2262</v>
      </c>
      <c r="L195" s="2">
        <v>0</v>
      </c>
      <c r="M195" s="2" t="s">
        <v>4480</v>
      </c>
      <c r="N195" s="2" t="s">
        <v>2549</v>
      </c>
      <c r="O195" s="14" t="s">
        <v>2550</v>
      </c>
      <c r="P195" s="9">
        <f>Table1_4[[#This Row],[Total Price]]*Table1_4[[#This Row],[ Sold]]</f>
        <v>0</v>
      </c>
    </row>
    <row r="196" spans="1:16" x14ac:dyDescent="0.3">
      <c r="A196" s="5" t="s">
        <v>2285</v>
      </c>
      <c r="B196" s="2" t="s">
        <v>587</v>
      </c>
      <c r="C196" s="2" t="s">
        <v>2455</v>
      </c>
      <c r="D196" s="2" t="s">
        <v>2295</v>
      </c>
      <c r="E196" s="2" t="s">
        <v>4482</v>
      </c>
      <c r="F196" s="2">
        <v>5</v>
      </c>
      <c r="G196" s="2">
        <v>60</v>
      </c>
      <c r="H196" s="9">
        <v>324.99</v>
      </c>
      <c r="I196" s="9">
        <v>128.03</v>
      </c>
      <c r="J196" s="9">
        <f>Table1_4[[#This Row],[Price]]+Table1_4[[#This Row],[Delivery charge]]</f>
        <v>453.02</v>
      </c>
      <c r="K196" s="2" t="s">
        <v>2262</v>
      </c>
      <c r="L196" s="2">
        <v>11</v>
      </c>
      <c r="M196" s="2" t="s">
        <v>4480</v>
      </c>
      <c r="N196" s="2" t="s">
        <v>2307</v>
      </c>
      <c r="O196" s="14" t="s">
        <v>2308</v>
      </c>
      <c r="P196" s="9">
        <f>Table1_4[[#This Row],[Total Price]]*Table1_4[[#This Row],[ Sold]]</f>
        <v>4983.2199999999993</v>
      </c>
    </row>
    <row r="197" spans="1:16" x14ac:dyDescent="0.3">
      <c r="A197" s="5" t="s">
        <v>2285</v>
      </c>
      <c r="B197" s="2" t="s">
        <v>2564</v>
      </c>
      <c r="C197" s="2" t="s">
        <v>2344</v>
      </c>
      <c r="D197" s="2" t="s">
        <v>2295</v>
      </c>
      <c r="E197" s="2" t="s">
        <v>4483</v>
      </c>
      <c r="F197" s="2">
        <v>5</v>
      </c>
      <c r="G197" s="2">
        <v>11</v>
      </c>
      <c r="H197" s="9">
        <v>473.99</v>
      </c>
      <c r="I197" s="9">
        <v>152.78</v>
      </c>
      <c r="J197" s="9">
        <f>Table1_4[[#This Row],[Price]]+Table1_4[[#This Row],[Delivery charge]]</f>
        <v>626.77</v>
      </c>
      <c r="K197" s="2" t="s">
        <v>2262</v>
      </c>
      <c r="L197" s="2">
        <v>46</v>
      </c>
      <c r="M197" s="2" t="s">
        <v>4480</v>
      </c>
      <c r="N197" s="2" t="s">
        <v>2316</v>
      </c>
      <c r="O197" s="14" t="s">
        <v>2317</v>
      </c>
      <c r="P197" s="9">
        <f>Table1_4[[#This Row],[Total Price]]*Table1_4[[#This Row],[ Sold]]</f>
        <v>28831.42</v>
      </c>
    </row>
    <row r="198" spans="1:16" x14ac:dyDescent="0.3">
      <c r="A198" s="5" t="s">
        <v>2285</v>
      </c>
      <c r="B198" s="2" t="s">
        <v>2565</v>
      </c>
      <c r="C198" s="2" t="s">
        <v>2287</v>
      </c>
      <c r="D198" s="2" t="s">
        <v>2295</v>
      </c>
      <c r="E198" s="2" t="s">
        <v>4482</v>
      </c>
      <c r="F198" s="2"/>
      <c r="G198" s="2"/>
      <c r="H198" s="9">
        <v>184.85</v>
      </c>
      <c r="I198" s="9">
        <v>88.89</v>
      </c>
      <c r="J198" s="9">
        <f>Table1_4[[#This Row],[Price]]+Table1_4[[#This Row],[Delivery charge]]</f>
        <v>273.74</v>
      </c>
      <c r="K198" s="2" t="s">
        <v>2262</v>
      </c>
      <c r="L198" s="2">
        <v>0</v>
      </c>
      <c r="M198" s="2" t="s">
        <v>4480</v>
      </c>
      <c r="N198" s="2" t="s">
        <v>2566</v>
      </c>
      <c r="O198" s="14" t="s">
        <v>2567</v>
      </c>
      <c r="P198" s="9">
        <f>Table1_4[[#This Row],[Total Price]]*Table1_4[[#This Row],[ Sold]]</f>
        <v>0</v>
      </c>
    </row>
    <row r="199" spans="1:16" x14ac:dyDescent="0.3">
      <c r="A199" s="5" t="s">
        <v>2285</v>
      </c>
      <c r="B199" s="2" t="s">
        <v>97</v>
      </c>
      <c r="C199" s="2" t="s">
        <v>2296</v>
      </c>
      <c r="D199" s="2" t="s">
        <v>2295</v>
      </c>
      <c r="E199" s="2" t="s">
        <v>4482</v>
      </c>
      <c r="F199" s="2"/>
      <c r="G199" s="2"/>
      <c r="H199" s="9">
        <v>403.86</v>
      </c>
      <c r="I199" s="9">
        <v>145.71</v>
      </c>
      <c r="J199" s="9">
        <f>Table1_4[[#This Row],[Price]]+Table1_4[[#This Row],[Delivery charge]]</f>
        <v>549.57000000000005</v>
      </c>
      <c r="K199" s="2" t="s">
        <v>2262</v>
      </c>
      <c r="L199" s="2">
        <v>122</v>
      </c>
      <c r="M199" s="2" t="s">
        <v>4480</v>
      </c>
      <c r="N199" s="2" t="s">
        <v>2310</v>
      </c>
      <c r="O199" s="14" t="s">
        <v>2311</v>
      </c>
      <c r="P199" s="9">
        <f>Table1_4[[#This Row],[Total Price]]*Table1_4[[#This Row],[ Sold]]</f>
        <v>67047.540000000008</v>
      </c>
    </row>
    <row r="200" spans="1:16" x14ac:dyDescent="0.3">
      <c r="A200" s="5" t="s">
        <v>2285</v>
      </c>
      <c r="B200" s="2" t="s">
        <v>2568</v>
      </c>
      <c r="C200" s="2" t="s">
        <v>2292</v>
      </c>
      <c r="D200" s="2" t="s">
        <v>2404</v>
      </c>
      <c r="E200" s="2" t="s">
        <v>4483</v>
      </c>
      <c r="F200" s="2">
        <v>5</v>
      </c>
      <c r="G200" s="2">
        <v>6</v>
      </c>
      <c r="H200" s="9">
        <v>329.95</v>
      </c>
      <c r="I200" s="9">
        <v>119.65</v>
      </c>
      <c r="J200" s="9">
        <f>Table1_4[[#This Row],[Price]]+Table1_4[[#This Row],[Delivery charge]]</f>
        <v>449.6</v>
      </c>
      <c r="K200" s="2" t="s">
        <v>2262</v>
      </c>
      <c r="L200" s="2">
        <v>184</v>
      </c>
      <c r="M200" s="2" t="s">
        <v>2405</v>
      </c>
      <c r="N200" s="2" t="s">
        <v>2406</v>
      </c>
      <c r="O200" s="14" t="s">
        <v>2407</v>
      </c>
      <c r="P200" s="9">
        <f>Table1_4[[#This Row],[Total Price]]*Table1_4[[#This Row],[ Sold]]</f>
        <v>82726.400000000009</v>
      </c>
    </row>
    <row r="201" spans="1:16" x14ac:dyDescent="0.3">
      <c r="A201" s="5" t="s">
        <v>2285</v>
      </c>
      <c r="B201" s="2" t="s">
        <v>2569</v>
      </c>
      <c r="C201" s="2" t="s">
        <v>2292</v>
      </c>
      <c r="D201" s="2" t="s">
        <v>2295</v>
      </c>
      <c r="E201" s="2" t="s">
        <v>4481</v>
      </c>
      <c r="F201" s="2">
        <v>5</v>
      </c>
      <c r="G201" s="2">
        <v>84</v>
      </c>
      <c r="H201" s="9">
        <v>255.98</v>
      </c>
      <c r="I201" s="9">
        <v>102.63</v>
      </c>
      <c r="J201" s="9">
        <f>Table1_4[[#This Row],[Price]]+Table1_4[[#This Row],[Delivery charge]]</f>
        <v>358.61</v>
      </c>
      <c r="K201" s="2" t="s">
        <v>2262</v>
      </c>
      <c r="L201" s="2">
        <v>0</v>
      </c>
      <c r="M201" s="2" t="s">
        <v>4480</v>
      </c>
      <c r="N201" s="2" t="s">
        <v>2442</v>
      </c>
      <c r="O201" s="14" t="s">
        <v>2443</v>
      </c>
      <c r="P201" s="9">
        <f>Table1_4[[#This Row],[Total Price]]*Table1_4[[#This Row],[ Sold]]</f>
        <v>0</v>
      </c>
    </row>
    <row r="202" spans="1:16" x14ac:dyDescent="0.3">
      <c r="A202" s="5" t="s">
        <v>2285</v>
      </c>
      <c r="B202" s="2" t="s">
        <v>2570</v>
      </c>
      <c r="C202" s="2" t="s">
        <v>2329</v>
      </c>
      <c r="D202" s="2" t="s">
        <v>2295</v>
      </c>
      <c r="E202" s="2" t="s">
        <v>4481</v>
      </c>
      <c r="F202" s="2">
        <v>4.5</v>
      </c>
      <c r="G202" s="2">
        <v>16</v>
      </c>
      <c r="H202" s="9">
        <v>237.99</v>
      </c>
      <c r="I202" s="9">
        <v>101.26</v>
      </c>
      <c r="J202" s="9">
        <f>Table1_4[[#This Row],[Price]]+Table1_4[[#This Row],[Delivery charge]]</f>
        <v>339.25</v>
      </c>
      <c r="K202" s="2" t="s">
        <v>2262</v>
      </c>
      <c r="L202" s="2">
        <v>0</v>
      </c>
      <c r="M202" s="2" t="s">
        <v>4480</v>
      </c>
      <c r="N202" s="2" t="s">
        <v>2364</v>
      </c>
      <c r="O202" s="14" t="s">
        <v>2365</v>
      </c>
      <c r="P202" s="9">
        <f>Table1_4[[#This Row],[Total Price]]*Table1_4[[#This Row],[ Sold]]</f>
        <v>0</v>
      </c>
    </row>
    <row r="203" spans="1:16" x14ac:dyDescent="0.3">
      <c r="A203" s="5" t="s">
        <v>2285</v>
      </c>
      <c r="B203" s="2" t="s">
        <v>484</v>
      </c>
      <c r="C203" s="2" t="s">
        <v>2287</v>
      </c>
      <c r="D203" s="2" t="s">
        <v>2295</v>
      </c>
      <c r="E203" s="2" t="s">
        <v>4482</v>
      </c>
      <c r="F203" s="2"/>
      <c r="G203" s="2"/>
      <c r="H203" s="9">
        <v>188.99</v>
      </c>
      <c r="I203" s="9">
        <v>96.64</v>
      </c>
      <c r="J203" s="9">
        <f>Table1_4[[#This Row],[Price]]+Table1_4[[#This Row],[Delivery charge]]</f>
        <v>285.63</v>
      </c>
      <c r="K203" s="2" t="s">
        <v>2262</v>
      </c>
      <c r="L203" s="2">
        <v>13</v>
      </c>
      <c r="M203" s="2" t="s">
        <v>2289</v>
      </c>
      <c r="N203" s="2" t="s">
        <v>2290</v>
      </c>
      <c r="O203" s="14" t="s">
        <v>2291</v>
      </c>
      <c r="P203" s="9">
        <f>Table1_4[[#This Row],[Total Price]]*Table1_4[[#This Row],[ Sold]]</f>
        <v>3713.19</v>
      </c>
    </row>
    <row r="204" spans="1:16" x14ac:dyDescent="0.3">
      <c r="A204" s="5" t="s">
        <v>2285</v>
      </c>
      <c r="B204" s="2" t="s">
        <v>2571</v>
      </c>
      <c r="C204" s="2" t="s">
        <v>2329</v>
      </c>
      <c r="D204" s="2" t="s">
        <v>2295</v>
      </c>
      <c r="E204" s="2" t="s">
        <v>4483</v>
      </c>
      <c r="F204" s="2">
        <v>4.5</v>
      </c>
      <c r="G204" s="2">
        <v>13</v>
      </c>
      <c r="H204" s="9">
        <v>284.99</v>
      </c>
      <c r="I204" s="9">
        <v>109.31</v>
      </c>
      <c r="J204" s="9">
        <f>Table1_4[[#This Row],[Price]]+Table1_4[[#This Row],[Delivery charge]]</f>
        <v>394.3</v>
      </c>
      <c r="K204" s="2" t="s">
        <v>2262</v>
      </c>
      <c r="L204" s="2">
        <v>0</v>
      </c>
      <c r="M204" s="2" t="s">
        <v>4480</v>
      </c>
      <c r="N204" s="2" t="s">
        <v>2364</v>
      </c>
      <c r="O204" s="14" t="s">
        <v>2365</v>
      </c>
      <c r="P204" s="9">
        <f>Table1_4[[#This Row],[Total Price]]*Table1_4[[#This Row],[ Sold]]</f>
        <v>0</v>
      </c>
    </row>
    <row r="205" spans="1:16" x14ac:dyDescent="0.3">
      <c r="A205" s="5" t="s">
        <v>2285</v>
      </c>
      <c r="B205" s="2" t="s">
        <v>2572</v>
      </c>
      <c r="C205" s="2" t="s">
        <v>2296</v>
      </c>
      <c r="D205" s="2" t="s">
        <v>2295</v>
      </c>
      <c r="E205" s="2" t="s">
        <v>4481</v>
      </c>
      <c r="F205" s="2">
        <v>5</v>
      </c>
      <c r="G205" s="2">
        <v>11</v>
      </c>
      <c r="H205" s="9">
        <v>383.86</v>
      </c>
      <c r="I205" s="9">
        <v>132.05000000000001</v>
      </c>
      <c r="J205" s="9">
        <f>Table1_4[[#This Row],[Price]]+Table1_4[[#This Row],[Delivery charge]]</f>
        <v>515.91000000000008</v>
      </c>
      <c r="K205" s="2" t="s">
        <v>2262</v>
      </c>
      <c r="L205" s="2">
        <v>178</v>
      </c>
      <c r="M205" s="2" t="s">
        <v>4480</v>
      </c>
      <c r="N205" s="2" t="s">
        <v>2310</v>
      </c>
      <c r="O205" s="14" t="s">
        <v>2311</v>
      </c>
      <c r="P205" s="9">
        <f>Table1_4[[#This Row],[Total Price]]*Table1_4[[#This Row],[ Sold]]</f>
        <v>91831.98000000001</v>
      </c>
    </row>
    <row r="206" spans="1:16" x14ac:dyDescent="0.3">
      <c r="A206" s="5" t="s">
        <v>2285</v>
      </c>
      <c r="B206" s="2" t="s">
        <v>1015</v>
      </c>
      <c r="C206" s="2" t="s">
        <v>2329</v>
      </c>
      <c r="D206" s="2" t="s">
        <v>2404</v>
      </c>
      <c r="E206" s="2" t="s">
        <v>4483</v>
      </c>
      <c r="F206" s="2">
        <v>4.5</v>
      </c>
      <c r="G206" s="2">
        <v>29</v>
      </c>
      <c r="H206" s="9">
        <v>264.95</v>
      </c>
      <c r="I206" s="9">
        <v>104.7</v>
      </c>
      <c r="J206" s="9">
        <f>Table1_4[[#This Row],[Price]]+Table1_4[[#This Row],[Delivery charge]]</f>
        <v>369.65</v>
      </c>
      <c r="K206" s="2" t="s">
        <v>2262</v>
      </c>
      <c r="L206" s="67">
        <v>1465</v>
      </c>
      <c r="M206" s="2" t="s">
        <v>2405</v>
      </c>
      <c r="N206" s="2" t="s">
        <v>2406</v>
      </c>
      <c r="O206" s="14" t="s">
        <v>2407</v>
      </c>
      <c r="P206" s="9">
        <f>Table1_4[[#This Row],[Total Price]]*Table1_4[[#This Row],[ Sold]]</f>
        <v>541537.25</v>
      </c>
    </row>
    <row r="207" spans="1:16" x14ac:dyDescent="0.3">
      <c r="A207" s="5" t="s">
        <v>2285</v>
      </c>
      <c r="B207" s="2" t="s">
        <v>2573</v>
      </c>
      <c r="C207" s="2" t="s">
        <v>2371</v>
      </c>
      <c r="D207" s="2" t="s">
        <v>2295</v>
      </c>
      <c r="E207" s="2" t="s">
        <v>4482</v>
      </c>
      <c r="F207" s="2"/>
      <c r="G207" s="2"/>
      <c r="H207" s="9">
        <v>370.65</v>
      </c>
      <c r="I207" s="9">
        <v>131.63</v>
      </c>
      <c r="J207" s="9">
        <f>Table1_4[[#This Row],[Price]]+Table1_4[[#This Row],[Delivery charge]]</f>
        <v>502.28</v>
      </c>
      <c r="K207" s="2" t="s">
        <v>2262</v>
      </c>
      <c r="L207" s="2">
        <v>0</v>
      </c>
      <c r="M207" s="2" t="s">
        <v>4480</v>
      </c>
      <c r="N207" s="2" t="s">
        <v>2566</v>
      </c>
      <c r="O207" s="14" t="s">
        <v>2567</v>
      </c>
      <c r="P207" s="9">
        <f>Table1_4[[#This Row],[Total Price]]*Table1_4[[#This Row],[ Sold]]</f>
        <v>0</v>
      </c>
    </row>
    <row r="208" spans="1:16" x14ac:dyDescent="0.3">
      <c r="A208" s="5" t="s">
        <v>2285</v>
      </c>
      <c r="B208" s="2" t="s">
        <v>2574</v>
      </c>
      <c r="C208" s="2" t="s">
        <v>2329</v>
      </c>
      <c r="D208" s="2" t="s">
        <v>2295</v>
      </c>
      <c r="E208" s="2" t="s">
        <v>4483</v>
      </c>
      <c r="F208" s="2">
        <v>5</v>
      </c>
      <c r="G208" s="2">
        <v>53</v>
      </c>
      <c r="H208" s="9">
        <v>256.99</v>
      </c>
      <c r="I208" s="9">
        <v>102.87</v>
      </c>
      <c r="J208" s="9">
        <f>Table1_4[[#This Row],[Price]]+Table1_4[[#This Row],[Delivery charge]]</f>
        <v>359.86</v>
      </c>
      <c r="K208" s="2" t="s">
        <v>2262</v>
      </c>
      <c r="L208" s="2">
        <v>0</v>
      </c>
      <c r="M208" s="2" t="s">
        <v>4480</v>
      </c>
      <c r="N208" s="2" t="s">
        <v>2364</v>
      </c>
      <c r="O208" s="14" t="s">
        <v>2365</v>
      </c>
      <c r="P208" s="9">
        <f>Table1_4[[#This Row],[Total Price]]*Table1_4[[#This Row],[ Sold]]</f>
        <v>0</v>
      </c>
    </row>
    <row r="209" spans="1:16" x14ac:dyDescent="0.3">
      <c r="A209" s="5" t="s">
        <v>2285</v>
      </c>
      <c r="B209" s="2" t="s">
        <v>2575</v>
      </c>
      <c r="C209" s="2" t="s">
        <v>2287</v>
      </c>
      <c r="D209" s="2" t="s">
        <v>2295</v>
      </c>
      <c r="E209" s="2" t="s">
        <v>4483</v>
      </c>
      <c r="F209" s="2">
        <v>5</v>
      </c>
      <c r="G209" s="2">
        <v>14</v>
      </c>
      <c r="H209" s="9">
        <v>156.69999999999999</v>
      </c>
      <c r="I209" s="9">
        <v>83.08</v>
      </c>
      <c r="J209" s="9">
        <f>Table1_4[[#This Row],[Price]]+Table1_4[[#This Row],[Delivery charge]]</f>
        <v>239.77999999999997</v>
      </c>
      <c r="K209" s="2" t="s">
        <v>2262</v>
      </c>
      <c r="L209" s="2">
        <v>24</v>
      </c>
      <c r="M209" s="2" t="s">
        <v>2377</v>
      </c>
      <c r="N209" s="2" t="s">
        <v>2378</v>
      </c>
      <c r="O209" s="14" t="s">
        <v>2379</v>
      </c>
      <c r="P209" s="9">
        <f>Table1_4[[#This Row],[Total Price]]*Table1_4[[#This Row],[ Sold]]</f>
        <v>5754.7199999999993</v>
      </c>
    </row>
    <row r="210" spans="1:16" x14ac:dyDescent="0.3">
      <c r="A210" s="5" t="s">
        <v>2285</v>
      </c>
      <c r="B210" s="2" t="s">
        <v>2576</v>
      </c>
      <c r="C210" s="2" t="s">
        <v>2287</v>
      </c>
      <c r="D210" s="2" t="s">
        <v>2295</v>
      </c>
      <c r="E210" s="2" t="s">
        <v>4482</v>
      </c>
      <c r="F210" s="2">
        <v>4.5</v>
      </c>
      <c r="G210" s="2">
        <v>21</v>
      </c>
      <c r="H210" s="9">
        <v>179.95</v>
      </c>
      <c r="I210" s="9">
        <v>72.2</v>
      </c>
      <c r="J210" s="9">
        <f>Table1_4[[#This Row],[Price]]+Table1_4[[#This Row],[Delivery charge]]</f>
        <v>252.14999999999998</v>
      </c>
      <c r="K210" s="2" t="s">
        <v>2262</v>
      </c>
      <c r="L210" s="2">
        <v>0</v>
      </c>
      <c r="M210" s="2" t="s">
        <v>4480</v>
      </c>
      <c r="N210" s="2" t="s">
        <v>2546</v>
      </c>
      <c r="O210" s="14" t="s">
        <v>2547</v>
      </c>
      <c r="P210" s="9">
        <f>Table1_4[[#This Row],[Total Price]]*Table1_4[[#This Row],[ Sold]]</f>
        <v>0</v>
      </c>
    </row>
    <row r="211" spans="1:16" x14ac:dyDescent="0.3">
      <c r="A211" s="5" t="s">
        <v>2285</v>
      </c>
      <c r="B211" s="2" t="s">
        <v>1073</v>
      </c>
      <c r="C211" s="2" t="s">
        <v>2329</v>
      </c>
      <c r="D211" s="2" t="s">
        <v>2295</v>
      </c>
      <c r="E211" s="2" t="s">
        <v>4483</v>
      </c>
      <c r="F211" s="2"/>
      <c r="G211" s="2"/>
      <c r="H211" s="9">
        <v>339.99</v>
      </c>
      <c r="I211" s="9">
        <v>124.58</v>
      </c>
      <c r="J211" s="9">
        <f>Table1_4[[#This Row],[Price]]+Table1_4[[#This Row],[Delivery charge]]</f>
        <v>464.57</v>
      </c>
      <c r="K211" s="2" t="s">
        <v>2262</v>
      </c>
      <c r="L211" s="2">
        <v>21</v>
      </c>
      <c r="M211" s="2" t="s">
        <v>4480</v>
      </c>
      <c r="N211" s="2" t="s">
        <v>2307</v>
      </c>
      <c r="O211" s="14" t="s">
        <v>2308</v>
      </c>
      <c r="P211" s="9">
        <f>Table1_4[[#This Row],[Total Price]]*Table1_4[[#This Row],[ Sold]]</f>
        <v>9755.9699999999993</v>
      </c>
    </row>
    <row r="212" spans="1:16" x14ac:dyDescent="0.3">
      <c r="A212" s="5" t="s">
        <v>2285</v>
      </c>
      <c r="B212" s="2" t="s">
        <v>2577</v>
      </c>
      <c r="C212" s="2" t="s">
        <v>2287</v>
      </c>
      <c r="D212" s="2" t="s">
        <v>2511</v>
      </c>
      <c r="E212" s="2" t="s">
        <v>4483</v>
      </c>
      <c r="F212" s="2">
        <v>4.5</v>
      </c>
      <c r="G212" s="2">
        <v>54</v>
      </c>
      <c r="H212" s="9">
        <v>244.99</v>
      </c>
      <c r="I212" s="9">
        <v>100.11</v>
      </c>
      <c r="J212" s="9">
        <f>Table1_4[[#This Row],[Price]]+Table1_4[[#This Row],[Delivery charge]]</f>
        <v>345.1</v>
      </c>
      <c r="K212" s="2" t="s">
        <v>2262</v>
      </c>
      <c r="L212" s="2">
        <v>0</v>
      </c>
      <c r="M212" s="2" t="s">
        <v>4480</v>
      </c>
      <c r="N212" s="2" t="s">
        <v>2578</v>
      </c>
      <c r="O212" s="14" t="s">
        <v>2579</v>
      </c>
      <c r="P212" s="9">
        <f>Table1_4[[#This Row],[Total Price]]*Table1_4[[#This Row],[ Sold]]</f>
        <v>0</v>
      </c>
    </row>
    <row r="213" spans="1:16" x14ac:dyDescent="0.3">
      <c r="A213" s="5" t="s">
        <v>2285</v>
      </c>
      <c r="B213" s="2" t="s">
        <v>2580</v>
      </c>
      <c r="C213" s="2" t="s">
        <v>2434</v>
      </c>
      <c r="D213" s="2" t="s">
        <v>2295</v>
      </c>
      <c r="E213" s="2" t="s">
        <v>4482</v>
      </c>
      <c r="F213" s="2">
        <v>5</v>
      </c>
      <c r="G213" s="2">
        <v>9</v>
      </c>
      <c r="H213" s="9">
        <v>494.99</v>
      </c>
      <c r="I213" s="9">
        <v>157.61000000000001</v>
      </c>
      <c r="J213" s="9">
        <f>Table1_4[[#This Row],[Price]]+Table1_4[[#This Row],[Delivery charge]]</f>
        <v>652.6</v>
      </c>
      <c r="K213" s="2" t="s">
        <v>2262</v>
      </c>
      <c r="L213" s="2">
        <v>4</v>
      </c>
      <c r="M213" s="2" t="s">
        <v>4480</v>
      </c>
      <c r="N213" s="2" t="s">
        <v>2581</v>
      </c>
      <c r="O213" s="14" t="s">
        <v>2582</v>
      </c>
      <c r="P213" s="9">
        <f>Table1_4[[#This Row],[Total Price]]*Table1_4[[#This Row],[ Sold]]</f>
        <v>2610.4</v>
      </c>
    </row>
    <row r="214" spans="1:16" x14ac:dyDescent="0.3">
      <c r="A214" s="5" t="s">
        <v>2285</v>
      </c>
      <c r="B214" s="2" t="s">
        <v>2583</v>
      </c>
      <c r="C214" s="2" t="s">
        <v>2329</v>
      </c>
      <c r="D214" s="2" t="s">
        <v>2295</v>
      </c>
      <c r="E214" s="2" t="s">
        <v>4483</v>
      </c>
      <c r="F214" s="2">
        <v>5</v>
      </c>
      <c r="G214" s="2">
        <v>11</v>
      </c>
      <c r="H214" s="9">
        <v>279.86</v>
      </c>
      <c r="I214" s="9">
        <v>113.57</v>
      </c>
      <c r="J214" s="9">
        <f>Table1_4[[#This Row],[Price]]+Table1_4[[#This Row],[Delivery charge]]</f>
        <v>393.43</v>
      </c>
      <c r="K214" s="2" t="s">
        <v>2262</v>
      </c>
      <c r="L214" s="2">
        <v>40</v>
      </c>
      <c r="M214" s="2" t="s">
        <v>4480</v>
      </c>
      <c r="N214" s="2" t="s">
        <v>2310</v>
      </c>
      <c r="O214" s="14" t="s">
        <v>2311</v>
      </c>
      <c r="P214" s="9">
        <f>Table1_4[[#This Row],[Total Price]]*Table1_4[[#This Row],[ Sold]]</f>
        <v>15737.2</v>
      </c>
    </row>
    <row r="215" spans="1:16" x14ac:dyDescent="0.3">
      <c r="A215" s="5" t="s">
        <v>2285</v>
      </c>
      <c r="B215" s="2" t="s">
        <v>2584</v>
      </c>
      <c r="C215" s="2" t="s">
        <v>2585</v>
      </c>
      <c r="D215" s="2" t="s">
        <v>2330</v>
      </c>
      <c r="E215" s="2" t="s">
        <v>4483</v>
      </c>
      <c r="F215" s="2">
        <v>4.5</v>
      </c>
      <c r="G215" s="2">
        <v>28</v>
      </c>
      <c r="H215" s="9">
        <v>620.99</v>
      </c>
      <c r="I215" s="9">
        <v>173.63</v>
      </c>
      <c r="J215" s="9">
        <f>Table1_4[[#This Row],[Price]]+Table1_4[[#This Row],[Delivery charge]]</f>
        <v>794.62</v>
      </c>
      <c r="K215" s="2" t="s">
        <v>2262</v>
      </c>
      <c r="L215" s="2">
        <v>180</v>
      </c>
      <c r="M215" s="2" t="s">
        <v>4480</v>
      </c>
      <c r="N215" s="2" t="s">
        <v>2331</v>
      </c>
      <c r="O215" s="14" t="s">
        <v>2332</v>
      </c>
      <c r="P215" s="9">
        <f>Table1_4[[#This Row],[Total Price]]*Table1_4[[#This Row],[ Sold]]</f>
        <v>143031.6</v>
      </c>
    </row>
    <row r="216" spans="1:16" x14ac:dyDescent="0.3">
      <c r="A216" s="5" t="s">
        <v>2285</v>
      </c>
      <c r="B216" s="2" t="s">
        <v>2586</v>
      </c>
      <c r="C216" s="2" t="s">
        <v>2287</v>
      </c>
      <c r="D216" s="2" t="s">
        <v>2295</v>
      </c>
      <c r="E216" s="2" t="s">
        <v>4482</v>
      </c>
      <c r="F216" s="2">
        <v>5</v>
      </c>
      <c r="G216" s="2">
        <v>10</v>
      </c>
      <c r="H216" s="9">
        <v>203.86</v>
      </c>
      <c r="I216" s="9">
        <v>90.65</v>
      </c>
      <c r="J216" s="9">
        <f>Table1_4[[#This Row],[Price]]+Table1_4[[#This Row],[Delivery charge]]</f>
        <v>294.51</v>
      </c>
      <c r="K216" s="2" t="s">
        <v>2262</v>
      </c>
      <c r="L216" s="2">
        <v>20</v>
      </c>
      <c r="M216" s="2" t="s">
        <v>4480</v>
      </c>
      <c r="N216" s="2" t="s">
        <v>2310</v>
      </c>
      <c r="O216" s="14" t="s">
        <v>2311</v>
      </c>
      <c r="P216" s="9">
        <f>Table1_4[[#This Row],[Total Price]]*Table1_4[[#This Row],[ Sold]]</f>
        <v>5890.2</v>
      </c>
    </row>
    <row r="217" spans="1:16" x14ac:dyDescent="0.3">
      <c r="A217" s="5" t="s">
        <v>2285</v>
      </c>
      <c r="B217" s="2" t="s">
        <v>2587</v>
      </c>
      <c r="C217" s="2" t="s">
        <v>2292</v>
      </c>
      <c r="D217" s="2" t="s">
        <v>2295</v>
      </c>
      <c r="E217" s="2" t="s">
        <v>4481</v>
      </c>
      <c r="F217" s="2"/>
      <c r="G217" s="2"/>
      <c r="H217" s="9">
        <v>174.99</v>
      </c>
      <c r="I217" s="9">
        <v>84.01</v>
      </c>
      <c r="J217" s="9">
        <f>Table1_4[[#This Row],[Price]]+Table1_4[[#This Row],[Delivery charge]]</f>
        <v>259</v>
      </c>
      <c r="K217" s="2" t="s">
        <v>2262</v>
      </c>
      <c r="L217" s="2">
        <v>1</v>
      </c>
      <c r="M217" s="2" t="s">
        <v>4480</v>
      </c>
      <c r="N217" s="2" t="s">
        <v>2358</v>
      </c>
      <c r="O217" s="14" t="s">
        <v>2359</v>
      </c>
      <c r="P217" s="9">
        <f>Table1_4[[#This Row],[Total Price]]*Table1_4[[#This Row],[ Sold]]</f>
        <v>259</v>
      </c>
    </row>
    <row r="218" spans="1:16" x14ac:dyDescent="0.3">
      <c r="A218" s="5" t="s">
        <v>2285</v>
      </c>
      <c r="B218" s="2" t="s">
        <v>2588</v>
      </c>
      <c r="C218" s="2" t="s">
        <v>2315</v>
      </c>
      <c r="D218" s="2" t="s">
        <v>2295</v>
      </c>
      <c r="E218" s="2" t="s">
        <v>4483</v>
      </c>
      <c r="F218" s="2"/>
      <c r="G218" s="2"/>
      <c r="H218" s="9">
        <v>294.99</v>
      </c>
      <c r="I218" s="9">
        <v>111.61</v>
      </c>
      <c r="J218" s="9">
        <f>Table1_4[[#This Row],[Price]]+Table1_4[[#This Row],[Delivery charge]]</f>
        <v>406.6</v>
      </c>
      <c r="K218" s="2" t="s">
        <v>2262</v>
      </c>
      <c r="L218" s="2">
        <v>0</v>
      </c>
      <c r="M218" s="2" t="s">
        <v>4480</v>
      </c>
      <c r="N218" s="2" t="s">
        <v>2364</v>
      </c>
      <c r="O218" s="14" t="s">
        <v>2365</v>
      </c>
      <c r="P218" s="9">
        <f>Table1_4[[#This Row],[Total Price]]*Table1_4[[#This Row],[ Sold]]</f>
        <v>0</v>
      </c>
    </row>
    <row r="219" spans="1:16" x14ac:dyDescent="0.3">
      <c r="A219" s="5" t="s">
        <v>2285</v>
      </c>
      <c r="B219" s="2" t="s">
        <v>2589</v>
      </c>
      <c r="C219" s="2" t="s">
        <v>2287</v>
      </c>
      <c r="D219" s="2" t="s">
        <v>2511</v>
      </c>
      <c r="E219" s="2" t="s">
        <v>4481</v>
      </c>
      <c r="F219" s="2">
        <v>4.5</v>
      </c>
      <c r="G219" s="2">
        <v>10</v>
      </c>
      <c r="H219" s="9">
        <v>175</v>
      </c>
      <c r="I219" s="9">
        <v>86.63</v>
      </c>
      <c r="J219" s="9">
        <f>Table1_4[[#This Row],[Price]]+Table1_4[[#This Row],[Delivery charge]]</f>
        <v>261.63</v>
      </c>
      <c r="K219" s="2" t="s">
        <v>2262</v>
      </c>
      <c r="L219" s="2">
        <v>0</v>
      </c>
      <c r="M219" s="2" t="s">
        <v>4480</v>
      </c>
      <c r="N219" s="2" t="s">
        <v>2512</v>
      </c>
      <c r="O219" s="14" t="s">
        <v>2513</v>
      </c>
      <c r="P219" s="9">
        <f>Table1_4[[#This Row],[Total Price]]*Table1_4[[#This Row],[ Sold]]</f>
        <v>0</v>
      </c>
    </row>
    <row r="220" spans="1:16" x14ac:dyDescent="0.3">
      <c r="A220" s="5" t="s">
        <v>2285</v>
      </c>
      <c r="B220" s="2" t="s">
        <v>2590</v>
      </c>
      <c r="C220" s="2" t="s">
        <v>2343</v>
      </c>
      <c r="D220" s="2" t="s">
        <v>2295</v>
      </c>
      <c r="E220" s="2" t="s">
        <v>4483</v>
      </c>
      <c r="F220" s="2"/>
      <c r="G220" s="2"/>
      <c r="H220" s="9">
        <v>199.99</v>
      </c>
      <c r="I220" s="9">
        <v>92.38</v>
      </c>
      <c r="J220" s="9">
        <f>Table1_4[[#This Row],[Price]]+Table1_4[[#This Row],[Delivery charge]]</f>
        <v>292.37</v>
      </c>
      <c r="K220" s="2" t="s">
        <v>2262</v>
      </c>
      <c r="L220" s="2">
        <v>0</v>
      </c>
      <c r="M220" s="2" t="s">
        <v>4480</v>
      </c>
      <c r="N220" s="2" t="s">
        <v>2475</v>
      </c>
      <c r="O220" s="14" t="s">
        <v>2476</v>
      </c>
      <c r="P220" s="9">
        <f>Table1_4[[#This Row],[Total Price]]*Table1_4[[#This Row],[ Sold]]</f>
        <v>0</v>
      </c>
    </row>
    <row r="221" spans="1:16" x14ac:dyDescent="0.3">
      <c r="A221" s="5" t="s">
        <v>2285</v>
      </c>
      <c r="B221" s="2" t="s">
        <v>841</v>
      </c>
      <c r="C221" s="2" t="s">
        <v>2296</v>
      </c>
      <c r="D221" s="2" t="s">
        <v>2295</v>
      </c>
      <c r="E221" s="2" t="s">
        <v>4482</v>
      </c>
      <c r="F221" s="2">
        <v>5</v>
      </c>
      <c r="G221" s="2">
        <v>7</v>
      </c>
      <c r="H221" s="9">
        <v>399.99</v>
      </c>
      <c r="I221" s="9">
        <v>135.76</v>
      </c>
      <c r="J221" s="9">
        <f>Table1_4[[#This Row],[Price]]+Table1_4[[#This Row],[Delivery charge]]</f>
        <v>535.75</v>
      </c>
      <c r="K221" s="2" t="s">
        <v>2262</v>
      </c>
      <c r="L221" s="2">
        <v>60</v>
      </c>
      <c r="M221" s="2" t="s">
        <v>4480</v>
      </c>
      <c r="N221" s="2" t="s">
        <v>2364</v>
      </c>
      <c r="O221" s="14" t="s">
        <v>2365</v>
      </c>
      <c r="P221" s="9">
        <f>Table1_4[[#This Row],[Total Price]]*Table1_4[[#This Row],[ Sold]]</f>
        <v>32145</v>
      </c>
    </row>
    <row r="222" spans="1:16" x14ac:dyDescent="0.3">
      <c r="A222" s="5" t="s">
        <v>2285</v>
      </c>
      <c r="B222" s="2" t="s">
        <v>2591</v>
      </c>
      <c r="C222" s="2" t="s">
        <v>2329</v>
      </c>
      <c r="D222" s="2" t="s">
        <v>2330</v>
      </c>
      <c r="E222" s="2" t="s">
        <v>4482</v>
      </c>
      <c r="F222" s="2">
        <v>5</v>
      </c>
      <c r="G222" s="2">
        <v>15</v>
      </c>
      <c r="H222" s="9">
        <v>258.99</v>
      </c>
      <c r="I222" s="9">
        <v>90.37</v>
      </c>
      <c r="J222" s="9">
        <f>Table1_4[[#This Row],[Price]]+Table1_4[[#This Row],[Delivery charge]]</f>
        <v>349.36</v>
      </c>
      <c r="K222" s="2" t="s">
        <v>2262</v>
      </c>
      <c r="L222" s="2">
        <v>0</v>
      </c>
      <c r="M222" s="2" t="s">
        <v>4480</v>
      </c>
      <c r="N222" s="2" t="s">
        <v>2331</v>
      </c>
      <c r="O222" s="14" t="s">
        <v>2332</v>
      </c>
      <c r="P222" s="9">
        <f>Table1_4[[#This Row],[Total Price]]*Table1_4[[#This Row],[ Sold]]</f>
        <v>0</v>
      </c>
    </row>
    <row r="223" spans="1:16" x14ac:dyDescent="0.3">
      <c r="A223" s="5" t="s">
        <v>2285</v>
      </c>
      <c r="B223" s="2" t="s">
        <v>2592</v>
      </c>
      <c r="C223" s="2" t="s">
        <v>2296</v>
      </c>
      <c r="D223" s="2" t="s">
        <v>2295</v>
      </c>
      <c r="E223" s="2" t="s">
        <v>4483</v>
      </c>
      <c r="F223" s="2">
        <v>5</v>
      </c>
      <c r="G223" s="2">
        <v>48</v>
      </c>
      <c r="H223" s="9">
        <v>399</v>
      </c>
      <c r="I223" s="9">
        <v>135.53</v>
      </c>
      <c r="J223" s="9">
        <f>Table1_4[[#This Row],[Price]]+Table1_4[[#This Row],[Delivery charge]]</f>
        <v>534.53</v>
      </c>
      <c r="K223" s="2" t="s">
        <v>2262</v>
      </c>
      <c r="L223" s="2">
        <v>1</v>
      </c>
      <c r="M223" s="2" t="s">
        <v>4480</v>
      </c>
      <c r="N223" s="2" t="s">
        <v>2593</v>
      </c>
      <c r="O223" s="14" t="s">
        <v>2594</v>
      </c>
      <c r="P223" s="9">
        <f>Table1_4[[#This Row],[Total Price]]*Table1_4[[#This Row],[ Sold]]</f>
        <v>534.53</v>
      </c>
    </row>
    <row r="224" spans="1:16" x14ac:dyDescent="0.3">
      <c r="A224" s="5" t="s">
        <v>2285</v>
      </c>
      <c r="B224" s="2" t="s">
        <v>832</v>
      </c>
      <c r="C224" s="2" t="s">
        <v>2422</v>
      </c>
      <c r="D224" s="2" t="s">
        <v>2295</v>
      </c>
      <c r="E224" s="2" t="s">
        <v>4483</v>
      </c>
      <c r="F224" s="2"/>
      <c r="G224" s="2"/>
      <c r="H224" s="9">
        <v>755</v>
      </c>
      <c r="I224" s="9">
        <v>217.41</v>
      </c>
      <c r="J224" s="9">
        <f>Table1_4[[#This Row],[Price]]+Table1_4[[#This Row],[Delivery charge]]</f>
        <v>972.41</v>
      </c>
      <c r="K224" s="2" t="s">
        <v>2262</v>
      </c>
      <c r="L224" s="2">
        <v>51</v>
      </c>
      <c r="M224" s="2" t="s">
        <v>4480</v>
      </c>
      <c r="N224" s="2" t="s">
        <v>2428</v>
      </c>
      <c r="O224" s="14" t="s">
        <v>2429</v>
      </c>
      <c r="P224" s="9">
        <f>Table1_4[[#This Row],[Total Price]]*Table1_4[[#This Row],[ Sold]]</f>
        <v>49592.909999999996</v>
      </c>
    </row>
    <row r="225" spans="1:16" x14ac:dyDescent="0.3">
      <c r="A225" s="5" t="s">
        <v>2285</v>
      </c>
      <c r="B225" s="2" t="s">
        <v>2595</v>
      </c>
      <c r="C225" s="2" t="s">
        <v>2292</v>
      </c>
      <c r="D225" s="2" t="s">
        <v>2357</v>
      </c>
      <c r="E225" s="2" t="s">
        <v>4481</v>
      </c>
      <c r="F225" s="2">
        <v>5</v>
      </c>
      <c r="G225" s="2">
        <v>84</v>
      </c>
      <c r="H225" s="9">
        <v>264.99</v>
      </c>
      <c r="I225" s="9">
        <v>104.71</v>
      </c>
      <c r="J225" s="9">
        <f>Table1_4[[#This Row],[Price]]+Table1_4[[#This Row],[Delivery charge]]</f>
        <v>369.7</v>
      </c>
      <c r="K225" s="2" t="s">
        <v>2262</v>
      </c>
      <c r="L225" s="2">
        <v>135</v>
      </c>
      <c r="M225" s="2" t="s">
        <v>4480</v>
      </c>
      <c r="N225" s="2" t="s">
        <v>2358</v>
      </c>
      <c r="O225" s="14" t="s">
        <v>2359</v>
      </c>
      <c r="P225" s="9">
        <f>Table1_4[[#This Row],[Total Price]]*Table1_4[[#This Row],[ Sold]]</f>
        <v>49909.5</v>
      </c>
    </row>
    <row r="226" spans="1:16" x14ac:dyDescent="0.3">
      <c r="A226" s="5" t="s">
        <v>2285</v>
      </c>
      <c r="B226" s="2" t="s">
        <v>645</v>
      </c>
      <c r="C226" s="2" t="s">
        <v>2296</v>
      </c>
      <c r="D226" s="2" t="s">
        <v>2404</v>
      </c>
      <c r="E226" s="2" t="s">
        <v>4482</v>
      </c>
      <c r="F226" s="2">
        <v>5</v>
      </c>
      <c r="G226" s="2">
        <v>48</v>
      </c>
      <c r="H226" s="9">
        <v>398.95</v>
      </c>
      <c r="I226" s="9">
        <v>135.52000000000001</v>
      </c>
      <c r="J226" s="9">
        <f>Table1_4[[#This Row],[Price]]+Table1_4[[#This Row],[Delivery charge]]</f>
        <v>534.47</v>
      </c>
      <c r="K226" s="2" t="s">
        <v>2262</v>
      </c>
      <c r="L226" s="2">
        <v>129</v>
      </c>
      <c r="M226" s="2" t="s">
        <v>2405</v>
      </c>
      <c r="N226" s="2" t="s">
        <v>2406</v>
      </c>
      <c r="O226" s="14" t="s">
        <v>2407</v>
      </c>
      <c r="P226" s="9">
        <f>Table1_4[[#This Row],[Total Price]]*Table1_4[[#This Row],[ Sold]]</f>
        <v>68946.63</v>
      </c>
    </row>
    <row r="227" spans="1:16" x14ac:dyDescent="0.3">
      <c r="A227" s="5" t="s">
        <v>2285</v>
      </c>
      <c r="B227" s="2" t="s">
        <v>2596</v>
      </c>
      <c r="C227" s="2" t="s">
        <v>2434</v>
      </c>
      <c r="D227" s="2" t="s">
        <v>2295</v>
      </c>
      <c r="E227" s="2" t="s">
        <v>4482</v>
      </c>
      <c r="F227" s="2">
        <v>5</v>
      </c>
      <c r="G227" s="2">
        <v>10</v>
      </c>
      <c r="H227" s="9">
        <v>499.95</v>
      </c>
      <c r="I227" s="9">
        <v>161.37</v>
      </c>
      <c r="J227" s="9">
        <f>Table1_4[[#This Row],[Price]]+Table1_4[[#This Row],[Delivery charge]]</f>
        <v>661.31999999999994</v>
      </c>
      <c r="K227" s="2" t="s">
        <v>2262</v>
      </c>
      <c r="L227" s="2">
        <v>10</v>
      </c>
      <c r="M227" s="2" t="s">
        <v>4480</v>
      </c>
      <c r="N227" s="2" t="s">
        <v>2597</v>
      </c>
      <c r="O227" s="14" t="s">
        <v>2598</v>
      </c>
      <c r="P227" s="9">
        <f>Table1_4[[#This Row],[Total Price]]*Table1_4[[#This Row],[ Sold]]</f>
        <v>6613.1999999999989</v>
      </c>
    </row>
    <row r="228" spans="1:16" x14ac:dyDescent="0.3">
      <c r="A228" s="5" t="s">
        <v>2285</v>
      </c>
      <c r="B228" s="2" t="s">
        <v>2599</v>
      </c>
      <c r="C228" s="2" t="s">
        <v>2292</v>
      </c>
      <c r="D228" s="2" t="s">
        <v>2357</v>
      </c>
      <c r="E228" s="2" t="s">
        <v>4482</v>
      </c>
      <c r="F228" s="2">
        <v>4.5</v>
      </c>
      <c r="G228" s="2">
        <v>31</v>
      </c>
      <c r="H228" s="9">
        <v>274.99</v>
      </c>
      <c r="I228" s="9">
        <v>112.76</v>
      </c>
      <c r="J228" s="9">
        <f>Table1_4[[#This Row],[Price]]+Table1_4[[#This Row],[Delivery charge]]</f>
        <v>387.75</v>
      </c>
      <c r="K228" s="2" t="s">
        <v>2262</v>
      </c>
      <c r="L228" s="2">
        <v>31</v>
      </c>
      <c r="M228" s="2" t="s">
        <v>4480</v>
      </c>
      <c r="N228" s="2" t="s">
        <v>2358</v>
      </c>
      <c r="O228" s="14" t="s">
        <v>2359</v>
      </c>
      <c r="P228" s="9">
        <f>Table1_4[[#This Row],[Total Price]]*Table1_4[[#This Row],[ Sold]]</f>
        <v>12020.25</v>
      </c>
    </row>
    <row r="229" spans="1:16" x14ac:dyDescent="0.3">
      <c r="A229" s="5" t="s">
        <v>2285</v>
      </c>
      <c r="B229" s="2" t="s">
        <v>586</v>
      </c>
      <c r="C229" s="2" t="s">
        <v>2343</v>
      </c>
      <c r="D229" s="2" t="s">
        <v>2295</v>
      </c>
      <c r="E229" s="2" t="s">
        <v>4482</v>
      </c>
      <c r="F229" s="2">
        <v>4.5</v>
      </c>
      <c r="G229" s="2">
        <v>38</v>
      </c>
      <c r="H229" s="9">
        <v>229.99</v>
      </c>
      <c r="I229" s="9">
        <v>96.66</v>
      </c>
      <c r="J229" s="9">
        <f>Table1_4[[#This Row],[Price]]+Table1_4[[#This Row],[Delivery charge]]</f>
        <v>326.64999999999998</v>
      </c>
      <c r="K229" s="2" t="s">
        <v>2262</v>
      </c>
      <c r="L229" s="2">
        <v>15</v>
      </c>
      <c r="M229" s="2" t="s">
        <v>4480</v>
      </c>
      <c r="N229" s="2" t="s">
        <v>2307</v>
      </c>
      <c r="O229" s="14" t="s">
        <v>2308</v>
      </c>
      <c r="P229" s="9">
        <f>Table1_4[[#This Row],[Total Price]]*Table1_4[[#This Row],[ Sold]]</f>
        <v>4899.75</v>
      </c>
    </row>
    <row r="230" spans="1:16" x14ac:dyDescent="0.3">
      <c r="A230" s="5" t="s">
        <v>2285</v>
      </c>
      <c r="B230" s="2" t="s">
        <v>2600</v>
      </c>
      <c r="C230" s="2" t="s">
        <v>2294</v>
      </c>
      <c r="D230" s="2" t="s">
        <v>2295</v>
      </c>
      <c r="E230" s="2" t="s">
        <v>4483</v>
      </c>
      <c r="F230" s="2"/>
      <c r="G230" s="2"/>
      <c r="H230" s="9">
        <v>169.99</v>
      </c>
      <c r="I230" s="9">
        <v>85.48</v>
      </c>
      <c r="J230" s="9">
        <f>Table1_4[[#This Row],[Price]]+Table1_4[[#This Row],[Delivery charge]]</f>
        <v>255.47000000000003</v>
      </c>
      <c r="K230" s="2" t="s">
        <v>2262</v>
      </c>
      <c r="L230" s="2">
        <v>0</v>
      </c>
      <c r="M230" s="2" t="s">
        <v>4480</v>
      </c>
      <c r="N230" s="2" t="s">
        <v>2373</v>
      </c>
      <c r="O230" s="14" t="s">
        <v>2374</v>
      </c>
      <c r="P230" s="9">
        <f>Table1_4[[#This Row],[Total Price]]*Table1_4[[#This Row],[ Sold]]</f>
        <v>0</v>
      </c>
    </row>
    <row r="231" spans="1:16" x14ac:dyDescent="0.3">
      <c r="A231" s="5" t="s">
        <v>2285</v>
      </c>
      <c r="B231" s="2" t="s">
        <v>2601</v>
      </c>
      <c r="C231" s="2" t="s">
        <v>2321</v>
      </c>
      <c r="D231" s="2" t="s">
        <v>2330</v>
      </c>
      <c r="E231" s="2" t="s">
        <v>4481</v>
      </c>
      <c r="F231" s="2">
        <v>4</v>
      </c>
      <c r="G231" s="2">
        <v>16</v>
      </c>
      <c r="H231" s="9">
        <v>393.99</v>
      </c>
      <c r="I231" s="9">
        <v>121.42</v>
      </c>
      <c r="J231" s="9">
        <f>Table1_4[[#This Row],[Price]]+Table1_4[[#This Row],[Delivery charge]]</f>
        <v>515.41</v>
      </c>
      <c r="K231" s="2" t="s">
        <v>2262</v>
      </c>
      <c r="L231" s="2">
        <v>53</v>
      </c>
      <c r="M231" s="2" t="s">
        <v>4480</v>
      </c>
      <c r="N231" s="2" t="s">
        <v>2331</v>
      </c>
      <c r="O231" s="14" t="s">
        <v>2332</v>
      </c>
      <c r="P231" s="9">
        <f>Table1_4[[#This Row],[Total Price]]*Table1_4[[#This Row],[ Sold]]</f>
        <v>27316.73</v>
      </c>
    </row>
    <row r="232" spans="1:16" x14ac:dyDescent="0.3">
      <c r="A232" s="5" t="s">
        <v>2285</v>
      </c>
      <c r="B232" s="2" t="s">
        <v>2602</v>
      </c>
      <c r="C232" s="2" t="s">
        <v>2455</v>
      </c>
      <c r="D232" s="2" t="s">
        <v>2288</v>
      </c>
      <c r="E232" s="2" t="s">
        <v>4483</v>
      </c>
      <c r="F232" s="2">
        <v>4.5</v>
      </c>
      <c r="G232" s="2">
        <v>44</v>
      </c>
      <c r="H232" s="9">
        <v>324.5</v>
      </c>
      <c r="I232" s="9">
        <v>118.39</v>
      </c>
      <c r="J232" s="9">
        <f>Table1_4[[#This Row],[Price]]+Table1_4[[#This Row],[Delivery charge]]</f>
        <v>442.89</v>
      </c>
      <c r="K232" s="2" t="s">
        <v>2262</v>
      </c>
      <c r="L232" s="2">
        <v>272</v>
      </c>
      <c r="M232" s="2" t="s">
        <v>2289</v>
      </c>
      <c r="N232" s="2" t="s">
        <v>2290</v>
      </c>
      <c r="O232" s="14" t="s">
        <v>2291</v>
      </c>
      <c r="P232" s="9">
        <f>Table1_4[[#This Row],[Total Price]]*Table1_4[[#This Row],[ Sold]]</f>
        <v>120466.08</v>
      </c>
    </row>
    <row r="233" spans="1:16" x14ac:dyDescent="0.3">
      <c r="A233" s="5" t="s">
        <v>2285</v>
      </c>
      <c r="B233" s="2" t="s">
        <v>2603</v>
      </c>
      <c r="C233" s="2" t="s">
        <v>2329</v>
      </c>
      <c r="D233" s="2" t="s">
        <v>2295</v>
      </c>
      <c r="E233" s="2" t="s">
        <v>4481</v>
      </c>
      <c r="F233" s="2"/>
      <c r="G233" s="2"/>
      <c r="H233" s="9">
        <v>249.6</v>
      </c>
      <c r="I233" s="9">
        <v>101.17</v>
      </c>
      <c r="J233" s="9">
        <f>Table1_4[[#This Row],[Price]]+Table1_4[[#This Row],[Delivery charge]]</f>
        <v>350.77</v>
      </c>
      <c r="K233" s="2" t="s">
        <v>2262</v>
      </c>
      <c r="L233" s="2">
        <v>34</v>
      </c>
      <c r="M233" s="2" t="s">
        <v>2289</v>
      </c>
      <c r="N233" s="2" t="s">
        <v>2290</v>
      </c>
      <c r="O233" s="14" t="s">
        <v>2291</v>
      </c>
      <c r="P233" s="9">
        <f>Table1_4[[#This Row],[Total Price]]*Table1_4[[#This Row],[ Sold]]</f>
        <v>11926.18</v>
      </c>
    </row>
    <row r="234" spans="1:16" x14ac:dyDescent="0.3">
      <c r="A234" s="5" t="s">
        <v>2285</v>
      </c>
      <c r="B234" s="2" t="s">
        <v>2604</v>
      </c>
      <c r="C234" s="2" t="s">
        <v>2323</v>
      </c>
      <c r="D234" s="2" t="s">
        <v>2295</v>
      </c>
      <c r="E234" s="2" t="s">
        <v>4482</v>
      </c>
      <c r="F234" s="2">
        <v>4.5</v>
      </c>
      <c r="G234" s="2">
        <v>10</v>
      </c>
      <c r="H234" s="9">
        <v>290</v>
      </c>
      <c r="I234" s="9">
        <v>110.46</v>
      </c>
      <c r="J234" s="9">
        <f>Table1_4[[#This Row],[Price]]+Table1_4[[#This Row],[Delivery charge]]</f>
        <v>400.46</v>
      </c>
      <c r="K234" s="2" t="s">
        <v>2262</v>
      </c>
      <c r="L234" s="2">
        <v>0</v>
      </c>
      <c r="M234" s="2" t="s">
        <v>4480</v>
      </c>
      <c r="N234" s="2" t="s">
        <v>2304</v>
      </c>
      <c r="O234" s="14" t="s">
        <v>2305</v>
      </c>
      <c r="P234" s="9">
        <f>Table1_4[[#This Row],[Total Price]]*Table1_4[[#This Row],[ Sold]]</f>
        <v>0</v>
      </c>
    </row>
    <row r="235" spans="1:16" x14ac:dyDescent="0.3">
      <c r="A235" s="5" t="s">
        <v>2285</v>
      </c>
      <c r="B235" s="2" t="s">
        <v>2605</v>
      </c>
      <c r="C235" s="2" t="s">
        <v>2329</v>
      </c>
      <c r="D235" s="2" t="s">
        <v>2393</v>
      </c>
      <c r="E235" s="2" t="s">
        <v>4482</v>
      </c>
      <c r="F235" s="2">
        <v>5</v>
      </c>
      <c r="G235" s="2">
        <v>6</v>
      </c>
      <c r="H235" s="9">
        <v>289.95</v>
      </c>
      <c r="I235" s="9">
        <v>113.07</v>
      </c>
      <c r="J235" s="9">
        <f>Table1_4[[#This Row],[Price]]+Table1_4[[#This Row],[Delivery charge]]</f>
        <v>403.02</v>
      </c>
      <c r="K235" s="2" t="s">
        <v>2262</v>
      </c>
      <c r="L235" s="2">
        <v>181</v>
      </c>
      <c r="M235" s="2" t="s">
        <v>2394</v>
      </c>
      <c r="N235" s="2" t="s">
        <v>2395</v>
      </c>
      <c r="O235" s="14" t="s">
        <v>2396</v>
      </c>
      <c r="P235" s="9">
        <f>Table1_4[[#This Row],[Total Price]]*Table1_4[[#This Row],[ Sold]]</f>
        <v>72946.62</v>
      </c>
    </row>
    <row r="236" spans="1:16" x14ac:dyDescent="0.3">
      <c r="A236" s="5" t="s">
        <v>2285</v>
      </c>
      <c r="B236" s="2" t="s">
        <v>2606</v>
      </c>
      <c r="C236" s="2" t="s">
        <v>2329</v>
      </c>
      <c r="D236" s="2" t="s">
        <v>2295</v>
      </c>
      <c r="E236" s="2" t="s">
        <v>4482</v>
      </c>
      <c r="F236" s="2">
        <v>4.5</v>
      </c>
      <c r="G236" s="2">
        <v>108</v>
      </c>
      <c r="H236" s="9">
        <v>244</v>
      </c>
      <c r="I236" s="9">
        <v>99.88</v>
      </c>
      <c r="J236" s="9">
        <f>Table1_4[[#This Row],[Price]]+Table1_4[[#This Row],[Delivery charge]]</f>
        <v>343.88</v>
      </c>
      <c r="K236" s="2" t="s">
        <v>2262</v>
      </c>
      <c r="L236" s="2">
        <v>250</v>
      </c>
      <c r="M236" s="2" t="s">
        <v>4480</v>
      </c>
      <c r="N236" s="2" t="s">
        <v>2428</v>
      </c>
      <c r="O236" s="14" t="s">
        <v>2429</v>
      </c>
      <c r="P236" s="9">
        <f>Table1_4[[#This Row],[Total Price]]*Table1_4[[#This Row],[ Sold]]</f>
        <v>85970</v>
      </c>
    </row>
    <row r="237" spans="1:16" x14ac:dyDescent="0.3">
      <c r="A237" s="5" t="s">
        <v>2285</v>
      </c>
      <c r="B237" s="2" t="s">
        <v>2607</v>
      </c>
      <c r="C237" s="2" t="s">
        <v>2287</v>
      </c>
      <c r="D237" s="2" t="s">
        <v>2295</v>
      </c>
      <c r="E237" s="2" t="s">
        <v>4483</v>
      </c>
      <c r="F237" s="2">
        <v>4.5</v>
      </c>
      <c r="G237" s="2">
        <v>89</v>
      </c>
      <c r="H237" s="9">
        <v>196.8</v>
      </c>
      <c r="I237" s="9">
        <v>91.64</v>
      </c>
      <c r="J237" s="9">
        <f>Table1_4[[#This Row],[Price]]+Table1_4[[#This Row],[Delivery charge]]</f>
        <v>288.44</v>
      </c>
      <c r="K237" s="2" t="s">
        <v>2262</v>
      </c>
      <c r="L237" s="2">
        <v>292</v>
      </c>
      <c r="M237" s="2" t="s">
        <v>2289</v>
      </c>
      <c r="N237" s="2" t="s">
        <v>2290</v>
      </c>
      <c r="O237" s="14" t="s">
        <v>2291</v>
      </c>
      <c r="P237" s="9">
        <f>Table1_4[[#This Row],[Total Price]]*Table1_4[[#This Row],[ Sold]]</f>
        <v>84224.48</v>
      </c>
    </row>
    <row r="238" spans="1:16" x14ac:dyDescent="0.3">
      <c r="A238" s="5" t="s">
        <v>2285</v>
      </c>
      <c r="B238" s="2" t="s">
        <v>2608</v>
      </c>
      <c r="C238" s="2" t="s">
        <v>2315</v>
      </c>
      <c r="D238" s="2" t="s">
        <v>2485</v>
      </c>
      <c r="E238" s="2" t="s">
        <v>4481</v>
      </c>
      <c r="F238" s="2">
        <v>4.5</v>
      </c>
      <c r="G238" s="2">
        <v>25</v>
      </c>
      <c r="H238" s="9">
        <v>272</v>
      </c>
      <c r="I238" s="9">
        <v>106.32</v>
      </c>
      <c r="J238" s="9">
        <f>Table1_4[[#This Row],[Price]]+Table1_4[[#This Row],[Delivery charge]]</f>
        <v>378.32</v>
      </c>
      <c r="K238" s="2" t="s">
        <v>2262</v>
      </c>
      <c r="L238" s="2">
        <v>307</v>
      </c>
      <c r="M238" s="2" t="s">
        <v>4480</v>
      </c>
      <c r="N238" s="2" t="s">
        <v>2486</v>
      </c>
      <c r="O238" s="14" t="s">
        <v>2487</v>
      </c>
      <c r="P238" s="9">
        <f>Table1_4[[#This Row],[Total Price]]*Table1_4[[#This Row],[ Sold]]</f>
        <v>116144.23999999999</v>
      </c>
    </row>
    <row r="239" spans="1:16" x14ac:dyDescent="0.3">
      <c r="A239" s="5" t="s">
        <v>2285</v>
      </c>
      <c r="B239" s="2" t="s">
        <v>2609</v>
      </c>
      <c r="C239" s="2" t="s">
        <v>2287</v>
      </c>
      <c r="D239" s="2" t="s">
        <v>2295</v>
      </c>
      <c r="E239" s="2" t="s">
        <v>4483</v>
      </c>
      <c r="F239" s="2">
        <v>4.5</v>
      </c>
      <c r="G239" s="2">
        <v>21</v>
      </c>
      <c r="H239" s="9">
        <v>169.53</v>
      </c>
      <c r="I239" s="9">
        <v>82.75</v>
      </c>
      <c r="J239" s="9">
        <f>Table1_4[[#This Row],[Price]]+Table1_4[[#This Row],[Delivery charge]]</f>
        <v>252.28</v>
      </c>
      <c r="K239" s="2" t="s">
        <v>2262</v>
      </c>
      <c r="L239" s="2">
        <v>0</v>
      </c>
      <c r="M239" s="2" t="s">
        <v>4480</v>
      </c>
      <c r="N239" s="2" t="s">
        <v>2354</v>
      </c>
      <c r="O239" s="14" t="s">
        <v>2355</v>
      </c>
      <c r="P239" s="9">
        <f>Table1_4[[#This Row],[Total Price]]*Table1_4[[#This Row],[ Sold]]</f>
        <v>0</v>
      </c>
    </row>
    <row r="240" spans="1:16" x14ac:dyDescent="0.3">
      <c r="A240" s="5" t="s">
        <v>2285</v>
      </c>
      <c r="B240" s="2" t="s">
        <v>731</v>
      </c>
      <c r="C240" s="2" t="s">
        <v>2329</v>
      </c>
      <c r="D240" s="2" t="s">
        <v>2295</v>
      </c>
      <c r="E240" s="2" t="s">
        <v>4482</v>
      </c>
      <c r="F240" s="2">
        <v>4.5</v>
      </c>
      <c r="G240" s="2">
        <v>108</v>
      </c>
      <c r="H240" s="9">
        <v>275.45</v>
      </c>
      <c r="I240" s="9">
        <v>94.16</v>
      </c>
      <c r="J240" s="9">
        <f>Table1_4[[#This Row],[Price]]+Table1_4[[#This Row],[Delivery charge]]</f>
        <v>369.61</v>
      </c>
      <c r="K240" s="2" t="s">
        <v>2262</v>
      </c>
      <c r="L240" s="2">
        <v>0</v>
      </c>
      <c r="M240" s="2" t="s">
        <v>2377</v>
      </c>
      <c r="N240" s="2" t="s">
        <v>2378</v>
      </c>
      <c r="O240" s="14" t="s">
        <v>2379</v>
      </c>
      <c r="P240" s="9">
        <f>Table1_4[[#This Row],[Total Price]]*Table1_4[[#This Row],[ Sold]]</f>
        <v>0</v>
      </c>
    </row>
    <row r="241" spans="1:16" x14ac:dyDescent="0.3">
      <c r="A241" s="5" t="s">
        <v>2285</v>
      </c>
      <c r="B241" s="2" t="s">
        <v>731</v>
      </c>
      <c r="C241" s="2" t="s">
        <v>2329</v>
      </c>
      <c r="D241" s="2" t="s">
        <v>2295</v>
      </c>
      <c r="E241" s="2" t="s">
        <v>4482</v>
      </c>
      <c r="F241" s="2">
        <v>4.5</v>
      </c>
      <c r="G241" s="2">
        <v>108</v>
      </c>
      <c r="H241" s="9">
        <v>275.45</v>
      </c>
      <c r="I241" s="9">
        <v>94.16</v>
      </c>
      <c r="J241" s="9">
        <f>Table1_4[[#This Row],[Price]]+Table1_4[[#This Row],[Delivery charge]]</f>
        <v>369.61</v>
      </c>
      <c r="K241" s="2" t="s">
        <v>2262</v>
      </c>
      <c r="L241" s="2">
        <v>0</v>
      </c>
      <c r="M241" s="2" t="s">
        <v>2377</v>
      </c>
      <c r="N241" s="2" t="s">
        <v>2378</v>
      </c>
      <c r="O241" s="14" t="s">
        <v>2379</v>
      </c>
      <c r="P241" s="9">
        <f>Table1_4[[#This Row],[Total Price]]*Table1_4[[#This Row],[ Sold]]</f>
        <v>0</v>
      </c>
    </row>
    <row r="242" spans="1:16" x14ac:dyDescent="0.3">
      <c r="A242" s="5" t="s">
        <v>2285</v>
      </c>
      <c r="B242" s="2" t="s">
        <v>2610</v>
      </c>
      <c r="C242" s="2" t="s">
        <v>2455</v>
      </c>
      <c r="D242" s="2" t="s">
        <v>2611</v>
      </c>
      <c r="E242" s="2" t="s">
        <v>4483</v>
      </c>
      <c r="F242" s="2">
        <v>4.5</v>
      </c>
      <c r="G242" s="2">
        <v>8</v>
      </c>
      <c r="H242" s="9">
        <v>319.48</v>
      </c>
      <c r="I242" s="9">
        <v>104.29</v>
      </c>
      <c r="J242" s="9">
        <f>Table1_4[[#This Row],[Price]]+Table1_4[[#This Row],[Delivery charge]]</f>
        <v>423.77000000000004</v>
      </c>
      <c r="K242" s="2" t="s">
        <v>2262</v>
      </c>
      <c r="L242" s="2">
        <v>10</v>
      </c>
      <c r="M242" s="2" t="s">
        <v>4480</v>
      </c>
      <c r="N242" s="2" t="s">
        <v>2438</v>
      </c>
      <c r="O242" s="14" t="s">
        <v>2439</v>
      </c>
      <c r="P242" s="9">
        <f>Table1_4[[#This Row],[Total Price]]*Table1_4[[#This Row],[ Sold]]</f>
        <v>4237.7000000000007</v>
      </c>
    </row>
    <row r="243" spans="1:16" x14ac:dyDescent="0.3">
      <c r="A243" s="5" t="s">
        <v>2285</v>
      </c>
      <c r="B243" s="2" t="s">
        <v>583</v>
      </c>
      <c r="C243" s="2" t="s">
        <v>2292</v>
      </c>
      <c r="D243" s="2" t="s">
        <v>2295</v>
      </c>
      <c r="E243" s="2" t="s">
        <v>4483</v>
      </c>
      <c r="F243" s="2">
        <v>4.5</v>
      </c>
      <c r="G243" s="2">
        <v>14</v>
      </c>
      <c r="H243" s="9">
        <v>379.99</v>
      </c>
      <c r="I243" s="9">
        <v>131.16</v>
      </c>
      <c r="J243" s="9">
        <f>Table1_4[[#This Row],[Price]]+Table1_4[[#This Row],[Delivery charge]]</f>
        <v>511.15</v>
      </c>
      <c r="K243" s="2" t="s">
        <v>2262</v>
      </c>
      <c r="L243" s="2">
        <v>27</v>
      </c>
      <c r="M243" s="2" t="s">
        <v>4480</v>
      </c>
      <c r="N243" s="2" t="s">
        <v>2307</v>
      </c>
      <c r="O243" s="14" t="s">
        <v>2308</v>
      </c>
      <c r="P243" s="9">
        <f>Table1_4[[#This Row],[Total Price]]*Table1_4[[#This Row],[ Sold]]</f>
        <v>13801.05</v>
      </c>
    </row>
    <row r="244" spans="1:16" x14ac:dyDescent="0.3">
      <c r="A244" s="5" t="s">
        <v>2285</v>
      </c>
      <c r="B244" s="2" t="s">
        <v>2612</v>
      </c>
      <c r="C244" s="2" t="s">
        <v>2287</v>
      </c>
      <c r="D244" s="2" t="s">
        <v>2295</v>
      </c>
      <c r="E244" s="2" t="s">
        <v>4482</v>
      </c>
      <c r="F244" s="2">
        <v>4.5</v>
      </c>
      <c r="G244" s="2">
        <v>73</v>
      </c>
      <c r="H244" s="9">
        <v>199</v>
      </c>
      <c r="I244" s="9">
        <v>92.15</v>
      </c>
      <c r="J244" s="9">
        <f>Table1_4[[#This Row],[Price]]+Table1_4[[#This Row],[Delivery charge]]</f>
        <v>291.14999999999998</v>
      </c>
      <c r="K244" s="2" t="s">
        <v>2262</v>
      </c>
      <c r="L244" s="2">
        <v>31</v>
      </c>
      <c r="M244" s="2" t="s">
        <v>4480</v>
      </c>
      <c r="N244" s="2" t="s">
        <v>2512</v>
      </c>
      <c r="O244" s="14" t="s">
        <v>2513</v>
      </c>
      <c r="P244" s="9">
        <f>Table1_4[[#This Row],[Total Price]]*Table1_4[[#This Row],[ Sold]]</f>
        <v>9025.65</v>
      </c>
    </row>
    <row r="245" spans="1:16" x14ac:dyDescent="0.3">
      <c r="A245" s="5" t="s">
        <v>2285</v>
      </c>
      <c r="B245" s="2" t="s">
        <v>2613</v>
      </c>
      <c r="C245" s="2" t="s">
        <v>2327</v>
      </c>
      <c r="D245" s="2" t="s">
        <v>2303</v>
      </c>
      <c r="E245" s="2" t="s">
        <v>4482</v>
      </c>
      <c r="F245" s="2"/>
      <c r="G245" s="2"/>
      <c r="H245" s="9">
        <v>595</v>
      </c>
      <c r="I245" s="9">
        <v>180.61</v>
      </c>
      <c r="J245" s="9">
        <f>Table1_4[[#This Row],[Price]]+Table1_4[[#This Row],[Delivery charge]]</f>
        <v>775.61</v>
      </c>
      <c r="K245" s="2" t="s">
        <v>2262</v>
      </c>
      <c r="L245" s="2">
        <v>3</v>
      </c>
      <c r="M245" s="2" t="s">
        <v>4480</v>
      </c>
      <c r="N245" s="2" t="s">
        <v>2304</v>
      </c>
      <c r="O245" s="14" t="s">
        <v>2305</v>
      </c>
      <c r="P245" s="9">
        <f>Table1_4[[#This Row],[Total Price]]*Table1_4[[#This Row],[ Sold]]</f>
        <v>2326.83</v>
      </c>
    </row>
    <row r="246" spans="1:16" x14ac:dyDescent="0.3">
      <c r="A246" s="5" t="s">
        <v>2285</v>
      </c>
      <c r="B246" s="2" t="s">
        <v>840</v>
      </c>
      <c r="C246" s="2" t="s">
        <v>2296</v>
      </c>
      <c r="D246" s="2" t="s">
        <v>2295</v>
      </c>
      <c r="E246" s="2" t="s">
        <v>4481</v>
      </c>
      <c r="F246" s="2">
        <v>5</v>
      </c>
      <c r="G246" s="2">
        <v>48</v>
      </c>
      <c r="H246" s="9">
        <v>389.99</v>
      </c>
      <c r="I246" s="9">
        <v>133.46</v>
      </c>
      <c r="J246" s="9">
        <f>Table1_4[[#This Row],[Price]]+Table1_4[[#This Row],[Delivery charge]]</f>
        <v>523.45000000000005</v>
      </c>
      <c r="K246" s="2" t="s">
        <v>2262</v>
      </c>
      <c r="L246" s="2">
        <v>81</v>
      </c>
      <c r="M246" s="2" t="s">
        <v>4480</v>
      </c>
      <c r="N246" s="2" t="s">
        <v>2364</v>
      </c>
      <c r="O246" s="14" t="s">
        <v>2365</v>
      </c>
      <c r="P246" s="9">
        <f>Table1_4[[#This Row],[Total Price]]*Table1_4[[#This Row],[ Sold]]</f>
        <v>42399.450000000004</v>
      </c>
    </row>
    <row r="247" spans="1:16" x14ac:dyDescent="0.3">
      <c r="A247" s="5" t="s">
        <v>2285</v>
      </c>
      <c r="B247" s="2" t="s">
        <v>2614</v>
      </c>
      <c r="C247" s="2" t="s">
        <v>2315</v>
      </c>
      <c r="D247" s="2" t="s">
        <v>2295</v>
      </c>
      <c r="E247" s="2" t="s">
        <v>4481</v>
      </c>
      <c r="F247" s="2">
        <v>4.5</v>
      </c>
      <c r="G247" s="2">
        <v>7</v>
      </c>
      <c r="H247" s="9">
        <v>289.99</v>
      </c>
      <c r="I247" s="9">
        <v>110.46</v>
      </c>
      <c r="J247" s="9">
        <f>Table1_4[[#This Row],[Price]]+Table1_4[[#This Row],[Delivery charge]]</f>
        <v>400.45</v>
      </c>
      <c r="K247" s="2" t="s">
        <v>2262</v>
      </c>
      <c r="L247" s="2">
        <v>22</v>
      </c>
      <c r="M247" s="2" t="s">
        <v>4480</v>
      </c>
      <c r="N247" s="2" t="s">
        <v>2364</v>
      </c>
      <c r="O247" s="14" t="s">
        <v>2365</v>
      </c>
      <c r="P247" s="9">
        <f>Table1_4[[#This Row],[Total Price]]*Table1_4[[#This Row],[ Sold]]</f>
        <v>8809.9</v>
      </c>
    </row>
    <row r="248" spans="1:16" x14ac:dyDescent="0.3">
      <c r="A248" s="5" t="s">
        <v>2285</v>
      </c>
      <c r="B248" s="2" t="s">
        <v>2615</v>
      </c>
      <c r="C248" s="2" t="s">
        <v>2343</v>
      </c>
      <c r="D248" s="2" t="s">
        <v>2295</v>
      </c>
      <c r="E248" s="2" t="s">
        <v>4482</v>
      </c>
      <c r="F248" s="2">
        <v>4.5</v>
      </c>
      <c r="G248" s="2">
        <v>21</v>
      </c>
      <c r="H248" s="9">
        <v>218.86</v>
      </c>
      <c r="I248" s="9">
        <v>96.72</v>
      </c>
      <c r="J248" s="9">
        <f>Table1_4[[#This Row],[Price]]+Table1_4[[#This Row],[Delivery charge]]</f>
        <v>315.58000000000004</v>
      </c>
      <c r="K248" s="2" t="s">
        <v>2262</v>
      </c>
      <c r="L248" s="2">
        <v>69</v>
      </c>
      <c r="M248" s="2" t="s">
        <v>4480</v>
      </c>
      <c r="N248" s="2" t="s">
        <v>2310</v>
      </c>
      <c r="O248" s="14" t="s">
        <v>2311</v>
      </c>
      <c r="P248" s="9">
        <f>Table1_4[[#This Row],[Total Price]]*Table1_4[[#This Row],[ Sold]]</f>
        <v>21775.020000000004</v>
      </c>
    </row>
    <row r="249" spans="1:16" x14ac:dyDescent="0.3">
      <c r="A249" s="5" t="s">
        <v>2285</v>
      </c>
      <c r="B249" s="2" t="s">
        <v>416</v>
      </c>
      <c r="C249" s="2" t="s">
        <v>2321</v>
      </c>
      <c r="D249" s="2" t="s">
        <v>2485</v>
      </c>
      <c r="E249" s="2" t="s">
        <v>4481</v>
      </c>
      <c r="F249" s="2">
        <v>4</v>
      </c>
      <c r="G249" s="2">
        <v>16</v>
      </c>
      <c r="H249" s="9">
        <v>351.49</v>
      </c>
      <c r="I249" s="9">
        <v>127.22</v>
      </c>
      <c r="J249" s="9">
        <f>Table1_4[[#This Row],[Price]]+Table1_4[[#This Row],[Delivery charge]]</f>
        <v>478.71000000000004</v>
      </c>
      <c r="K249" s="2" t="s">
        <v>2262</v>
      </c>
      <c r="L249" s="2">
        <v>221</v>
      </c>
      <c r="M249" s="2" t="s">
        <v>4480</v>
      </c>
      <c r="N249" s="2" t="s">
        <v>2486</v>
      </c>
      <c r="O249" s="14" t="s">
        <v>2487</v>
      </c>
      <c r="P249" s="9">
        <f>Table1_4[[#This Row],[Total Price]]*Table1_4[[#This Row],[ Sold]]</f>
        <v>105794.91</v>
      </c>
    </row>
    <row r="250" spans="1:16" x14ac:dyDescent="0.3">
      <c r="A250" s="5" t="s">
        <v>2285</v>
      </c>
      <c r="B250" s="2" t="s">
        <v>2616</v>
      </c>
      <c r="C250" s="2" t="s">
        <v>2329</v>
      </c>
      <c r="D250" s="2" t="s">
        <v>2295</v>
      </c>
      <c r="E250" s="2" t="s">
        <v>4482</v>
      </c>
      <c r="F250" s="2"/>
      <c r="G250" s="2"/>
      <c r="H250" s="9">
        <v>292.8</v>
      </c>
      <c r="I250" s="9">
        <v>111.1</v>
      </c>
      <c r="J250" s="9">
        <f>Table1_4[[#This Row],[Price]]+Table1_4[[#This Row],[Delivery charge]]</f>
        <v>403.9</v>
      </c>
      <c r="K250" s="2" t="s">
        <v>2262</v>
      </c>
      <c r="L250" s="2">
        <v>18</v>
      </c>
      <c r="M250" s="2" t="s">
        <v>2289</v>
      </c>
      <c r="N250" s="2" t="s">
        <v>2290</v>
      </c>
      <c r="O250" s="14" t="s">
        <v>2291</v>
      </c>
      <c r="P250" s="9">
        <f>Table1_4[[#This Row],[Total Price]]*Table1_4[[#This Row],[ Sold]]</f>
        <v>7270.2</v>
      </c>
    </row>
    <row r="251" spans="1:16" x14ac:dyDescent="0.3">
      <c r="A251" s="5" t="s">
        <v>2285</v>
      </c>
      <c r="B251" s="2" t="s">
        <v>120</v>
      </c>
      <c r="C251" s="2" t="s">
        <v>2422</v>
      </c>
      <c r="D251" s="2" t="s">
        <v>2295</v>
      </c>
      <c r="E251" s="2" t="s">
        <v>4481</v>
      </c>
      <c r="F251" s="2"/>
      <c r="G251" s="2"/>
      <c r="H251" s="9">
        <v>750.86</v>
      </c>
      <c r="I251" s="9">
        <v>216.46</v>
      </c>
      <c r="J251" s="9">
        <f>Table1_4[[#This Row],[Price]]+Table1_4[[#This Row],[Delivery charge]]</f>
        <v>967.32</v>
      </c>
      <c r="K251" s="2" t="s">
        <v>2262</v>
      </c>
      <c r="L251" s="2">
        <v>111</v>
      </c>
      <c r="M251" s="2" t="s">
        <v>4480</v>
      </c>
      <c r="N251" s="2" t="s">
        <v>2310</v>
      </c>
      <c r="O251" s="14" t="s">
        <v>2311</v>
      </c>
      <c r="P251" s="9">
        <f>Table1_4[[#This Row],[Total Price]]*Table1_4[[#This Row],[ Sold]]</f>
        <v>107372.52</v>
      </c>
    </row>
    <row r="252" spans="1:16" x14ac:dyDescent="0.3">
      <c r="A252" s="5" t="s">
        <v>2285</v>
      </c>
      <c r="B252" s="2" t="s">
        <v>2617</v>
      </c>
      <c r="C252" s="2" t="s">
        <v>2315</v>
      </c>
      <c r="D252" s="2" t="s">
        <v>2295</v>
      </c>
      <c r="E252" s="2" t="s">
        <v>4482</v>
      </c>
      <c r="F252" s="2">
        <v>4</v>
      </c>
      <c r="G252" s="2">
        <v>4</v>
      </c>
      <c r="H252" s="9">
        <v>295.41000000000003</v>
      </c>
      <c r="I252" s="9">
        <v>114.32</v>
      </c>
      <c r="J252" s="9">
        <f>Table1_4[[#This Row],[Price]]+Table1_4[[#This Row],[Delivery charge]]</f>
        <v>409.73</v>
      </c>
      <c r="K252" s="2" t="s">
        <v>2262</v>
      </c>
      <c r="L252" s="2">
        <v>92</v>
      </c>
      <c r="M252" s="2" t="s">
        <v>4480</v>
      </c>
      <c r="N252" s="2" t="s">
        <v>2310</v>
      </c>
      <c r="O252" s="14" t="s">
        <v>2311</v>
      </c>
      <c r="P252" s="9">
        <f>Table1_4[[#This Row],[Total Price]]*Table1_4[[#This Row],[ Sold]]</f>
        <v>37695.160000000003</v>
      </c>
    </row>
    <row r="253" spans="1:16" x14ac:dyDescent="0.3">
      <c r="A253" s="5" t="s">
        <v>2285</v>
      </c>
      <c r="B253" s="2" t="s">
        <v>2618</v>
      </c>
      <c r="C253" s="2" t="s">
        <v>2371</v>
      </c>
      <c r="D253" s="2" t="s">
        <v>2295</v>
      </c>
      <c r="E253" s="2" t="s">
        <v>4482</v>
      </c>
      <c r="F253" s="2">
        <v>5</v>
      </c>
      <c r="G253" s="2">
        <v>29</v>
      </c>
      <c r="H253" s="9">
        <v>425</v>
      </c>
      <c r="I253" s="9">
        <v>141.51</v>
      </c>
      <c r="J253" s="9">
        <f>Table1_4[[#This Row],[Price]]+Table1_4[[#This Row],[Delivery charge]]</f>
        <v>566.51</v>
      </c>
      <c r="K253" s="2" t="s">
        <v>2262</v>
      </c>
      <c r="L253" s="2">
        <v>0</v>
      </c>
      <c r="M253" s="2" t="s">
        <v>4480</v>
      </c>
      <c r="N253" s="2" t="s">
        <v>2304</v>
      </c>
      <c r="O253" s="14" t="s">
        <v>2305</v>
      </c>
      <c r="P253" s="9">
        <f>Table1_4[[#This Row],[Total Price]]*Table1_4[[#This Row],[ Sold]]</f>
        <v>0</v>
      </c>
    </row>
    <row r="254" spans="1:16" x14ac:dyDescent="0.3">
      <c r="A254" s="5" t="s">
        <v>2285</v>
      </c>
      <c r="B254" s="2" t="s">
        <v>2619</v>
      </c>
      <c r="C254" s="2" t="s">
        <v>2343</v>
      </c>
      <c r="D254" s="2" t="s">
        <v>2295</v>
      </c>
      <c r="E254" s="2" t="s">
        <v>4481</v>
      </c>
      <c r="F254" s="2">
        <v>4.5</v>
      </c>
      <c r="G254" s="2">
        <v>30</v>
      </c>
      <c r="H254" s="9">
        <v>206.39</v>
      </c>
      <c r="I254" s="9">
        <v>91.23</v>
      </c>
      <c r="J254" s="9">
        <f>Table1_4[[#This Row],[Price]]+Table1_4[[#This Row],[Delivery charge]]</f>
        <v>297.62</v>
      </c>
      <c r="K254" s="2" t="s">
        <v>2262</v>
      </c>
      <c r="L254" s="2">
        <v>0</v>
      </c>
      <c r="M254" s="2" t="s">
        <v>4480</v>
      </c>
      <c r="N254" s="2" t="s">
        <v>2526</v>
      </c>
      <c r="O254" s="14" t="s">
        <v>2527</v>
      </c>
      <c r="P254" s="9">
        <f>Table1_4[[#This Row],[Total Price]]*Table1_4[[#This Row],[ Sold]]</f>
        <v>0</v>
      </c>
    </row>
    <row r="255" spans="1:16" x14ac:dyDescent="0.3">
      <c r="A255" s="5" t="s">
        <v>2285</v>
      </c>
      <c r="B255" s="2" t="s">
        <v>2620</v>
      </c>
      <c r="C255" s="2" t="s">
        <v>2315</v>
      </c>
      <c r="D255" s="2" t="s">
        <v>2295</v>
      </c>
      <c r="E255" s="2" t="s">
        <v>4482</v>
      </c>
      <c r="F255" s="2"/>
      <c r="G255" s="2"/>
      <c r="H255" s="9">
        <v>389.99</v>
      </c>
      <c r="I255" s="9">
        <v>136.08000000000001</v>
      </c>
      <c r="J255" s="9">
        <f>Table1_4[[#This Row],[Price]]+Table1_4[[#This Row],[Delivery charge]]</f>
        <v>526.07000000000005</v>
      </c>
      <c r="K255" s="2" t="s">
        <v>2262</v>
      </c>
      <c r="L255" s="2">
        <v>0</v>
      </c>
      <c r="M255" s="2" t="s">
        <v>4480</v>
      </c>
      <c r="N255" s="2" t="s">
        <v>2526</v>
      </c>
      <c r="O255" s="14" t="s">
        <v>2527</v>
      </c>
      <c r="P255" s="9">
        <f>Table1_4[[#This Row],[Total Price]]*Table1_4[[#This Row],[ Sold]]</f>
        <v>0</v>
      </c>
    </row>
    <row r="256" spans="1:16" x14ac:dyDescent="0.3">
      <c r="A256" s="5" t="s">
        <v>2285</v>
      </c>
      <c r="B256" s="2" t="s">
        <v>2621</v>
      </c>
      <c r="C256" s="2" t="s">
        <v>2287</v>
      </c>
      <c r="D256" s="2" t="s">
        <v>2357</v>
      </c>
      <c r="E256" s="2" t="s">
        <v>4483</v>
      </c>
      <c r="F256" s="2">
        <v>4.5</v>
      </c>
      <c r="G256" s="2">
        <v>17</v>
      </c>
      <c r="H256" s="9">
        <v>239.99</v>
      </c>
      <c r="I256" s="9">
        <v>101.26</v>
      </c>
      <c r="J256" s="9">
        <f>Table1_4[[#This Row],[Price]]+Table1_4[[#This Row],[Delivery charge]]</f>
        <v>341.25</v>
      </c>
      <c r="K256" s="2" t="s">
        <v>2262</v>
      </c>
      <c r="L256" s="2">
        <v>9</v>
      </c>
      <c r="M256" s="2" t="s">
        <v>4480</v>
      </c>
      <c r="N256" s="2" t="s">
        <v>2358</v>
      </c>
      <c r="O256" s="14" t="s">
        <v>2359</v>
      </c>
      <c r="P256" s="9">
        <f>Table1_4[[#This Row],[Total Price]]*Table1_4[[#This Row],[ Sold]]</f>
        <v>3071.25</v>
      </c>
    </row>
    <row r="257" spans="1:16" x14ac:dyDescent="0.3">
      <c r="A257" s="5" t="s">
        <v>2285</v>
      </c>
      <c r="B257" s="2" t="s">
        <v>1015</v>
      </c>
      <c r="C257" s="2" t="s">
        <v>2329</v>
      </c>
      <c r="D257" s="2" t="s">
        <v>2330</v>
      </c>
      <c r="E257" s="2" t="s">
        <v>4483</v>
      </c>
      <c r="F257" s="2">
        <v>4.5</v>
      </c>
      <c r="G257" s="2">
        <v>108</v>
      </c>
      <c r="H257" s="9">
        <v>257.99</v>
      </c>
      <c r="I257" s="9">
        <v>90.14</v>
      </c>
      <c r="J257" s="9">
        <f>Table1_4[[#This Row],[Price]]+Table1_4[[#This Row],[Delivery charge]]</f>
        <v>348.13</v>
      </c>
      <c r="K257" s="2" t="s">
        <v>2262</v>
      </c>
      <c r="L257" s="2">
        <v>489</v>
      </c>
      <c r="M257" s="2" t="s">
        <v>4480</v>
      </c>
      <c r="N257" s="2" t="s">
        <v>2331</v>
      </c>
      <c r="O257" s="14" t="s">
        <v>2332</v>
      </c>
      <c r="P257" s="9">
        <f>Table1_4[[#This Row],[Total Price]]*Table1_4[[#This Row],[ Sold]]</f>
        <v>170235.57</v>
      </c>
    </row>
    <row r="258" spans="1:16" x14ac:dyDescent="0.3">
      <c r="A258" s="5" t="s">
        <v>2285</v>
      </c>
      <c r="B258" s="2" t="s">
        <v>2622</v>
      </c>
      <c r="C258" s="2" t="s">
        <v>2287</v>
      </c>
      <c r="D258" s="2" t="s">
        <v>2295</v>
      </c>
      <c r="E258" s="2" t="s">
        <v>4483</v>
      </c>
      <c r="F258" s="2">
        <v>4.5</v>
      </c>
      <c r="G258" s="2">
        <v>89</v>
      </c>
      <c r="H258" s="9">
        <v>185</v>
      </c>
      <c r="I258" s="9">
        <v>86.31</v>
      </c>
      <c r="J258" s="9">
        <f>Table1_4[[#This Row],[Price]]+Table1_4[[#This Row],[Delivery charge]]</f>
        <v>271.31</v>
      </c>
      <c r="K258" s="2" t="s">
        <v>2262</v>
      </c>
      <c r="L258" s="2">
        <v>37</v>
      </c>
      <c r="M258" s="2" t="s">
        <v>4480</v>
      </c>
      <c r="N258" s="2" t="s">
        <v>2623</v>
      </c>
      <c r="O258" s="14" t="s">
        <v>2624</v>
      </c>
      <c r="P258" s="9">
        <f>Table1_4[[#This Row],[Total Price]]*Table1_4[[#This Row],[ Sold]]</f>
        <v>10038.469999999999</v>
      </c>
    </row>
    <row r="259" spans="1:16" x14ac:dyDescent="0.3">
      <c r="A259" s="5" t="s">
        <v>2285</v>
      </c>
      <c r="B259" s="2" t="s">
        <v>2625</v>
      </c>
      <c r="C259" s="2" t="s">
        <v>2343</v>
      </c>
      <c r="D259" s="2" t="s">
        <v>2295</v>
      </c>
      <c r="E259" s="2" t="s">
        <v>4482</v>
      </c>
      <c r="F259" s="2">
        <v>4.5</v>
      </c>
      <c r="G259" s="2">
        <v>21</v>
      </c>
      <c r="H259" s="9">
        <v>219.99</v>
      </c>
      <c r="I259" s="9">
        <v>108.48</v>
      </c>
      <c r="J259" s="9">
        <f>Table1_4[[#This Row],[Price]]+Table1_4[[#This Row],[Delivery charge]]</f>
        <v>328.47</v>
      </c>
      <c r="K259" s="2" t="s">
        <v>2262</v>
      </c>
      <c r="L259" s="2">
        <v>44</v>
      </c>
      <c r="M259" s="2" t="s">
        <v>4480</v>
      </c>
      <c r="N259" s="2" t="s">
        <v>2373</v>
      </c>
      <c r="O259" s="14" t="s">
        <v>2374</v>
      </c>
      <c r="P259" s="9">
        <f>Table1_4[[#This Row],[Total Price]]*Table1_4[[#This Row],[ Sold]]</f>
        <v>14452.68</v>
      </c>
    </row>
    <row r="260" spans="1:16" x14ac:dyDescent="0.3">
      <c r="A260" s="5" t="s">
        <v>2285</v>
      </c>
      <c r="B260" s="2" t="s">
        <v>2626</v>
      </c>
      <c r="C260" s="2" t="s">
        <v>2329</v>
      </c>
      <c r="D260" s="2" t="s">
        <v>2330</v>
      </c>
      <c r="E260" s="2" t="s">
        <v>4481</v>
      </c>
      <c r="F260" s="2">
        <v>5</v>
      </c>
      <c r="G260" s="2">
        <v>15</v>
      </c>
      <c r="H260" s="9">
        <v>239.99</v>
      </c>
      <c r="I260" s="9">
        <v>86</v>
      </c>
      <c r="J260" s="9">
        <f>Table1_4[[#This Row],[Price]]+Table1_4[[#This Row],[Delivery charge]]</f>
        <v>325.99</v>
      </c>
      <c r="K260" s="2" t="s">
        <v>2262</v>
      </c>
      <c r="L260" s="2">
        <v>0</v>
      </c>
      <c r="M260" s="2" t="s">
        <v>4480</v>
      </c>
      <c r="N260" s="2" t="s">
        <v>2331</v>
      </c>
      <c r="O260" s="14" t="s">
        <v>2332</v>
      </c>
      <c r="P260" s="9">
        <f>Table1_4[[#This Row],[Total Price]]*Table1_4[[#This Row],[ Sold]]</f>
        <v>0</v>
      </c>
    </row>
    <row r="261" spans="1:16" x14ac:dyDescent="0.3">
      <c r="A261" s="5" t="s">
        <v>2285</v>
      </c>
      <c r="B261" s="2" t="s">
        <v>2627</v>
      </c>
      <c r="C261" s="2" t="s">
        <v>2287</v>
      </c>
      <c r="D261" s="2" t="s">
        <v>2295</v>
      </c>
      <c r="E261" s="2" t="s">
        <v>4482</v>
      </c>
      <c r="F261" s="2">
        <v>5</v>
      </c>
      <c r="G261" s="2">
        <v>23</v>
      </c>
      <c r="H261" s="9">
        <v>192.06</v>
      </c>
      <c r="I261" s="9">
        <v>90.55</v>
      </c>
      <c r="J261" s="9">
        <f>Table1_4[[#This Row],[Price]]+Table1_4[[#This Row],[Delivery charge]]</f>
        <v>282.61</v>
      </c>
      <c r="K261" s="2" t="s">
        <v>2262</v>
      </c>
      <c r="L261" s="2">
        <v>52</v>
      </c>
      <c r="M261" s="2" t="s">
        <v>4480</v>
      </c>
      <c r="N261" s="2" t="s">
        <v>2310</v>
      </c>
      <c r="O261" s="14" t="s">
        <v>2311</v>
      </c>
      <c r="P261" s="9">
        <f>Table1_4[[#This Row],[Total Price]]*Table1_4[[#This Row],[ Sold]]</f>
        <v>14695.720000000001</v>
      </c>
    </row>
    <row r="262" spans="1:16" x14ac:dyDescent="0.3">
      <c r="A262" s="5" t="s">
        <v>2285</v>
      </c>
      <c r="B262" s="2" t="s">
        <v>2628</v>
      </c>
      <c r="C262" s="2" t="s">
        <v>2329</v>
      </c>
      <c r="D262" s="2" t="s">
        <v>2295</v>
      </c>
      <c r="E262" s="2" t="s">
        <v>4481</v>
      </c>
      <c r="F262" s="2">
        <v>5</v>
      </c>
      <c r="G262" s="2">
        <v>11</v>
      </c>
      <c r="H262" s="9">
        <v>249.95</v>
      </c>
      <c r="I262" s="9">
        <v>101.25</v>
      </c>
      <c r="J262" s="9">
        <f>Table1_4[[#This Row],[Price]]+Table1_4[[#This Row],[Delivery charge]]</f>
        <v>351.2</v>
      </c>
      <c r="K262" s="2" t="s">
        <v>2262</v>
      </c>
      <c r="L262" s="2">
        <v>23</v>
      </c>
      <c r="M262" s="2" t="s">
        <v>4480</v>
      </c>
      <c r="N262" s="2" t="s">
        <v>2500</v>
      </c>
      <c r="O262" s="14" t="s">
        <v>2501</v>
      </c>
      <c r="P262" s="9">
        <f>Table1_4[[#This Row],[Total Price]]*Table1_4[[#This Row],[ Sold]]</f>
        <v>8077.5999999999995</v>
      </c>
    </row>
    <row r="263" spans="1:16" x14ac:dyDescent="0.3">
      <c r="A263" s="5" t="s">
        <v>2285</v>
      </c>
      <c r="B263" s="2" t="s">
        <v>2629</v>
      </c>
      <c r="C263" s="2" t="s">
        <v>2287</v>
      </c>
      <c r="D263" s="2" t="s">
        <v>2295</v>
      </c>
      <c r="E263" s="2" t="s">
        <v>4482</v>
      </c>
      <c r="F263" s="2"/>
      <c r="G263" s="2"/>
      <c r="H263" s="9">
        <v>223.99</v>
      </c>
      <c r="I263" s="9">
        <v>95.28</v>
      </c>
      <c r="J263" s="9">
        <f>Table1_4[[#This Row],[Price]]+Table1_4[[#This Row],[Delivery charge]]</f>
        <v>319.27</v>
      </c>
      <c r="K263" s="2" t="s">
        <v>2262</v>
      </c>
      <c r="L263" s="2">
        <v>0</v>
      </c>
      <c r="M263" s="2" t="s">
        <v>4480</v>
      </c>
      <c r="N263" s="2" t="s">
        <v>2316</v>
      </c>
      <c r="O263" s="14" t="s">
        <v>2317</v>
      </c>
      <c r="P263" s="9">
        <f>Table1_4[[#This Row],[Total Price]]*Table1_4[[#This Row],[ Sold]]</f>
        <v>0</v>
      </c>
    </row>
    <row r="264" spans="1:16" x14ac:dyDescent="0.3">
      <c r="A264" s="5" t="s">
        <v>2285</v>
      </c>
      <c r="B264" s="2" t="s">
        <v>2630</v>
      </c>
      <c r="C264" s="2" t="s">
        <v>2292</v>
      </c>
      <c r="D264" s="2" t="s">
        <v>2393</v>
      </c>
      <c r="E264" s="2" t="s">
        <v>4483</v>
      </c>
      <c r="F264" s="2">
        <v>5</v>
      </c>
      <c r="G264" s="2">
        <v>6</v>
      </c>
      <c r="H264" s="9">
        <v>342.07</v>
      </c>
      <c r="I264" s="9">
        <v>125.05</v>
      </c>
      <c r="J264" s="9">
        <f>Table1_4[[#This Row],[Price]]+Table1_4[[#This Row],[Delivery charge]]</f>
        <v>467.12</v>
      </c>
      <c r="K264" s="2" t="s">
        <v>2262</v>
      </c>
      <c r="L264" s="2">
        <v>148</v>
      </c>
      <c r="M264" s="2" t="s">
        <v>2394</v>
      </c>
      <c r="N264" s="2" t="s">
        <v>2395</v>
      </c>
      <c r="O264" s="14" t="s">
        <v>2396</v>
      </c>
      <c r="P264" s="9">
        <f>Table1_4[[#This Row],[Total Price]]*Table1_4[[#This Row],[ Sold]]</f>
        <v>69133.759999999995</v>
      </c>
    </row>
    <row r="265" spans="1:16" x14ac:dyDescent="0.3">
      <c r="A265" s="5" t="s">
        <v>2285</v>
      </c>
      <c r="B265" s="2" t="s">
        <v>2631</v>
      </c>
      <c r="C265" s="2" t="s">
        <v>2344</v>
      </c>
      <c r="D265" s="2" t="s">
        <v>2295</v>
      </c>
      <c r="E265" s="2" t="s">
        <v>4481</v>
      </c>
      <c r="F265" s="2">
        <v>4.5</v>
      </c>
      <c r="G265" s="2">
        <v>41</v>
      </c>
      <c r="H265" s="9">
        <v>461.99</v>
      </c>
      <c r="I265" s="9">
        <v>152.63999999999999</v>
      </c>
      <c r="J265" s="9">
        <f>Table1_4[[#This Row],[Price]]+Table1_4[[#This Row],[Delivery charge]]</f>
        <v>614.63</v>
      </c>
      <c r="K265" s="2" t="s">
        <v>2262</v>
      </c>
      <c r="L265" s="2">
        <v>8</v>
      </c>
      <c r="M265" s="2" t="s">
        <v>4480</v>
      </c>
      <c r="N265" s="2" t="s">
        <v>2316</v>
      </c>
      <c r="O265" s="14" t="s">
        <v>2317</v>
      </c>
      <c r="P265" s="9">
        <f>Table1_4[[#This Row],[Total Price]]*Table1_4[[#This Row],[ Sold]]</f>
        <v>4917.04</v>
      </c>
    </row>
    <row r="266" spans="1:16" x14ac:dyDescent="0.3">
      <c r="A266" s="5" t="s">
        <v>2285</v>
      </c>
      <c r="B266" s="2" t="s">
        <v>2632</v>
      </c>
      <c r="C266" s="2" t="s">
        <v>2327</v>
      </c>
      <c r="D266" s="2" t="s">
        <v>2485</v>
      </c>
      <c r="E266" s="2" t="s">
        <v>4482</v>
      </c>
      <c r="F266" s="2"/>
      <c r="G266" s="2"/>
      <c r="H266" s="9">
        <v>539.99</v>
      </c>
      <c r="I266" s="9">
        <v>167.96</v>
      </c>
      <c r="J266" s="9">
        <f>Table1_4[[#This Row],[Price]]+Table1_4[[#This Row],[Delivery charge]]</f>
        <v>707.95</v>
      </c>
      <c r="K266" s="2" t="s">
        <v>2262</v>
      </c>
      <c r="L266" s="2">
        <v>36</v>
      </c>
      <c r="M266" s="2" t="s">
        <v>4480</v>
      </c>
      <c r="N266" s="2" t="s">
        <v>2486</v>
      </c>
      <c r="O266" s="14" t="s">
        <v>2487</v>
      </c>
      <c r="P266" s="9">
        <f>Table1_4[[#This Row],[Total Price]]*Table1_4[[#This Row],[ Sold]]</f>
        <v>25486.2</v>
      </c>
    </row>
    <row r="267" spans="1:16" x14ac:dyDescent="0.3">
      <c r="A267" s="5" t="s">
        <v>2285</v>
      </c>
      <c r="B267" s="2" t="s">
        <v>178</v>
      </c>
      <c r="C267" s="2" t="s">
        <v>2296</v>
      </c>
      <c r="D267" s="2" t="s">
        <v>2504</v>
      </c>
      <c r="E267" s="2" t="s">
        <v>4483</v>
      </c>
      <c r="F267" s="2">
        <v>5</v>
      </c>
      <c r="G267" s="2">
        <v>48</v>
      </c>
      <c r="H267" s="9">
        <v>369.48</v>
      </c>
      <c r="I267" s="9">
        <v>135.63999999999999</v>
      </c>
      <c r="J267" s="9">
        <f>Table1_4[[#This Row],[Price]]+Table1_4[[#This Row],[Delivery charge]]</f>
        <v>505.12</v>
      </c>
      <c r="K267" s="2" t="s">
        <v>2262</v>
      </c>
      <c r="L267" s="2">
        <v>225</v>
      </c>
      <c r="M267" s="2" t="s">
        <v>4480</v>
      </c>
      <c r="N267" s="2" t="s">
        <v>2438</v>
      </c>
      <c r="O267" s="14" t="s">
        <v>2439</v>
      </c>
      <c r="P267" s="9">
        <f>Table1_4[[#This Row],[Total Price]]*Table1_4[[#This Row],[ Sold]]</f>
        <v>113652</v>
      </c>
    </row>
    <row r="268" spans="1:16" x14ac:dyDescent="0.3">
      <c r="A268" s="5" t="s">
        <v>2285</v>
      </c>
      <c r="B268" s="2" t="s">
        <v>838</v>
      </c>
      <c r="C268" s="2" t="s">
        <v>2296</v>
      </c>
      <c r="D268" s="2" t="s">
        <v>2295</v>
      </c>
      <c r="E268" s="2" t="s">
        <v>4482</v>
      </c>
      <c r="F268" s="2">
        <v>5</v>
      </c>
      <c r="G268" s="2">
        <v>48</v>
      </c>
      <c r="H268" s="9">
        <v>399.99</v>
      </c>
      <c r="I268" s="9">
        <v>135.76</v>
      </c>
      <c r="J268" s="9">
        <f>Table1_4[[#This Row],[Price]]+Table1_4[[#This Row],[Delivery charge]]</f>
        <v>535.75</v>
      </c>
      <c r="K268" s="2" t="s">
        <v>2262</v>
      </c>
      <c r="L268" s="2">
        <v>75</v>
      </c>
      <c r="M268" s="2" t="s">
        <v>4480</v>
      </c>
      <c r="N268" s="2" t="s">
        <v>2364</v>
      </c>
      <c r="O268" s="14" t="s">
        <v>2365</v>
      </c>
      <c r="P268" s="9">
        <f>Table1_4[[#This Row],[Total Price]]*Table1_4[[#This Row],[ Sold]]</f>
        <v>40181.25</v>
      </c>
    </row>
    <row r="269" spans="1:16" x14ac:dyDescent="0.3">
      <c r="A269" s="5" t="s">
        <v>2285</v>
      </c>
      <c r="B269" s="2" t="s">
        <v>2633</v>
      </c>
      <c r="C269" s="2" t="s">
        <v>2292</v>
      </c>
      <c r="D269" s="2" t="s">
        <v>2295</v>
      </c>
      <c r="E269" s="2" t="s">
        <v>4481</v>
      </c>
      <c r="F269" s="2">
        <v>4.5</v>
      </c>
      <c r="G269" s="2">
        <v>19</v>
      </c>
      <c r="H269" s="9">
        <v>265</v>
      </c>
      <c r="I269" s="9">
        <v>104.71</v>
      </c>
      <c r="J269" s="9">
        <f>Table1_4[[#This Row],[Price]]+Table1_4[[#This Row],[Delivery charge]]</f>
        <v>369.71</v>
      </c>
      <c r="K269" s="2" t="s">
        <v>2262</v>
      </c>
      <c r="L269" s="2">
        <v>33</v>
      </c>
      <c r="M269" s="2" t="s">
        <v>4480</v>
      </c>
      <c r="N269" s="2" t="s">
        <v>2411</v>
      </c>
      <c r="O269" s="14" t="s">
        <v>2412</v>
      </c>
      <c r="P269" s="9">
        <f>Table1_4[[#This Row],[Total Price]]*Table1_4[[#This Row],[ Sold]]</f>
        <v>12200.429999999998</v>
      </c>
    </row>
    <row r="270" spans="1:16" x14ac:dyDescent="0.3">
      <c r="A270" s="5" t="s">
        <v>2285</v>
      </c>
      <c r="B270" s="2" t="s">
        <v>2634</v>
      </c>
      <c r="C270" s="2" t="s">
        <v>2292</v>
      </c>
      <c r="D270" s="2" t="s">
        <v>2295</v>
      </c>
      <c r="E270" s="2" t="s">
        <v>4482</v>
      </c>
      <c r="F270" s="2"/>
      <c r="G270" s="2"/>
      <c r="H270" s="9">
        <v>255</v>
      </c>
      <c r="I270" s="9">
        <v>102.41</v>
      </c>
      <c r="J270" s="9">
        <f>Table1_4[[#This Row],[Price]]+Table1_4[[#This Row],[Delivery charge]]</f>
        <v>357.40999999999997</v>
      </c>
      <c r="K270" s="2" t="s">
        <v>2262</v>
      </c>
      <c r="L270" s="2">
        <v>156</v>
      </c>
      <c r="M270" s="2" t="s">
        <v>2382</v>
      </c>
      <c r="N270" s="2" t="s">
        <v>2635</v>
      </c>
      <c r="O270" s="14" t="s">
        <v>2636</v>
      </c>
      <c r="P270" s="9">
        <f>Table1_4[[#This Row],[Total Price]]*Table1_4[[#This Row],[ Sold]]</f>
        <v>55755.959999999992</v>
      </c>
    </row>
    <row r="271" spans="1:16" x14ac:dyDescent="0.3">
      <c r="A271" s="5" t="s">
        <v>2285</v>
      </c>
      <c r="B271" s="2" t="s">
        <v>2637</v>
      </c>
      <c r="C271" s="2" t="s">
        <v>2585</v>
      </c>
      <c r="D271" s="2" t="s">
        <v>2295</v>
      </c>
      <c r="E271" s="2" t="s">
        <v>4482</v>
      </c>
      <c r="F271" s="2">
        <v>4.5</v>
      </c>
      <c r="G271" s="2">
        <v>20</v>
      </c>
      <c r="H271" s="9">
        <v>584.99</v>
      </c>
      <c r="I271" s="9">
        <v>178.31</v>
      </c>
      <c r="J271" s="9">
        <f>Table1_4[[#This Row],[Price]]+Table1_4[[#This Row],[Delivery charge]]</f>
        <v>763.3</v>
      </c>
      <c r="K271" s="2" t="s">
        <v>2262</v>
      </c>
      <c r="L271" s="2">
        <v>1</v>
      </c>
      <c r="M271" s="2" t="s">
        <v>4480</v>
      </c>
      <c r="N271" s="2" t="s">
        <v>2364</v>
      </c>
      <c r="O271" s="14" t="s">
        <v>2365</v>
      </c>
      <c r="P271" s="9">
        <f>Table1_4[[#This Row],[Total Price]]*Table1_4[[#This Row],[ Sold]]</f>
        <v>763.3</v>
      </c>
    </row>
    <row r="272" spans="1:16" x14ac:dyDescent="0.3">
      <c r="A272" s="5" t="s">
        <v>2285</v>
      </c>
      <c r="B272" s="2" t="s">
        <v>2638</v>
      </c>
      <c r="C272" s="2" t="s">
        <v>2292</v>
      </c>
      <c r="D272" s="2" t="s">
        <v>2485</v>
      </c>
      <c r="E272" s="2" t="s">
        <v>4481</v>
      </c>
      <c r="F272" s="2">
        <v>4.5</v>
      </c>
      <c r="G272" s="2">
        <v>27</v>
      </c>
      <c r="H272" s="9">
        <v>224.19</v>
      </c>
      <c r="I272" s="9">
        <v>95.32</v>
      </c>
      <c r="J272" s="9">
        <f>Table1_4[[#This Row],[Price]]+Table1_4[[#This Row],[Delivery charge]]</f>
        <v>319.51</v>
      </c>
      <c r="K272" s="2" t="s">
        <v>2262</v>
      </c>
      <c r="L272" s="2">
        <v>192</v>
      </c>
      <c r="M272" s="2" t="s">
        <v>4480</v>
      </c>
      <c r="N272" s="2" t="s">
        <v>2486</v>
      </c>
      <c r="O272" s="14" t="s">
        <v>2487</v>
      </c>
      <c r="P272" s="9">
        <f>Table1_4[[#This Row],[Total Price]]*Table1_4[[#This Row],[ Sold]]</f>
        <v>61345.919999999998</v>
      </c>
    </row>
    <row r="273" spans="1:16" x14ac:dyDescent="0.3">
      <c r="A273" s="5" t="s">
        <v>2285</v>
      </c>
      <c r="B273" s="2" t="s">
        <v>2639</v>
      </c>
      <c r="C273" s="2" t="s">
        <v>2315</v>
      </c>
      <c r="D273" s="2" t="s">
        <v>2295</v>
      </c>
      <c r="E273" s="2" t="s">
        <v>4482</v>
      </c>
      <c r="F273" s="2">
        <v>5</v>
      </c>
      <c r="G273" s="2">
        <v>19</v>
      </c>
      <c r="H273" s="9">
        <v>299.99</v>
      </c>
      <c r="I273" s="9">
        <v>112.76</v>
      </c>
      <c r="J273" s="9">
        <f>Table1_4[[#This Row],[Price]]+Table1_4[[#This Row],[Delivery charge]]</f>
        <v>412.75</v>
      </c>
      <c r="K273" s="2" t="s">
        <v>2262</v>
      </c>
      <c r="L273" s="2">
        <v>16</v>
      </c>
      <c r="M273" s="2" t="s">
        <v>4480</v>
      </c>
      <c r="N273" s="2" t="s">
        <v>2364</v>
      </c>
      <c r="O273" s="14" t="s">
        <v>2365</v>
      </c>
      <c r="P273" s="9">
        <f>Table1_4[[#This Row],[Total Price]]*Table1_4[[#This Row],[ Sold]]</f>
        <v>6604</v>
      </c>
    </row>
    <row r="274" spans="1:16" x14ac:dyDescent="0.3">
      <c r="A274" s="5" t="s">
        <v>2285</v>
      </c>
      <c r="B274" s="2" t="s">
        <v>2640</v>
      </c>
      <c r="C274" s="2" t="s">
        <v>2287</v>
      </c>
      <c r="D274" s="2" t="s">
        <v>2295</v>
      </c>
      <c r="E274" s="2" t="s">
        <v>4481</v>
      </c>
      <c r="F274" s="2">
        <v>4.5</v>
      </c>
      <c r="G274" s="2">
        <v>10</v>
      </c>
      <c r="H274" s="9">
        <v>168.58</v>
      </c>
      <c r="I274" s="9">
        <v>82.53</v>
      </c>
      <c r="J274" s="9">
        <f>Table1_4[[#This Row],[Price]]+Table1_4[[#This Row],[Delivery charge]]</f>
        <v>251.11</v>
      </c>
      <c r="K274" s="2" t="s">
        <v>2262</v>
      </c>
      <c r="L274" s="2">
        <v>141</v>
      </c>
      <c r="M274" s="2" t="s">
        <v>4480</v>
      </c>
      <c r="N274" s="2" t="s">
        <v>2310</v>
      </c>
      <c r="O274" s="14" t="s">
        <v>2311</v>
      </c>
      <c r="P274" s="9">
        <f>Table1_4[[#This Row],[Total Price]]*Table1_4[[#This Row],[ Sold]]</f>
        <v>35406.51</v>
      </c>
    </row>
    <row r="275" spans="1:16" x14ac:dyDescent="0.3">
      <c r="A275" s="5" t="s">
        <v>2285</v>
      </c>
      <c r="B275" s="2" t="s">
        <v>2641</v>
      </c>
      <c r="C275" s="2" t="s">
        <v>2292</v>
      </c>
      <c r="D275" s="2" t="s">
        <v>2642</v>
      </c>
      <c r="E275" s="2" t="s">
        <v>4483</v>
      </c>
      <c r="F275" s="2">
        <v>5</v>
      </c>
      <c r="G275" s="2">
        <v>84</v>
      </c>
      <c r="H275" s="9">
        <v>319.99</v>
      </c>
      <c r="I275" s="9">
        <v>119.98</v>
      </c>
      <c r="J275" s="9">
        <f>Table1_4[[#This Row],[Price]]+Table1_4[[#This Row],[Delivery charge]]</f>
        <v>439.97</v>
      </c>
      <c r="K275" s="2" t="s">
        <v>2262</v>
      </c>
      <c r="L275" s="2">
        <v>0</v>
      </c>
      <c r="M275" s="2" t="s">
        <v>4480</v>
      </c>
      <c r="N275" s="2" t="s">
        <v>2400</v>
      </c>
      <c r="O275" s="14" t="s">
        <v>2401</v>
      </c>
      <c r="P275" s="9">
        <f>Table1_4[[#This Row],[Total Price]]*Table1_4[[#This Row],[ Sold]]</f>
        <v>0</v>
      </c>
    </row>
    <row r="276" spans="1:16" x14ac:dyDescent="0.3">
      <c r="A276" s="5" t="s">
        <v>2285</v>
      </c>
      <c r="B276" s="2" t="s">
        <v>2643</v>
      </c>
      <c r="C276" s="2" t="s">
        <v>2292</v>
      </c>
      <c r="D276" s="2" t="s">
        <v>2295</v>
      </c>
      <c r="E276" s="2" t="s">
        <v>4481</v>
      </c>
      <c r="F276" s="2">
        <v>5</v>
      </c>
      <c r="G276" s="2">
        <v>84</v>
      </c>
      <c r="H276" s="9">
        <v>244</v>
      </c>
      <c r="I276" s="9">
        <v>99.88</v>
      </c>
      <c r="J276" s="9">
        <f>Table1_4[[#This Row],[Price]]+Table1_4[[#This Row],[Delivery charge]]</f>
        <v>343.88</v>
      </c>
      <c r="K276" s="2" t="s">
        <v>2262</v>
      </c>
      <c r="L276" s="2">
        <v>50</v>
      </c>
      <c r="M276" s="2" t="s">
        <v>4480</v>
      </c>
      <c r="N276" s="2" t="s">
        <v>2428</v>
      </c>
      <c r="O276" s="14" t="s">
        <v>2429</v>
      </c>
      <c r="P276" s="9">
        <f>Table1_4[[#This Row],[Total Price]]*Table1_4[[#This Row],[ Sold]]</f>
        <v>17194</v>
      </c>
    </row>
    <row r="277" spans="1:16" x14ac:dyDescent="0.3">
      <c r="A277" s="5" t="s">
        <v>2285</v>
      </c>
      <c r="B277" s="2" t="s">
        <v>2645</v>
      </c>
      <c r="C277" s="2" t="s">
        <v>2329</v>
      </c>
      <c r="D277" s="2" t="s">
        <v>2295</v>
      </c>
      <c r="E277" s="2" t="s">
        <v>4482</v>
      </c>
      <c r="F277" s="2">
        <v>5</v>
      </c>
      <c r="G277" s="2">
        <v>20</v>
      </c>
      <c r="H277" s="9">
        <v>244.85</v>
      </c>
      <c r="I277" s="9">
        <v>102.69</v>
      </c>
      <c r="J277" s="9">
        <f>Table1_4[[#This Row],[Price]]+Table1_4[[#This Row],[Delivery charge]]</f>
        <v>347.53999999999996</v>
      </c>
      <c r="K277" s="2" t="s">
        <v>2262</v>
      </c>
      <c r="L277" s="2">
        <v>0</v>
      </c>
      <c r="M277" s="2" t="s">
        <v>4480</v>
      </c>
      <c r="N277" s="2" t="s">
        <v>2566</v>
      </c>
      <c r="O277" s="14" t="s">
        <v>2567</v>
      </c>
      <c r="P277" s="9">
        <f>Table1_4[[#This Row],[Total Price]]*Table1_4[[#This Row],[ Sold]]</f>
        <v>0</v>
      </c>
    </row>
    <row r="278" spans="1:16" x14ac:dyDescent="0.3">
      <c r="A278" s="5" t="s">
        <v>2285</v>
      </c>
      <c r="B278" s="2" t="s">
        <v>2646</v>
      </c>
      <c r="C278" s="2" t="s">
        <v>2292</v>
      </c>
      <c r="D278" s="2" t="s">
        <v>2295</v>
      </c>
      <c r="E278" s="2" t="s">
        <v>4481</v>
      </c>
      <c r="F278" s="2">
        <v>4.5</v>
      </c>
      <c r="G278" s="2">
        <v>17</v>
      </c>
      <c r="H278" s="9">
        <v>289.95</v>
      </c>
      <c r="I278" s="9">
        <v>110.45</v>
      </c>
      <c r="J278" s="9">
        <f>Table1_4[[#This Row],[Price]]+Table1_4[[#This Row],[Delivery charge]]</f>
        <v>400.4</v>
      </c>
      <c r="K278" s="2" t="s">
        <v>2262</v>
      </c>
      <c r="L278" s="2">
        <v>0</v>
      </c>
      <c r="M278" s="2" t="s">
        <v>4480</v>
      </c>
      <c r="N278" s="2" t="s">
        <v>2500</v>
      </c>
      <c r="O278" s="14" t="s">
        <v>2501</v>
      </c>
      <c r="P278" s="9">
        <f>Table1_4[[#This Row],[Total Price]]*Table1_4[[#This Row],[ Sold]]</f>
        <v>0</v>
      </c>
    </row>
    <row r="279" spans="1:16" x14ac:dyDescent="0.3">
      <c r="A279" s="5" t="s">
        <v>2285</v>
      </c>
      <c r="B279" s="2" t="s">
        <v>2647</v>
      </c>
      <c r="C279" s="2" t="s">
        <v>2329</v>
      </c>
      <c r="D279" s="2" t="s">
        <v>2393</v>
      </c>
      <c r="E279" s="2" t="s">
        <v>4481</v>
      </c>
      <c r="F279" s="2">
        <v>5</v>
      </c>
      <c r="G279" s="2">
        <v>15</v>
      </c>
      <c r="H279" s="9">
        <v>269.95</v>
      </c>
      <c r="I279" s="9">
        <v>108.47</v>
      </c>
      <c r="J279" s="9">
        <f>Table1_4[[#This Row],[Price]]+Table1_4[[#This Row],[Delivery charge]]</f>
        <v>378.41999999999996</v>
      </c>
      <c r="K279" s="2" t="s">
        <v>2262</v>
      </c>
      <c r="L279" s="2">
        <v>117</v>
      </c>
      <c r="M279" s="2" t="s">
        <v>2394</v>
      </c>
      <c r="N279" s="2" t="s">
        <v>2395</v>
      </c>
      <c r="O279" s="14" t="s">
        <v>2396</v>
      </c>
      <c r="P279" s="9">
        <f>Table1_4[[#This Row],[Total Price]]*Table1_4[[#This Row],[ Sold]]</f>
        <v>44275.139999999992</v>
      </c>
    </row>
    <row r="280" spans="1:16" x14ac:dyDescent="0.3">
      <c r="A280" s="5" t="s">
        <v>2285</v>
      </c>
      <c r="B280" s="2" t="s">
        <v>2648</v>
      </c>
      <c r="C280" s="2" t="s">
        <v>2287</v>
      </c>
      <c r="D280" s="2" t="s">
        <v>2404</v>
      </c>
      <c r="E280" s="2" t="s">
        <v>4483</v>
      </c>
      <c r="F280" s="2"/>
      <c r="G280" s="2"/>
      <c r="H280" s="9">
        <v>198.95</v>
      </c>
      <c r="I280" s="9">
        <v>89.52</v>
      </c>
      <c r="J280" s="9">
        <f>Table1_4[[#This Row],[Price]]+Table1_4[[#This Row],[Delivery charge]]</f>
        <v>288.46999999999997</v>
      </c>
      <c r="K280" s="2" t="s">
        <v>2262</v>
      </c>
      <c r="L280" s="2">
        <v>0</v>
      </c>
      <c r="M280" s="2" t="s">
        <v>2405</v>
      </c>
      <c r="N280" s="2" t="s">
        <v>2406</v>
      </c>
      <c r="O280" s="14" t="s">
        <v>2407</v>
      </c>
      <c r="P280" s="9">
        <f>Table1_4[[#This Row],[Total Price]]*Table1_4[[#This Row],[ Sold]]</f>
        <v>0</v>
      </c>
    </row>
    <row r="281" spans="1:16" x14ac:dyDescent="0.3">
      <c r="A281" s="5" t="s">
        <v>2285</v>
      </c>
      <c r="B281" s="2" t="s">
        <v>2649</v>
      </c>
      <c r="C281" s="2" t="s">
        <v>2329</v>
      </c>
      <c r="D281" s="2" t="s">
        <v>2357</v>
      </c>
      <c r="E281" s="2" t="s">
        <v>4483</v>
      </c>
      <c r="F281" s="2">
        <v>4.5</v>
      </c>
      <c r="G281" s="2">
        <v>108</v>
      </c>
      <c r="H281" s="9">
        <v>259.99</v>
      </c>
      <c r="I281" s="9">
        <v>103.56</v>
      </c>
      <c r="J281" s="9">
        <f>Table1_4[[#This Row],[Price]]+Table1_4[[#This Row],[Delivery charge]]</f>
        <v>363.55</v>
      </c>
      <c r="K281" s="2" t="s">
        <v>2262</v>
      </c>
      <c r="L281" s="2">
        <v>202</v>
      </c>
      <c r="M281" s="2" t="s">
        <v>4480</v>
      </c>
      <c r="N281" s="2" t="s">
        <v>2358</v>
      </c>
      <c r="O281" s="14" t="s">
        <v>2359</v>
      </c>
      <c r="P281" s="9">
        <f>Table1_4[[#This Row],[Total Price]]*Table1_4[[#This Row],[ Sold]]</f>
        <v>73437.100000000006</v>
      </c>
    </row>
    <row r="282" spans="1:16" x14ac:dyDescent="0.3">
      <c r="A282" s="5" t="s">
        <v>2285</v>
      </c>
      <c r="B282" s="2" t="s">
        <v>2650</v>
      </c>
      <c r="C282" s="2" t="s">
        <v>2294</v>
      </c>
      <c r="D282" s="2" t="s">
        <v>2295</v>
      </c>
      <c r="E282" s="2" t="s">
        <v>4481</v>
      </c>
      <c r="F282" s="2">
        <v>4.5</v>
      </c>
      <c r="G282" s="2">
        <v>54</v>
      </c>
      <c r="H282" s="9">
        <v>145.80000000000001</v>
      </c>
      <c r="I282" s="9">
        <v>77.290000000000006</v>
      </c>
      <c r="J282" s="9">
        <f>Table1_4[[#This Row],[Price]]+Table1_4[[#This Row],[Delivery charge]]</f>
        <v>223.09000000000003</v>
      </c>
      <c r="K282" s="2" t="s">
        <v>2262</v>
      </c>
      <c r="L282" s="2">
        <v>8</v>
      </c>
      <c r="M282" s="2" t="s">
        <v>4480</v>
      </c>
      <c r="N282" s="2" t="s">
        <v>2310</v>
      </c>
      <c r="O282" s="14" t="s">
        <v>2311</v>
      </c>
      <c r="P282" s="9">
        <f>Table1_4[[#This Row],[Total Price]]*Table1_4[[#This Row],[ Sold]]</f>
        <v>1784.7200000000003</v>
      </c>
    </row>
    <row r="283" spans="1:16" x14ac:dyDescent="0.3">
      <c r="A283" s="5" t="s">
        <v>2285</v>
      </c>
      <c r="B283" s="2" t="s">
        <v>2651</v>
      </c>
      <c r="C283" s="2" t="s">
        <v>2315</v>
      </c>
      <c r="D283" s="2" t="s">
        <v>2393</v>
      </c>
      <c r="E283" s="2" t="s">
        <v>4482</v>
      </c>
      <c r="F283" s="2">
        <v>4.5</v>
      </c>
      <c r="G283" s="2">
        <v>7</v>
      </c>
      <c r="H283" s="9">
        <v>312.29000000000002</v>
      </c>
      <c r="I283" s="9">
        <v>118.21</v>
      </c>
      <c r="J283" s="9">
        <f>Table1_4[[#This Row],[Price]]+Table1_4[[#This Row],[Delivery charge]]</f>
        <v>430.5</v>
      </c>
      <c r="K283" s="2" t="s">
        <v>2262</v>
      </c>
      <c r="L283" s="2">
        <v>542</v>
      </c>
      <c r="M283" s="2" t="s">
        <v>2394</v>
      </c>
      <c r="N283" s="2" t="s">
        <v>2395</v>
      </c>
      <c r="O283" s="14" t="s">
        <v>2396</v>
      </c>
      <c r="P283" s="9">
        <f>Table1_4[[#This Row],[Total Price]]*Table1_4[[#This Row],[ Sold]]</f>
        <v>233331</v>
      </c>
    </row>
    <row r="284" spans="1:16" x14ac:dyDescent="0.3">
      <c r="A284" s="5" t="s">
        <v>2285</v>
      </c>
      <c r="B284" s="2" t="s">
        <v>2652</v>
      </c>
      <c r="C284" s="2" t="s">
        <v>2292</v>
      </c>
      <c r="D284" s="2" t="s">
        <v>2295</v>
      </c>
      <c r="E284" s="2" t="s">
        <v>4481</v>
      </c>
      <c r="F284" s="2">
        <v>5</v>
      </c>
      <c r="G284" s="2">
        <v>84</v>
      </c>
      <c r="H284" s="9">
        <v>278.39999999999998</v>
      </c>
      <c r="I284" s="9">
        <v>107.79</v>
      </c>
      <c r="J284" s="9">
        <f>Table1_4[[#This Row],[Price]]+Table1_4[[#This Row],[Delivery charge]]</f>
        <v>386.19</v>
      </c>
      <c r="K284" s="2" t="s">
        <v>2262</v>
      </c>
      <c r="L284" s="2">
        <v>38</v>
      </c>
      <c r="M284" s="2" t="s">
        <v>2289</v>
      </c>
      <c r="N284" s="2" t="s">
        <v>2290</v>
      </c>
      <c r="O284" s="14" t="s">
        <v>2291</v>
      </c>
      <c r="P284" s="9">
        <f>Table1_4[[#This Row],[Total Price]]*Table1_4[[#This Row],[ Sold]]</f>
        <v>14675.22</v>
      </c>
    </row>
    <row r="285" spans="1:16" x14ac:dyDescent="0.3">
      <c r="A285" s="5" t="s">
        <v>2285</v>
      </c>
      <c r="B285" s="2" t="s">
        <v>2653</v>
      </c>
      <c r="C285" s="2" t="s">
        <v>2585</v>
      </c>
      <c r="D285" s="2" t="s">
        <v>2303</v>
      </c>
      <c r="E285" s="2" t="s">
        <v>4482</v>
      </c>
      <c r="F285" s="2">
        <v>4.5</v>
      </c>
      <c r="G285" s="2">
        <v>28</v>
      </c>
      <c r="H285" s="9">
        <v>595</v>
      </c>
      <c r="I285" s="9">
        <v>180.61</v>
      </c>
      <c r="J285" s="9">
        <f>Table1_4[[#This Row],[Price]]+Table1_4[[#This Row],[Delivery charge]]</f>
        <v>775.61</v>
      </c>
      <c r="K285" s="2" t="s">
        <v>2262</v>
      </c>
      <c r="L285" s="2">
        <v>18</v>
      </c>
      <c r="M285" s="2" t="s">
        <v>4480</v>
      </c>
      <c r="N285" s="2" t="s">
        <v>2304</v>
      </c>
      <c r="O285" s="14" t="s">
        <v>2305</v>
      </c>
      <c r="P285" s="9">
        <f>Table1_4[[#This Row],[Total Price]]*Table1_4[[#This Row],[ Sold]]</f>
        <v>13960.98</v>
      </c>
    </row>
    <row r="286" spans="1:16" x14ac:dyDescent="0.3">
      <c r="A286" s="5" t="s">
        <v>2285</v>
      </c>
      <c r="B286" s="2" t="s">
        <v>892</v>
      </c>
      <c r="C286" s="2" t="s">
        <v>2296</v>
      </c>
      <c r="D286" s="2" t="s">
        <v>2393</v>
      </c>
      <c r="E286" s="2" t="s">
        <v>4482</v>
      </c>
      <c r="F286" s="2">
        <v>5</v>
      </c>
      <c r="G286" s="2">
        <v>7</v>
      </c>
      <c r="H286" s="9">
        <v>399.37</v>
      </c>
      <c r="I286" s="9">
        <v>138.22999999999999</v>
      </c>
      <c r="J286" s="9">
        <f>Table1_4[[#This Row],[Price]]+Table1_4[[#This Row],[Delivery charge]]</f>
        <v>537.6</v>
      </c>
      <c r="K286" s="2" t="s">
        <v>2262</v>
      </c>
      <c r="L286" s="2">
        <v>439</v>
      </c>
      <c r="M286" s="2" t="s">
        <v>2394</v>
      </c>
      <c r="N286" s="2" t="s">
        <v>2395</v>
      </c>
      <c r="O286" s="14" t="s">
        <v>2396</v>
      </c>
      <c r="P286" s="9">
        <f>Table1_4[[#This Row],[Total Price]]*Table1_4[[#This Row],[ Sold]]</f>
        <v>236006.40000000002</v>
      </c>
    </row>
    <row r="287" spans="1:16" x14ac:dyDescent="0.3">
      <c r="A287" s="5" t="s">
        <v>2285</v>
      </c>
      <c r="B287" s="2" t="s">
        <v>2654</v>
      </c>
      <c r="C287" s="2" t="s">
        <v>2294</v>
      </c>
      <c r="D287" s="2" t="s">
        <v>2357</v>
      </c>
      <c r="E287" s="2" t="s">
        <v>4481</v>
      </c>
      <c r="F287" s="2">
        <v>4.5</v>
      </c>
      <c r="G287" s="2">
        <v>45</v>
      </c>
      <c r="H287" s="9">
        <v>149.99</v>
      </c>
      <c r="I287" s="9">
        <v>78.260000000000005</v>
      </c>
      <c r="J287" s="9">
        <f>Table1_4[[#This Row],[Price]]+Table1_4[[#This Row],[Delivery charge]]</f>
        <v>228.25</v>
      </c>
      <c r="K287" s="2" t="s">
        <v>2262</v>
      </c>
      <c r="L287" s="2">
        <v>20</v>
      </c>
      <c r="M287" s="2" t="s">
        <v>4480</v>
      </c>
      <c r="N287" s="2" t="s">
        <v>2358</v>
      </c>
      <c r="O287" s="14" t="s">
        <v>2359</v>
      </c>
      <c r="P287" s="9">
        <f>Table1_4[[#This Row],[Total Price]]*Table1_4[[#This Row],[ Sold]]</f>
        <v>4565</v>
      </c>
    </row>
    <row r="288" spans="1:16" x14ac:dyDescent="0.3">
      <c r="A288" s="5" t="s">
        <v>2285</v>
      </c>
      <c r="B288" s="2" t="s">
        <v>2655</v>
      </c>
      <c r="C288" s="2" t="s">
        <v>2343</v>
      </c>
      <c r="D288" s="2" t="s">
        <v>2295</v>
      </c>
      <c r="E288" s="2" t="s">
        <v>4481</v>
      </c>
      <c r="F288" s="2">
        <v>4.5</v>
      </c>
      <c r="G288" s="2">
        <v>21</v>
      </c>
      <c r="H288" s="9">
        <v>199.99</v>
      </c>
      <c r="I288" s="9">
        <v>102.73</v>
      </c>
      <c r="J288" s="9">
        <f>Table1_4[[#This Row],[Price]]+Table1_4[[#This Row],[Delivery charge]]</f>
        <v>302.72000000000003</v>
      </c>
      <c r="K288" s="2" t="s">
        <v>2262</v>
      </c>
      <c r="L288" s="2">
        <v>23</v>
      </c>
      <c r="M288" s="2" t="s">
        <v>4480</v>
      </c>
      <c r="N288" s="2" t="s">
        <v>2389</v>
      </c>
      <c r="O288" s="14" t="s">
        <v>2390</v>
      </c>
      <c r="P288" s="9">
        <f>Table1_4[[#This Row],[Total Price]]*Table1_4[[#This Row],[ Sold]]</f>
        <v>6962.56</v>
      </c>
    </row>
    <row r="289" spans="1:16" x14ac:dyDescent="0.3">
      <c r="A289" s="5" t="s">
        <v>2285</v>
      </c>
      <c r="B289" s="2" t="s">
        <v>2656</v>
      </c>
      <c r="C289" s="2" t="s">
        <v>2287</v>
      </c>
      <c r="D289" s="2" t="s">
        <v>2295</v>
      </c>
      <c r="E289" s="2" t="s">
        <v>4481</v>
      </c>
      <c r="F289" s="2">
        <v>4.5</v>
      </c>
      <c r="G289" s="2">
        <v>17</v>
      </c>
      <c r="H289" s="9">
        <v>149</v>
      </c>
      <c r="I289" s="9">
        <v>78.03</v>
      </c>
      <c r="J289" s="9">
        <f>Table1_4[[#This Row],[Price]]+Table1_4[[#This Row],[Delivery charge]]</f>
        <v>227.03</v>
      </c>
      <c r="K289" s="2" t="s">
        <v>2262</v>
      </c>
      <c r="L289" s="2">
        <v>0</v>
      </c>
      <c r="M289" s="2" t="s">
        <v>4480</v>
      </c>
      <c r="N289" s="2" t="s">
        <v>2657</v>
      </c>
      <c r="O289" s="14" t="s">
        <v>2658</v>
      </c>
      <c r="P289" s="9">
        <f>Table1_4[[#This Row],[Total Price]]*Table1_4[[#This Row],[ Sold]]</f>
        <v>0</v>
      </c>
    </row>
    <row r="290" spans="1:16" x14ac:dyDescent="0.3">
      <c r="A290" s="5" t="s">
        <v>2285</v>
      </c>
      <c r="B290" s="2" t="s">
        <v>2659</v>
      </c>
      <c r="C290" s="2" t="s">
        <v>2287</v>
      </c>
      <c r="D290" s="2" t="s">
        <v>2357</v>
      </c>
      <c r="E290" s="2" t="s">
        <v>4482</v>
      </c>
      <c r="F290" s="2">
        <v>4.5</v>
      </c>
      <c r="G290" s="2">
        <v>54</v>
      </c>
      <c r="H290" s="9">
        <v>209.99</v>
      </c>
      <c r="I290" s="9">
        <v>92.06</v>
      </c>
      <c r="J290" s="9">
        <f>Table1_4[[#This Row],[Price]]+Table1_4[[#This Row],[Delivery charge]]</f>
        <v>302.05</v>
      </c>
      <c r="K290" s="2" t="s">
        <v>2262</v>
      </c>
      <c r="L290" s="2">
        <v>45</v>
      </c>
      <c r="M290" s="2" t="s">
        <v>4480</v>
      </c>
      <c r="N290" s="2" t="s">
        <v>2358</v>
      </c>
      <c r="O290" s="14" t="s">
        <v>2359</v>
      </c>
      <c r="P290" s="9">
        <f>Table1_4[[#This Row],[Total Price]]*Table1_4[[#This Row],[ Sold]]</f>
        <v>13592.25</v>
      </c>
    </row>
    <row r="291" spans="1:16" x14ac:dyDescent="0.3">
      <c r="A291" s="5" t="s">
        <v>2285</v>
      </c>
      <c r="B291" s="2" t="s">
        <v>2660</v>
      </c>
      <c r="C291" s="2" t="s">
        <v>2292</v>
      </c>
      <c r="D291" s="2" t="s">
        <v>2295</v>
      </c>
      <c r="E291" s="2" t="s">
        <v>4482</v>
      </c>
      <c r="F291" s="2">
        <v>5</v>
      </c>
      <c r="G291" s="2">
        <v>84</v>
      </c>
      <c r="H291" s="9">
        <v>279.99</v>
      </c>
      <c r="I291" s="9">
        <v>110.78</v>
      </c>
      <c r="J291" s="9">
        <f>Table1_4[[#This Row],[Price]]+Table1_4[[#This Row],[Delivery charge]]</f>
        <v>390.77</v>
      </c>
      <c r="K291" s="2" t="s">
        <v>2262</v>
      </c>
      <c r="L291" s="2">
        <v>0</v>
      </c>
      <c r="M291" s="2" t="s">
        <v>4480</v>
      </c>
      <c r="N291" s="2" t="s">
        <v>2661</v>
      </c>
      <c r="O291" s="14" t="s">
        <v>2662</v>
      </c>
      <c r="P291" s="9">
        <f>Table1_4[[#This Row],[Total Price]]*Table1_4[[#This Row],[ Sold]]</f>
        <v>0</v>
      </c>
    </row>
    <row r="292" spans="1:16" x14ac:dyDescent="0.3">
      <c r="A292" s="5" t="s">
        <v>2285</v>
      </c>
      <c r="B292" s="2" t="s">
        <v>2663</v>
      </c>
      <c r="C292" s="2" t="s">
        <v>2323</v>
      </c>
      <c r="D292" s="2" t="s">
        <v>2295</v>
      </c>
      <c r="E292" s="2" t="s">
        <v>4482</v>
      </c>
      <c r="F292" s="2">
        <v>5</v>
      </c>
      <c r="G292" s="2">
        <v>2</v>
      </c>
      <c r="H292" s="9">
        <v>283.2</v>
      </c>
      <c r="I292" s="9">
        <v>111.51</v>
      </c>
      <c r="J292" s="9">
        <f>Table1_4[[#This Row],[Price]]+Table1_4[[#This Row],[Delivery charge]]</f>
        <v>394.71</v>
      </c>
      <c r="K292" s="2" t="s">
        <v>2262</v>
      </c>
      <c r="L292" s="2">
        <v>25</v>
      </c>
      <c r="M292" s="2" t="s">
        <v>2289</v>
      </c>
      <c r="N292" s="2" t="s">
        <v>2290</v>
      </c>
      <c r="O292" s="14" t="s">
        <v>2291</v>
      </c>
      <c r="P292" s="9">
        <f>Table1_4[[#This Row],[Total Price]]*Table1_4[[#This Row],[ Sold]]</f>
        <v>9867.75</v>
      </c>
    </row>
    <row r="293" spans="1:16" x14ac:dyDescent="0.3">
      <c r="A293" s="5" t="s">
        <v>2285</v>
      </c>
      <c r="B293" s="2" t="s">
        <v>2664</v>
      </c>
      <c r="C293" s="2" t="s">
        <v>2323</v>
      </c>
      <c r="D293" s="2" t="s">
        <v>2295</v>
      </c>
      <c r="E293" s="2" t="s">
        <v>4482</v>
      </c>
      <c r="F293" s="2">
        <v>4.5</v>
      </c>
      <c r="G293" s="2">
        <v>18</v>
      </c>
      <c r="H293" s="9">
        <v>279.85000000000002</v>
      </c>
      <c r="I293" s="9">
        <v>110.74</v>
      </c>
      <c r="J293" s="9">
        <f>Table1_4[[#This Row],[Price]]+Table1_4[[#This Row],[Delivery charge]]</f>
        <v>390.59000000000003</v>
      </c>
      <c r="K293" s="2" t="s">
        <v>2262</v>
      </c>
      <c r="L293" s="2">
        <v>0</v>
      </c>
      <c r="M293" s="2" t="s">
        <v>4480</v>
      </c>
      <c r="N293" s="2" t="s">
        <v>2566</v>
      </c>
      <c r="O293" s="14" t="s">
        <v>2567</v>
      </c>
      <c r="P293" s="9">
        <f>Table1_4[[#This Row],[Total Price]]*Table1_4[[#This Row],[ Sold]]</f>
        <v>0</v>
      </c>
    </row>
    <row r="294" spans="1:16" x14ac:dyDescent="0.3">
      <c r="A294" s="5" t="s">
        <v>2285</v>
      </c>
      <c r="B294" s="2" t="s">
        <v>903</v>
      </c>
      <c r="C294" s="2" t="s">
        <v>2327</v>
      </c>
      <c r="D294" s="2" t="s">
        <v>2393</v>
      </c>
      <c r="E294" s="2" t="s">
        <v>4483</v>
      </c>
      <c r="F294" s="2">
        <v>4.5</v>
      </c>
      <c r="G294" s="2">
        <v>6</v>
      </c>
      <c r="H294" s="9">
        <v>598.84</v>
      </c>
      <c r="I294" s="9">
        <v>184.11</v>
      </c>
      <c r="J294" s="9">
        <f>Table1_4[[#This Row],[Price]]+Table1_4[[#This Row],[Delivery charge]]</f>
        <v>782.95</v>
      </c>
      <c r="K294" s="2" t="s">
        <v>2262</v>
      </c>
      <c r="L294" s="2">
        <v>156</v>
      </c>
      <c r="M294" s="2" t="s">
        <v>2394</v>
      </c>
      <c r="N294" s="2" t="s">
        <v>2395</v>
      </c>
      <c r="O294" s="14" t="s">
        <v>2396</v>
      </c>
      <c r="P294" s="9">
        <f>Table1_4[[#This Row],[Total Price]]*Table1_4[[#This Row],[ Sold]]</f>
        <v>122140.20000000001</v>
      </c>
    </row>
    <row r="295" spans="1:16" x14ac:dyDescent="0.3">
      <c r="A295" s="5" t="s">
        <v>2285</v>
      </c>
      <c r="B295" s="2" t="s">
        <v>2665</v>
      </c>
      <c r="C295" s="2" t="s">
        <v>2292</v>
      </c>
      <c r="D295" s="2" t="s">
        <v>2295</v>
      </c>
      <c r="E295" s="2" t="s">
        <v>4483</v>
      </c>
      <c r="F295" s="2">
        <v>5</v>
      </c>
      <c r="G295" s="2">
        <v>5</v>
      </c>
      <c r="H295" s="9">
        <v>305</v>
      </c>
      <c r="I295" s="9">
        <v>116.53</v>
      </c>
      <c r="J295" s="9">
        <f>Table1_4[[#This Row],[Price]]+Table1_4[[#This Row],[Delivery charge]]</f>
        <v>421.53</v>
      </c>
      <c r="K295" s="2" t="s">
        <v>2262</v>
      </c>
      <c r="L295" s="2">
        <v>32</v>
      </c>
      <c r="M295" s="2" t="s">
        <v>4480</v>
      </c>
      <c r="N295" s="2" t="s">
        <v>2666</v>
      </c>
      <c r="O295" s="14" t="s">
        <v>2667</v>
      </c>
      <c r="P295" s="9">
        <f>Table1_4[[#This Row],[Total Price]]*Table1_4[[#This Row],[ Sold]]</f>
        <v>13488.96</v>
      </c>
    </row>
    <row r="296" spans="1:16" x14ac:dyDescent="0.3">
      <c r="A296" s="5" t="s">
        <v>2285</v>
      </c>
      <c r="B296" s="2" t="s">
        <v>2668</v>
      </c>
      <c r="C296" s="2" t="s">
        <v>2327</v>
      </c>
      <c r="D296" s="2" t="s">
        <v>2295</v>
      </c>
      <c r="E296" s="2" t="s">
        <v>4483</v>
      </c>
      <c r="F296" s="2"/>
      <c r="G296" s="2"/>
      <c r="H296" s="9">
        <v>419</v>
      </c>
      <c r="I296" s="9">
        <v>140.13</v>
      </c>
      <c r="J296" s="9">
        <f>Table1_4[[#This Row],[Price]]+Table1_4[[#This Row],[Delivery charge]]</f>
        <v>559.13</v>
      </c>
      <c r="K296" s="2" t="s">
        <v>2262</v>
      </c>
      <c r="L296" s="2">
        <v>0</v>
      </c>
      <c r="M296" s="2" t="s">
        <v>4480</v>
      </c>
      <c r="N296" s="2" t="s">
        <v>2657</v>
      </c>
      <c r="O296" s="14" t="s">
        <v>2658</v>
      </c>
      <c r="P296" s="9">
        <f>Table1_4[[#This Row],[Total Price]]*Table1_4[[#This Row],[ Sold]]</f>
        <v>0</v>
      </c>
    </row>
    <row r="297" spans="1:16" x14ac:dyDescent="0.3">
      <c r="A297" s="5" t="s">
        <v>2285</v>
      </c>
      <c r="B297" s="2" t="s">
        <v>2669</v>
      </c>
      <c r="C297" s="2" t="s">
        <v>2344</v>
      </c>
      <c r="D297" s="2" t="s">
        <v>2330</v>
      </c>
      <c r="E297" s="2" t="s">
        <v>4481</v>
      </c>
      <c r="F297" s="2">
        <v>4.5</v>
      </c>
      <c r="G297" s="2">
        <v>13</v>
      </c>
      <c r="H297" s="9">
        <v>479.99</v>
      </c>
      <c r="I297" s="9">
        <v>141.19999999999999</v>
      </c>
      <c r="J297" s="9">
        <f>Table1_4[[#This Row],[Price]]+Table1_4[[#This Row],[Delivery charge]]</f>
        <v>621.19000000000005</v>
      </c>
      <c r="K297" s="2" t="s">
        <v>2262</v>
      </c>
      <c r="L297" s="2">
        <v>0</v>
      </c>
      <c r="M297" s="2" t="s">
        <v>4480</v>
      </c>
      <c r="N297" s="2" t="s">
        <v>2331</v>
      </c>
      <c r="O297" s="14" t="s">
        <v>2332</v>
      </c>
      <c r="P297" s="9">
        <f>Table1_4[[#This Row],[Total Price]]*Table1_4[[#This Row],[ Sold]]</f>
        <v>0</v>
      </c>
    </row>
    <row r="298" spans="1:16" x14ac:dyDescent="0.3">
      <c r="A298" s="5" t="s">
        <v>2285</v>
      </c>
      <c r="B298" s="2" t="s">
        <v>2670</v>
      </c>
      <c r="C298" s="2" t="s">
        <v>2287</v>
      </c>
      <c r="D298" s="2" t="s">
        <v>2295</v>
      </c>
      <c r="E298" s="2" t="s">
        <v>4483</v>
      </c>
      <c r="F298" s="2">
        <v>4.5</v>
      </c>
      <c r="G298" s="2">
        <v>73</v>
      </c>
      <c r="H298" s="9">
        <v>189.99</v>
      </c>
      <c r="I298" s="9">
        <v>74.5</v>
      </c>
      <c r="J298" s="9">
        <f>Table1_4[[#This Row],[Price]]+Table1_4[[#This Row],[Delivery charge]]</f>
        <v>264.49</v>
      </c>
      <c r="K298" s="2" t="s">
        <v>2262</v>
      </c>
      <c r="L298" s="2">
        <v>4</v>
      </c>
      <c r="M298" s="2" t="s">
        <v>4480</v>
      </c>
      <c r="N298" s="2" t="s">
        <v>2671</v>
      </c>
      <c r="O298" s="14" t="s">
        <v>2672</v>
      </c>
      <c r="P298" s="9">
        <f>Table1_4[[#This Row],[Total Price]]*Table1_4[[#This Row],[ Sold]]</f>
        <v>1057.96</v>
      </c>
    </row>
    <row r="299" spans="1:16" x14ac:dyDescent="0.3">
      <c r="A299" s="5" t="s">
        <v>2285</v>
      </c>
      <c r="B299" s="2" t="s">
        <v>2673</v>
      </c>
      <c r="C299" s="2" t="s">
        <v>2287</v>
      </c>
      <c r="D299" s="2" t="s">
        <v>2485</v>
      </c>
      <c r="E299" s="2" t="s">
        <v>4482</v>
      </c>
      <c r="F299" s="2"/>
      <c r="G299" s="2"/>
      <c r="H299" s="9">
        <v>191.99</v>
      </c>
      <c r="I299" s="9">
        <v>87.92</v>
      </c>
      <c r="J299" s="9">
        <f>Table1_4[[#This Row],[Price]]+Table1_4[[#This Row],[Delivery charge]]</f>
        <v>279.91000000000003</v>
      </c>
      <c r="K299" s="2" t="s">
        <v>2262</v>
      </c>
      <c r="L299" s="2">
        <v>2</v>
      </c>
      <c r="M299" s="2" t="s">
        <v>4480</v>
      </c>
      <c r="N299" s="2" t="s">
        <v>2486</v>
      </c>
      <c r="O299" s="14" t="s">
        <v>2487</v>
      </c>
      <c r="P299" s="9">
        <f>Table1_4[[#This Row],[Total Price]]*Table1_4[[#This Row],[ Sold]]</f>
        <v>559.82000000000005</v>
      </c>
    </row>
    <row r="300" spans="1:16" x14ac:dyDescent="0.3">
      <c r="A300" s="5" t="s">
        <v>2285</v>
      </c>
      <c r="B300" s="2" t="s">
        <v>2674</v>
      </c>
      <c r="C300" s="2" t="s">
        <v>2434</v>
      </c>
      <c r="D300" s="2" t="s">
        <v>2295</v>
      </c>
      <c r="E300" s="2" t="s">
        <v>4483</v>
      </c>
      <c r="F300" s="2">
        <v>5</v>
      </c>
      <c r="G300" s="2">
        <v>13</v>
      </c>
      <c r="H300" s="9">
        <v>539.99</v>
      </c>
      <c r="I300" s="9">
        <v>167.96</v>
      </c>
      <c r="J300" s="9">
        <f>Table1_4[[#This Row],[Price]]+Table1_4[[#This Row],[Delivery charge]]</f>
        <v>707.95</v>
      </c>
      <c r="K300" s="2" t="s">
        <v>2262</v>
      </c>
      <c r="L300" s="2">
        <v>0</v>
      </c>
      <c r="M300" s="2" t="s">
        <v>4480</v>
      </c>
      <c r="N300" s="2" t="s">
        <v>2675</v>
      </c>
      <c r="O300" s="14" t="s">
        <v>2676</v>
      </c>
      <c r="P300" s="9">
        <f>Table1_4[[#This Row],[Total Price]]*Table1_4[[#This Row],[ Sold]]</f>
        <v>0</v>
      </c>
    </row>
    <row r="301" spans="1:16" x14ac:dyDescent="0.3">
      <c r="A301" s="5" t="s">
        <v>2285</v>
      </c>
      <c r="B301" s="2" t="s">
        <v>2677</v>
      </c>
      <c r="C301" s="2" t="s">
        <v>2292</v>
      </c>
      <c r="D301" s="2" t="s">
        <v>2511</v>
      </c>
      <c r="E301" s="2" t="s">
        <v>4483</v>
      </c>
      <c r="F301" s="2">
        <v>4.5</v>
      </c>
      <c r="G301" s="2">
        <v>17</v>
      </c>
      <c r="H301" s="9">
        <v>376.99</v>
      </c>
      <c r="I301" s="9">
        <v>130.47</v>
      </c>
      <c r="J301" s="9">
        <f>Table1_4[[#This Row],[Price]]+Table1_4[[#This Row],[Delivery charge]]</f>
        <v>507.46000000000004</v>
      </c>
      <c r="K301" s="2" t="s">
        <v>2262</v>
      </c>
      <c r="L301" s="2">
        <v>0</v>
      </c>
      <c r="M301" s="2" t="s">
        <v>4480</v>
      </c>
      <c r="N301" s="2" t="s">
        <v>2578</v>
      </c>
      <c r="O301" s="14" t="s">
        <v>2579</v>
      </c>
      <c r="P301" s="9">
        <f>Table1_4[[#This Row],[Total Price]]*Table1_4[[#This Row],[ Sold]]</f>
        <v>0</v>
      </c>
    </row>
    <row r="302" spans="1:16" x14ac:dyDescent="0.3">
      <c r="A302" s="5" t="s">
        <v>2285</v>
      </c>
      <c r="B302" s="2" t="s">
        <v>1263</v>
      </c>
      <c r="C302" s="2" t="s">
        <v>2329</v>
      </c>
      <c r="D302" s="2" t="s">
        <v>2295</v>
      </c>
      <c r="E302" s="2" t="s">
        <v>4483</v>
      </c>
      <c r="F302" s="2">
        <v>4.5</v>
      </c>
      <c r="G302" s="2">
        <v>108</v>
      </c>
      <c r="H302" s="9">
        <v>319.99</v>
      </c>
      <c r="I302" s="9">
        <v>117.36</v>
      </c>
      <c r="J302" s="9">
        <f>Table1_4[[#This Row],[Price]]+Table1_4[[#This Row],[Delivery charge]]</f>
        <v>437.35</v>
      </c>
      <c r="K302" s="2" t="s">
        <v>2262</v>
      </c>
      <c r="L302" s="2">
        <v>0</v>
      </c>
      <c r="M302" s="2" t="s">
        <v>4480</v>
      </c>
      <c r="N302" s="2" t="s">
        <v>2578</v>
      </c>
      <c r="O302" s="14" t="s">
        <v>2579</v>
      </c>
      <c r="P302" s="9">
        <f>Table1_4[[#This Row],[Total Price]]*Table1_4[[#This Row],[ Sold]]</f>
        <v>0</v>
      </c>
    </row>
    <row r="303" spans="1:16" x14ac:dyDescent="0.3">
      <c r="A303" s="5" t="s">
        <v>2285</v>
      </c>
      <c r="B303" s="2" t="s">
        <v>2619</v>
      </c>
      <c r="C303" s="2" t="s">
        <v>2343</v>
      </c>
      <c r="D303" s="2" t="s">
        <v>2295</v>
      </c>
      <c r="E303" s="2" t="s">
        <v>4481</v>
      </c>
      <c r="F303" s="2">
        <v>4.5</v>
      </c>
      <c r="G303" s="2">
        <v>30</v>
      </c>
      <c r="H303" s="9">
        <v>206.39</v>
      </c>
      <c r="I303" s="9">
        <v>91.23</v>
      </c>
      <c r="J303" s="9">
        <f>Table1_4[[#This Row],[Price]]+Table1_4[[#This Row],[Delivery charge]]</f>
        <v>297.62</v>
      </c>
      <c r="K303" s="2" t="s">
        <v>2262</v>
      </c>
      <c r="L303" s="2">
        <v>0</v>
      </c>
      <c r="M303" s="2" t="s">
        <v>4480</v>
      </c>
      <c r="N303" s="2" t="s">
        <v>2526</v>
      </c>
      <c r="O303" s="14" t="s">
        <v>2527</v>
      </c>
      <c r="P303" s="9">
        <f>Table1_4[[#This Row],[Total Price]]*Table1_4[[#This Row],[ Sold]]</f>
        <v>0</v>
      </c>
    </row>
    <row r="304" spans="1:16" x14ac:dyDescent="0.3">
      <c r="A304" s="5" t="s">
        <v>2285</v>
      </c>
      <c r="B304" s="2" t="s">
        <v>2678</v>
      </c>
      <c r="C304" s="2" t="s">
        <v>2315</v>
      </c>
      <c r="D304" s="2" t="s">
        <v>2295</v>
      </c>
      <c r="E304" s="2" t="s">
        <v>4482</v>
      </c>
      <c r="F304" s="2">
        <v>4</v>
      </c>
      <c r="G304" s="2">
        <v>4</v>
      </c>
      <c r="H304" s="9">
        <v>299.99</v>
      </c>
      <c r="I304" s="9">
        <v>115.38</v>
      </c>
      <c r="J304" s="9">
        <f>Table1_4[[#This Row],[Price]]+Table1_4[[#This Row],[Delivery charge]]</f>
        <v>415.37</v>
      </c>
      <c r="K304" s="2" t="s">
        <v>2262</v>
      </c>
      <c r="L304" s="2">
        <v>0</v>
      </c>
      <c r="M304" s="2" t="s">
        <v>2679</v>
      </c>
      <c r="N304" s="2" t="s">
        <v>2680</v>
      </c>
      <c r="O304" s="14" t="s">
        <v>2681</v>
      </c>
      <c r="P304" s="9">
        <f>Table1_4[[#This Row],[Total Price]]*Table1_4[[#This Row],[ Sold]]</f>
        <v>0</v>
      </c>
    </row>
    <row r="305" spans="1:16" x14ac:dyDescent="0.3">
      <c r="A305" s="5" t="s">
        <v>2285</v>
      </c>
      <c r="B305" s="2" t="s">
        <v>2682</v>
      </c>
      <c r="C305" s="2" t="s">
        <v>2321</v>
      </c>
      <c r="D305" s="2" t="s">
        <v>2295</v>
      </c>
      <c r="E305" s="2" t="s">
        <v>4481</v>
      </c>
      <c r="F305" s="2"/>
      <c r="G305" s="2"/>
      <c r="H305" s="9">
        <v>399.99</v>
      </c>
      <c r="I305" s="9">
        <v>138.38</v>
      </c>
      <c r="J305" s="9">
        <f>Table1_4[[#This Row],[Price]]+Table1_4[[#This Row],[Delivery charge]]</f>
        <v>538.37</v>
      </c>
      <c r="K305" s="2" t="s">
        <v>2262</v>
      </c>
      <c r="L305" s="2">
        <v>0</v>
      </c>
      <c r="M305" s="2" t="s">
        <v>4480</v>
      </c>
      <c r="N305" s="2" t="s">
        <v>2316</v>
      </c>
      <c r="O305" s="14" t="s">
        <v>2317</v>
      </c>
      <c r="P305" s="9">
        <f>Table1_4[[#This Row],[Total Price]]*Table1_4[[#This Row],[ Sold]]</f>
        <v>0</v>
      </c>
    </row>
    <row r="306" spans="1:16" x14ac:dyDescent="0.3">
      <c r="A306" s="5" t="s">
        <v>2285</v>
      </c>
      <c r="B306" s="2" t="s">
        <v>2683</v>
      </c>
      <c r="C306" s="2" t="s">
        <v>2323</v>
      </c>
      <c r="D306" s="2" t="s">
        <v>2295</v>
      </c>
      <c r="E306" s="2" t="s">
        <v>4482</v>
      </c>
      <c r="F306" s="2">
        <v>4.5</v>
      </c>
      <c r="G306" s="2">
        <v>12</v>
      </c>
      <c r="H306" s="9">
        <v>254.85</v>
      </c>
      <c r="I306" s="9">
        <v>104.99</v>
      </c>
      <c r="J306" s="9">
        <f>Table1_4[[#This Row],[Price]]+Table1_4[[#This Row],[Delivery charge]]</f>
        <v>359.84</v>
      </c>
      <c r="K306" s="2" t="s">
        <v>2262</v>
      </c>
      <c r="L306" s="2">
        <v>0</v>
      </c>
      <c r="M306" s="2" t="s">
        <v>4480</v>
      </c>
      <c r="N306" s="2" t="s">
        <v>2566</v>
      </c>
      <c r="O306" s="14" t="s">
        <v>2567</v>
      </c>
      <c r="P306" s="9">
        <f>Table1_4[[#This Row],[Total Price]]*Table1_4[[#This Row],[ Sold]]</f>
        <v>0</v>
      </c>
    </row>
    <row r="307" spans="1:16" x14ac:dyDescent="0.3">
      <c r="A307" s="5" t="s">
        <v>2285</v>
      </c>
      <c r="B307" s="2" t="s">
        <v>2684</v>
      </c>
      <c r="C307" s="2" t="s">
        <v>2287</v>
      </c>
      <c r="D307" s="2" t="s">
        <v>2295</v>
      </c>
      <c r="E307" s="2" t="s">
        <v>4482</v>
      </c>
      <c r="F307" s="2">
        <v>4.5</v>
      </c>
      <c r="G307" s="2">
        <v>14</v>
      </c>
      <c r="H307" s="9">
        <v>206.86</v>
      </c>
      <c r="I307" s="9">
        <v>93.96</v>
      </c>
      <c r="J307" s="9">
        <f>Table1_4[[#This Row],[Price]]+Table1_4[[#This Row],[Delivery charge]]</f>
        <v>300.82</v>
      </c>
      <c r="K307" s="2" t="s">
        <v>2262</v>
      </c>
      <c r="L307" s="2">
        <v>0</v>
      </c>
      <c r="M307" s="2" t="s">
        <v>4480</v>
      </c>
      <c r="N307" s="2" t="s">
        <v>2310</v>
      </c>
      <c r="O307" s="14" t="s">
        <v>2311</v>
      </c>
      <c r="P307" s="9">
        <f>Table1_4[[#This Row],[Total Price]]*Table1_4[[#This Row],[ Sold]]</f>
        <v>0</v>
      </c>
    </row>
    <row r="308" spans="1:16" x14ac:dyDescent="0.3">
      <c r="A308" s="5" t="s">
        <v>2285</v>
      </c>
      <c r="B308" s="2" t="s">
        <v>2685</v>
      </c>
      <c r="C308" s="2" t="s">
        <v>2287</v>
      </c>
      <c r="D308" s="2" t="s">
        <v>2295</v>
      </c>
      <c r="E308" s="2" t="s">
        <v>5</v>
      </c>
      <c r="F308" s="2"/>
      <c r="G308" s="2"/>
      <c r="H308" s="9">
        <v>199.99</v>
      </c>
      <c r="I308" s="9">
        <v>14.99</v>
      </c>
      <c r="J308" s="9">
        <f>Table1_4[[#This Row],[Price]]+Table1_4[[#This Row],[Delivery charge]]</f>
        <v>214.98000000000002</v>
      </c>
      <c r="K308" s="2" t="s">
        <v>2263</v>
      </c>
      <c r="L308" s="2">
        <v>4</v>
      </c>
      <c r="M308" s="2" t="s">
        <v>4480</v>
      </c>
      <c r="N308" s="2" t="s">
        <v>2686</v>
      </c>
      <c r="O308" s="14" t="s">
        <v>2687</v>
      </c>
      <c r="P308" s="9">
        <f>Table1_4[[#This Row],[Total Price]]*Table1_4[[#This Row],[ Sold]]</f>
        <v>859.92000000000007</v>
      </c>
    </row>
    <row r="309" spans="1:16" x14ac:dyDescent="0.3">
      <c r="A309" s="5" t="s">
        <v>2285</v>
      </c>
      <c r="B309" s="2" t="s">
        <v>2688</v>
      </c>
      <c r="C309" s="2" t="s">
        <v>2287</v>
      </c>
      <c r="D309" s="2" t="s">
        <v>2295</v>
      </c>
      <c r="E309" s="2" t="s">
        <v>4482</v>
      </c>
      <c r="F309" s="2">
        <v>5</v>
      </c>
      <c r="G309" s="2">
        <v>31</v>
      </c>
      <c r="H309" s="9">
        <v>156.69999999999999</v>
      </c>
      <c r="I309" s="9">
        <v>84.17</v>
      </c>
      <c r="J309" s="9">
        <f>Table1_4[[#This Row],[Price]]+Table1_4[[#This Row],[Delivery charge]]</f>
        <v>240.87</v>
      </c>
      <c r="K309" s="2" t="s">
        <v>2262</v>
      </c>
      <c r="L309" s="2">
        <v>0</v>
      </c>
      <c r="M309" s="2" t="s">
        <v>4480</v>
      </c>
      <c r="N309" s="2" t="s">
        <v>2368</v>
      </c>
      <c r="O309" s="14" t="s">
        <v>2369</v>
      </c>
      <c r="P309" s="9">
        <f>Table1_4[[#This Row],[Total Price]]*Table1_4[[#This Row],[ Sold]]</f>
        <v>0</v>
      </c>
    </row>
    <row r="310" spans="1:16" x14ac:dyDescent="0.3">
      <c r="A310" s="5" t="s">
        <v>2285</v>
      </c>
      <c r="B310" s="2" t="s">
        <v>2689</v>
      </c>
      <c r="C310" s="2" t="s">
        <v>2292</v>
      </c>
      <c r="D310" s="2" t="s">
        <v>2295</v>
      </c>
      <c r="E310" s="2" t="s">
        <v>4482</v>
      </c>
      <c r="F310" s="2">
        <v>4.5</v>
      </c>
      <c r="G310" s="2">
        <v>31</v>
      </c>
      <c r="H310" s="9">
        <v>289.99</v>
      </c>
      <c r="I310" s="9">
        <v>113.08</v>
      </c>
      <c r="J310" s="9">
        <f>Table1_4[[#This Row],[Price]]+Table1_4[[#This Row],[Delivery charge]]</f>
        <v>403.07</v>
      </c>
      <c r="K310" s="2" t="s">
        <v>2262</v>
      </c>
      <c r="L310" s="2">
        <v>1</v>
      </c>
      <c r="M310" s="2" t="s">
        <v>2679</v>
      </c>
      <c r="N310" s="2" t="s">
        <v>2680</v>
      </c>
      <c r="O310" s="14" t="s">
        <v>2681</v>
      </c>
      <c r="P310" s="9">
        <f>Table1_4[[#This Row],[Total Price]]*Table1_4[[#This Row],[ Sold]]</f>
        <v>403.07</v>
      </c>
    </row>
    <row r="311" spans="1:16" x14ac:dyDescent="0.3">
      <c r="A311" s="5" t="s">
        <v>2285</v>
      </c>
      <c r="B311" s="2" t="s">
        <v>2690</v>
      </c>
      <c r="C311" s="2" t="s">
        <v>2292</v>
      </c>
      <c r="D311" s="2" t="s">
        <v>2295</v>
      </c>
      <c r="E311" s="2" t="s">
        <v>4482</v>
      </c>
      <c r="F311" s="2">
        <v>5</v>
      </c>
      <c r="G311" s="2">
        <v>85</v>
      </c>
      <c r="H311" s="9">
        <v>279.99</v>
      </c>
      <c r="I311" s="9">
        <v>108.16</v>
      </c>
      <c r="J311" s="9">
        <f>Table1_4[[#This Row],[Price]]+Table1_4[[#This Row],[Delivery charge]]</f>
        <v>388.15</v>
      </c>
      <c r="K311" s="2" t="s">
        <v>2262</v>
      </c>
      <c r="L311" s="2">
        <v>74</v>
      </c>
      <c r="M311" s="2" t="s">
        <v>4480</v>
      </c>
      <c r="N311" s="2" t="s">
        <v>2691</v>
      </c>
      <c r="O311" s="14" t="s">
        <v>2692</v>
      </c>
      <c r="P311" s="9">
        <f>Table1_4[[#This Row],[Total Price]]*Table1_4[[#This Row],[ Sold]]</f>
        <v>28723.1</v>
      </c>
    </row>
    <row r="312" spans="1:16" x14ac:dyDescent="0.3">
      <c r="A312" s="5" t="s">
        <v>2285</v>
      </c>
      <c r="B312" s="2" t="s">
        <v>381</v>
      </c>
      <c r="C312" s="2" t="s">
        <v>2296</v>
      </c>
      <c r="D312" s="2" t="s">
        <v>2485</v>
      </c>
      <c r="E312" s="2" t="s">
        <v>4481</v>
      </c>
      <c r="F312" s="2">
        <v>5</v>
      </c>
      <c r="G312" s="2">
        <v>48</v>
      </c>
      <c r="H312" s="9">
        <v>339.51</v>
      </c>
      <c r="I312" s="9">
        <v>121.85</v>
      </c>
      <c r="J312" s="9">
        <f>Table1_4[[#This Row],[Price]]+Table1_4[[#This Row],[Delivery charge]]</f>
        <v>461.36</v>
      </c>
      <c r="K312" s="2" t="s">
        <v>2262</v>
      </c>
      <c r="L312" s="2">
        <v>116</v>
      </c>
      <c r="M312" s="2" t="s">
        <v>4480</v>
      </c>
      <c r="N312" s="2" t="s">
        <v>2486</v>
      </c>
      <c r="O312" s="14" t="s">
        <v>2487</v>
      </c>
      <c r="P312" s="9">
        <f>Table1_4[[#This Row],[Total Price]]*Table1_4[[#This Row],[ Sold]]</f>
        <v>53517.760000000002</v>
      </c>
    </row>
    <row r="313" spans="1:16" x14ac:dyDescent="0.3">
      <c r="A313" s="5" t="s">
        <v>2285</v>
      </c>
      <c r="B313" s="2" t="s">
        <v>2693</v>
      </c>
      <c r="C313" s="2" t="s">
        <v>2287</v>
      </c>
      <c r="D313" s="2" t="s">
        <v>2295</v>
      </c>
      <c r="E313" s="2" t="s">
        <v>4483</v>
      </c>
      <c r="F313" s="2">
        <v>4.5</v>
      </c>
      <c r="G313" s="2">
        <v>89</v>
      </c>
      <c r="H313" s="9">
        <v>179.95</v>
      </c>
      <c r="I313" s="9">
        <v>87.77</v>
      </c>
      <c r="J313" s="9">
        <f>Table1_4[[#This Row],[Price]]+Table1_4[[#This Row],[Delivery charge]]</f>
        <v>267.71999999999997</v>
      </c>
      <c r="K313" s="2" t="s">
        <v>2262</v>
      </c>
      <c r="L313" s="2">
        <v>0</v>
      </c>
      <c r="M313" s="2" t="s">
        <v>2382</v>
      </c>
      <c r="N313" s="2" t="s">
        <v>2383</v>
      </c>
      <c r="O313" s="14" t="s">
        <v>2384</v>
      </c>
      <c r="P313" s="9">
        <f>Table1_4[[#This Row],[Total Price]]*Table1_4[[#This Row],[ Sold]]</f>
        <v>0</v>
      </c>
    </row>
    <row r="314" spans="1:16" x14ac:dyDescent="0.3">
      <c r="A314" s="5" t="s">
        <v>2285</v>
      </c>
      <c r="B314" s="2" t="s">
        <v>2694</v>
      </c>
      <c r="C314" s="2" t="s">
        <v>2292</v>
      </c>
      <c r="D314" s="2" t="s">
        <v>2295</v>
      </c>
      <c r="E314" s="2" t="s">
        <v>4482</v>
      </c>
      <c r="F314" s="2">
        <v>5</v>
      </c>
      <c r="G314" s="2">
        <v>85</v>
      </c>
      <c r="H314" s="9">
        <v>265</v>
      </c>
      <c r="I314" s="9">
        <v>104.71</v>
      </c>
      <c r="J314" s="9">
        <f>Table1_4[[#This Row],[Price]]+Table1_4[[#This Row],[Delivery charge]]</f>
        <v>369.71</v>
      </c>
      <c r="K314" s="2" t="s">
        <v>2262</v>
      </c>
      <c r="L314" s="2">
        <v>0</v>
      </c>
      <c r="M314" s="2" t="s">
        <v>4480</v>
      </c>
      <c r="N314" s="2" t="s">
        <v>2546</v>
      </c>
      <c r="O314" s="14" t="s">
        <v>2547</v>
      </c>
      <c r="P314" s="9">
        <f>Table1_4[[#This Row],[Total Price]]*Table1_4[[#This Row],[ Sold]]</f>
        <v>0</v>
      </c>
    </row>
    <row r="315" spans="1:16" x14ac:dyDescent="0.3">
      <c r="A315" s="5" t="s">
        <v>2285</v>
      </c>
      <c r="B315" s="2" t="s">
        <v>2695</v>
      </c>
      <c r="C315" s="2" t="s">
        <v>2296</v>
      </c>
      <c r="D315" s="2" t="s">
        <v>2295</v>
      </c>
      <c r="E315" s="2" t="s">
        <v>4482</v>
      </c>
      <c r="F315" s="2"/>
      <c r="G315" s="2"/>
      <c r="H315" s="9">
        <v>414.99</v>
      </c>
      <c r="I315" s="9">
        <v>141.83000000000001</v>
      </c>
      <c r="J315" s="9">
        <f>Table1_4[[#This Row],[Price]]+Table1_4[[#This Row],[Delivery charge]]</f>
        <v>556.82000000000005</v>
      </c>
      <c r="K315" s="2" t="s">
        <v>2262</v>
      </c>
      <c r="L315" s="2">
        <v>0</v>
      </c>
      <c r="M315" s="2" t="s">
        <v>2679</v>
      </c>
      <c r="N315" s="2" t="s">
        <v>2680</v>
      </c>
      <c r="O315" s="14" t="s">
        <v>2681</v>
      </c>
      <c r="P315" s="9">
        <f>Table1_4[[#This Row],[Total Price]]*Table1_4[[#This Row],[ Sold]]</f>
        <v>0</v>
      </c>
    </row>
    <row r="316" spans="1:16" x14ac:dyDescent="0.3">
      <c r="A316" s="5" t="s">
        <v>2285</v>
      </c>
      <c r="B316" s="2" t="s">
        <v>383</v>
      </c>
      <c r="C316" s="2" t="s">
        <v>2329</v>
      </c>
      <c r="D316" s="2" t="s">
        <v>2295</v>
      </c>
      <c r="E316" s="2" t="s">
        <v>4482</v>
      </c>
      <c r="F316" s="2">
        <v>4.5</v>
      </c>
      <c r="G316" s="2">
        <v>13</v>
      </c>
      <c r="H316" s="9">
        <v>275.45</v>
      </c>
      <c r="I316" s="9">
        <v>102.9</v>
      </c>
      <c r="J316" s="9">
        <f>Table1_4[[#This Row],[Price]]+Table1_4[[#This Row],[Delivery charge]]</f>
        <v>378.35</v>
      </c>
      <c r="K316" s="2" t="s">
        <v>2262</v>
      </c>
      <c r="L316" s="2">
        <v>0</v>
      </c>
      <c r="M316" s="2" t="s">
        <v>4480</v>
      </c>
      <c r="N316" s="2" t="s">
        <v>2368</v>
      </c>
      <c r="O316" s="14" t="s">
        <v>2369</v>
      </c>
      <c r="P316" s="9">
        <f>Table1_4[[#This Row],[Total Price]]*Table1_4[[#This Row],[ Sold]]</f>
        <v>0</v>
      </c>
    </row>
    <row r="317" spans="1:16" x14ac:dyDescent="0.3">
      <c r="A317" s="5" t="s">
        <v>2285</v>
      </c>
      <c r="B317" s="2" t="s">
        <v>2696</v>
      </c>
      <c r="C317" s="2" t="s">
        <v>2294</v>
      </c>
      <c r="D317" s="2" t="s">
        <v>2295</v>
      </c>
      <c r="E317" s="2" t="s">
        <v>4481</v>
      </c>
      <c r="F317" s="2">
        <v>4.5</v>
      </c>
      <c r="G317" s="2">
        <v>54</v>
      </c>
      <c r="H317" s="9">
        <v>145</v>
      </c>
      <c r="I317" s="9">
        <v>77.11</v>
      </c>
      <c r="J317" s="9">
        <f>Table1_4[[#This Row],[Price]]+Table1_4[[#This Row],[Delivery charge]]</f>
        <v>222.11</v>
      </c>
      <c r="K317" s="2" t="s">
        <v>2262</v>
      </c>
      <c r="L317" s="2">
        <v>37</v>
      </c>
      <c r="M317" s="2" t="s">
        <v>4480</v>
      </c>
      <c r="N317" s="2" t="s">
        <v>2428</v>
      </c>
      <c r="O317" s="14" t="s">
        <v>2429</v>
      </c>
      <c r="P317" s="9">
        <f>Table1_4[[#This Row],[Total Price]]*Table1_4[[#This Row],[ Sold]]</f>
        <v>8218.07</v>
      </c>
    </row>
    <row r="318" spans="1:16" x14ac:dyDescent="0.3">
      <c r="A318" s="5" t="s">
        <v>2285</v>
      </c>
      <c r="B318" s="2" t="s">
        <v>2697</v>
      </c>
      <c r="C318" s="2" t="s">
        <v>2315</v>
      </c>
      <c r="D318" s="2" t="s">
        <v>2357</v>
      </c>
      <c r="E318" s="2" t="s">
        <v>4481</v>
      </c>
      <c r="F318" s="2">
        <v>4.5</v>
      </c>
      <c r="G318" s="2">
        <v>25</v>
      </c>
      <c r="H318" s="9">
        <v>279.99</v>
      </c>
      <c r="I318" s="9">
        <v>108.16</v>
      </c>
      <c r="J318" s="9">
        <f>Table1_4[[#This Row],[Price]]+Table1_4[[#This Row],[Delivery charge]]</f>
        <v>388.15</v>
      </c>
      <c r="K318" s="2" t="s">
        <v>2262</v>
      </c>
      <c r="L318" s="2">
        <v>33</v>
      </c>
      <c r="M318" s="2" t="s">
        <v>4480</v>
      </c>
      <c r="N318" s="2" t="s">
        <v>2358</v>
      </c>
      <c r="O318" s="14" t="s">
        <v>2359</v>
      </c>
      <c r="P318" s="9">
        <f>Table1_4[[#This Row],[Total Price]]*Table1_4[[#This Row],[ Sold]]</f>
        <v>12808.949999999999</v>
      </c>
    </row>
    <row r="319" spans="1:16" x14ac:dyDescent="0.3">
      <c r="A319" s="5" t="s">
        <v>2285</v>
      </c>
      <c r="B319" s="2" t="s">
        <v>2698</v>
      </c>
      <c r="C319" s="2" t="s">
        <v>2323</v>
      </c>
      <c r="D319" s="2" t="s">
        <v>2295</v>
      </c>
      <c r="E319" s="2" t="s">
        <v>4482</v>
      </c>
      <c r="F319" s="2">
        <v>4.5</v>
      </c>
      <c r="G319" s="2">
        <v>9</v>
      </c>
      <c r="H319" s="9">
        <v>330</v>
      </c>
      <c r="I319" s="9">
        <v>119.66</v>
      </c>
      <c r="J319" s="9">
        <f>Table1_4[[#This Row],[Price]]+Table1_4[[#This Row],[Delivery charge]]</f>
        <v>449.65999999999997</v>
      </c>
      <c r="K319" s="2" t="s">
        <v>2262</v>
      </c>
      <c r="L319" s="2">
        <v>0</v>
      </c>
      <c r="M319" s="2" t="s">
        <v>4480</v>
      </c>
      <c r="N319" s="2" t="s">
        <v>2304</v>
      </c>
      <c r="O319" s="14" t="s">
        <v>2305</v>
      </c>
      <c r="P319" s="9">
        <f>Table1_4[[#This Row],[Total Price]]*Table1_4[[#This Row],[ Sold]]</f>
        <v>0</v>
      </c>
    </row>
    <row r="320" spans="1:16" x14ac:dyDescent="0.3">
      <c r="A320" s="5" t="s">
        <v>2285</v>
      </c>
      <c r="B320" s="2" t="s">
        <v>2699</v>
      </c>
      <c r="C320" s="2" t="s">
        <v>2287</v>
      </c>
      <c r="D320" s="2" t="s">
        <v>2295</v>
      </c>
      <c r="E320" s="2" t="s">
        <v>4481</v>
      </c>
      <c r="F320" s="2">
        <v>5</v>
      </c>
      <c r="G320" s="2">
        <v>23</v>
      </c>
      <c r="H320" s="9">
        <v>180.99</v>
      </c>
      <c r="I320" s="9">
        <v>88.01</v>
      </c>
      <c r="J320" s="9">
        <f>Table1_4[[#This Row],[Price]]+Table1_4[[#This Row],[Delivery charge]]</f>
        <v>269</v>
      </c>
      <c r="K320" s="2" t="s">
        <v>2262</v>
      </c>
      <c r="L320" s="2">
        <v>70</v>
      </c>
      <c r="M320" s="2" t="s">
        <v>4480</v>
      </c>
      <c r="N320" s="2" t="s">
        <v>2316</v>
      </c>
      <c r="O320" s="14" t="s">
        <v>2317</v>
      </c>
      <c r="P320" s="9">
        <f>Table1_4[[#This Row],[Total Price]]*Table1_4[[#This Row],[ Sold]]</f>
        <v>18830</v>
      </c>
    </row>
    <row r="321" spans="1:16" x14ac:dyDescent="0.3">
      <c r="A321" s="5" t="s">
        <v>2285</v>
      </c>
      <c r="B321" s="2" t="s">
        <v>2700</v>
      </c>
      <c r="C321" s="2" t="s">
        <v>2294</v>
      </c>
      <c r="D321" s="2" t="s">
        <v>2295</v>
      </c>
      <c r="E321" s="2" t="s">
        <v>4482</v>
      </c>
      <c r="F321" s="2">
        <v>4.5</v>
      </c>
      <c r="G321" s="2">
        <v>15</v>
      </c>
      <c r="H321" s="9">
        <v>234.77</v>
      </c>
      <c r="I321" s="9">
        <v>100.38</v>
      </c>
      <c r="J321" s="9">
        <f>Table1_4[[#This Row],[Price]]+Table1_4[[#This Row],[Delivery charge]]</f>
        <v>335.15</v>
      </c>
      <c r="K321" s="2" t="s">
        <v>2262</v>
      </c>
      <c r="L321" s="2">
        <v>0</v>
      </c>
      <c r="M321" s="2" t="s">
        <v>4480</v>
      </c>
      <c r="N321" s="2" t="s">
        <v>2546</v>
      </c>
      <c r="O321" s="14" t="s">
        <v>2547</v>
      </c>
      <c r="P321" s="9">
        <f>Table1_4[[#This Row],[Total Price]]*Table1_4[[#This Row],[ Sold]]</f>
        <v>0</v>
      </c>
    </row>
    <row r="322" spans="1:16" x14ac:dyDescent="0.3">
      <c r="A322" s="5" t="s">
        <v>2285</v>
      </c>
      <c r="B322" s="2" t="s">
        <v>2701</v>
      </c>
      <c r="C322" s="2" t="s">
        <v>2294</v>
      </c>
      <c r="D322" s="2" t="s">
        <v>2295</v>
      </c>
      <c r="E322" s="2" t="s">
        <v>4483</v>
      </c>
      <c r="F322" s="2">
        <v>4.5</v>
      </c>
      <c r="G322" s="2">
        <v>54</v>
      </c>
      <c r="H322" s="9">
        <v>175</v>
      </c>
      <c r="I322" s="9">
        <v>84.01</v>
      </c>
      <c r="J322" s="9">
        <f>Table1_4[[#This Row],[Price]]+Table1_4[[#This Row],[Delivery charge]]</f>
        <v>259.01</v>
      </c>
      <c r="K322" s="2" t="s">
        <v>2262</v>
      </c>
      <c r="L322" s="2">
        <v>11</v>
      </c>
      <c r="M322" s="2" t="s">
        <v>4480</v>
      </c>
      <c r="N322" s="2" t="s">
        <v>2428</v>
      </c>
      <c r="O322" s="14" t="s">
        <v>2429</v>
      </c>
      <c r="P322" s="9">
        <f>Table1_4[[#This Row],[Total Price]]*Table1_4[[#This Row],[ Sold]]</f>
        <v>2849.1099999999997</v>
      </c>
    </row>
    <row r="323" spans="1:16" x14ac:dyDescent="0.3">
      <c r="A323" s="5" t="s">
        <v>2285</v>
      </c>
      <c r="B323" s="2" t="s">
        <v>2702</v>
      </c>
      <c r="C323" s="2" t="s">
        <v>2294</v>
      </c>
      <c r="D323" s="2" t="s">
        <v>2295</v>
      </c>
      <c r="E323" s="2" t="s">
        <v>4482</v>
      </c>
      <c r="F323" s="2">
        <v>5</v>
      </c>
      <c r="G323" s="2">
        <v>5</v>
      </c>
      <c r="H323" s="9">
        <v>142.94999999999999</v>
      </c>
      <c r="I323" s="9">
        <v>63.69</v>
      </c>
      <c r="J323" s="9">
        <f>Table1_4[[#This Row],[Price]]+Table1_4[[#This Row],[Delivery charge]]</f>
        <v>206.64</v>
      </c>
      <c r="K323" s="2" t="s">
        <v>2262</v>
      </c>
      <c r="L323" s="2">
        <v>0</v>
      </c>
      <c r="M323" s="2" t="s">
        <v>4480</v>
      </c>
      <c r="N323" s="2" t="s">
        <v>2546</v>
      </c>
      <c r="O323" s="14" t="s">
        <v>2547</v>
      </c>
      <c r="P323" s="9">
        <f>Table1_4[[#This Row],[Total Price]]*Table1_4[[#This Row],[ Sold]]</f>
        <v>0</v>
      </c>
    </row>
    <row r="324" spans="1:16" x14ac:dyDescent="0.3">
      <c r="A324" s="5" t="s">
        <v>2285</v>
      </c>
      <c r="B324" s="2" t="s">
        <v>2703</v>
      </c>
      <c r="C324" s="2" t="s">
        <v>2371</v>
      </c>
      <c r="D324" s="2" t="s">
        <v>2330</v>
      </c>
      <c r="E324" s="2" t="s">
        <v>4482</v>
      </c>
      <c r="F324" s="2">
        <v>4.5</v>
      </c>
      <c r="G324" s="2">
        <v>14</v>
      </c>
      <c r="H324" s="9">
        <v>430.99</v>
      </c>
      <c r="I324" s="9">
        <v>129.93</v>
      </c>
      <c r="J324" s="9">
        <f>Table1_4[[#This Row],[Price]]+Table1_4[[#This Row],[Delivery charge]]</f>
        <v>560.92000000000007</v>
      </c>
      <c r="K324" s="2" t="s">
        <v>2262</v>
      </c>
      <c r="L324" s="2">
        <v>32</v>
      </c>
      <c r="M324" s="2" t="s">
        <v>4480</v>
      </c>
      <c r="N324" s="2" t="s">
        <v>2331</v>
      </c>
      <c r="O324" s="14" t="s">
        <v>2332</v>
      </c>
      <c r="P324" s="9">
        <f>Table1_4[[#This Row],[Total Price]]*Table1_4[[#This Row],[ Sold]]</f>
        <v>17949.440000000002</v>
      </c>
    </row>
    <row r="325" spans="1:16" x14ac:dyDescent="0.3">
      <c r="A325" s="5" t="s">
        <v>2285</v>
      </c>
      <c r="B325" s="2" t="s">
        <v>2704</v>
      </c>
      <c r="C325" s="2" t="s">
        <v>2321</v>
      </c>
      <c r="D325" s="2" t="s">
        <v>2295</v>
      </c>
      <c r="E325" s="2" t="s">
        <v>4482</v>
      </c>
      <c r="F325" s="2">
        <v>4</v>
      </c>
      <c r="G325" s="2">
        <v>16</v>
      </c>
      <c r="H325" s="9">
        <v>409.99</v>
      </c>
      <c r="I325" s="9">
        <v>138.06</v>
      </c>
      <c r="J325" s="9">
        <f>Table1_4[[#This Row],[Price]]+Table1_4[[#This Row],[Delivery charge]]</f>
        <v>548.04999999999995</v>
      </c>
      <c r="K325" s="2" t="s">
        <v>2262</v>
      </c>
      <c r="L325" s="2">
        <v>0</v>
      </c>
      <c r="M325" s="2" t="s">
        <v>4480</v>
      </c>
      <c r="N325" s="2" t="s">
        <v>2307</v>
      </c>
      <c r="O325" s="14" t="s">
        <v>2308</v>
      </c>
      <c r="P325" s="9">
        <f>Table1_4[[#This Row],[Total Price]]*Table1_4[[#This Row],[ Sold]]</f>
        <v>0</v>
      </c>
    </row>
    <row r="326" spans="1:16" x14ac:dyDescent="0.3">
      <c r="A326" s="5" t="s">
        <v>2285</v>
      </c>
      <c r="B326" s="2" t="s">
        <v>2705</v>
      </c>
      <c r="C326" s="2" t="s">
        <v>2287</v>
      </c>
      <c r="D326" s="2" t="s">
        <v>2295</v>
      </c>
      <c r="E326" s="2" t="s">
        <v>4483</v>
      </c>
      <c r="F326" s="2">
        <v>5</v>
      </c>
      <c r="G326" s="2">
        <v>10</v>
      </c>
      <c r="H326" s="9">
        <v>220.8</v>
      </c>
      <c r="I326" s="9">
        <v>94.54</v>
      </c>
      <c r="J326" s="9">
        <f>Table1_4[[#This Row],[Price]]+Table1_4[[#This Row],[Delivery charge]]</f>
        <v>315.34000000000003</v>
      </c>
      <c r="K326" s="2" t="s">
        <v>2262</v>
      </c>
      <c r="L326" s="2">
        <v>8</v>
      </c>
      <c r="M326" s="2" t="s">
        <v>2289</v>
      </c>
      <c r="N326" s="2" t="s">
        <v>2290</v>
      </c>
      <c r="O326" s="14" t="s">
        <v>2291</v>
      </c>
      <c r="P326" s="9">
        <f>Table1_4[[#This Row],[Total Price]]*Table1_4[[#This Row],[ Sold]]</f>
        <v>2522.7200000000003</v>
      </c>
    </row>
    <row r="327" spans="1:16" x14ac:dyDescent="0.3">
      <c r="A327" s="5" t="s">
        <v>2285</v>
      </c>
      <c r="B327" s="2" t="s">
        <v>2706</v>
      </c>
      <c r="C327" s="2" t="s">
        <v>2287</v>
      </c>
      <c r="D327" s="2" t="s">
        <v>2295</v>
      </c>
      <c r="E327" s="2" t="s">
        <v>4481</v>
      </c>
      <c r="F327" s="2">
        <v>4.5</v>
      </c>
      <c r="G327" s="2">
        <v>21</v>
      </c>
      <c r="H327" s="9">
        <v>144.94999999999999</v>
      </c>
      <c r="I327" s="9">
        <v>77.099999999999994</v>
      </c>
      <c r="J327" s="9">
        <f>Table1_4[[#This Row],[Price]]+Table1_4[[#This Row],[Delivery charge]]</f>
        <v>222.04999999999998</v>
      </c>
      <c r="K327" s="2" t="s">
        <v>2262</v>
      </c>
      <c r="L327" s="2">
        <v>0</v>
      </c>
      <c r="M327" s="2" t="s">
        <v>2382</v>
      </c>
      <c r="N327" s="2" t="s">
        <v>2383</v>
      </c>
      <c r="O327" s="14" t="s">
        <v>2384</v>
      </c>
      <c r="P327" s="9">
        <f>Table1_4[[#This Row],[Total Price]]*Table1_4[[#This Row],[ Sold]]</f>
        <v>0</v>
      </c>
    </row>
    <row r="328" spans="1:16" x14ac:dyDescent="0.3">
      <c r="A328" s="5" t="s">
        <v>2285</v>
      </c>
      <c r="B328" s="2" t="s">
        <v>2453</v>
      </c>
      <c r="C328" s="2" t="s">
        <v>2329</v>
      </c>
      <c r="D328" s="2" t="s">
        <v>2404</v>
      </c>
      <c r="E328" s="2" t="s">
        <v>4482</v>
      </c>
      <c r="F328" s="2">
        <v>4.5</v>
      </c>
      <c r="G328" s="2">
        <v>108</v>
      </c>
      <c r="H328" s="9">
        <v>264.95</v>
      </c>
      <c r="I328" s="9">
        <v>104.7</v>
      </c>
      <c r="J328" s="9">
        <f>Table1_4[[#This Row],[Price]]+Table1_4[[#This Row],[Delivery charge]]</f>
        <v>369.65</v>
      </c>
      <c r="K328" s="2" t="s">
        <v>2262</v>
      </c>
      <c r="L328" s="67">
        <v>1458</v>
      </c>
      <c r="M328" s="2" t="s">
        <v>2405</v>
      </c>
      <c r="N328" s="2" t="s">
        <v>2406</v>
      </c>
      <c r="O328" s="14" t="s">
        <v>2407</v>
      </c>
      <c r="P328" s="9">
        <f>Table1_4[[#This Row],[Total Price]]*Table1_4[[#This Row],[ Sold]]</f>
        <v>538949.69999999995</v>
      </c>
    </row>
    <row r="329" spans="1:16" x14ac:dyDescent="0.3">
      <c r="A329" s="5" t="s">
        <v>2285</v>
      </c>
      <c r="B329" s="2" t="s">
        <v>2707</v>
      </c>
      <c r="C329" s="2" t="s">
        <v>2287</v>
      </c>
      <c r="D329" s="2" t="s">
        <v>2357</v>
      </c>
      <c r="E329" s="2" t="s">
        <v>4481</v>
      </c>
      <c r="F329" s="2">
        <v>5</v>
      </c>
      <c r="G329" s="2">
        <v>19</v>
      </c>
      <c r="H329" s="9">
        <v>199.99</v>
      </c>
      <c r="I329" s="9">
        <v>94.36</v>
      </c>
      <c r="J329" s="9">
        <f>Table1_4[[#This Row],[Price]]+Table1_4[[#This Row],[Delivery charge]]</f>
        <v>294.35000000000002</v>
      </c>
      <c r="K329" s="2" t="s">
        <v>2262</v>
      </c>
      <c r="L329" s="2">
        <v>11</v>
      </c>
      <c r="M329" s="2" t="s">
        <v>4480</v>
      </c>
      <c r="N329" s="2" t="s">
        <v>2358</v>
      </c>
      <c r="O329" s="14" t="s">
        <v>2359</v>
      </c>
      <c r="P329" s="9">
        <f>Table1_4[[#This Row],[Total Price]]*Table1_4[[#This Row],[ Sold]]</f>
        <v>3237.8500000000004</v>
      </c>
    </row>
    <row r="330" spans="1:16" x14ac:dyDescent="0.3">
      <c r="A330" s="5" t="s">
        <v>2285</v>
      </c>
      <c r="B330" s="2" t="s">
        <v>2708</v>
      </c>
      <c r="C330" s="2" t="s">
        <v>2292</v>
      </c>
      <c r="D330" s="2" t="s">
        <v>2295</v>
      </c>
      <c r="E330" s="2" t="s">
        <v>4482</v>
      </c>
      <c r="F330" s="2">
        <v>5</v>
      </c>
      <c r="G330" s="2">
        <v>85</v>
      </c>
      <c r="H330" s="9">
        <v>278</v>
      </c>
      <c r="I330" s="9">
        <v>107.7</v>
      </c>
      <c r="J330" s="9">
        <f>Table1_4[[#This Row],[Price]]+Table1_4[[#This Row],[Delivery charge]]</f>
        <v>385.7</v>
      </c>
      <c r="K330" s="2" t="s">
        <v>2262</v>
      </c>
      <c r="L330" s="2">
        <v>0</v>
      </c>
      <c r="M330" s="2" t="s">
        <v>4480</v>
      </c>
      <c r="N330" s="2" t="s">
        <v>2549</v>
      </c>
      <c r="O330" s="14" t="s">
        <v>2550</v>
      </c>
      <c r="P330" s="9">
        <f>Table1_4[[#This Row],[Total Price]]*Table1_4[[#This Row],[ Sold]]</f>
        <v>0</v>
      </c>
    </row>
    <row r="331" spans="1:16" x14ac:dyDescent="0.3">
      <c r="A331" s="5" t="s">
        <v>2285</v>
      </c>
      <c r="B331" s="2" t="s">
        <v>2709</v>
      </c>
      <c r="C331" s="2" t="s">
        <v>2296</v>
      </c>
      <c r="D331" s="2" t="s">
        <v>2485</v>
      </c>
      <c r="E331" s="2" t="s">
        <v>4481</v>
      </c>
      <c r="F331" s="2">
        <v>5</v>
      </c>
      <c r="G331" s="2">
        <v>10</v>
      </c>
      <c r="H331" s="9">
        <v>395.99</v>
      </c>
      <c r="I331" s="9">
        <v>137.46</v>
      </c>
      <c r="J331" s="9">
        <f>Table1_4[[#This Row],[Price]]+Table1_4[[#This Row],[Delivery charge]]</f>
        <v>533.45000000000005</v>
      </c>
      <c r="K331" s="2" t="s">
        <v>2262</v>
      </c>
      <c r="L331" s="2">
        <v>51</v>
      </c>
      <c r="M331" s="2" t="s">
        <v>4480</v>
      </c>
      <c r="N331" s="2" t="s">
        <v>2486</v>
      </c>
      <c r="O331" s="14" t="s">
        <v>2487</v>
      </c>
      <c r="P331" s="9">
        <f>Table1_4[[#This Row],[Total Price]]*Table1_4[[#This Row],[ Sold]]</f>
        <v>27205.95</v>
      </c>
    </row>
    <row r="332" spans="1:16" x14ac:dyDescent="0.3">
      <c r="A332" s="5" t="s">
        <v>2285</v>
      </c>
      <c r="B332" s="2" t="s">
        <v>2710</v>
      </c>
      <c r="C332" s="2" t="s">
        <v>2296</v>
      </c>
      <c r="D332" s="2" t="s">
        <v>2295</v>
      </c>
      <c r="E332" s="2" t="s">
        <v>4482</v>
      </c>
      <c r="F332" s="2"/>
      <c r="G332" s="2"/>
      <c r="H332" s="9">
        <v>432</v>
      </c>
      <c r="I332" s="9">
        <v>143.12</v>
      </c>
      <c r="J332" s="9">
        <f>Table1_4[[#This Row],[Price]]+Table1_4[[#This Row],[Delivery charge]]</f>
        <v>575.12</v>
      </c>
      <c r="K332" s="2" t="s">
        <v>2262</v>
      </c>
      <c r="L332" s="2">
        <v>44</v>
      </c>
      <c r="M332" s="2" t="s">
        <v>2289</v>
      </c>
      <c r="N332" s="2" t="s">
        <v>2290</v>
      </c>
      <c r="O332" s="14" t="s">
        <v>2291</v>
      </c>
      <c r="P332" s="9">
        <f>Table1_4[[#This Row],[Total Price]]*Table1_4[[#This Row],[ Sold]]</f>
        <v>25305.279999999999</v>
      </c>
    </row>
    <row r="333" spans="1:16" x14ac:dyDescent="0.3">
      <c r="A333" s="5" t="s">
        <v>2285</v>
      </c>
      <c r="B333" s="2" t="s">
        <v>812</v>
      </c>
      <c r="C333" s="2" t="s">
        <v>2327</v>
      </c>
      <c r="D333" s="2" t="s">
        <v>2295</v>
      </c>
      <c r="E333" s="2" t="s">
        <v>4483</v>
      </c>
      <c r="F333" s="2"/>
      <c r="G333" s="2"/>
      <c r="H333" s="9">
        <v>499</v>
      </c>
      <c r="I333" s="9">
        <v>161.15</v>
      </c>
      <c r="J333" s="9">
        <f>Table1_4[[#This Row],[Price]]+Table1_4[[#This Row],[Delivery charge]]</f>
        <v>660.15</v>
      </c>
      <c r="K333" s="2" t="s">
        <v>2262</v>
      </c>
      <c r="L333" s="2">
        <v>0</v>
      </c>
      <c r="M333" s="2" t="s">
        <v>4480</v>
      </c>
      <c r="N333" s="2" t="s">
        <v>2428</v>
      </c>
      <c r="O333" s="14" t="s">
        <v>2429</v>
      </c>
      <c r="P333" s="9">
        <f>Table1_4[[#This Row],[Total Price]]*Table1_4[[#This Row],[ Sold]]</f>
        <v>0</v>
      </c>
    </row>
    <row r="334" spans="1:16" x14ac:dyDescent="0.3">
      <c r="A334" s="5" t="s">
        <v>2285</v>
      </c>
      <c r="B334" s="2" t="s">
        <v>2711</v>
      </c>
      <c r="C334" s="2" t="s">
        <v>2371</v>
      </c>
      <c r="D334" s="2" t="s">
        <v>2295</v>
      </c>
      <c r="E334" s="2" t="s">
        <v>4481</v>
      </c>
      <c r="F334" s="2">
        <v>4.5</v>
      </c>
      <c r="G334" s="2">
        <v>8</v>
      </c>
      <c r="H334" s="9">
        <v>370.43</v>
      </c>
      <c r="I334" s="9">
        <v>137.69</v>
      </c>
      <c r="J334" s="9">
        <f>Table1_4[[#This Row],[Price]]+Table1_4[[#This Row],[Delivery charge]]</f>
        <v>508.12</v>
      </c>
      <c r="K334" s="2" t="s">
        <v>2262</v>
      </c>
      <c r="L334" s="2">
        <v>188</v>
      </c>
      <c r="M334" s="2" t="s">
        <v>4480</v>
      </c>
      <c r="N334" s="2" t="s">
        <v>2310</v>
      </c>
      <c r="O334" s="14" t="s">
        <v>2311</v>
      </c>
      <c r="P334" s="9">
        <f>Table1_4[[#This Row],[Total Price]]*Table1_4[[#This Row],[ Sold]]</f>
        <v>95526.56</v>
      </c>
    </row>
    <row r="335" spans="1:16" x14ac:dyDescent="0.3">
      <c r="A335" s="5" t="s">
        <v>2285</v>
      </c>
      <c r="B335" s="2" t="s">
        <v>2712</v>
      </c>
      <c r="C335" s="2" t="s">
        <v>2329</v>
      </c>
      <c r="D335" s="2" t="s">
        <v>2295</v>
      </c>
      <c r="E335" s="2" t="s">
        <v>4481</v>
      </c>
      <c r="F335" s="2">
        <v>4.5</v>
      </c>
      <c r="G335" s="2">
        <v>108</v>
      </c>
      <c r="H335" s="9">
        <v>238.99</v>
      </c>
      <c r="I335" s="9">
        <v>98.73</v>
      </c>
      <c r="J335" s="9">
        <f>Table1_4[[#This Row],[Price]]+Table1_4[[#This Row],[Delivery charge]]</f>
        <v>337.72</v>
      </c>
      <c r="K335" s="2" t="s">
        <v>2262</v>
      </c>
      <c r="L335" s="2">
        <v>68</v>
      </c>
      <c r="M335" s="2" t="s">
        <v>4480</v>
      </c>
      <c r="N335" s="2" t="s">
        <v>2364</v>
      </c>
      <c r="O335" s="14" t="s">
        <v>2365</v>
      </c>
      <c r="P335" s="9">
        <f>Table1_4[[#This Row],[Total Price]]*Table1_4[[#This Row],[ Sold]]</f>
        <v>22964.960000000003</v>
      </c>
    </row>
    <row r="336" spans="1:16" x14ac:dyDescent="0.3">
      <c r="A336" s="5" t="s">
        <v>2285</v>
      </c>
      <c r="B336" s="2" t="s">
        <v>820</v>
      </c>
      <c r="C336" s="2" t="s">
        <v>2296</v>
      </c>
      <c r="D336" s="2" t="s">
        <v>2295</v>
      </c>
      <c r="E336" s="2" t="s">
        <v>4482</v>
      </c>
      <c r="F336" s="2">
        <v>5</v>
      </c>
      <c r="G336" s="2">
        <v>15</v>
      </c>
      <c r="H336" s="9">
        <v>380.99</v>
      </c>
      <c r="I336" s="9">
        <v>131.38999999999999</v>
      </c>
      <c r="J336" s="9">
        <f>Table1_4[[#This Row],[Price]]+Table1_4[[#This Row],[Delivery charge]]</f>
        <v>512.38</v>
      </c>
      <c r="K336" s="2" t="s">
        <v>2262</v>
      </c>
      <c r="L336" s="2">
        <v>0</v>
      </c>
      <c r="M336" s="2" t="s">
        <v>4480</v>
      </c>
      <c r="N336" s="2" t="s">
        <v>2364</v>
      </c>
      <c r="O336" s="14" t="s">
        <v>2365</v>
      </c>
      <c r="P336" s="9">
        <f>Table1_4[[#This Row],[Total Price]]*Table1_4[[#This Row],[ Sold]]</f>
        <v>0</v>
      </c>
    </row>
    <row r="337" spans="1:16" x14ac:dyDescent="0.3">
      <c r="A337" s="5" t="s">
        <v>2285</v>
      </c>
      <c r="B337" s="2" t="s">
        <v>2713</v>
      </c>
      <c r="C337" s="2" t="s">
        <v>2434</v>
      </c>
      <c r="D337" s="2" t="s">
        <v>2303</v>
      </c>
      <c r="E337" s="2" t="s">
        <v>4482</v>
      </c>
      <c r="F337" s="2">
        <v>5</v>
      </c>
      <c r="G337" s="2">
        <v>13</v>
      </c>
      <c r="H337" s="9">
        <v>495</v>
      </c>
      <c r="I337" s="9">
        <v>157.61000000000001</v>
      </c>
      <c r="J337" s="9">
        <f>Table1_4[[#This Row],[Price]]+Table1_4[[#This Row],[Delivery charge]]</f>
        <v>652.61</v>
      </c>
      <c r="K337" s="2" t="s">
        <v>2262</v>
      </c>
      <c r="L337" s="2">
        <v>0</v>
      </c>
      <c r="M337" s="2" t="s">
        <v>4480</v>
      </c>
      <c r="N337" s="2" t="s">
        <v>2304</v>
      </c>
      <c r="O337" s="14" t="s">
        <v>2305</v>
      </c>
      <c r="P337" s="9">
        <f>Table1_4[[#This Row],[Total Price]]*Table1_4[[#This Row],[ Sold]]</f>
        <v>0</v>
      </c>
    </row>
    <row r="338" spans="1:16" x14ac:dyDescent="0.3">
      <c r="A338" s="5" t="s">
        <v>2285</v>
      </c>
      <c r="B338" s="2" t="s">
        <v>2714</v>
      </c>
      <c r="C338" s="2" t="s">
        <v>2296</v>
      </c>
      <c r="D338" s="2" t="s">
        <v>2295</v>
      </c>
      <c r="E338" s="2" t="s">
        <v>4483</v>
      </c>
      <c r="F338" s="2"/>
      <c r="G338" s="2"/>
      <c r="H338" s="9">
        <v>549.99</v>
      </c>
      <c r="I338" s="9">
        <v>170.26</v>
      </c>
      <c r="J338" s="9">
        <f>Table1_4[[#This Row],[Price]]+Table1_4[[#This Row],[Delivery charge]]</f>
        <v>720.25</v>
      </c>
      <c r="K338" s="2" t="s">
        <v>2262</v>
      </c>
      <c r="L338" s="2">
        <v>0</v>
      </c>
      <c r="M338" s="2" t="s">
        <v>4480</v>
      </c>
      <c r="N338" s="2" t="s">
        <v>2307</v>
      </c>
      <c r="O338" s="14" t="s">
        <v>2308</v>
      </c>
      <c r="P338" s="9">
        <f>Table1_4[[#This Row],[Total Price]]*Table1_4[[#This Row],[ Sold]]</f>
        <v>0</v>
      </c>
    </row>
    <row r="339" spans="1:16" x14ac:dyDescent="0.3">
      <c r="A339" s="5" t="s">
        <v>2285</v>
      </c>
      <c r="B339" s="2" t="s">
        <v>2715</v>
      </c>
      <c r="C339" s="2" t="s">
        <v>2327</v>
      </c>
      <c r="D339" s="2" t="s">
        <v>2485</v>
      </c>
      <c r="E339" s="2" t="s">
        <v>4481</v>
      </c>
      <c r="F339" s="2"/>
      <c r="G339" s="2"/>
      <c r="H339" s="9">
        <v>445.89</v>
      </c>
      <c r="I339" s="9">
        <v>146.31</v>
      </c>
      <c r="J339" s="9">
        <f>Table1_4[[#This Row],[Price]]+Table1_4[[#This Row],[Delivery charge]]</f>
        <v>592.20000000000005</v>
      </c>
      <c r="K339" s="2" t="s">
        <v>2262</v>
      </c>
      <c r="L339" s="2">
        <v>45</v>
      </c>
      <c r="M339" s="2" t="s">
        <v>4480</v>
      </c>
      <c r="N339" s="2" t="s">
        <v>2486</v>
      </c>
      <c r="O339" s="14" t="s">
        <v>2487</v>
      </c>
      <c r="P339" s="9">
        <f>Table1_4[[#This Row],[Total Price]]*Table1_4[[#This Row],[ Sold]]</f>
        <v>26649.000000000004</v>
      </c>
    </row>
    <row r="340" spans="1:16" x14ac:dyDescent="0.3">
      <c r="A340" s="5" t="s">
        <v>2285</v>
      </c>
      <c r="B340" s="2" t="s">
        <v>2716</v>
      </c>
      <c r="C340" s="2" t="s">
        <v>2287</v>
      </c>
      <c r="D340" s="2" t="s">
        <v>2485</v>
      </c>
      <c r="E340" s="2" t="s">
        <v>4481</v>
      </c>
      <c r="F340" s="2"/>
      <c r="G340" s="2"/>
      <c r="H340" s="9">
        <v>172.79</v>
      </c>
      <c r="I340" s="9">
        <v>83.5</v>
      </c>
      <c r="J340" s="9">
        <f>Table1_4[[#This Row],[Price]]+Table1_4[[#This Row],[Delivery charge]]</f>
        <v>256.28999999999996</v>
      </c>
      <c r="K340" s="2" t="s">
        <v>2262</v>
      </c>
      <c r="L340" s="2">
        <v>1</v>
      </c>
      <c r="M340" s="2" t="s">
        <v>4480</v>
      </c>
      <c r="N340" s="2" t="s">
        <v>2486</v>
      </c>
      <c r="O340" s="14" t="s">
        <v>2487</v>
      </c>
      <c r="P340" s="9">
        <f>Table1_4[[#This Row],[Total Price]]*Table1_4[[#This Row],[ Sold]]</f>
        <v>256.28999999999996</v>
      </c>
    </row>
    <row r="341" spans="1:16" x14ac:dyDescent="0.3">
      <c r="A341" s="5" t="s">
        <v>2285</v>
      </c>
      <c r="B341" s="2" t="s">
        <v>2717</v>
      </c>
      <c r="C341" s="2" t="s">
        <v>2287</v>
      </c>
      <c r="D341" s="2" t="s">
        <v>2295</v>
      </c>
      <c r="E341" s="2" t="s">
        <v>4481</v>
      </c>
      <c r="F341" s="2">
        <v>4.5</v>
      </c>
      <c r="G341" s="2">
        <v>89</v>
      </c>
      <c r="H341" s="9">
        <v>159.99</v>
      </c>
      <c r="I341" s="9">
        <v>83.18</v>
      </c>
      <c r="J341" s="9">
        <f>Table1_4[[#This Row],[Price]]+Table1_4[[#This Row],[Delivery charge]]</f>
        <v>243.17000000000002</v>
      </c>
      <c r="K341" s="2" t="s">
        <v>2262</v>
      </c>
      <c r="L341" s="2">
        <v>17</v>
      </c>
      <c r="M341" s="2" t="s">
        <v>4480</v>
      </c>
      <c r="N341" s="2" t="s">
        <v>2691</v>
      </c>
      <c r="O341" s="14" t="s">
        <v>2692</v>
      </c>
      <c r="P341" s="9">
        <f>Table1_4[[#This Row],[Total Price]]*Table1_4[[#This Row],[ Sold]]</f>
        <v>4133.8900000000003</v>
      </c>
    </row>
    <row r="342" spans="1:16" x14ac:dyDescent="0.3">
      <c r="A342" s="5" t="s">
        <v>2285</v>
      </c>
      <c r="B342" s="2" t="s">
        <v>2718</v>
      </c>
      <c r="C342" s="2" t="s">
        <v>2296</v>
      </c>
      <c r="D342" s="2" t="s">
        <v>2295</v>
      </c>
      <c r="E342" s="2" t="s">
        <v>4481</v>
      </c>
      <c r="F342" s="2">
        <v>5</v>
      </c>
      <c r="G342" s="2">
        <v>7</v>
      </c>
      <c r="H342" s="9">
        <v>372.99</v>
      </c>
      <c r="I342" s="9">
        <v>129.55000000000001</v>
      </c>
      <c r="J342" s="9">
        <f>Table1_4[[#This Row],[Price]]+Table1_4[[#This Row],[Delivery charge]]</f>
        <v>502.54</v>
      </c>
      <c r="K342" s="2" t="s">
        <v>2262</v>
      </c>
      <c r="L342" s="2">
        <v>0</v>
      </c>
      <c r="M342" s="2" t="s">
        <v>4480</v>
      </c>
      <c r="N342" s="2" t="s">
        <v>2364</v>
      </c>
      <c r="O342" s="14" t="s">
        <v>2365</v>
      </c>
      <c r="P342" s="9">
        <f>Table1_4[[#This Row],[Total Price]]*Table1_4[[#This Row],[ Sold]]</f>
        <v>0</v>
      </c>
    </row>
    <row r="343" spans="1:16" x14ac:dyDescent="0.3">
      <c r="A343" s="5" t="s">
        <v>2285</v>
      </c>
      <c r="B343" s="2" t="s">
        <v>2719</v>
      </c>
      <c r="C343" s="2" t="s">
        <v>2455</v>
      </c>
      <c r="D343" s="2" t="s">
        <v>2295</v>
      </c>
      <c r="E343" s="2" t="s">
        <v>4482</v>
      </c>
      <c r="F343" s="2">
        <v>5</v>
      </c>
      <c r="G343" s="2">
        <v>25</v>
      </c>
      <c r="H343" s="9">
        <v>264</v>
      </c>
      <c r="I343" s="9">
        <v>125.73</v>
      </c>
      <c r="J343" s="9">
        <f>Table1_4[[#This Row],[Price]]+Table1_4[[#This Row],[Delivery charge]]</f>
        <v>389.73</v>
      </c>
      <c r="K343" s="2" t="s">
        <v>2262</v>
      </c>
      <c r="L343" s="2">
        <v>22</v>
      </c>
      <c r="M343" s="2" t="s">
        <v>4480</v>
      </c>
      <c r="N343" s="2" t="s">
        <v>2428</v>
      </c>
      <c r="O343" s="14" t="s">
        <v>2429</v>
      </c>
      <c r="P343" s="9">
        <f>Table1_4[[#This Row],[Total Price]]*Table1_4[[#This Row],[ Sold]]</f>
        <v>8574.0600000000013</v>
      </c>
    </row>
    <row r="344" spans="1:16" x14ac:dyDescent="0.3">
      <c r="A344" s="5" t="s">
        <v>2285</v>
      </c>
      <c r="B344" s="2" t="s">
        <v>2720</v>
      </c>
      <c r="C344" s="2" t="s">
        <v>2292</v>
      </c>
      <c r="D344" s="2" t="s">
        <v>2295</v>
      </c>
      <c r="E344" s="2" t="s">
        <v>4482</v>
      </c>
      <c r="F344" s="2">
        <v>5</v>
      </c>
      <c r="G344" s="2">
        <v>1</v>
      </c>
      <c r="H344" s="9">
        <v>355.2</v>
      </c>
      <c r="I344" s="9">
        <v>125.45</v>
      </c>
      <c r="J344" s="9">
        <f>Table1_4[[#This Row],[Price]]+Table1_4[[#This Row],[Delivery charge]]</f>
        <v>480.65</v>
      </c>
      <c r="K344" s="2" t="s">
        <v>2262</v>
      </c>
      <c r="L344" s="2">
        <v>16</v>
      </c>
      <c r="M344" s="2" t="s">
        <v>2289</v>
      </c>
      <c r="N344" s="2" t="s">
        <v>2290</v>
      </c>
      <c r="O344" s="14" t="s">
        <v>2291</v>
      </c>
      <c r="P344" s="9">
        <f>Table1_4[[#This Row],[Total Price]]*Table1_4[[#This Row],[ Sold]]</f>
        <v>7690.4</v>
      </c>
    </row>
    <row r="345" spans="1:16" x14ac:dyDescent="0.3">
      <c r="A345" s="5" t="s">
        <v>2285</v>
      </c>
      <c r="B345" s="2" t="s">
        <v>2721</v>
      </c>
      <c r="C345" s="2" t="s">
        <v>2287</v>
      </c>
      <c r="D345" s="2" t="s">
        <v>2295</v>
      </c>
      <c r="E345" s="2" t="s">
        <v>4482</v>
      </c>
      <c r="F345" s="2">
        <v>4.5</v>
      </c>
      <c r="G345" s="2">
        <v>7</v>
      </c>
      <c r="H345" s="9">
        <v>250</v>
      </c>
      <c r="I345" s="9">
        <v>258.33</v>
      </c>
      <c r="J345" s="9">
        <f>Table1_4[[#This Row],[Price]]+Table1_4[[#This Row],[Delivery charge]]</f>
        <v>508.33</v>
      </c>
      <c r="K345" s="2" t="s">
        <v>2262</v>
      </c>
      <c r="L345" s="2">
        <v>0</v>
      </c>
      <c r="M345" s="2" t="s">
        <v>4480</v>
      </c>
      <c r="N345" s="2" t="s">
        <v>2304</v>
      </c>
      <c r="O345" s="14" t="s">
        <v>2305</v>
      </c>
      <c r="P345" s="9">
        <f>Table1_4[[#This Row],[Total Price]]*Table1_4[[#This Row],[ Sold]]</f>
        <v>0</v>
      </c>
    </row>
    <row r="346" spans="1:16" x14ac:dyDescent="0.3">
      <c r="A346" s="5" t="s">
        <v>2285</v>
      </c>
      <c r="B346" s="2" t="s">
        <v>2722</v>
      </c>
      <c r="C346" s="2" t="s">
        <v>2344</v>
      </c>
      <c r="D346" s="2" t="s">
        <v>2303</v>
      </c>
      <c r="E346" s="2" t="s">
        <v>4482</v>
      </c>
      <c r="F346" s="2">
        <v>4.5</v>
      </c>
      <c r="G346" s="2">
        <v>41</v>
      </c>
      <c r="H346" s="9">
        <v>485</v>
      </c>
      <c r="I346" s="9">
        <v>155.31</v>
      </c>
      <c r="J346" s="9">
        <f>Table1_4[[#This Row],[Price]]+Table1_4[[#This Row],[Delivery charge]]</f>
        <v>640.30999999999995</v>
      </c>
      <c r="K346" s="2" t="s">
        <v>2262</v>
      </c>
      <c r="L346" s="2">
        <v>8</v>
      </c>
      <c r="M346" s="2" t="s">
        <v>4480</v>
      </c>
      <c r="N346" s="2" t="s">
        <v>2304</v>
      </c>
      <c r="O346" s="14" t="s">
        <v>2305</v>
      </c>
      <c r="P346" s="9">
        <f>Table1_4[[#This Row],[Total Price]]*Table1_4[[#This Row],[ Sold]]</f>
        <v>5122.4799999999996</v>
      </c>
    </row>
    <row r="347" spans="1:16" x14ac:dyDescent="0.3">
      <c r="A347" s="5" t="s">
        <v>2285</v>
      </c>
      <c r="B347" s="2" t="s">
        <v>2723</v>
      </c>
      <c r="C347" s="2" t="s">
        <v>2287</v>
      </c>
      <c r="D347" s="2" t="s">
        <v>2295</v>
      </c>
      <c r="E347" s="2" t="s">
        <v>4482</v>
      </c>
      <c r="F347" s="2">
        <v>5</v>
      </c>
      <c r="G347" s="2">
        <v>19</v>
      </c>
      <c r="H347" s="9">
        <v>229.95</v>
      </c>
      <c r="I347" s="9">
        <v>96.65</v>
      </c>
      <c r="J347" s="9">
        <f>Table1_4[[#This Row],[Price]]+Table1_4[[#This Row],[Delivery charge]]</f>
        <v>326.60000000000002</v>
      </c>
      <c r="K347" s="2" t="s">
        <v>2262</v>
      </c>
      <c r="L347" s="2">
        <v>0</v>
      </c>
      <c r="M347" s="2" t="s">
        <v>4480</v>
      </c>
      <c r="N347" s="2" t="s">
        <v>2500</v>
      </c>
      <c r="O347" s="14" t="s">
        <v>2501</v>
      </c>
      <c r="P347" s="9">
        <f>Table1_4[[#This Row],[Total Price]]*Table1_4[[#This Row],[ Sold]]</f>
        <v>0</v>
      </c>
    </row>
    <row r="348" spans="1:16" x14ac:dyDescent="0.3">
      <c r="A348" s="5" t="s">
        <v>2285</v>
      </c>
      <c r="B348" s="2" t="s">
        <v>2724</v>
      </c>
      <c r="C348" s="2" t="s">
        <v>2327</v>
      </c>
      <c r="D348" s="2" t="s">
        <v>2295</v>
      </c>
      <c r="E348" s="2" t="s">
        <v>4482</v>
      </c>
      <c r="F348" s="2"/>
      <c r="G348" s="2"/>
      <c r="H348" s="9">
        <v>580.79999999999995</v>
      </c>
      <c r="I348" s="9">
        <v>177.34</v>
      </c>
      <c r="J348" s="9">
        <f>Table1_4[[#This Row],[Price]]+Table1_4[[#This Row],[Delivery charge]]</f>
        <v>758.14</v>
      </c>
      <c r="K348" s="2" t="s">
        <v>2262</v>
      </c>
      <c r="L348" s="2">
        <v>11</v>
      </c>
      <c r="M348" s="2" t="s">
        <v>2289</v>
      </c>
      <c r="N348" s="2" t="s">
        <v>2290</v>
      </c>
      <c r="O348" s="14" t="s">
        <v>2291</v>
      </c>
      <c r="P348" s="9">
        <f>Table1_4[[#This Row],[Total Price]]*Table1_4[[#This Row],[ Sold]]</f>
        <v>8339.5399999999991</v>
      </c>
    </row>
    <row r="349" spans="1:16" x14ac:dyDescent="0.3">
      <c r="A349" s="5" t="s">
        <v>2285</v>
      </c>
      <c r="B349" s="2" t="s">
        <v>2725</v>
      </c>
      <c r="C349" s="2" t="s">
        <v>2327</v>
      </c>
      <c r="D349" s="2" t="s">
        <v>2485</v>
      </c>
      <c r="E349" s="2" t="s">
        <v>4481</v>
      </c>
      <c r="F349" s="2">
        <v>4.5</v>
      </c>
      <c r="G349" s="2">
        <v>6</v>
      </c>
      <c r="H349" s="9">
        <v>491.39</v>
      </c>
      <c r="I349" s="9">
        <v>156.78</v>
      </c>
      <c r="J349" s="9">
        <f>Table1_4[[#This Row],[Price]]+Table1_4[[#This Row],[Delivery charge]]</f>
        <v>648.16999999999996</v>
      </c>
      <c r="K349" s="2" t="s">
        <v>2262</v>
      </c>
      <c r="L349" s="2">
        <v>2</v>
      </c>
      <c r="M349" s="2" t="s">
        <v>4480</v>
      </c>
      <c r="N349" s="2" t="s">
        <v>2486</v>
      </c>
      <c r="O349" s="14" t="s">
        <v>2487</v>
      </c>
      <c r="P349" s="9">
        <f>Table1_4[[#This Row],[Total Price]]*Table1_4[[#This Row],[ Sold]]</f>
        <v>1296.3399999999999</v>
      </c>
    </row>
    <row r="350" spans="1:16" x14ac:dyDescent="0.3">
      <c r="A350" s="5" t="s">
        <v>2285</v>
      </c>
      <c r="B350" s="2" t="s">
        <v>389</v>
      </c>
      <c r="C350" s="2" t="s">
        <v>2287</v>
      </c>
      <c r="D350" s="2" t="s">
        <v>2295</v>
      </c>
      <c r="E350" s="2" t="s">
        <v>4482</v>
      </c>
      <c r="F350" s="2">
        <v>4.5</v>
      </c>
      <c r="G350" s="2">
        <v>89</v>
      </c>
      <c r="H350" s="9">
        <v>156.69999999999999</v>
      </c>
      <c r="I350" s="9">
        <v>88.54</v>
      </c>
      <c r="J350" s="9">
        <f>Table1_4[[#This Row],[Price]]+Table1_4[[#This Row],[Delivery charge]]</f>
        <v>245.24</v>
      </c>
      <c r="K350" s="2" t="s">
        <v>2262</v>
      </c>
      <c r="L350" s="2">
        <v>0</v>
      </c>
      <c r="M350" s="2" t="s">
        <v>4480</v>
      </c>
      <c r="N350" s="2" t="s">
        <v>2726</v>
      </c>
      <c r="O350" s="14" t="s">
        <v>2727</v>
      </c>
      <c r="P350" s="9">
        <f>Table1_4[[#This Row],[Total Price]]*Table1_4[[#This Row],[ Sold]]</f>
        <v>0</v>
      </c>
    </row>
    <row r="351" spans="1:16" x14ac:dyDescent="0.3">
      <c r="A351" s="5" t="s">
        <v>2285</v>
      </c>
      <c r="B351" s="2" t="s">
        <v>2728</v>
      </c>
      <c r="C351" s="2" t="s">
        <v>2329</v>
      </c>
      <c r="D351" s="2" t="s">
        <v>2295</v>
      </c>
      <c r="E351" s="2" t="s">
        <v>4481</v>
      </c>
      <c r="F351" s="2">
        <v>4.5</v>
      </c>
      <c r="G351" s="2">
        <v>15</v>
      </c>
      <c r="H351" s="9">
        <v>234.95</v>
      </c>
      <c r="I351" s="9">
        <v>97.8</v>
      </c>
      <c r="J351" s="9">
        <f>Table1_4[[#This Row],[Price]]+Table1_4[[#This Row],[Delivery charge]]</f>
        <v>332.75</v>
      </c>
      <c r="K351" s="2" t="s">
        <v>2262</v>
      </c>
      <c r="L351" s="2">
        <v>0</v>
      </c>
      <c r="M351" s="2" t="s">
        <v>2382</v>
      </c>
      <c r="N351" s="2" t="s">
        <v>2383</v>
      </c>
      <c r="O351" s="14" t="s">
        <v>2384</v>
      </c>
      <c r="P351" s="9">
        <f>Table1_4[[#This Row],[Total Price]]*Table1_4[[#This Row],[ Sold]]</f>
        <v>0</v>
      </c>
    </row>
    <row r="352" spans="1:16" x14ac:dyDescent="0.3">
      <c r="A352" s="5" t="s">
        <v>2285</v>
      </c>
      <c r="B352" s="2" t="s">
        <v>2729</v>
      </c>
      <c r="C352" s="2" t="s">
        <v>2287</v>
      </c>
      <c r="D352" s="2" t="s">
        <v>2295</v>
      </c>
      <c r="E352" s="2" t="s">
        <v>4481</v>
      </c>
      <c r="F352" s="2">
        <v>4.5</v>
      </c>
      <c r="G352" s="2">
        <v>73</v>
      </c>
      <c r="H352" s="9">
        <v>190.99</v>
      </c>
      <c r="I352" s="9">
        <v>87.69</v>
      </c>
      <c r="J352" s="9">
        <f>Table1_4[[#This Row],[Price]]+Table1_4[[#This Row],[Delivery charge]]</f>
        <v>278.68</v>
      </c>
      <c r="K352" s="2" t="s">
        <v>2262</v>
      </c>
      <c r="L352" s="2">
        <v>5</v>
      </c>
      <c r="M352" s="2" t="s">
        <v>4480</v>
      </c>
      <c r="N352" s="2" t="s">
        <v>2310</v>
      </c>
      <c r="O352" s="14" t="s">
        <v>2311</v>
      </c>
      <c r="P352" s="9">
        <f>Table1_4[[#This Row],[Total Price]]*Table1_4[[#This Row],[ Sold]]</f>
        <v>1393.4</v>
      </c>
    </row>
    <row r="353" spans="1:16" x14ac:dyDescent="0.3">
      <c r="A353" s="5" t="s">
        <v>2285</v>
      </c>
      <c r="B353" s="2" t="s">
        <v>2730</v>
      </c>
      <c r="C353" s="2" t="s">
        <v>2434</v>
      </c>
      <c r="D353" s="2" t="s">
        <v>2330</v>
      </c>
      <c r="E353" s="2" t="s">
        <v>4481</v>
      </c>
      <c r="F353" s="2">
        <v>4.5</v>
      </c>
      <c r="G353" s="2">
        <v>17</v>
      </c>
      <c r="H353" s="9">
        <v>449.99</v>
      </c>
      <c r="I353" s="9">
        <v>134.30000000000001</v>
      </c>
      <c r="J353" s="9">
        <f>Table1_4[[#This Row],[Price]]+Table1_4[[#This Row],[Delivery charge]]</f>
        <v>584.29</v>
      </c>
      <c r="K353" s="2" t="s">
        <v>2262</v>
      </c>
      <c r="L353" s="2">
        <v>7</v>
      </c>
      <c r="M353" s="2" t="s">
        <v>4480</v>
      </c>
      <c r="N353" s="2" t="s">
        <v>2331</v>
      </c>
      <c r="O353" s="14" t="s">
        <v>2332</v>
      </c>
      <c r="P353" s="9">
        <f>Table1_4[[#This Row],[Total Price]]*Table1_4[[#This Row],[ Sold]]</f>
        <v>4090.0299999999997</v>
      </c>
    </row>
    <row r="354" spans="1:16" x14ac:dyDescent="0.3">
      <c r="A354" s="5" t="s">
        <v>2285</v>
      </c>
      <c r="B354" s="2" t="s">
        <v>2731</v>
      </c>
      <c r="C354" s="2" t="s">
        <v>2296</v>
      </c>
      <c r="D354" s="2" t="s">
        <v>2295</v>
      </c>
      <c r="E354" s="2" t="s">
        <v>4482</v>
      </c>
      <c r="F354" s="2">
        <v>5</v>
      </c>
      <c r="G354" s="2">
        <v>6</v>
      </c>
      <c r="H354" s="9">
        <v>336.99</v>
      </c>
      <c r="I354" s="9">
        <v>121.27</v>
      </c>
      <c r="J354" s="9">
        <f>Table1_4[[#This Row],[Price]]+Table1_4[[#This Row],[Delivery charge]]</f>
        <v>458.26</v>
      </c>
      <c r="K354" s="2" t="s">
        <v>2262</v>
      </c>
      <c r="L354" s="2">
        <v>11</v>
      </c>
      <c r="M354" s="2" t="s">
        <v>4480</v>
      </c>
      <c r="N354" s="2" t="s">
        <v>2732</v>
      </c>
      <c r="O354" s="14" t="s">
        <v>2733</v>
      </c>
      <c r="P354" s="9">
        <f>Table1_4[[#This Row],[Total Price]]*Table1_4[[#This Row],[ Sold]]</f>
        <v>5040.8599999999997</v>
      </c>
    </row>
    <row r="355" spans="1:16" x14ac:dyDescent="0.3">
      <c r="A355" s="5" t="s">
        <v>2285</v>
      </c>
      <c r="B355" s="2" t="s">
        <v>2734</v>
      </c>
      <c r="C355" s="2" t="s">
        <v>2327</v>
      </c>
      <c r="D355" s="2" t="s">
        <v>2393</v>
      </c>
      <c r="E355" s="2" t="s">
        <v>4481</v>
      </c>
      <c r="F355" s="2">
        <v>1</v>
      </c>
      <c r="G355" s="2">
        <v>1</v>
      </c>
      <c r="H355" s="9">
        <v>580.05999999999995</v>
      </c>
      <c r="I355" s="9">
        <v>179.79</v>
      </c>
      <c r="J355" s="9">
        <f>Table1_4[[#This Row],[Price]]+Table1_4[[#This Row],[Delivery charge]]</f>
        <v>759.84999999999991</v>
      </c>
      <c r="K355" s="2" t="s">
        <v>2262</v>
      </c>
      <c r="L355" s="2">
        <v>32</v>
      </c>
      <c r="M355" s="2" t="s">
        <v>2394</v>
      </c>
      <c r="N355" s="2" t="s">
        <v>2395</v>
      </c>
      <c r="O355" s="14" t="s">
        <v>2396</v>
      </c>
      <c r="P355" s="9">
        <f>Table1_4[[#This Row],[Total Price]]*Table1_4[[#This Row],[ Sold]]</f>
        <v>24315.199999999997</v>
      </c>
    </row>
    <row r="356" spans="1:16" x14ac:dyDescent="0.3">
      <c r="A356" s="5" t="s">
        <v>2285</v>
      </c>
      <c r="B356" s="2" t="s">
        <v>2735</v>
      </c>
      <c r="C356" s="2" t="s">
        <v>2327</v>
      </c>
      <c r="D356" s="2" t="s">
        <v>2393</v>
      </c>
      <c r="E356" s="2" t="s">
        <v>4483</v>
      </c>
      <c r="F356" s="2"/>
      <c r="G356" s="2"/>
      <c r="H356" s="9">
        <v>471.65</v>
      </c>
      <c r="I356" s="9">
        <v>154.86000000000001</v>
      </c>
      <c r="J356" s="9">
        <f>Table1_4[[#This Row],[Price]]+Table1_4[[#This Row],[Delivery charge]]</f>
        <v>626.51</v>
      </c>
      <c r="K356" s="2" t="s">
        <v>2262</v>
      </c>
      <c r="L356" s="2">
        <v>2</v>
      </c>
      <c r="M356" s="2" t="s">
        <v>2394</v>
      </c>
      <c r="N356" s="2" t="s">
        <v>2395</v>
      </c>
      <c r="O356" s="14" t="s">
        <v>2396</v>
      </c>
      <c r="P356" s="9">
        <f>Table1_4[[#This Row],[Total Price]]*Table1_4[[#This Row],[ Sold]]</f>
        <v>1253.02</v>
      </c>
    </row>
    <row r="357" spans="1:16" x14ac:dyDescent="0.3">
      <c r="A357" s="5" t="s">
        <v>2285</v>
      </c>
      <c r="B357" s="2" t="s">
        <v>2736</v>
      </c>
      <c r="C357" s="2" t="s">
        <v>2287</v>
      </c>
      <c r="D357" s="2" t="s">
        <v>2737</v>
      </c>
      <c r="E357" s="2" t="s">
        <v>4481</v>
      </c>
      <c r="F357" s="2">
        <v>4.5</v>
      </c>
      <c r="G357" s="2">
        <v>73</v>
      </c>
      <c r="H357" s="9">
        <v>204.99</v>
      </c>
      <c r="I357" s="9">
        <v>93.53</v>
      </c>
      <c r="J357" s="9">
        <f>Table1_4[[#This Row],[Price]]+Table1_4[[#This Row],[Delivery charge]]</f>
        <v>298.52</v>
      </c>
      <c r="K357" s="2" t="s">
        <v>2262</v>
      </c>
      <c r="L357" s="2">
        <v>0</v>
      </c>
      <c r="M357" s="2" t="s">
        <v>4480</v>
      </c>
      <c r="N357" s="2" t="s">
        <v>2400</v>
      </c>
      <c r="O357" s="14" t="s">
        <v>2401</v>
      </c>
      <c r="P357" s="9">
        <f>Table1_4[[#This Row],[Total Price]]*Table1_4[[#This Row],[ Sold]]</f>
        <v>0</v>
      </c>
    </row>
    <row r="358" spans="1:16" x14ac:dyDescent="0.3">
      <c r="A358" s="5" t="s">
        <v>2285</v>
      </c>
      <c r="B358" s="2" t="s">
        <v>949</v>
      </c>
      <c r="C358" s="2" t="s">
        <v>2434</v>
      </c>
      <c r="D358" s="2" t="s">
        <v>2393</v>
      </c>
      <c r="E358" s="2" t="s">
        <v>4483</v>
      </c>
      <c r="F358" s="2">
        <v>5</v>
      </c>
      <c r="G358" s="2">
        <v>10</v>
      </c>
      <c r="H358" s="9">
        <v>570.54999999999995</v>
      </c>
      <c r="I358" s="9">
        <v>177.6</v>
      </c>
      <c r="J358" s="9">
        <f>Table1_4[[#This Row],[Price]]+Table1_4[[#This Row],[Delivery charge]]</f>
        <v>748.15</v>
      </c>
      <c r="K358" s="2" t="s">
        <v>2262</v>
      </c>
      <c r="L358" s="2">
        <v>277</v>
      </c>
      <c r="M358" s="2" t="s">
        <v>2394</v>
      </c>
      <c r="N358" s="2" t="s">
        <v>2395</v>
      </c>
      <c r="O358" s="14" t="s">
        <v>2396</v>
      </c>
      <c r="P358" s="9">
        <f>Table1_4[[#This Row],[Total Price]]*Table1_4[[#This Row],[ Sold]]</f>
        <v>207237.55</v>
      </c>
    </row>
    <row r="359" spans="1:16" x14ac:dyDescent="0.3">
      <c r="A359" s="5" t="s">
        <v>2285</v>
      </c>
      <c r="B359" s="2" t="s">
        <v>733</v>
      </c>
      <c r="C359" s="2" t="s">
        <v>2287</v>
      </c>
      <c r="D359" s="2" t="s">
        <v>2295</v>
      </c>
      <c r="E359" s="2" t="s">
        <v>4482</v>
      </c>
      <c r="F359" s="2"/>
      <c r="G359" s="2"/>
      <c r="H359" s="9">
        <v>156.69999999999999</v>
      </c>
      <c r="I359" s="9">
        <v>79.8</v>
      </c>
      <c r="J359" s="9">
        <f>Table1_4[[#This Row],[Price]]+Table1_4[[#This Row],[Delivery charge]]</f>
        <v>236.5</v>
      </c>
      <c r="K359" s="2" t="s">
        <v>2262</v>
      </c>
      <c r="L359" s="2">
        <v>98</v>
      </c>
      <c r="M359" s="2" t="s">
        <v>2377</v>
      </c>
      <c r="N359" s="2" t="s">
        <v>2378</v>
      </c>
      <c r="O359" s="14" t="s">
        <v>2379</v>
      </c>
      <c r="P359" s="9">
        <f>Table1_4[[#This Row],[Total Price]]*Table1_4[[#This Row],[ Sold]]</f>
        <v>23177</v>
      </c>
    </row>
    <row r="360" spans="1:16" x14ac:dyDescent="0.3">
      <c r="A360" s="5" t="s">
        <v>2285</v>
      </c>
      <c r="B360" s="2" t="s">
        <v>2738</v>
      </c>
      <c r="C360" s="2" t="s">
        <v>2343</v>
      </c>
      <c r="D360" s="2" t="s">
        <v>2295</v>
      </c>
      <c r="E360" s="2" t="s">
        <v>4483</v>
      </c>
      <c r="F360" s="2">
        <v>4.5</v>
      </c>
      <c r="G360" s="2">
        <v>30</v>
      </c>
      <c r="H360" s="9">
        <v>251.7</v>
      </c>
      <c r="I360" s="9">
        <v>101.65</v>
      </c>
      <c r="J360" s="9">
        <f>Table1_4[[#This Row],[Price]]+Table1_4[[#This Row],[Delivery charge]]</f>
        <v>353.35</v>
      </c>
      <c r="K360" s="2" t="s">
        <v>2262</v>
      </c>
      <c r="L360" s="2">
        <v>6</v>
      </c>
      <c r="M360" s="2" t="s">
        <v>4480</v>
      </c>
      <c r="N360" s="2" t="s">
        <v>2368</v>
      </c>
      <c r="O360" s="14" t="s">
        <v>2369</v>
      </c>
      <c r="P360" s="9">
        <f>Table1_4[[#This Row],[Total Price]]*Table1_4[[#This Row],[ Sold]]</f>
        <v>2120.1000000000004</v>
      </c>
    </row>
    <row r="361" spans="1:16" x14ac:dyDescent="0.3">
      <c r="A361" s="5" t="s">
        <v>2285</v>
      </c>
      <c r="B361" s="2" t="s">
        <v>2739</v>
      </c>
      <c r="C361" s="2" t="s">
        <v>2329</v>
      </c>
      <c r="D361" s="2" t="s">
        <v>2295</v>
      </c>
      <c r="E361" s="2" t="s">
        <v>4483</v>
      </c>
      <c r="F361" s="2">
        <v>4.5</v>
      </c>
      <c r="G361" s="2">
        <v>108</v>
      </c>
      <c r="H361" s="9">
        <v>294.45</v>
      </c>
      <c r="I361" s="9">
        <v>98.53</v>
      </c>
      <c r="J361" s="9">
        <f>Table1_4[[#This Row],[Price]]+Table1_4[[#This Row],[Delivery charge]]</f>
        <v>392.98</v>
      </c>
      <c r="K361" s="2" t="s">
        <v>2262</v>
      </c>
      <c r="L361" s="2">
        <v>10</v>
      </c>
      <c r="M361" s="2" t="s">
        <v>4480</v>
      </c>
      <c r="N361" s="2" t="s">
        <v>2368</v>
      </c>
      <c r="O361" s="14" t="s">
        <v>2369</v>
      </c>
      <c r="P361" s="9">
        <f>Table1_4[[#This Row],[Total Price]]*Table1_4[[#This Row],[ Sold]]</f>
        <v>3929.8</v>
      </c>
    </row>
    <row r="362" spans="1:16" x14ac:dyDescent="0.3">
      <c r="A362" s="5" t="s">
        <v>2285</v>
      </c>
      <c r="B362" s="2" t="s">
        <v>2740</v>
      </c>
      <c r="C362" s="2" t="s">
        <v>2455</v>
      </c>
      <c r="D362" s="2" t="s">
        <v>2295</v>
      </c>
      <c r="E362" s="2" t="s">
        <v>3790</v>
      </c>
      <c r="F362" s="2">
        <v>4.5</v>
      </c>
      <c r="G362" s="2">
        <v>3</v>
      </c>
      <c r="H362" s="9">
        <v>325</v>
      </c>
      <c r="I362" s="9">
        <v>121.13</v>
      </c>
      <c r="J362" s="9">
        <f>Table1_4[[#This Row],[Price]]+Table1_4[[#This Row],[Delivery charge]]</f>
        <v>446.13</v>
      </c>
      <c r="K362" s="2" t="s">
        <v>2262</v>
      </c>
      <c r="L362" s="2">
        <v>10</v>
      </c>
      <c r="M362" s="2" t="s">
        <v>4480</v>
      </c>
      <c r="N362" s="2" t="s">
        <v>2741</v>
      </c>
      <c r="O362" s="14" t="s">
        <v>2742</v>
      </c>
      <c r="P362" s="9">
        <f>Table1_4[[#This Row],[Total Price]]*Table1_4[[#This Row],[ Sold]]</f>
        <v>4461.3</v>
      </c>
    </row>
    <row r="363" spans="1:16" x14ac:dyDescent="0.3">
      <c r="A363" s="5" t="s">
        <v>2285</v>
      </c>
      <c r="B363" s="2" t="s">
        <v>2743</v>
      </c>
      <c r="C363" s="2" t="s">
        <v>2329</v>
      </c>
      <c r="D363" s="2" t="s">
        <v>2295</v>
      </c>
      <c r="E363" s="2" t="s">
        <v>4481</v>
      </c>
      <c r="F363" s="2">
        <v>4.5</v>
      </c>
      <c r="G363" s="2">
        <v>30</v>
      </c>
      <c r="H363" s="9">
        <v>213.7</v>
      </c>
      <c r="I363" s="9">
        <v>79.959999999999994</v>
      </c>
      <c r="J363" s="9">
        <f>Table1_4[[#This Row],[Price]]+Table1_4[[#This Row],[Delivery charge]]</f>
        <v>293.65999999999997</v>
      </c>
      <c r="K363" s="2" t="s">
        <v>2262</v>
      </c>
      <c r="L363" s="2">
        <v>0</v>
      </c>
      <c r="M363" s="2" t="s">
        <v>4480</v>
      </c>
      <c r="N363" s="2" t="s">
        <v>2368</v>
      </c>
      <c r="O363" s="14" t="s">
        <v>2369</v>
      </c>
      <c r="P363" s="9">
        <f>Table1_4[[#This Row],[Total Price]]*Table1_4[[#This Row],[ Sold]]</f>
        <v>0</v>
      </c>
    </row>
    <row r="364" spans="1:16" x14ac:dyDescent="0.3">
      <c r="A364" s="5" t="s">
        <v>2285</v>
      </c>
      <c r="B364" s="2" t="s">
        <v>2744</v>
      </c>
      <c r="C364" s="2" t="s">
        <v>2329</v>
      </c>
      <c r="D364" s="2" t="s">
        <v>2295</v>
      </c>
      <c r="E364" s="2" t="s">
        <v>4483</v>
      </c>
      <c r="F364" s="2">
        <v>5</v>
      </c>
      <c r="G364" s="2">
        <v>53</v>
      </c>
      <c r="H364" s="9">
        <v>294.45</v>
      </c>
      <c r="I364" s="9">
        <v>98.53</v>
      </c>
      <c r="J364" s="9">
        <f>Table1_4[[#This Row],[Price]]+Table1_4[[#This Row],[Delivery charge]]</f>
        <v>392.98</v>
      </c>
      <c r="K364" s="2" t="s">
        <v>2262</v>
      </c>
      <c r="L364" s="2">
        <v>13</v>
      </c>
      <c r="M364" s="2" t="s">
        <v>2377</v>
      </c>
      <c r="N364" s="2" t="s">
        <v>2378</v>
      </c>
      <c r="O364" s="14" t="s">
        <v>2379</v>
      </c>
      <c r="P364" s="9">
        <f>Table1_4[[#This Row],[Total Price]]*Table1_4[[#This Row],[ Sold]]</f>
        <v>5108.74</v>
      </c>
    </row>
    <row r="365" spans="1:16" x14ac:dyDescent="0.3">
      <c r="A365" s="5" t="s">
        <v>2285</v>
      </c>
      <c r="B365" s="2" t="s">
        <v>2745</v>
      </c>
      <c r="C365" s="2" t="s">
        <v>2434</v>
      </c>
      <c r="D365" s="2" t="s">
        <v>2330</v>
      </c>
      <c r="E365" s="2" t="s">
        <v>4481</v>
      </c>
      <c r="F365" s="2">
        <v>5</v>
      </c>
      <c r="G365" s="2">
        <v>10</v>
      </c>
      <c r="H365" s="9">
        <v>487.99</v>
      </c>
      <c r="I365" s="9">
        <v>143.04</v>
      </c>
      <c r="J365" s="9">
        <f>Table1_4[[#This Row],[Price]]+Table1_4[[#This Row],[Delivery charge]]</f>
        <v>631.03</v>
      </c>
      <c r="K365" s="2" t="s">
        <v>2262</v>
      </c>
      <c r="L365" s="2">
        <v>0</v>
      </c>
      <c r="M365" s="2" t="s">
        <v>4480</v>
      </c>
      <c r="N365" s="2" t="s">
        <v>2331</v>
      </c>
      <c r="O365" s="14" t="s">
        <v>2332</v>
      </c>
      <c r="P365" s="9">
        <f>Table1_4[[#This Row],[Total Price]]*Table1_4[[#This Row],[ Sold]]</f>
        <v>0</v>
      </c>
    </row>
    <row r="366" spans="1:16" x14ac:dyDescent="0.3">
      <c r="A366" s="5" t="s">
        <v>2285</v>
      </c>
      <c r="B366" s="2" t="s">
        <v>2746</v>
      </c>
      <c r="C366" s="2" t="s">
        <v>2292</v>
      </c>
      <c r="D366" s="2" t="s">
        <v>2295</v>
      </c>
      <c r="E366" s="2" t="s">
        <v>4481</v>
      </c>
      <c r="F366" s="2"/>
      <c r="G366" s="2"/>
      <c r="H366" s="9">
        <v>212.72</v>
      </c>
      <c r="I366" s="9">
        <v>92.68</v>
      </c>
      <c r="J366" s="9">
        <f>Table1_4[[#This Row],[Price]]+Table1_4[[#This Row],[Delivery charge]]</f>
        <v>305.39999999999998</v>
      </c>
      <c r="K366" s="2" t="s">
        <v>2262</v>
      </c>
      <c r="L366" s="2">
        <v>3</v>
      </c>
      <c r="M366" s="2" t="s">
        <v>4480</v>
      </c>
      <c r="N366" s="2" t="s">
        <v>2661</v>
      </c>
      <c r="O366" s="14" t="s">
        <v>2662</v>
      </c>
      <c r="P366" s="9">
        <f>Table1_4[[#This Row],[Total Price]]*Table1_4[[#This Row],[ Sold]]</f>
        <v>916.19999999999993</v>
      </c>
    </row>
    <row r="367" spans="1:16" x14ac:dyDescent="0.3">
      <c r="A367" s="5" t="s">
        <v>2285</v>
      </c>
      <c r="B367" s="2" t="s">
        <v>2747</v>
      </c>
      <c r="C367" s="2" t="s">
        <v>2294</v>
      </c>
      <c r="D367" s="2" t="s">
        <v>2295</v>
      </c>
      <c r="E367" s="2" t="s">
        <v>4481</v>
      </c>
      <c r="F367" s="2"/>
      <c r="G367" s="2"/>
      <c r="H367" s="9">
        <v>142.44999999999999</v>
      </c>
      <c r="I367" s="9">
        <v>87.88</v>
      </c>
      <c r="J367" s="9">
        <f>Table1_4[[#This Row],[Price]]+Table1_4[[#This Row],[Delivery charge]]</f>
        <v>230.32999999999998</v>
      </c>
      <c r="K367" s="2" t="s">
        <v>2262</v>
      </c>
      <c r="L367" s="2">
        <v>6</v>
      </c>
      <c r="M367" s="2" t="s">
        <v>4480</v>
      </c>
      <c r="N367" s="2" t="s">
        <v>2726</v>
      </c>
      <c r="O367" s="14" t="s">
        <v>2727</v>
      </c>
      <c r="P367" s="9">
        <f>Table1_4[[#This Row],[Total Price]]*Table1_4[[#This Row],[ Sold]]</f>
        <v>1381.98</v>
      </c>
    </row>
    <row r="368" spans="1:16" x14ac:dyDescent="0.3">
      <c r="A368" s="5" t="s">
        <v>2285</v>
      </c>
      <c r="B368" s="2" t="s">
        <v>2748</v>
      </c>
      <c r="C368" s="2" t="s">
        <v>2287</v>
      </c>
      <c r="D368" s="2" t="s">
        <v>2295</v>
      </c>
      <c r="E368" s="2" t="s">
        <v>4483</v>
      </c>
      <c r="F368" s="2">
        <v>4.5</v>
      </c>
      <c r="G368" s="2">
        <v>89</v>
      </c>
      <c r="H368" s="9">
        <v>220</v>
      </c>
      <c r="I368" s="9">
        <v>96.98</v>
      </c>
      <c r="J368" s="9">
        <f>Table1_4[[#This Row],[Price]]+Table1_4[[#This Row],[Delivery charge]]</f>
        <v>316.98</v>
      </c>
      <c r="K368" s="2" t="s">
        <v>2262</v>
      </c>
      <c r="L368" s="2">
        <v>0</v>
      </c>
      <c r="M368" s="2" t="s">
        <v>4480</v>
      </c>
      <c r="N368" s="2" t="s">
        <v>2749</v>
      </c>
      <c r="O368" s="14" t="s">
        <v>2750</v>
      </c>
      <c r="P368" s="9">
        <f>Table1_4[[#This Row],[Total Price]]*Table1_4[[#This Row],[ Sold]]</f>
        <v>0</v>
      </c>
    </row>
    <row r="369" spans="1:16" x14ac:dyDescent="0.3">
      <c r="A369" s="5" t="s">
        <v>2285</v>
      </c>
      <c r="B369" s="2" t="s">
        <v>2751</v>
      </c>
      <c r="C369" s="2" t="s">
        <v>2294</v>
      </c>
      <c r="D369" s="2" t="s">
        <v>2295</v>
      </c>
      <c r="E369" s="2" t="s">
        <v>4483</v>
      </c>
      <c r="F369" s="2">
        <v>4.5</v>
      </c>
      <c r="G369" s="2">
        <v>54</v>
      </c>
      <c r="H369" s="9">
        <v>170.95</v>
      </c>
      <c r="I369" s="9">
        <v>83.08</v>
      </c>
      <c r="J369" s="9">
        <f>Table1_4[[#This Row],[Price]]+Table1_4[[#This Row],[Delivery charge]]</f>
        <v>254.02999999999997</v>
      </c>
      <c r="K369" s="2" t="s">
        <v>2262</v>
      </c>
      <c r="L369" s="2">
        <v>0</v>
      </c>
      <c r="M369" s="2" t="s">
        <v>4480</v>
      </c>
      <c r="N369" s="2" t="s">
        <v>2368</v>
      </c>
      <c r="O369" s="14" t="s">
        <v>2369</v>
      </c>
      <c r="P369" s="9">
        <f>Table1_4[[#This Row],[Total Price]]*Table1_4[[#This Row],[ Sold]]</f>
        <v>0</v>
      </c>
    </row>
    <row r="370" spans="1:16" x14ac:dyDescent="0.3">
      <c r="A370" s="5" t="s">
        <v>2285</v>
      </c>
      <c r="B370" s="2" t="s">
        <v>2752</v>
      </c>
      <c r="C370" s="2" t="s">
        <v>2292</v>
      </c>
      <c r="D370" s="2" t="s">
        <v>2295</v>
      </c>
      <c r="E370" s="2" t="s">
        <v>4481</v>
      </c>
      <c r="F370" s="2">
        <v>5</v>
      </c>
      <c r="G370" s="2">
        <v>19</v>
      </c>
      <c r="H370" s="9">
        <v>289.7</v>
      </c>
      <c r="I370" s="9">
        <v>117.38</v>
      </c>
      <c r="J370" s="9">
        <f>Table1_4[[#This Row],[Price]]+Table1_4[[#This Row],[Delivery charge]]</f>
        <v>407.08</v>
      </c>
      <c r="K370" s="2" t="s">
        <v>2262</v>
      </c>
      <c r="L370" s="2">
        <v>0</v>
      </c>
      <c r="M370" s="2" t="s">
        <v>4480</v>
      </c>
      <c r="N370" s="2" t="s">
        <v>2368</v>
      </c>
      <c r="O370" s="14" t="s">
        <v>2369</v>
      </c>
      <c r="P370" s="9">
        <f>Table1_4[[#This Row],[Total Price]]*Table1_4[[#This Row],[ Sold]]</f>
        <v>0</v>
      </c>
    </row>
    <row r="371" spans="1:16" x14ac:dyDescent="0.3">
      <c r="A371" s="5" t="s">
        <v>2285</v>
      </c>
      <c r="B371" s="2" t="s">
        <v>2753</v>
      </c>
      <c r="C371" s="2" t="s">
        <v>2292</v>
      </c>
      <c r="D371" s="2" t="s">
        <v>2295</v>
      </c>
      <c r="E371" s="2" t="s">
        <v>4483</v>
      </c>
      <c r="F371" s="2">
        <v>4.5</v>
      </c>
      <c r="G371" s="2">
        <v>46</v>
      </c>
      <c r="H371" s="9">
        <v>304.99</v>
      </c>
      <c r="I371" s="9">
        <v>113.91</v>
      </c>
      <c r="J371" s="9">
        <f>Table1_4[[#This Row],[Price]]+Table1_4[[#This Row],[Delivery charge]]</f>
        <v>418.9</v>
      </c>
      <c r="K371" s="2" t="s">
        <v>2262</v>
      </c>
      <c r="L371" s="2">
        <v>16</v>
      </c>
      <c r="M371" s="2" t="s">
        <v>4480</v>
      </c>
      <c r="N371" s="2" t="s">
        <v>2364</v>
      </c>
      <c r="O371" s="14" t="s">
        <v>2365</v>
      </c>
      <c r="P371" s="9">
        <f>Table1_4[[#This Row],[Total Price]]*Table1_4[[#This Row],[ Sold]]</f>
        <v>6702.4</v>
      </c>
    </row>
    <row r="372" spans="1:16" x14ac:dyDescent="0.3">
      <c r="A372" s="5" t="s">
        <v>2285</v>
      </c>
      <c r="B372" s="2" t="s">
        <v>2754</v>
      </c>
      <c r="C372" s="2" t="s">
        <v>2287</v>
      </c>
      <c r="D372" s="2" t="s">
        <v>2295</v>
      </c>
      <c r="E372" s="2" t="s">
        <v>4481</v>
      </c>
      <c r="F372" s="2">
        <v>4.5</v>
      </c>
      <c r="G372" s="2">
        <v>17</v>
      </c>
      <c r="H372" s="9">
        <v>142.44999999999999</v>
      </c>
      <c r="I372" s="9">
        <v>96.19</v>
      </c>
      <c r="J372" s="9">
        <f>Table1_4[[#This Row],[Price]]+Table1_4[[#This Row],[Delivery charge]]</f>
        <v>238.64</v>
      </c>
      <c r="K372" s="2" t="s">
        <v>2262</v>
      </c>
      <c r="L372" s="2">
        <v>2</v>
      </c>
      <c r="M372" s="2" t="s">
        <v>4480</v>
      </c>
      <c r="N372" s="2" t="s">
        <v>2726</v>
      </c>
      <c r="O372" s="14" t="s">
        <v>2727</v>
      </c>
      <c r="P372" s="9">
        <f>Table1_4[[#This Row],[Total Price]]*Table1_4[[#This Row],[ Sold]]</f>
        <v>477.28</v>
      </c>
    </row>
    <row r="373" spans="1:16" x14ac:dyDescent="0.3">
      <c r="A373" s="5" t="s">
        <v>2285</v>
      </c>
      <c r="B373" s="2" t="s">
        <v>2755</v>
      </c>
      <c r="C373" s="2" t="s">
        <v>2329</v>
      </c>
      <c r="D373" s="2" t="s">
        <v>2357</v>
      </c>
      <c r="E373" s="2" t="s">
        <v>4482</v>
      </c>
      <c r="F373" s="2">
        <v>5</v>
      </c>
      <c r="G373" s="2">
        <v>15</v>
      </c>
      <c r="H373" s="9">
        <v>279.99</v>
      </c>
      <c r="I373" s="9">
        <v>108.16</v>
      </c>
      <c r="J373" s="9">
        <f>Table1_4[[#This Row],[Price]]+Table1_4[[#This Row],[Delivery charge]]</f>
        <v>388.15</v>
      </c>
      <c r="K373" s="2" t="s">
        <v>2262</v>
      </c>
      <c r="L373" s="2">
        <v>19</v>
      </c>
      <c r="M373" s="2" t="s">
        <v>4480</v>
      </c>
      <c r="N373" s="2" t="s">
        <v>2358</v>
      </c>
      <c r="O373" s="14" t="s">
        <v>2359</v>
      </c>
      <c r="P373" s="9">
        <f>Table1_4[[#This Row],[Total Price]]*Table1_4[[#This Row],[ Sold]]</f>
        <v>7374.8499999999995</v>
      </c>
    </row>
    <row r="374" spans="1:16" x14ac:dyDescent="0.3">
      <c r="A374" s="5" t="s">
        <v>2285</v>
      </c>
      <c r="B374" s="2" t="s">
        <v>2756</v>
      </c>
      <c r="C374" s="2" t="s">
        <v>2287</v>
      </c>
      <c r="D374" s="2" t="s">
        <v>2485</v>
      </c>
      <c r="E374" s="2" t="s">
        <v>4482</v>
      </c>
      <c r="F374" s="2"/>
      <c r="G374" s="2"/>
      <c r="H374" s="9">
        <v>191.99</v>
      </c>
      <c r="I374" s="9">
        <v>87.92</v>
      </c>
      <c r="J374" s="9">
        <f>Table1_4[[#This Row],[Price]]+Table1_4[[#This Row],[Delivery charge]]</f>
        <v>279.91000000000003</v>
      </c>
      <c r="K374" s="2" t="s">
        <v>2262</v>
      </c>
      <c r="L374" s="2">
        <v>2</v>
      </c>
      <c r="M374" s="2" t="s">
        <v>4480</v>
      </c>
      <c r="N374" s="2" t="s">
        <v>2486</v>
      </c>
      <c r="O374" s="14" t="s">
        <v>2487</v>
      </c>
      <c r="P374" s="9">
        <f>Table1_4[[#This Row],[Total Price]]*Table1_4[[#This Row],[ Sold]]</f>
        <v>559.82000000000005</v>
      </c>
    </row>
    <row r="375" spans="1:16" x14ac:dyDescent="0.3">
      <c r="A375" s="5" t="s">
        <v>2285</v>
      </c>
      <c r="B375" s="2" t="s">
        <v>2716</v>
      </c>
      <c r="C375" s="2" t="s">
        <v>2287</v>
      </c>
      <c r="D375" s="2" t="s">
        <v>2485</v>
      </c>
      <c r="E375" s="2" t="s">
        <v>4481</v>
      </c>
      <c r="F375" s="2"/>
      <c r="G375" s="2"/>
      <c r="H375" s="9">
        <v>172.79</v>
      </c>
      <c r="I375" s="9">
        <v>83.5</v>
      </c>
      <c r="J375" s="9">
        <f>Table1_4[[#This Row],[Price]]+Table1_4[[#This Row],[Delivery charge]]</f>
        <v>256.28999999999996</v>
      </c>
      <c r="K375" s="2" t="s">
        <v>2262</v>
      </c>
      <c r="L375" s="2">
        <v>1</v>
      </c>
      <c r="M375" s="2" t="s">
        <v>4480</v>
      </c>
      <c r="N375" s="2" t="s">
        <v>2486</v>
      </c>
      <c r="O375" s="14" t="s">
        <v>2487</v>
      </c>
      <c r="P375" s="9">
        <f>Table1_4[[#This Row],[Total Price]]*Table1_4[[#This Row],[ Sold]]</f>
        <v>256.28999999999996</v>
      </c>
    </row>
    <row r="376" spans="1:16" x14ac:dyDescent="0.3">
      <c r="A376" s="5" t="s">
        <v>2285</v>
      </c>
      <c r="B376" s="2" t="s">
        <v>2757</v>
      </c>
      <c r="C376" s="2" t="s">
        <v>2292</v>
      </c>
      <c r="D376" s="2" t="s">
        <v>2295</v>
      </c>
      <c r="E376" s="2" t="s">
        <v>4481</v>
      </c>
      <c r="F376" s="2">
        <v>5</v>
      </c>
      <c r="G376" s="2">
        <v>85</v>
      </c>
      <c r="H376" s="9">
        <v>274.99</v>
      </c>
      <c r="I376" s="9">
        <v>107.01</v>
      </c>
      <c r="J376" s="9">
        <f>Table1_4[[#This Row],[Price]]+Table1_4[[#This Row],[Delivery charge]]</f>
        <v>382</v>
      </c>
      <c r="K376" s="2" t="s">
        <v>2262</v>
      </c>
      <c r="L376" s="2">
        <v>1</v>
      </c>
      <c r="M376" s="2" t="s">
        <v>2679</v>
      </c>
      <c r="N376" s="2" t="s">
        <v>2680</v>
      </c>
      <c r="O376" s="14" t="s">
        <v>2681</v>
      </c>
      <c r="P376" s="9">
        <f>Table1_4[[#This Row],[Total Price]]*Table1_4[[#This Row],[ Sold]]</f>
        <v>382</v>
      </c>
    </row>
    <row r="377" spans="1:16" x14ac:dyDescent="0.3">
      <c r="A377" s="5" t="s">
        <v>2285</v>
      </c>
      <c r="B377" s="2" t="s">
        <v>815</v>
      </c>
      <c r="C377" s="2" t="s">
        <v>2296</v>
      </c>
      <c r="D377" s="2" t="s">
        <v>2295</v>
      </c>
      <c r="E377" s="2" t="s">
        <v>4483</v>
      </c>
      <c r="F377" s="2">
        <v>5</v>
      </c>
      <c r="G377" s="2">
        <v>4</v>
      </c>
      <c r="H377" s="9">
        <v>389.99</v>
      </c>
      <c r="I377" s="9">
        <v>133.46</v>
      </c>
      <c r="J377" s="9">
        <f>Table1_4[[#This Row],[Price]]+Table1_4[[#This Row],[Delivery charge]]</f>
        <v>523.45000000000005</v>
      </c>
      <c r="K377" s="2" t="s">
        <v>2262</v>
      </c>
      <c r="L377" s="2">
        <v>0</v>
      </c>
      <c r="M377" s="2" t="s">
        <v>4480</v>
      </c>
      <c r="N377" s="2" t="s">
        <v>2364</v>
      </c>
      <c r="O377" s="14" t="s">
        <v>2365</v>
      </c>
      <c r="P377" s="9">
        <f>Table1_4[[#This Row],[Total Price]]*Table1_4[[#This Row],[ Sold]]</f>
        <v>0</v>
      </c>
    </row>
    <row r="378" spans="1:16" x14ac:dyDescent="0.3">
      <c r="A378" s="5" t="s">
        <v>2285</v>
      </c>
      <c r="B378" s="2" t="s">
        <v>2758</v>
      </c>
      <c r="C378" s="2" t="s">
        <v>2294</v>
      </c>
      <c r="D378" s="2" t="s">
        <v>2295</v>
      </c>
      <c r="E378" s="2" t="s">
        <v>4483</v>
      </c>
      <c r="F378" s="2"/>
      <c r="G378" s="2"/>
      <c r="H378" s="9">
        <v>182.4</v>
      </c>
      <c r="I378" s="9">
        <v>85.71</v>
      </c>
      <c r="J378" s="9">
        <f>Table1_4[[#This Row],[Price]]+Table1_4[[#This Row],[Delivery charge]]</f>
        <v>268.11</v>
      </c>
      <c r="K378" s="2" t="s">
        <v>2262</v>
      </c>
      <c r="L378" s="2">
        <v>1</v>
      </c>
      <c r="M378" s="2" t="s">
        <v>2289</v>
      </c>
      <c r="N378" s="2" t="s">
        <v>2290</v>
      </c>
      <c r="O378" s="14" t="s">
        <v>2291</v>
      </c>
      <c r="P378" s="9">
        <f>Table1_4[[#This Row],[Total Price]]*Table1_4[[#This Row],[ Sold]]</f>
        <v>268.11</v>
      </c>
    </row>
    <row r="379" spans="1:16" x14ac:dyDescent="0.3">
      <c r="A379" s="5" t="s">
        <v>2285</v>
      </c>
      <c r="B379" s="2" t="s">
        <v>817</v>
      </c>
      <c r="C379" s="2" t="s">
        <v>2434</v>
      </c>
      <c r="D379" s="2" t="s">
        <v>2295</v>
      </c>
      <c r="E379" s="2" t="s">
        <v>4483</v>
      </c>
      <c r="F379" s="2">
        <v>2.5</v>
      </c>
      <c r="G379" s="2">
        <v>3</v>
      </c>
      <c r="H379" s="9">
        <v>475.99</v>
      </c>
      <c r="I379" s="9">
        <v>153.24</v>
      </c>
      <c r="J379" s="9">
        <f>Table1_4[[#This Row],[Price]]+Table1_4[[#This Row],[Delivery charge]]</f>
        <v>629.23</v>
      </c>
      <c r="K379" s="2" t="s">
        <v>2262</v>
      </c>
      <c r="L379" s="2">
        <v>6</v>
      </c>
      <c r="M379" s="2" t="s">
        <v>4480</v>
      </c>
      <c r="N379" s="2" t="s">
        <v>2364</v>
      </c>
      <c r="O379" s="14" t="s">
        <v>2365</v>
      </c>
      <c r="P379" s="9">
        <f>Table1_4[[#This Row],[Total Price]]*Table1_4[[#This Row],[ Sold]]</f>
        <v>3775.38</v>
      </c>
    </row>
    <row r="380" spans="1:16" x14ac:dyDescent="0.3">
      <c r="A380" s="5" t="s">
        <v>2285</v>
      </c>
      <c r="B380" s="2" t="s">
        <v>2759</v>
      </c>
      <c r="C380" s="2" t="s">
        <v>2434</v>
      </c>
      <c r="D380" s="2" t="s">
        <v>2393</v>
      </c>
      <c r="E380" s="2" t="s">
        <v>4481</v>
      </c>
      <c r="F380" s="2">
        <v>5</v>
      </c>
      <c r="G380" s="2">
        <v>9</v>
      </c>
      <c r="H380" s="9">
        <v>503.74</v>
      </c>
      <c r="I380" s="9">
        <v>162.24</v>
      </c>
      <c r="J380" s="9">
        <f>Table1_4[[#This Row],[Price]]+Table1_4[[#This Row],[Delivery charge]]</f>
        <v>665.98</v>
      </c>
      <c r="K380" s="2" t="s">
        <v>2262</v>
      </c>
      <c r="L380" s="2">
        <v>21</v>
      </c>
      <c r="M380" s="2" t="s">
        <v>2394</v>
      </c>
      <c r="N380" s="2" t="s">
        <v>2395</v>
      </c>
      <c r="O380" s="14" t="s">
        <v>2396</v>
      </c>
      <c r="P380" s="9">
        <f>Table1_4[[#This Row],[Total Price]]*Table1_4[[#This Row],[ Sold]]</f>
        <v>13985.58</v>
      </c>
    </row>
    <row r="381" spans="1:16" x14ac:dyDescent="0.3">
      <c r="A381" s="5" t="s">
        <v>2285</v>
      </c>
      <c r="B381" s="2" t="s">
        <v>2760</v>
      </c>
      <c r="C381" s="2" t="s">
        <v>2329</v>
      </c>
      <c r="D381" s="2" t="s">
        <v>2295</v>
      </c>
      <c r="E381" s="2" t="s">
        <v>4483</v>
      </c>
      <c r="F381" s="2">
        <v>4.5</v>
      </c>
      <c r="G381" s="2">
        <v>13</v>
      </c>
      <c r="H381" s="9">
        <v>310</v>
      </c>
      <c r="I381" s="9">
        <v>115.06</v>
      </c>
      <c r="J381" s="9">
        <f>Table1_4[[#This Row],[Price]]+Table1_4[[#This Row],[Delivery charge]]</f>
        <v>425.06</v>
      </c>
      <c r="K381" s="2" t="s">
        <v>2262</v>
      </c>
      <c r="L381" s="2">
        <v>0</v>
      </c>
      <c r="M381" s="2" t="s">
        <v>4480</v>
      </c>
      <c r="N381" s="2" t="s">
        <v>2749</v>
      </c>
      <c r="O381" s="14" t="s">
        <v>2750</v>
      </c>
      <c r="P381" s="9">
        <f>Table1_4[[#This Row],[Total Price]]*Table1_4[[#This Row],[ Sold]]</f>
        <v>0</v>
      </c>
    </row>
    <row r="382" spans="1:16" x14ac:dyDescent="0.3">
      <c r="A382" s="5" t="s">
        <v>2285</v>
      </c>
      <c r="B382" s="2" t="s">
        <v>894</v>
      </c>
      <c r="C382" s="2" t="s">
        <v>2434</v>
      </c>
      <c r="D382" s="2" t="s">
        <v>2393</v>
      </c>
      <c r="E382" s="2" t="s">
        <v>4483</v>
      </c>
      <c r="F382" s="2">
        <v>4.5</v>
      </c>
      <c r="G382" s="2">
        <v>17</v>
      </c>
      <c r="H382" s="9">
        <v>527.76</v>
      </c>
      <c r="I382" s="9">
        <v>167.76</v>
      </c>
      <c r="J382" s="9">
        <f>Table1_4[[#This Row],[Price]]+Table1_4[[#This Row],[Delivery charge]]</f>
        <v>695.52</v>
      </c>
      <c r="K382" s="2" t="s">
        <v>2262</v>
      </c>
      <c r="L382" s="2">
        <v>259</v>
      </c>
      <c r="M382" s="2" t="s">
        <v>2394</v>
      </c>
      <c r="N382" s="2" t="s">
        <v>2395</v>
      </c>
      <c r="O382" s="14" t="s">
        <v>2396</v>
      </c>
      <c r="P382" s="9">
        <f>Table1_4[[#This Row],[Total Price]]*Table1_4[[#This Row],[ Sold]]</f>
        <v>180139.68</v>
      </c>
    </row>
    <row r="383" spans="1:16" x14ac:dyDescent="0.3">
      <c r="A383" s="5" t="s">
        <v>2285</v>
      </c>
      <c r="B383" s="2" t="s">
        <v>2761</v>
      </c>
      <c r="C383" s="2" t="s">
        <v>2292</v>
      </c>
      <c r="D383" s="2" t="s">
        <v>2295</v>
      </c>
      <c r="E383" s="2" t="s">
        <v>4483</v>
      </c>
      <c r="F383" s="2">
        <v>4.5</v>
      </c>
      <c r="G383" s="2">
        <v>31</v>
      </c>
      <c r="H383" s="9">
        <v>310</v>
      </c>
      <c r="I383" s="9">
        <v>115.06</v>
      </c>
      <c r="J383" s="9">
        <f>Table1_4[[#This Row],[Price]]+Table1_4[[#This Row],[Delivery charge]]</f>
        <v>425.06</v>
      </c>
      <c r="K383" s="2" t="s">
        <v>2262</v>
      </c>
      <c r="L383" s="2">
        <v>0</v>
      </c>
      <c r="M383" s="2" t="s">
        <v>4480</v>
      </c>
      <c r="N383" s="2" t="s">
        <v>2549</v>
      </c>
      <c r="O383" s="14" t="s">
        <v>2550</v>
      </c>
      <c r="P383" s="9">
        <f>Table1_4[[#This Row],[Total Price]]*Table1_4[[#This Row],[ Sold]]</f>
        <v>0</v>
      </c>
    </row>
    <row r="384" spans="1:16" x14ac:dyDescent="0.3">
      <c r="A384" s="5" t="s">
        <v>2285</v>
      </c>
      <c r="B384" s="2" t="s">
        <v>2762</v>
      </c>
      <c r="C384" s="2" t="s">
        <v>2321</v>
      </c>
      <c r="D384" s="2" t="s">
        <v>2295</v>
      </c>
      <c r="E384" s="2" t="s">
        <v>4483</v>
      </c>
      <c r="F384" s="2"/>
      <c r="G384" s="2"/>
      <c r="H384" s="9">
        <v>504.99</v>
      </c>
      <c r="I384" s="9">
        <v>159.91</v>
      </c>
      <c r="J384" s="9">
        <f>Table1_4[[#This Row],[Price]]+Table1_4[[#This Row],[Delivery charge]]</f>
        <v>664.9</v>
      </c>
      <c r="K384" s="2" t="s">
        <v>2262</v>
      </c>
      <c r="L384" s="2">
        <v>6</v>
      </c>
      <c r="M384" s="2" t="s">
        <v>4480</v>
      </c>
      <c r="N384" s="2" t="s">
        <v>2307</v>
      </c>
      <c r="O384" s="14" t="s">
        <v>2308</v>
      </c>
      <c r="P384" s="9">
        <f>Table1_4[[#This Row],[Total Price]]*Table1_4[[#This Row],[ Sold]]</f>
        <v>3989.3999999999996</v>
      </c>
    </row>
    <row r="385" spans="1:16" x14ac:dyDescent="0.3">
      <c r="A385" s="5" t="s">
        <v>2285</v>
      </c>
      <c r="B385" s="2" t="s">
        <v>2763</v>
      </c>
      <c r="C385" s="2" t="s">
        <v>2329</v>
      </c>
      <c r="D385" s="2" t="s">
        <v>2295</v>
      </c>
      <c r="E385" s="2" t="s">
        <v>4481</v>
      </c>
      <c r="F385" s="2">
        <v>5</v>
      </c>
      <c r="G385" s="2">
        <v>15</v>
      </c>
      <c r="H385" s="9">
        <v>249.95</v>
      </c>
      <c r="I385" s="9">
        <v>101.25</v>
      </c>
      <c r="J385" s="9">
        <f>Table1_4[[#This Row],[Price]]+Table1_4[[#This Row],[Delivery charge]]</f>
        <v>351.2</v>
      </c>
      <c r="K385" s="2" t="s">
        <v>2262</v>
      </c>
      <c r="L385" s="2">
        <v>0</v>
      </c>
      <c r="M385" s="2" t="s">
        <v>2382</v>
      </c>
      <c r="N385" s="2" t="s">
        <v>2383</v>
      </c>
      <c r="O385" s="14" t="s">
        <v>2384</v>
      </c>
      <c r="P385" s="9">
        <f>Table1_4[[#This Row],[Total Price]]*Table1_4[[#This Row],[ Sold]]</f>
        <v>0</v>
      </c>
    </row>
    <row r="386" spans="1:16" x14ac:dyDescent="0.3">
      <c r="A386" s="5" t="s">
        <v>2285</v>
      </c>
      <c r="B386" s="2" t="s">
        <v>2764</v>
      </c>
      <c r="C386" s="2" t="s">
        <v>2327</v>
      </c>
      <c r="D386" s="2" t="s">
        <v>2393</v>
      </c>
      <c r="E386" s="2" t="s">
        <v>4481</v>
      </c>
      <c r="F386" s="2"/>
      <c r="G386" s="2"/>
      <c r="H386" s="9">
        <v>541.78</v>
      </c>
      <c r="I386" s="9">
        <v>170.99</v>
      </c>
      <c r="J386" s="9">
        <f>Table1_4[[#This Row],[Price]]+Table1_4[[#This Row],[Delivery charge]]</f>
        <v>712.77</v>
      </c>
      <c r="K386" s="2" t="s">
        <v>2262</v>
      </c>
      <c r="L386" s="2">
        <v>19</v>
      </c>
      <c r="M386" s="2" t="s">
        <v>2394</v>
      </c>
      <c r="N386" s="2" t="s">
        <v>2395</v>
      </c>
      <c r="O386" s="14" t="s">
        <v>2396</v>
      </c>
      <c r="P386" s="9">
        <f>Table1_4[[#This Row],[Total Price]]*Table1_4[[#This Row],[ Sold]]</f>
        <v>13542.63</v>
      </c>
    </row>
    <row r="387" spans="1:16" x14ac:dyDescent="0.3">
      <c r="A387" s="5" t="s">
        <v>2285</v>
      </c>
      <c r="B387" s="2" t="s">
        <v>2765</v>
      </c>
      <c r="C387" s="2" t="s">
        <v>2294</v>
      </c>
      <c r="D387" s="2" t="s">
        <v>2295</v>
      </c>
      <c r="E387" s="2" t="s">
        <v>4481</v>
      </c>
      <c r="F387" s="2">
        <v>4.5</v>
      </c>
      <c r="G387" s="2">
        <v>45</v>
      </c>
      <c r="H387" s="9">
        <v>142.99</v>
      </c>
      <c r="I387" s="9">
        <v>76.650000000000006</v>
      </c>
      <c r="J387" s="9">
        <f>Table1_4[[#This Row],[Price]]+Table1_4[[#This Row],[Delivery charge]]</f>
        <v>219.64000000000001</v>
      </c>
      <c r="K387" s="2" t="s">
        <v>2262</v>
      </c>
      <c r="L387" s="2">
        <v>66</v>
      </c>
      <c r="M387" s="2" t="s">
        <v>4480</v>
      </c>
      <c r="N387" s="2" t="s">
        <v>2766</v>
      </c>
      <c r="O387" s="14" t="s">
        <v>2767</v>
      </c>
      <c r="P387" s="9">
        <f>Table1_4[[#This Row],[Total Price]]*Table1_4[[#This Row],[ Sold]]</f>
        <v>14496.240000000002</v>
      </c>
    </row>
    <row r="388" spans="1:16" x14ac:dyDescent="0.3">
      <c r="A388" s="5" t="s">
        <v>2285</v>
      </c>
      <c r="B388" s="2" t="s">
        <v>2768</v>
      </c>
      <c r="C388" s="2" t="s">
        <v>2327</v>
      </c>
      <c r="D388" s="2" t="s">
        <v>2485</v>
      </c>
      <c r="E388" s="2" t="s">
        <v>4481</v>
      </c>
      <c r="F388" s="2"/>
      <c r="G388" s="2"/>
      <c r="H388" s="9">
        <v>570.01</v>
      </c>
      <c r="I388" s="9">
        <v>174.86</v>
      </c>
      <c r="J388" s="9">
        <f>Table1_4[[#This Row],[Price]]+Table1_4[[#This Row],[Delivery charge]]</f>
        <v>744.87</v>
      </c>
      <c r="K388" s="2" t="s">
        <v>2262</v>
      </c>
      <c r="L388" s="2">
        <v>0</v>
      </c>
      <c r="M388" s="2" t="s">
        <v>4480</v>
      </c>
      <c r="N388" s="2" t="s">
        <v>2486</v>
      </c>
      <c r="O388" s="14" t="s">
        <v>2487</v>
      </c>
      <c r="P388" s="9">
        <f>Table1_4[[#This Row],[Total Price]]*Table1_4[[#This Row],[ Sold]]</f>
        <v>0</v>
      </c>
    </row>
    <row r="389" spans="1:16" x14ac:dyDescent="0.3">
      <c r="A389" s="5" t="s">
        <v>2285</v>
      </c>
      <c r="B389" s="2" t="s">
        <v>2769</v>
      </c>
      <c r="C389" s="2" t="s">
        <v>2344</v>
      </c>
      <c r="D389" s="2" t="s">
        <v>2295</v>
      </c>
      <c r="E389" s="2" t="s">
        <v>4483</v>
      </c>
      <c r="F389" s="2">
        <v>4.5</v>
      </c>
      <c r="G389" s="2">
        <v>19</v>
      </c>
      <c r="H389" s="9">
        <v>569.99</v>
      </c>
      <c r="I389" s="9">
        <v>177.48</v>
      </c>
      <c r="J389" s="9">
        <f>Table1_4[[#This Row],[Price]]+Table1_4[[#This Row],[Delivery charge]]</f>
        <v>747.47</v>
      </c>
      <c r="K389" s="2" t="s">
        <v>2262</v>
      </c>
      <c r="L389" s="2">
        <v>18</v>
      </c>
      <c r="M389" s="2" t="s">
        <v>4480</v>
      </c>
      <c r="N389" s="2" t="s">
        <v>2307</v>
      </c>
      <c r="O389" s="14" t="s">
        <v>2308</v>
      </c>
      <c r="P389" s="9">
        <f>Table1_4[[#This Row],[Total Price]]*Table1_4[[#This Row],[ Sold]]</f>
        <v>13454.460000000001</v>
      </c>
    </row>
    <row r="390" spans="1:16" x14ac:dyDescent="0.3">
      <c r="A390" s="5" t="s">
        <v>2285</v>
      </c>
      <c r="B390" s="2" t="s">
        <v>2770</v>
      </c>
      <c r="C390" s="2" t="s">
        <v>2287</v>
      </c>
      <c r="D390" s="2" t="s">
        <v>2295</v>
      </c>
      <c r="E390" s="2" t="s">
        <v>4482</v>
      </c>
      <c r="F390" s="2"/>
      <c r="G390" s="2"/>
      <c r="H390" s="9">
        <v>229</v>
      </c>
      <c r="I390" s="9">
        <v>96.43</v>
      </c>
      <c r="J390" s="9">
        <f>Table1_4[[#This Row],[Price]]+Table1_4[[#This Row],[Delivery charge]]</f>
        <v>325.43</v>
      </c>
      <c r="K390" s="2" t="s">
        <v>2262</v>
      </c>
      <c r="L390" s="2">
        <v>0</v>
      </c>
      <c r="M390" s="2" t="s">
        <v>4480</v>
      </c>
      <c r="N390" s="2" t="s">
        <v>2549</v>
      </c>
      <c r="O390" s="14" t="s">
        <v>2550</v>
      </c>
      <c r="P390" s="9">
        <f>Table1_4[[#This Row],[Total Price]]*Table1_4[[#This Row],[ Sold]]</f>
        <v>0</v>
      </c>
    </row>
    <row r="391" spans="1:16" x14ac:dyDescent="0.3">
      <c r="A391" s="5" t="s">
        <v>2285</v>
      </c>
      <c r="B391" s="2" t="s">
        <v>819</v>
      </c>
      <c r="C391" s="2" t="s">
        <v>2327</v>
      </c>
      <c r="D391" s="2" t="s">
        <v>2295</v>
      </c>
      <c r="E391" s="2" t="s">
        <v>4483</v>
      </c>
      <c r="F391" s="2"/>
      <c r="G391" s="2"/>
      <c r="H391" s="9">
        <v>537.99</v>
      </c>
      <c r="I391" s="9">
        <v>167.5</v>
      </c>
      <c r="J391" s="9">
        <f>Table1_4[[#This Row],[Price]]+Table1_4[[#This Row],[Delivery charge]]</f>
        <v>705.49</v>
      </c>
      <c r="K391" s="2" t="s">
        <v>2262</v>
      </c>
      <c r="L391" s="2">
        <v>0</v>
      </c>
      <c r="M391" s="2" t="s">
        <v>4480</v>
      </c>
      <c r="N391" s="2" t="s">
        <v>2364</v>
      </c>
      <c r="O391" s="14" t="s">
        <v>2365</v>
      </c>
      <c r="P391" s="9">
        <f>Table1_4[[#This Row],[Total Price]]*Table1_4[[#This Row],[ Sold]]</f>
        <v>0</v>
      </c>
    </row>
    <row r="392" spans="1:16" x14ac:dyDescent="0.3">
      <c r="A392" s="5" t="s">
        <v>2285</v>
      </c>
      <c r="B392" s="2" t="s">
        <v>2772</v>
      </c>
      <c r="C392" s="2" t="s">
        <v>2343</v>
      </c>
      <c r="D392" s="2" t="s">
        <v>2357</v>
      </c>
      <c r="E392" s="2" t="s">
        <v>4481</v>
      </c>
      <c r="F392" s="2">
        <v>4.5</v>
      </c>
      <c r="G392" s="2">
        <v>30</v>
      </c>
      <c r="H392" s="9">
        <v>219.99</v>
      </c>
      <c r="I392" s="9">
        <v>94.36</v>
      </c>
      <c r="J392" s="9">
        <f>Table1_4[[#This Row],[Price]]+Table1_4[[#This Row],[Delivery charge]]</f>
        <v>314.35000000000002</v>
      </c>
      <c r="K392" s="2" t="s">
        <v>2262</v>
      </c>
      <c r="L392" s="2">
        <v>54</v>
      </c>
      <c r="M392" s="2" t="s">
        <v>4480</v>
      </c>
      <c r="N392" s="2" t="s">
        <v>2358</v>
      </c>
      <c r="O392" s="14" t="s">
        <v>2359</v>
      </c>
      <c r="P392" s="9">
        <f>Table1_4[[#This Row],[Total Price]]*Table1_4[[#This Row],[ Sold]]</f>
        <v>16974.900000000001</v>
      </c>
    </row>
    <row r="393" spans="1:16" x14ac:dyDescent="0.3">
      <c r="A393" s="5" t="s">
        <v>2285</v>
      </c>
      <c r="B393" s="2" t="s">
        <v>2773</v>
      </c>
      <c r="C393" s="2" t="s">
        <v>2292</v>
      </c>
      <c r="D393" s="2" t="s">
        <v>2299</v>
      </c>
      <c r="E393" s="2" t="s">
        <v>4482</v>
      </c>
      <c r="F393" s="2">
        <v>5</v>
      </c>
      <c r="G393" s="2">
        <v>85</v>
      </c>
      <c r="H393" s="9">
        <v>274.99</v>
      </c>
      <c r="I393" s="9">
        <v>109.63</v>
      </c>
      <c r="J393" s="9">
        <f>Table1_4[[#This Row],[Price]]+Table1_4[[#This Row],[Delivery charge]]</f>
        <v>384.62</v>
      </c>
      <c r="K393" s="2" t="s">
        <v>2262</v>
      </c>
      <c r="L393" s="2">
        <v>0</v>
      </c>
      <c r="M393" s="2" t="s">
        <v>4480</v>
      </c>
      <c r="N393" s="2" t="s">
        <v>2300</v>
      </c>
      <c r="O393" s="14" t="s">
        <v>2301</v>
      </c>
      <c r="P393" s="9">
        <f>Table1_4[[#This Row],[Total Price]]*Table1_4[[#This Row],[ Sold]]</f>
        <v>0</v>
      </c>
    </row>
    <row r="394" spans="1:16" x14ac:dyDescent="0.3">
      <c r="A394" s="5" t="s">
        <v>2285</v>
      </c>
      <c r="B394" s="2" t="s">
        <v>2774</v>
      </c>
      <c r="C394" s="2" t="s">
        <v>2371</v>
      </c>
      <c r="D394" s="2" t="s">
        <v>2295</v>
      </c>
      <c r="E394" s="2" t="s">
        <v>4483</v>
      </c>
      <c r="F394" s="2">
        <v>5</v>
      </c>
      <c r="G394" s="2">
        <v>18</v>
      </c>
      <c r="H394" s="9">
        <v>465.25</v>
      </c>
      <c r="I394" s="9">
        <v>153.38999999999999</v>
      </c>
      <c r="J394" s="9">
        <f>Table1_4[[#This Row],[Price]]+Table1_4[[#This Row],[Delivery charge]]</f>
        <v>618.64</v>
      </c>
      <c r="K394" s="2" t="s">
        <v>2262</v>
      </c>
      <c r="L394" s="2">
        <v>0</v>
      </c>
      <c r="M394" s="2" t="s">
        <v>4480</v>
      </c>
      <c r="N394" s="2" t="s">
        <v>2442</v>
      </c>
      <c r="O394" s="14" t="s">
        <v>2443</v>
      </c>
      <c r="P394" s="9">
        <f>Table1_4[[#This Row],[Total Price]]*Table1_4[[#This Row],[ Sold]]</f>
        <v>0</v>
      </c>
    </row>
    <row r="395" spans="1:16" x14ac:dyDescent="0.3">
      <c r="A395" s="5" t="s">
        <v>2285</v>
      </c>
      <c r="B395" s="2" t="s">
        <v>2775</v>
      </c>
      <c r="C395" s="2" t="s">
        <v>2315</v>
      </c>
      <c r="D395" s="2" t="s">
        <v>2393</v>
      </c>
      <c r="E395" s="2" t="s">
        <v>4481</v>
      </c>
      <c r="F395" s="2"/>
      <c r="G395" s="2"/>
      <c r="H395" s="9">
        <v>294.02999999999997</v>
      </c>
      <c r="I395" s="9">
        <v>114.01</v>
      </c>
      <c r="J395" s="9">
        <f>Table1_4[[#This Row],[Price]]+Table1_4[[#This Row],[Delivery charge]]</f>
        <v>408.03999999999996</v>
      </c>
      <c r="K395" s="2" t="s">
        <v>2262</v>
      </c>
      <c r="L395" s="2">
        <v>472</v>
      </c>
      <c r="M395" s="2" t="s">
        <v>2394</v>
      </c>
      <c r="N395" s="2" t="s">
        <v>2395</v>
      </c>
      <c r="O395" s="14" t="s">
        <v>2396</v>
      </c>
      <c r="P395" s="9">
        <f>Table1_4[[#This Row],[Total Price]]*Table1_4[[#This Row],[ Sold]]</f>
        <v>192594.87999999998</v>
      </c>
    </row>
    <row r="396" spans="1:16" x14ac:dyDescent="0.3">
      <c r="A396" s="5" t="s">
        <v>2285</v>
      </c>
      <c r="B396" s="2" t="s">
        <v>2776</v>
      </c>
      <c r="C396" s="2" t="s">
        <v>2296</v>
      </c>
      <c r="D396" s="2" t="s">
        <v>2295</v>
      </c>
      <c r="E396" s="2" t="s">
        <v>4483</v>
      </c>
      <c r="F396" s="2">
        <v>5</v>
      </c>
      <c r="G396" s="2">
        <v>48</v>
      </c>
      <c r="H396" s="9">
        <v>429</v>
      </c>
      <c r="I396" s="9">
        <v>142.43</v>
      </c>
      <c r="J396" s="9">
        <f>Table1_4[[#This Row],[Price]]+Table1_4[[#This Row],[Delivery charge]]</f>
        <v>571.43000000000006</v>
      </c>
      <c r="K396" s="2" t="s">
        <v>2262</v>
      </c>
      <c r="L396" s="2">
        <v>59</v>
      </c>
      <c r="M396" s="2" t="s">
        <v>4480</v>
      </c>
      <c r="N396" s="2" t="s">
        <v>2428</v>
      </c>
      <c r="O396" s="14" t="s">
        <v>2429</v>
      </c>
      <c r="P396" s="9">
        <f>Table1_4[[#This Row],[Total Price]]*Table1_4[[#This Row],[ Sold]]</f>
        <v>33714.370000000003</v>
      </c>
    </row>
    <row r="397" spans="1:16" x14ac:dyDescent="0.3">
      <c r="A397" s="5" t="s">
        <v>2285</v>
      </c>
      <c r="B397" s="2" t="s">
        <v>2777</v>
      </c>
      <c r="C397" s="2" t="s">
        <v>2344</v>
      </c>
      <c r="D397" s="2" t="s">
        <v>2404</v>
      </c>
      <c r="E397" s="2" t="s">
        <v>4482</v>
      </c>
      <c r="F397" s="2">
        <v>4.5</v>
      </c>
      <c r="G397" s="2">
        <v>41</v>
      </c>
      <c r="H397" s="9">
        <v>532.95000000000005</v>
      </c>
      <c r="I397" s="9">
        <v>168.96</v>
      </c>
      <c r="J397" s="9">
        <f>Table1_4[[#This Row],[Price]]+Table1_4[[#This Row],[Delivery charge]]</f>
        <v>701.91000000000008</v>
      </c>
      <c r="K397" s="2" t="s">
        <v>2262</v>
      </c>
      <c r="L397" s="2">
        <v>419</v>
      </c>
      <c r="M397" s="2" t="s">
        <v>2405</v>
      </c>
      <c r="N397" s="2" t="s">
        <v>2406</v>
      </c>
      <c r="O397" s="14" t="s">
        <v>2407</v>
      </c>
      <c r="P397" s="9">
        <f>Table1_4[[#This Row],[Total Price]]*Table1_4[[#This Row],[ Sold]]</f>
        <v>294100.29000000004</v>
      </c>
    </row>
    <row r="398" spans="1:16" x14ac:dyDescent="0.3">
      <c r="A398" s="5" t="s">
        <v>2285</v>
      </c>
      <c r="B398" s="2" t="s">
        <v>2778</v>
      </c>
      <c r="C398" s="2" t="s">
        <v>2455</v>
      </c>
      <c r="D398" s="2" t="s">
        <v>2295</v>
      </c>
      <c r="E398" s="2" t="s">
        <v>4482</v>
      </c>
      <c r="F398" s="2"/>
      <c r="G398" s="2"/>
      <c r="H398" s="9">
        <v>332.99</v>
      </c>
      <c r="I398" s="9">
        <v>120.35</v>
      </c>
      <c r="J398" s="9">
        <f>Table1_4[[#This Row],[Price]]+Table1_4[[#This Row],[Delivery charge]]</f>
        <v>453.34000000000003</v>
      </c>
      <c r="K398" s="2" t="s">
        <v>2262</v>
      </c>
      <c r="L398" s="2">
        <v>0</v>
      </c>
      <c r="M398" s="2" t="s">
        <v>4480</v>
      </c>
      <c r="N398" s="2" t="s">
        <v>2316</v>
      </c>
      <c r="O398" s="14" t="s">
        <v>2317</v>
      </c>
      <c r="P398" s="9">
        <f>Table1_4[[#This Row],[Total Price]]*Table1_4[[#This Row],[ Sold]]</f>
        <v>0</v>
      </c>
    </row>
    <row r="399" spans="1:16" x14ac:dyDescent="0.3">
      <c r="A399" s="5" t="s">
        <v>2285</v>
      </c>
      <c r="B399" s="2" t="s">
        <v>2779</v>
      </c>
      <c r="C399" s="2" t="s">
        <v>2287</v>
      </c>
      <c r="D399" s="2" t="s">
        <v>2295</v>
      </c>
      <c r="E399" s="2" t="s">
        <v>4483</v>
      </c>
      <c r="F399" s="2">
        <v>5</v>
      </c>
      <c r="G399" s="2">
        <v>2</v>
      </c>
      <c r="H399" s="9">
        <v>160.43</v>
      </c>
      <c r="I399" s="9">
        <v>80.66</v>
      </c>
      <c r="J399" s="9">
        <f>Table1_4[[#This Row],[Price]]+Table1_4[[#This Row],[Delivery charge]]</f>
        <v>241.09</v>
      </c>
      <c r="K399" s="2" t="s">
        <v>2262</v>
      </c>
      <c r="L399" s="2">
        <v>0</v>
      </c>
      <c r="M399" s="2" t="s">
        <v>2394</v>
      </c>
      <c r="N399" s="2" t="s">
        <v>2780</v>
      </c>
      <c r="O399" s="14" t="s">
        <v>2781</v>
      </c>
      <c r="P399" s="9">
        <f>Table1_4[[#This Row],[Total Price]]*Table1_4[[#This Row],[ Sold]]</f>
        <v>0</v>
      </c>
    </row>
    <row r="400" spans="1:16" x14ac:dyDescent="0.3">
      <c r="A400" s="5" t="s">
        <v>2285</v>
      </c>
      <c r="B400" s="2" t="s">
        <v>684</v>
      </c>
      <c r="C400" s="2" t="s">
        <v>2329</v>
      </c>
      <c r="D400" s="2" t="s">
        <v>2295</v>
      </c>
      <c r="E400" s="2" t="s">
        <v>4483</v>
      </c>
      <c r="F400" s="2">
        <v>5</v>
      </c>
      <c r="G400" s="2">
        <v>53</v>
      </c>
      <c r="H400" s="9">
        <v>294.45</v>
      </c>
      <c r="I400" s="9">
        <v>98.53</v>
      </c>
      <c r="J400" s="9">
        <f>Table1_4[[#This Row],[Price]]+Table1_4[[#This Row],[Delivery charge]]</f>
        <v>392.98</v>
      </c>
      <c r="K400" s="2" t="s">
        <v>2262</v>
      </c>
      <c r="L400" s="2">
        <v>0</v>
      </c>
      <c r="M400" s="2" t="s">
        <v>4480</v>
      </c>
      <c r="N400" s="2" t="s">
        <v>2726</v>
      </c>
      <c r="O400" s="14" t="s">
        <v>2727</v>
      </c>
      <c r="P400" s="9">
        <f>Table1_4[[#This Row],[Total Price]]*Table1_4[[#This Row],[ Sold]]</f>
        <v>0</v>
      </c>
    </row>
    <row r="401" spans="1:16" x14ac:dyDescent="0.3">
      <c r="A401" s="5" t="s">
        <v>2285</v>
      </c>
      <c r="B401" s="2" t="s">
        <v>2782</v>
      </c>
      <c r="C401" s="2" t="s">
        <v>2329</v>
      </c>
      <c r="D401" s="2" t="s">
        <v>2295</v>
      </c>
      <c r="E401" s="2" t="s">
        <v>4482</v>
      </c>
      <c r="F401" s="2">
        <v>4.5</v>
      </c>
      <c r="G401" s="2">
        <v>108</v>
      </c>
      <c r="H401" s="9">
        <v>244</v>
      </c>
      <c r="I401" s="9">
        <v>99.88</v>
      </c>
      <c r="J401" s="9">
        <f>Table1_4[[#This Row],[Price]]+Table1_4[[#This Row],[Delivery charge]]</f>
        <v>343.88</v>
      </c>
      <c r="K401" s="2" t="s">
        <v>2262</v>
      </c>
      <c r="L401" s="2">
        <v>56</v>
      </c>
      <c r="M401" s="2" t="s">
        <v>4480</v>
      </c>
      <c r="N401" s="2" t="s">
        <v>2428</v>
      </c>
      <c r="O401" s="14" t="s">
        <v>2429</v>
      </c>
      <c r="P401" s="9">
        <f>Table1_4[[#This Row],[Total Price]]*Table1_4[[#This Row],[ Sold]]</f>
        <v>19257.28</v>
      </c>
    </row>
    <row r="402" spans="1:16" x14ac:dyDescent="0.3">
      <c r="A402" s="5" t="s">
        <v>2285</v>
      </c>
      <c r="B402" s="2" t="s">
        <v>2784</v>
      </c>
      <c r="C402" s="2" t="s">
        <v>2287</v>
      </c>
      <c r="D402" s="2" t="s">
        <v>2295</v>
      </c>
      <c r="E402" s="2" t="s">
        <v>4483</v>
      </c>
      <c r="F402" s="2">
        <v>4.5</v>
      </c>
      <c r="G402" s="2">
        <v>54</v>
      </c>
      <c r="H402" s="9">
        <v>156.69999999999999</v>
      </c>
      <c r="I402" s="9">
        <v>83.08</v>
      </c>
      <c r="J402" s="9">
        <f>Table1_4[[#This Row],[Price]]+Table1_4[[#This Row],[Delivery charge]]</f>
        <v>239.77999999999997</v>
      </c>
      <c r="K402" s="2" t="s">
        <v>2262</v>
      </c>
      <c r="L402" s="2">
        <v>0</v>
      </c>
      <c r="M402" s="2" t="s">
        <v>4480</v>
      </c>
      <c r="N402" s="2" t="s">
        <v>2368</v>
      </c>
      <c r="O402" s="14" t="s">
        <v>2369</v>
      </c>
      <c r="P402" s="9">
        <f>Table1_4[[#This Row],[Total Price]]*Table1_4[[#This Row],[ Sold]]</f>
        <v>0</v>
      </c>
    </row>
    <row r="403" spans="1:16" x14ac:dyDescent="0.3">
      <c r="A403" s="5" t="s">
        <v>2285</v>
      </c>
      <c r="B403" s="2" t="s">
        <v>784</v>
      </c>
      <c r="C403" s="2" t="s">
        <v>2327</v>
      </c>
      <c r="D403" s="2" t="s">
        <v>2357</v>
      </c>
      <c r="E403" s="2" t="s">
        <v>4482</v>
      </c>
      <c r="F403" s="2">
        <v>1</v>
      </c>
      <c r="G403" s="2">
        <v>1</v>
      </c>
      <c r="H403" s="9">
        <v>619.99</v>
      </c>
      <c r="I403" s="9">
        <v>186.36</v>
      </c>
      <c r="J403" s="9">
        <f>Table1_4[[#This Row],[Price]]+Table1_4[[#This Row],[Delivery charge]]</f>
        <v>806.35</v>
      </c>
      <c r="K403" s="2" t="s">
        <v>2262</v>
      </c>
      <c r="L403" s="2">
        <v>15</v>
      </c>
      <c r="M403" s="2" t="s">
        <v>4480</v>
      </c>
      <c r="N403" s="2" t="s">
        <v>2358</v>
      </c>
      <c r="O403" s="14" t="s">
        <v>2359</v>
      </c>
      <c r="P403" s="9">
        <f>Table1_4[[#This Row],[Total Price]]*Table1_4[[#This Row],[ Sold]]</f>
        <v>12095.25</v>
      </c>
    </row>
    <row r="404" spans="1:16" x14ac:dyDescent="0.3">
      <c r="A404" s="5" t="s">
        <v>2285</v>
      </c>
      <c r="B404" s="2" t="s">
        <v>2785</v>
      </c>
      <c r="C404" s="2" t="s">
        <v>2315</v>
      </c>
      <c r="D404" s="2" t="s">
        <v>2295</v>
      </c>
      <c r="E404" s="2" t="s">
        <v>4483</v>
      </c>
      <c r="F404" s="2">
        <v>5</v>
      </c>
      <c r="G404" s="2">
        <v>3</v>
      </c>
      <c r="H404" s="9">
        <v>377</v>
      </c>
      <c r="I404" s="9">
        <v>133.09</v>
      </c>
      <c r="J404" s="9">
        <f>Table1_4[[#This Row],[Price]]+Table1_4[[#This Row],[Delivery charge]]</f>
        <v>510.09000000000003</v>
      </c>
      <c r="K404" s="2" t="s">
        <v>2262</v>
      </c>
      <c r="L404" s="2">
        <v>3</v>
      </c>
      <c r="M404" s="2" t="s">
        <v>4480</v>
      </c>
      <c r="N404" s="2" t="s">
        <v>2428</v>
      </c>
      <c r="O404" s="14" t="s">
        <v>2429</v>
      </c>
      <c r="P404" s="9">
        <f>Table1_4[[#This Row],[Total Price]]*Table1_4[[#This Row],[ Sold]]</f>
        <v>1530.27</v>
      </c>
    </row>
    <row r="405" spans="1:16" x14ac:dyDescent="0.3">
      <c r="A405" s="5" t="s">
        <v>2285</v>
      </c>
      <c r="B405" s="2" t="s">
        <v>2591</v>
      </c>
      <c r="C405" s="2" t="s">
        <v>2329</v>
      </c>
      <c r="D405" s="2" t="s">
        <v>2404</v>
      </c>
      <c r="E405" s="2" t="s">
        <v>4482</v>
      </c>
      <c r="F405" s="2">
        <v>5</v>
      </c>
      <c r="G405" s="2">
        <v>15</v>
      </c>
      <c r="H405" s="9">
        <v>281.95</v>
      </c>
      <c r="I405" s="9">
        <v>108.61</v>
      </c>
      <c r="J405" s="9">
        <f>Table1_4[[#This Row],[Price]]+Table1_4[[#This Row],[Delivery charge]]</f>
        <v>390.56</v>
      </c>
      <c r="K405" s="2" t="s">
        <v>2262</v>
      </c>
      <c r="L405" s="2">
        <v>203</v>
      </c>
      <c r="M405" s="2" t="s">
        <v>2405</v>
      </c>
      <c r="N405" s="2" t="s">
        <v>2406</v>
      </c>
      <c r="O405" s="14" t="s">
        <v>2407</v>
      </c>
      <c r="P405" s="9">
        <f>Table1_4[[#This Row],[Total Price]]*Table1_4[[#This Row],[ Sold]]</f>
        <v>79283.680000000008</v>
      </c>
    </row>
    <row r="406" spans="1:16" x14ac:dyDescent="0.3">
      <c r="A406" s="5" t="s">
        <v>2285</v>
      </c>
      <c r="B406" s="2" t="s">
        <v>121</v>
      </c>
      <c r="C406" s="2" t="s">
        <v>2422</v>
      </c>
      <c r="D406" s="2" t="s">
        <v>2295</v>
      </c>
      <c r="E406" s="2" t="s">
        <v>4482</v>
      </c>
      <c r="F406" s="2"/>
      <c r="G406" s="2"/>
      <c r="H406" s="9">
        <v>874.86</v>
      </c>
      <c r="I406" s="9">
        <v>244.98</v>
      </c>
      <c r="J406" s="9">
        <f>Table1_4[[#This Row],[Price]]+Table1_4[[#This Row],[Delivery charge]]</f>
        <v>1119.8399999999999</v>
      </c>
      <c r="K406" s="2" t="s">
        <v>2262</v>
      </c>
      <c r="L406" s="2">
        <v>0</v>
      </c>
      <c r="M406" s="2" t="s">
        <v>4480</v>
      </c>
      <c r="N406" s="2" t="s">
        <v>2310</v>
      </c>
      <c r="O406" s="14" t="s">
        <v>2311</v>
      </c>
      <c r="P406" s="9">
        <f>Table1_4[[#This Row],[Total Price]]*Table1_4[[#This Row],[ Sold]]</f>
        <v>0</v>
      </c>
    </row>
    <row r="407" spans="1:16" x14ac:dyDescent="0.3">
      <c r="A407" s="5" t="s">
        <v>2285</v>
      </c>
      <c r="B407" s="2" t="s">
        <v>2786</v>
      </c>
      <c r="C407" s="2" t="s">
        <v>2292</v>
      </c>
      <c r="D407" s="2" t="s">
        <v>2295</v>
      </c>
      <c r="E407" s="2" t="s">
        <v>4481</v>
      </c>
      <c r="F407" s="2">
        <v>5</v>
      </c>
      <c r="G407" s="2">
        <v>85</v>
      </c>
      <c r="H407" s="9">
        <v>276.99</v>
      </c>
      <c r="I407" s="9">
        <v>110.09</v>
      </c>
      <c r="J407" s="9">
        <f>Table1_4[[#This Row],[Price]]+Table1_4[[#This Row],[Delivery charge]]</f>
        <v>387.08000000000004</v>
      </c>
      <c r="K407" s="2" t="s">
        <v>2262</v>
      </c>
      <c r="L407" s="2">
        <v>0</v>
      </c>
      <c r="M407" s="2" t="s">
        <v>4480</v>
      </c>
      <c r="N407" s="2" t="s">
        <v>2316</v>
      </c>
      <c r="O407" s="14" t="s">
        <v>2317</v>
      </c>
      <c r="P407" s="9">
        <f>Table1_4[[#This Row],[Total Price]]*Table1_4[[#This Row],[ Sold]]</f>
        <v>0</v>
      </c>
    </row>
    <row r="408" spans="1:16" x14ac:dyDescent="0.3">
      <c r="A408" s="5" t="s">
        <v>2285</v>
      </c>
      <c r="B408" s="2" t="s">
        <v>2787</v>
      </c>
      <c r="C408" s="2" t="s">
        <v>2371</v>
      </c>
      <c r="D408" s="2" t="s">
        <v>2295</v>
      </c>
      <c r="E408" s="2" t="s">
        <v>4481</v>
      </c>
      <c r="F408" s="2">
        <v>5</v>
      </c>
      <c r="G408" s="2">
        <v>12</v>
      </c>
      <c r="H408" s="9">
        <v>369.87</v>
      </c>
      <c r="I408" s="9">
        <v>128.83000000000001</v>
      </c>
      <c r="J408" s="9">
        <f>Table1_4[[#This Row],[Price]]+Table1_4[[#This Row],[Delivery charge]]</f>
        <v>498.70000000000005</v>
      </c>
      <c r="K408" s="2" t="s">
        <v>2262</v>
      </c>
      <c r="L408" s="2">
        <v>127</v>
      </c>
      <c r="M408" s="2" t="s">
        <v>4480</v>
      </c>
      <c r="N408" s="2" t="s">
        <v>2310</v>
      </c>
      <c r="O408" s="14" t="s">
        <v>2311</v>
      </c>
      <c r="P408" s="9">
        <f>Table1_4[[#This Row],[Total Price]]*Table1_4[[#This Row],[ Sold]]</f>
        <v>63334.900000000009</v>
      </c>
    </row>
    <row r="409" spans="1:16" x14ac:dyDescent="0.3">
      <c r="A409" s="5" t="s">
        <v>2285</v>
      </c>
      <c r="B409" s="2" t="s">
        <v>2788</v>
      </c>
      <c r="C409" s="2" t="s">
        <v>2329</v>
      </c>
      <c r="D409" s="2" t="s">
        <v>2295</v>
      </c>
      <c r="E409" s="2" t="s">
        <v>4481</v>
      </c>
      <c r="F409" s="2">
        <v>4.5</v>
      </c>
      <c r="G409" s="2">
        <v>108</v>
      </c>
      <c r="H409" s="9">
        <v>229.95</v>
      </c>
      <c r="I409" s="9">
        <v>96.65</v>
      </c>
      <c r="J409" s="9">
        <f>Table1_4[[#This Row],[Price]]+Table1_4[[#This Row],[Delivery charge]]</f>
        <v>326.60000000000002</v>
      </c>
      <c r="K409" s="2" t="s">
        <v>2262</v>
      </c>
      <c r="L409" s="2">
        <v>0</v>
      </c>
      <c r="M409" s="2" t="s">
        <v>4480</v>
      </c>
      <c r="N409" s="2" t="s">
        <v>2500</v>
      </c>
      <c r="O409" s="14" t="s">
        <v>2501</v>
      </c>
      <c r="P409" s="9">
        <f>Table1_4[[#This Row],[Total Price]]*Table1_4[[#This Row],[ Sold]]</f>
        <v>0</v>
      </c>
    </row>
    <row r="410" spans="1:16" x14ac:dyDescent="0.3">
      <c r="A410" s="5" t="s">
        <v>2285</v>
      </c>
      <c r="B410" s="2" t="s">
        <v>2789</v>
      </c>
      <c r="C410" s="2" t="s">
        <v>2327</v>
      </c>
      <c r="D410" s="2" t="s">
        <v>2485</v>
      </c>
      <c r="E410" s="2" t="s">
        <v>4481</v>
      </c>
      <c r="F410" s="2"/>
      <c r="G410" s="2"/>
      <c r="H410" s="9">
        <v>420</v>
      </c>
      <c r="I410" s="9">
        <v>140.36000000000001</v>
      </c>
      <c r="J410" s="9">
        <f>Table1_4[[#This Row],[Price]]+Table1_4[[#This Row],[Delivery charge]]</f>
        <v>560.36</v>
      </c>
      <c r="K410" s="2" t="s">
        <v>2262</v>
      </c>
      <c r="L410" s="2">
        <v>87</v>
      </c>
      <c r="M410" s="2" t="s">
        <v>4480</v>
      </c>
      <c r="N410" s="2" t="s">
        <v>2486</v>
      </c>
      <c r="O410" s="14" t="s">
        <v>2487</v>
      </c>
      <c r="P410" s="9">
        <f>Table1_4[[#This Row],[Total Price]]*Table1_4[[#This Row],[ Sold]]</f>
        <v>48751.32</v>
      </c>
    </row>
    <row r="411" spans="1:16" x14ac:dyDescent="0.3">
      <c r="A411" s="5" t="s">
        <v>2285</v>
      </c>
      <c r="B411" s="2" t="s">
        <v>2790</v>
      </c>
      <c r="C411" s="2" t="s">
        <v>2371</v>
      </c>
      <c r="D411" s="2" t="s">
        <v>2295</v>
      </c>
      <c r="E411" s="2" t="s">
        <v>4483</v>
      </c>
      <c r="F411" s="2">
        <v>4.5</v>
      </c>
      <c r="G411" s="2">
        <v>14</v>
      </c>
      <c r="H411" s="9">
        <v>464.99</v>
      </c>
      <c r="I411" s="9">
        <v>153.33000000000001</v>
      </c>
      <c r="J411" s="9">
        <f>Table1_4[[#This Row],[Price]]+Table1_4[[#This Row],[Delivery charge]]</f>
        <v>618.32000000000005</v>
      </c>
      <c r="K411" s="2" t="s">
        <v>2262</v>
      </c>
      <c r="L411" s="2">
        <v>1</v>
      </c>
      <c r="M411" s="2" t="s">
        <v>4480</v>
      </c>
      <c r="N411" s="2" t="s">
        <v>2316</v>
      </c>
      <c r="O411" s="14" t="s">
        <v>2317</v>
      </c>
      <c r="P411" s="9">
        <f>Table1_4[[#This Row],[Total Price]]*Table1_4[[#This Row],[ Sold]]</f>
        <v>618.32000000000005</v>
      </c>
    </row>
    <row r="412" spans="1:16" x14ac:dyDescent="0.3">
      <c r="A412" s="5" t="s">
        <v>2285</v>
      </c>
      <c r="B412" s="2" t="s">
        <v>2791</v>
      </c>
      <c r="C412" s="2" t="s">
        <v>2315</v>
      </c>
      <c r="D412" s="2" t="s">
        <v>2295</v>
      </c>
      <c r="E412" s="2" t="s">
        <v>4481</v>
      </c>
      <c r="F412" s="2"/>
      <c r="G412" s="2"/>
      <c r="H412" s="9">
        <v>214.99</v>
      </c>
      <c r="I412" s="9">
        <v>80.25</v>
      </c>
      <c r="J412" s="9">
        <f>Table1_4[[#This Row],[Price]]+Table1_4[[#This Row],[Delivery charge]]</f>
        <v>295.24</v>
      </c>
      <c r="K412" s="2" t="s">
        <v>2262</v>
      </c>
      <c r="L412" s="2">
        <v>1</v>
      </c>
      <c r="M412" s="2" t="s">
        <v>4480</v>
      </c>
      <c r="N412" s="2" t="s">
        <v>2792</v>
      </c>
      <c r="O412" s="14" t="s">
        <v>2793</v>
      </c>
      <c r="P412" s="9">
        <f>Table1_4[[#This Row],[Total Price]]*Table1_4[[#This Row],[ Sold]]</f>
        <v>295.24</v>
      </c>
    </row>
    <row r="413" spans="1:16" x14ac:dyDescent="0.3">
      <c r="A413" s="5" t="s">
        <v>2285</v>
      </c>
      <c r="B413" s="2" t="s">
        <v>2794</v>
      </c>
      <c r="C413" s="2" t="s">
        <v>2292</v>
      </c>
      <c r="D413" s="2" t="s">
        <v>2295</v>
      </c>
      <c r="E413" s="2" t="s">
        <v>4482</v>
      </c>
      <c r="F413" s="2">
        <v>5</v>
      </c>
      <c r="G413" s="2">
        <v>6</v>
      </c>
      <c r="H413" s="9">
        <v>249.99</v>
      </c>
      <c r="I413" s="9">
        <v>88.3</v>
      </c>
      <c r="J413" s="9">
        <f>Table1_4[[#This Row],[Price]]+Table1_4[[#This Row],[Delivery charge]]</f>
        <v>338.29</v>
      </c>
      <c r="K413" s="2" t="s">
        <v>2262</v>
      </c>
      <c r="L413" s="2">
        <v>9</v>
      </c>
      <c r="M413" s="2" t="s">
        <v>4480</v>
      </c>
      <c r="N413" s="2" t="s">
        <v>2671</v>
      </c>
      <c r="O413" s="14" t="s">
        <v>2672</v>
      </c>
      <c r="P413" s="9">
        <f>Table1_4[[#This Row],[Total Price]]*Table1_4[[#This Row],[ Sold]]</f>
        <v>3044.61</v>
      </c>
    </row>
    <row r="414" spans="1:16" x14ac:dyDescent="0.3">
      <c r="A414" s="5" t="s">
        <v>2285</v>
      </c>
      <c r="B414" s="2" t="s">
        <v>2795</v>
      </c>
      <c r="C414" s="2" t="s">
        <v>2315</v>
      </c>
      <c r="D414" s="2" t="s">
        <v>2295</v>
      </c>
      <c r="E414" s="2" t="s">
        <v>4481</v>
      </c>
      <c r="F414" s="2">
        <v>4.5</v>
      </c>
      <c r="G414" s="2">
        <v>7</v>
      </c>
      <c r="H414" s="9">
        <v>319.99</v>
      </c>
      <c r="I414" s="9">
        <v>117.36</v>
      </c>
      <c r="J414" s="9">
        <f>Table1_4[[#This Row],[Price]]+Table1_4[[#This Row],[Delivery charge]]</f>
        <v>437.35</v>
      </c>
      <c r="K414" s="2" t="s">
        <v>2262</v>
      </c>
      <c r="L414" s="2">
        <v>10</v>
      </c>
      <c r="M414" s="2" t="s">
        <v>4480</v>
      </c>
      <c r="N414" s="2" t="s">
        <v>2373</v>
      </c>
      <c r="O414" s="14" t="s">
        <v>2374</v>
      </c>
      <c r="P414" s="9">
        <f>Table1_4[[#This Row],[Total Price]]*Table1_4[[#This Row],[ Sold]]</f>
        <v>4373.5</v>
      </c>
    </row>
    <row r="415" spans="1:16" x14ac:dyDescent="0.3">
      <c r="A415" s="5" t="s">
        <v>2285</v>
      </c>
      <c r="B415" s="2" t="s">
        <v>2796</v>
      </c>
      <c r="C415" s="2" t="s">
        <v>2434</v>
      </c>
      <c r="D415" s="2" t="s">
        <v>2295</v>
      </c>
      <c r="E415" s="2" t="s">
        <v>4481</v>
      </c>
      <c r="F415" s="2">
        <v>4.5</v>
      </c>
      <c r="G415" s="2">
        <v>17</v>
      </c>
      <c r="H415" s="9">
        <v>479.99</v>
      </c>
      <c r="I415" s="9">
        <v>154.16</v>
      </c>
      <c r="J415" s="9">
        <f>Table1_4[[#This Row],[Price]]+Table1_4[[#This Row],[Delivery charge]]</f>
        <v>634.15</v>
      </c>
      <c r="K415" s="2" t="s">
        <v>2262</v>
      </c>
      <c r="L415" s="2">
        <v>1</v>
      </c>
      <c r="M415" s="2" t="s">
        <v>4480</v>
      </c>
      <c r="N415" s="2" t="s">
        <v>2364</v>
      </c>
      <c r="O415" s="14" t="s">
        <v>2365</v>
      </c>
      <c r="P415" s="9">
        <f>Table1_4[[#This Row],[Total Price]]*Table1_4[[#This Row],[ Sold]]</f>
        <v>634.15</v>
      </c>
    </row>
    <row r="416" spans="1:16" x14ac:dyDescent="0.3">
      <c r="A416" s="5" t="s">
        <v>2285</v>
      </c>
      <c r="B416" s="2" t="s">
        <v>100</v>
      </c>
      <c r="C416" s="2" t="s">
        <v>2296</v>
      </c>
      <c r="D416" s="2" t="s">
        <v>2295</v>
      </c>
      <c r="E416" s="2" t="s">
        <v>4483</v>
      </c>
      <c r="F416" s="2">
        <v>5</v>
      </c>
      <c r="G416" s="2">
        <v>48</v>
      </c>
      <c r="H416" s="9">
        <v>431.86</v>
      </c>
      <c r="I416" s="9">
        <v>145.71</v>
      </c>
      <c r="J416" s="9">
        <f>Table1_4[[#This Row],[Price]]+Table1_4[[#This Row],[Delivery charge]]</f>
        <v>577.57000000000005</v>
      </c>
      <c r="K416" s="2" t="s">
        <v>2262</v>
      </c>
      <c r="L416" s="2">
        <v>29</v>
      </c>
      <c r="M416" s="2" t="s">
        <v>4480</v>
      </c>
      <c r="N416" s="2" t="s">
        <v>2310</v>
      </c>
      <c r="O416" s="14" t="s">
        <v>2311</v>
      </c>
      <c r="P416" s="9">
        <f>Table1_4[[#This Row],[Total Price]]*Table1_4[[#This Row],[ Sold]]</f>
        <v>16749.530000000002</v>
      </c>
    </row>
    <row r="417" spans="1:16" x14ac:dyDescent="0.3">
      <c r="A417" s="5" t="s">
        <v>2285</v>
      </c>
      <c r="B417" s="2" t="s">
        <v>835</v>
      </c>
      <c r="C417" s="2" t="s">
        <v>2422</v>
      </c>
      <c r="D417" s="2" t="s">
        <v>2295</v>
      </c>
      <c r="E417" s="2" t="s">
        <v>4483</v>
      </c>
      <c r="F417" s="2"/>
      <c r="G417" s="2"/>
      <c r="H417" s="9">
        <v>755</v>
      </c>
      <c r="I417" s="9">
        <v>217.41</v>
      </c>
      <c r="J417" s="9">
        <f>Table1_4[[#This Row],[Price]]+Table1_4[[#This Row],[Delivery charge]]</f>
        <v>972.41</v>
      </c>
      <c r="K417" s="2" t="s">
        <v>2262</v>
      </c>
      <c r="L417" s="2">
        <v>15</v>
      </c>
      <c r="M417" s="2" t="s">
        <v>4480</v>
      </c>
      <c r="N417" s="2" t="s">
        <v>2428</v>
      </c>
      <c r="O417" s="14" t="s">
        <v>2429</v>
      </c>
      <c r="P417" s="9">
        <f>Table1_4[[#This Row],[Total Price]]*Table1_4[[#This Row],[ Sold]]</f>
        <v>14586.15</v>
      </c>
    </row>
    <row r="418" spans="1:16" x14ac:dyDescent="0.3">
      <c r="A418" s="5" t="s">
        <v>2285</v>
      </c>
      <c r="B418" s="2" t="s">
        <v>2797</v>
      </c>
      <c r="C418" s="2" t="s">
        <v>2344</v>
      </c>
      <c r="D418" s="2" t="s">
        <v>2295</v>
      </c>
      <c r="E418" s="2" t="s">
        <v>4482</v>
      </c>
      <c r="F418" s="2">
        <v>5</v>
      </c>
      <c r="G418" s="2">
        <v>14</v>
      </c>
      <c r="H418" s="9">
        <v>542.4</v>
      </c>
      <c r="I418" s="9">
        <v>168.51</v>
      </c>
      <c r="J418" s="9">
        <f>Table1_4[[#This Row],[Price]]+Table1_4[[#This Row],[Delivery charge]]</f>
        <v>710.91</v>
      </c>
      <c r="K418" s="2" t="s">
        <v>2262</v>
      </c>
      <c r="L418" s="2">
        <v>37</v>
      </c>
      <c r="M418" s="2" t="s">
        <v>2289</v>
      </c>
      <c r="N418" s="2" t="s">
        <v>2290</v>
      </c>
      <c r="O418" s="14" t="s">
        <v>2291</v>
      </c>
      <c r="P418" s="9">
        <f>Table1_4[[#This Row],[Total Price]]*Table1_4[[#This Row],[ Sold]]</f>
        <v>26303.67</v>
      </c>
    </row>
    <row r="419" spans="1:16" x14ac:dyDescent="0.3">
      <c r="A419" s="5" t="s">
        <v>2285</v>
      </c>
      <c r="B419" s="2" t="s">
        <v>2798</v>
      </c>
      <c r="C419" s="2" t="s">
        <v>2329</v>
      </c>
      <c r="D419" s="2" t="s">
        <v>2295</v>
      </c>
      <c r="E419" s="2" t="s">
        <v>4483</v>
      </c>
      <c r="F419" s="2">
        <v>4.5</v>
      </c>
      <c r="G419" s="2">
        <v>108</v>
      </c>
      <c r="H419" s="9">
        <v>275.99</v>
      </c>
      <c r="I419" s="9">
        <v>107.24</v>
      </c>
      <c r="J419" s="9">
        <f>Table1_4[[#This Row],[Price]]+Table1_4[[#This Row],[Delivery charge]]</f>
        <v>383.23</v>
      </c>
      <c r="K419" s="2" t="s">
        <v>2262</v>
      </c>
      <c r="L419" s="2">
        <v>0</v>
      </c>
      <c r="M419" s="2" t="s">
        <v>4480</v>
      </c>
      <c r="N419" s="2" t="s">
        <v>2732</v>
      </c>
      <c r="O419" s="14" t="s">
        <v>2733</v>
      </c>
      <c r="P419" s="9">
        <f>Table1_4[[#This Row],[Total Price]]*Table1_4[[#This Row],[ Sold]]</f>
        <v>0</v>
      </c>
    </row>
    <row r="420" spans="1:16" x14ac:dyDescent="0.3">
      <c r="A420" s="5" t="s">
        <v>2285</v>
      </c>
      <c r="B420" s="2" t="s">
        <v>377</v>
      </c>
      <c r="C420" s="2" t="s">
        <v>2287</v>
      </c>
      <c r="D420" s="2" t="s">
        <v>2295</v>
      </c>
      <c r="E420" s="2" t="s">
        <v>4482</v>
      </c>
      <c r="F420" s="2">
        <v>4.5</v>
      </c>
      <c r="G420" s="2">
        <v>73</v>
      </c>
      <c r="H420" s="9">
        <v>194.7</v>
      </c>
      <c r="I420" s="9">
        <v>91.16</v>
      </c>
      <c r="J420" s="9">
        <f>Table1_4[[#This Row],[Price]]+Table1_4[[#This Row],[Delivery charge]]</f>
        <v>285.86</v>
      </c>
      <c r="K420" s="2" t="s">
        <v>2262</v>
      </c>
      <c r="L420" s="2">
        <v>0</v>
      </c>
      <c r="M420" s="2" t="s">
        <v>4480</v>
      </c>
      <c r="N420" s="2" t="s">
        <v>2368</v>
      </c>
      <c r="O420" s="14" t="s">
        <v>2369</v>
      </c>
      <c r="P420" s="9">
        <f>Table1_4[[#This Row],[Total Price]]*Table1_4[[#This Row],[ Sold]]</f>
        <v>0</v>
      </c>
    </row>
    <row r="421" spans="1:16" x14ac:dyDescent="0.3">
      <c r="A421" s="5" t="s">
        <v>2285</v>
      </c>
      <c r="B421" s="2" t="s">
        <v>377</v>
      </c>
      <c r="C421" s="2" t="s">
        <v>2287</v>
      </c>
      <c r="D421" s="2" t="s">
        <v>2295</v>
      </c>
      <c r="E421" s="2" t="s">
        <v>4482</v>
      </c>
      <c r="F421" s="2">
        <v>4.5</v>
      </c>
      <c r="G421" s="2">
        <v>73</v>
      </c>
      <c r="H421" s="9">
        <v>194.7</v>
      </c>
      <c r="I421" s="9">
        <v>91.16</v>
      </c>
      <c r="J421" s="9">
        <f>Table1_4[[#This Row],[Price]]+Table1_4[[#This Row],[Delivery charge]]</f>
        <v>285.86</v>
      </c>
      <c r="K421" s="2" t="s">
        <v>2262</v>
      </c>
      <c r="L421" s="2">
        <v>0</v>
      </c>
      <c r="M421" s="2" t="s">
        <v>4480</v>
      </c>
      <c r="N421" s="2" t="s">
        <v>2368</v>
      </c>
      <c r="O421" s="14" t="s">
        <v>2369</v>
      </c>
      <c r="P421" s="9">
        <f>Table1_4[[#This Row],[Total Price]]*Table1_4[[#This Row],[ Sold]]</f>
        <v>0</v>
      </c>
    </row>
    <row r="422" spans="1:16" x14ac:dyDescent="0.3">
      <c r="A422" s="5" t="s">
        <v>2285</v>
      </c>
      <c r="B422" s="2" t="s">
        <v>2799</v>
      </c>
      <c r="C422" s="2" t="s">
        <v>2329</v>
      </c>
      <c r="D422" s="2" t="s">
        <v>2295</v>
      </c>
      <c r="E422" s="2" t="s">
        <v>4483</v>
      </c>
      <c r="F422" s="2"/>
      <c r="G422" s="2"/>
      <c r="H422" s="9">
        <v>243.22</v>
      </c>
      <c r="I422" s="9">
        <v>99.7</v>
      </c>
      <c r="J422" s="9">
        <f>Table1_4[[#This Row],[Price]]+Table1_4[[#This Row],[Delivery charge]]</f>
        <v>342.92</v>
      </c>
      <c r="K422" s="2" t="s">
        <v>2262</v>
      </c>
      <c r="L422" s="2">
        <v>0</v>
      </c>
      <c r="M422" s="2" t="s">
        <v>2394</v>
      </c>
      <c r="N422" s="2" t="s">
        <v>2780</v>
      </c>
      <c r="O422" s="14" t="s">
        <v>2781</v>
      </c>
      <c r="P422" s="9">
        <f>Table1_4[[#This Row],[Total Price]]*Table1_4[[#This Row],[ Sold]]</f>
        <v>0</v>
      </c>
    </row>
    <row r="423" spans="1:16" x14ac:dyDescent="0.3">
      <c r="A423" s="5" t="s">
        <v>2285</v>
      </c>
      <c r="B423" s="2" t="s">
        <v>861</v>
      </c>
      <c r="C423" s="2" t="s">
        <v>2287</v>
      </c>
      <c r="D423" s="2" t="s">
        <v>2295</v>
      </c>
      <c r="E423" s="2" t="s">
        <v>4482</v>
      </c>
      <c r="F423" s="2">
        <v>4</v>
      </c>
      <c r="G423" s="2">
        <v>11</v>
      </c>
      <c r="H423" s="9">
        <v>208.99</v>
      </c>
      <c r="I423" s="9">
        <v>91.83</v>
      </c>
      <c r="J423" s="9">
        <f>Table1_4[[#This Row],[Price]]+Table1_4[[#This Row],[Delivery charge]]</f>
        <v>300.82</v>
      </c>
      <c r="K423" s="2" t="s">
        <v>2262</v>
      </c>
      <c r="L423" s="2">
        <v>0</v>
      </c>
      <c r="M423" s="2" t="s">
        <v>4480</v>
      </c>
      <c r="N423" s="2" t="s">
        <v>2578</v>
      </c>
      <c r="O423" s="14" t="s">
        <v>2579</v>
      </c>
      <c r="P423" s="9">
        <f>Table1_4[[#This Row],[Total Price]]*Table1_4[[#This Row],[ Sold]]</f>
        <v>0</v>
      </c>
    </row>
    <row r="424" spans="1:16" x14ac:dyDescent="0.3">
      <c r="A424" s="5" t="s">
        <v>2285</v>
      </c>
      <c r="B424" s="2" t="s">
        <v>2800</v>
      </c>
      <c r="C424" s="2" t="s">
        <v>2287</v>
      </c>
      <c r="D424" s="2" t="s">
        <v>2357</v>
      </c>
      <c r="E424" s="2" t="s">
        <v>4483</v>
      </c>
      <c r="F424" s="2">
        <v>4.5</v>
      </c>
      <c r="G424" s="2">
        <v>17</v>
      </c>
      <c r="H424" s="9">
        <v>279.99</v>
      </c>
      <c r="I424" s="9">
        <v>108.16</v>
      </c>
      <c r="J424" s="9">
        <f>Table1_4[[#This Row],[Price]]+Table1_4[[#This Row],[Delivery charge]]</f>
        <v>388.15</v>
      </c>
      <c r="K424" s="2" t="s">
        <v>2262</v>
      </c>
      <c r="L424" s="2">
        <v>3</v>
      </c>
      <c r="M424" s="2" t="s">
        <v>4480</v>
      </c>
      <c r="N424" s="2" t="s">
        <v>2358</v>
      </c>
      <c r="O424" s="14" t="s">
        <v>2359</v>
      </c>
      <c r="P424" s="9">
        <f>Table1_4[[#This Row],[Total Price]]*Table1_4[[#This Row],[ Sold]]</f>
        <v>1164.4499999999998</v>
      </c>
    </row>
    <row r="425" spans="1:16" x14ac:dyDescent="0.3">
      <c r="A425" s="5" t="s">
        <v>2285</v>
      </c>
      <c r="B425" s="2" t="s">
        <v>2797</v>
      </c>
      <c r="C425" s="2" t="s">
        <v>2344</v>
      </c>
      <c r="D425" s="2" t="s">
        <v>2295</v>
      </c>
      <c r="E425" s="2" t="s">
        <v>4482</v>
      </c>
      <c r="F425" s="2">
        <v>5</v>
      </c>
      <c r="G425" s="2">
        <v>14</v>
      </c>
      <c r="H425" s="9">
        <v>542.4</v>
      </c>
      <c r="I425" s="9">
        <v>168.51</v>
      </c>
      <c r="J425" s="9">
        <f>Table1_4[[#This Row],[Price]]+Table1_4[[#This Row],[Delivery charge]]</f>
        <v>710.91</v>
      </c>
      <c r="K425" s="2" t="s">
        <v>2262</v>
      </c>
      <c r="L425" s="2">
        <v>37</v>
      </c>
      <c r="M425" s="2" t="s">
        <v>2289</v>
      </c>
      <c r="N425" s="2" t="s">
        <v>2290</v>
      </c>
      <c r="O425" s="14" t="s">
        <v>2291</v>
      </c>
      <c r="P425" s="9">
        <f>Table1_4[[#This Row],[Total Price]]*Table1_4[[#This Row],[ Sold]]</f>
        <v>26303.67</v>
      </c>
    </row>
    <row r="426" spans="1:16" x14ac:dyDescent="0.3">
      <c r="A426" s="5" t="s">
        <v>2285</v>
      </c>
      <c r="B426" s="2" t="s">
        <v>2801</v>
      </c>
      <c r="C426" s="2" t="s">
        <v>2296</v>
      </c>
      <c r="D426" s="2" t="s">
        <v>2295</v>
      </c>
      <c r="E426" s="2" t="s">
        <v>4481</v>
      </c>
      <c r="F426" s="2">
        <v>5</v>
      </c>
      <c r="G426" s="2">
        <v>11</v>
      </c>
      <c r="H426" s="9">
        <v>399.99</v>
      </c>
      <c r="I426" s="9">
        <v>135.76</v>
      </c>
      <c r="J426" s="9">
        <f>Table1_4[[#This Row],[Price]]+Table1_4[[#This Row],[Delivery charge]]</f>
        <v>535.75</v>
      </c>
      <c r="K426" s="2" t="s">
        <v>2262</v>
      </c>
      <c r="L426" s="2">
        <v>15</v>
      </c>
      <c r="M426" s="2" t="s">
        <v>4480</v>
      </c>
      <c r="N426" s="2" t="s">
        <v>2364</v>
      </c>
      <c r="O426" s="14" t="s">
        <v>2365</v>
      </c>
      <c r="P426" s="9">
        <f>Table1_4[[#This Row],[Total Price]]*Table1_4[[#This Row],[ Sold]]</f>
        <v>8036.25</v>
      </c>
    </row>
    <row r="427" spans="1:16" x14ac:dyDescent="0.3">
      <c r="A427" s="5" t="s">
        <v>2285</v>
      </c>
      <c r="B427" s="2" t="s">
        <v>2802</v>
      </c>
      <c r="C427" s="2" t="s">
        <v>2323</v>
      </c>
      <c r="D427" s="2" t="s">
        <v>2295</v>
      </c>
      <c r="E427" s="2" t="s">
        <v>4483</v>
      </c>
      <c r="F427" s="2">
        <v>4.5</v>
      </c>
      <c r="G427" s="2">
        <v>23</v>
      </c>
      <c r="H427" s="9">
        <v>250</v>
      </c>
      <c r="I427" s="9">
        <v>101.26</v>
      </c>
      <c r="J427" s="9">
        <f>Table1_4[[#This Row],[Price]]+Table1_4[[#This Row],[Delivery charge]]</f>
        <v>351.26</v>
      </c>
      <c r="K427" s="2" t="s">
        <v>2262</v>
      </c>
      <c r="L427" s="2">
        <v>0</v>
      </c>
      <c r="M427" s="2" t="s">
        <v>4480</v>
      </c>
      <c r="N427" s="2" t="s">
        <v>2803</v>
      </c>
      <c r="O427" s="14" t="s">
        <v>2804</v>
      </c>
      <c r="P427" s="9">
        <f>Table1_4[[#This Row],[Total Price]]*Table1_4[[#This Row],[ Sold]]</f>
        <v>0</v>
      </c>
    </row>
    <row r="428" spans="1:16" x14ac:dyDescent="0.3">
      <c r="A428" s="5" t="s">
        <v>2285</v>
      </c>
      <c r="B428" s="2" t="s">
        <v>2805</v>
      </c>
      <c r="C428" s="2" t="s">
        <v>2296</v>
      </c>
      <c r="D428" s="2" t="s">
        <v>2357</v>
      </c>
      <c r="E428" s="2" t="s">
        <v>4481</v>
      </c>
      <c r="F428" s="2">
        <v>5</v>
      </c>
      <c r="G428" s="2">
        <v>48</v>
      </c>
      <c r="H428" s="9">
        <v>369.99</v>
      </c>
      <c r="I428" s="9">
        <v>140.36000000000001</v>
      </c>
      <c r="J428" s="9">
        <f>Table1_4[[#This Row],[Price]]+Table1_4[[#This Row],[Delivery charge]]</f>
        <v>510.35</v>
      </c>
      <c r="K428" s="2" t="s">
        <v>2262</v>
      </c>
      <c r="L428" s="2">
        <v>29</v>
      </c>
      <c r="M428" s="2" t="s">
        <v>4480</v>
      </c>
      <c r="N428" s="2" t="s">
        <v>2358</v>
      </c>
      <c r="O428" s="14" t="s">
        <v>2359</v>
      </c>
      <c r="P428" s="9">
        <f>Table1_4[[#This Row],[Total Price]]*Table1_4[[#This Row],[ Sold]]</f>
        <v>14800.150000000001</v>
      </c>
    </row>
    <row r="429" spans="1:16" x14ac:dyDescent="0.3">
      <c r="A429" s="5" t="s">
        <v>2285</v>
      </c>
      <c r="B429" s="2" t="s">
        <v>2806</v>
      </c>
      <c r="C429" s="2" t="s">
        <v>2434</v>
      </c>
      <c r="D429" s="2" t="s">
        <v>2303</v>
      </c>
      <c r="E429" s="2" t="s">
        <v>4482</v>
      </c>
      <c r="F429" s="2">
        <v>5</v>
      </c>
      <c r="G429" s="2">
        <v>10</v>
      </c>
      <c r="H429" s="9">
        <v>525</v>
      </c>
      <c r="I429" s="9">
        <v>164.51</v>
      </c>
      <c r="J429" s="9">
        <f>Table1_4[[#This Row],[Price]]+Table1_4[[#This Row],[Delivery charge]]</f>
        <v>689.51</v>
      </c>
      <c r="K429" s="2" t="s">
        <v>2262</v>
      </c>
      <c r="L429" s="2">
        <v>0</v>
      </c>
      <c r="M429" s="2" t="s">
        <v>4480</v>
      </c>
      <c r="N429" s="2" t="s">
        <v>2304</v>
      </c>
      <c r="O429" s="14" t="s">
        <v>2305</v>
      </c>
      <c r="P429" s="9">
        <f>Table1_4[[#This Row],[Total Price]]*Table1_4[[#This Row],[ Sold]]</f>
        <v>0</v>
      </c>
    </row>
    <row r="430" spans="1:16" x14ac:dyDescent="0.3">
      <c r="A430" s="5" t="s">
        <v>2285</v>
      </c>
      <c r="B430" s="2" t="s">
        <v>2807</v>
      </c>
      <c r="C430" s="2" t="s">
        <v>2329</v>
      </c>
      <c r="D430" s="2" t="s">
        <v>2295</v>
      </c>
      <c r="E430" s="2" t="s">
        <v>4482</v>
      </c>
      <c r="F430" s="2">
        <v>5</v>
      </c>
      <c r="G430" s="2">
        <v>53</v>
      </c>
      <c r="H430" s="9">
        <v>280</v>
      </c>
      <c r="I430" s="9">
        <v>95.21</v>
      </c>
      <c r="J430" s="9">
        <f>Table1_4[[#This Row],[Price]]+Table1_4[[#This Row],[Delivery charge]]</f>
        <v>375.21</v>
      </c>
      <c r="K430" s="2" t="s">
        <v>2262</v>
      </c>
      <c r="L430" s="2">
        <v>0</v>
      </c>
      <c r="M430" s="2" t="s">
        <v>4480</v>
      </c>
      <c r="N430" s="2" t="s">
        <v>2749</v>
      </c>
      <c r="O430" s="14" t="s">
        <v>2750</v>
      </c>
      <c r="P430" s="9">
        <f>Table1_4[[#This Row],[Total Price]]*Table1_4[[#This Row],[ Sold]]</f>
        <v>0</v>
      </c>
    </row>
    <row r="431" spans="1:16" x14ac:dyDescent="0.3">
      <c r="A431" s="5" t="s">
        <v>2285</v>
      </c>
      <c r="B431" s="2" t="s">
        <v>2808</v>
      </c>
      <c r="C431" s="2" t="s">
        <v>2287</v>
      </c>
      <c r="D431" s="2" t="s">
        <v>2295</v>
      </c>
      <c r="E431" s="2" t="s">
        <v>4482</v>
      </c>
      <c r="F431" s="2">
        <v>4.5</v>
      </c>
      <c r="G431" s="2">
        <v>89</v>
      </c>
      <c r="H431" s="9">
        <v>179.99</v>
      </c>
      <c r="I431" s="9">
        <v>87.78</v>
      </c>
      <c r="J431" s="9">
        <f>Table1_4[[#This Row],[Price]]+Table1_4[[#This Row],[Delivery charge]]</f>
        <v>267.77</v>
      </c>
      <c r="K431" s="2" t="s">
        <v>2262</v>
      </c>
      <c r="L431" s="2">
        <v>0</v>
      </c>
      <c r="M431" s="2" t="s">
        <v>4480</v>
      </c>
      <c r="N431" s="2" t="s">
        <v>2809</v>
      </c>
      <c r="O431" s="14" t="s">
        <v>2810</v>
      </c>
      <c r="P431" s="9">
        <f>Table1_4[[#This Row],[Total Price]]*Table1_4[[#This Row],[ Sold]]</f>
        <v>0</v>
      </c>
    </row>
    <row r="432" spans="1:16" x14ac:dyDescent="0.3">
      <c r="A432" s="5" t="s">
        <v>2285</v>
      </c>
      <c r="B432" s="2" t="s">
        <v>2811</v>
      </c>
      <c r="C432" s="2" t="s">
        <v>2434</v>
      </c>
      <c r="D432" s="2" t="s">
        <v>2393</v>
      </c>
      <c r="E432" s="2" t="s">
        <v>4482</v>
      </c>
      <c r="F432" s="2"/>
      <c r="G432" s="2"/>
      <c r="H432" s="9">
        <v>570.54999999999995</v>
      </c>
      <c r="I432" s="9">
        <v>177.6</v>
      </c>
      <c r="J432" s="9">
        <f>Table1_4[[#This Row],[Price]]+Table1_4[[#This Row],[Delivery charge]]</f>
        <v>748.15</v>
      </c>
      <c r="K432" s="2" t="s">
        <v>2262</v>
      </c>
      <c r="L432" s="2">
        <v>193</v>
      </c>
      <c r="M432" s="2" t="s">
        <v>2394</v>
      </c>
      <c r="N432" s="2" t="s">
        <v>2395</v>
      </c>
      <c r="O432" s="14" t="s">
        <v>2396</v>
      </c>
      <c r="P432" s="9">
        <f>Table1_4[[#This Row],[Total Price]]*Table1_4[[#This Row],[ Sold]]</f>
        <v>144392.94999999998</v>
      </c>
    </row>
    <row r="433" spans="1:16" x14ac:dyDescent="0.3">
      <c r="A433" s="5" t="s">
        <v>2285</v>
      </c>
      <c r="B433" s="2" t="s">
        <v>2812</v>
      </c>
      <c r="C433" s="2" t="s">
        <v>2315</v>
      </c>
      <c r="D433" s="2" t="s">
        <v>2295</v>
      </c>
      <c r="E433" s="2" t="s">
        <v>4481</v>
      </c>
      <c r="F433" s="2">
        <v>5</v>
      </c>
      <c r="G433" s="2">
        <v>19</v>
      </c>
      <c r="H433" s="9">
        <v>289.99</v>
      </c>
      <c r="I433" s="9">
        <v>113.08</v>
      </c>
      <c r="J433" s="9">
        <f>Table1_4[[#This Row],[Price]]+Table1_4[[#This Row],[Delivery charge]]</f>
        <v>403.07</v>
      </c>
      <c r="K433" s="2" t="s">
        <v>2262</v>
      </c>
      <c r="L433" s="2">
        <v>19</v>
      </c>
      <c r="M433" s="2" t="s">
        <v>4480</v>
      </c>
      <c r="N433" s="2" t="s">
        <v>2813</v>
      </c>
      <c r="O433" s="14" t="s">
        <v>2814</v>
      </c>
      <c r="P433" s="9">
        <f>Table1_4[[#This Row],[Total Price]]*Table1_4[[#This Row],[ Sold]]</f>
        <v>7658.33</v>
      </c>
    </row>
    <row r="434" spans="1:16" x14ac:dyDescent="0.3">
      <c r="A434" s="5" t="s">
        <v>2285</v>
      </c>
      <c r="B434" s="2" t="s">
        <v>250</v>
      </c>
      <c r="C434" s="2" t="s">
        <v>2292</v>
      </c>
      <c r="D434" s="2" t="s">
        <v>2295</v>
      </c>
      <c r="E434" s="2" t="s">
        <v>4483</v>
      </c>
      <c r="F434" s="2">
        <v>4.5</v>
      </c>
      <c r="G434" s="2">
        <v>46</v>
      </c>
      <c r="H434" s="9">
        <v>305</v>
      </c>
      <c r="I434" s="9">
        <v>116.53</v>
      </c>
      <c r="J434" s="9">
        <f>Table1_4[[#This Row],[Price]]+Table1_4[[#This Row],[Delivery charge]]</f>
        <v>421.53</v>
      </c>
      <c r="K434" s="2" t="s">
        <v>2262</v>
      </c>
      <c r="L434" s="2">
        <v>0</v>
      </c>
      <c r="M434" s="2" t="s">
        <v>4480</v>
      </c>
      <c r="N434" s="2" t="s">
        <v>2749</v>
      </c>
      <c r="O434" s="14" t="s">
        <v>2750</v>
      </c>
      <c r="P434" s="9">
        <f>Table1_4[[#This Row],[Total Price]]*Table1_4[[#This Row],[ Sold]]</f>
        <v>0</v>
      </c>
    </row>
    <row r="435" spans="1:16" x14ac:dyDescent="0.3">
      <c r="A435" s="5" t="s">
        <v>2285</v>
      </c>
      <c r="B435" s="2" t="s">
        <v>2815</v>
      </c>
      <c r="C435" s="2" t="s">
        <v>2287</v>
      </c>
      <c r="D435" s="2" t="s">
        <v>2295</v>
      </c>
      <c r="E435" s="2" t="s">
        <v>4481</v>
      </c>
      <c r="F435" s="2">
        <v>5</v>
      </c>
      <c r="G435" s="2">
        <v>5</v>
      </c>
      <c r="H435" s="9">
        <v>269</v>
      </c>
      <c r="I435" s="9">
        <v>105.63</v>
      </c>
      <c r="J435" s="9">
        <f>Table1_4[[#This Row],[Price]]+Table1_4[[#This Row],[Delivery charge]]</f>
        <v>374.63</v>
      </c>
      <c r="K435" s="2" t="s">
        <v>2262</v>
      </c>
      <c r="L435" s="2">
        <v>0</v>
      </c>
      <c r="M435" s="2" t="s">
        <v>4480</v>
      </c>
      <c r="N435" s="2" t="s">
        <v>2549</v>
      </c>
      <c r="O435" s="14" t="s">
        <v>2550</v>
      </c>
      <c r="P435" s="9">
        <f>Table1_4[[#This Row],[Total Price]]*Table1_4[[#This Row],[ Sold]]</f>
        <v>0</v>
      </c>
    </row>
    <row r="436" spans="1:16" x14ac:dyDescent="0.3">
      <c r="A436" s="5" t="s">
        <v>2285</v>
      </c>
      <c r="B436" s="2" t="s">
        <v>2816</v>
      </c>
      <c r="C436" s="2" t="s">
        <v>2455</v>
      </c>
      <c r="D436" s="2" t="s">
        <v>2295</v>
      </c>
      <c r="E436" s="2" t="s">
        <v>4483</v>
      </c>
      <c r="F436" s="2"/>
      <c r="G436" s="2"/>
      <c r="H436" s="9">
        <v>329.99</v>
      </c>
      <c r="I436" s="9">
        <v>119.66</v>
      </c>
      <c r="J436" s="9">
        <f>Table1_4[[#This Row],[Price]]+Table1_4[[#This Row],[Delivery charge]]</f>
        <v>449.65</v>
      </c>
      <c r="K436" s="2" t="s">
        <v>2262</v>
      </c>
      <c r="L436" s="2">
        <v>0</v>
      </c>
      <c r="M436" s="2" t="s">
        <v>4480</v>
      </c>
      <c r="N436" s="2" t="s">
        <v>2358</v>
      </c>
      <c r="O436" s="14" t="s">
        <v>2359</v>
      </c>
      <c r="P436" s="9">
        <f>Table1_4[[#This Row],[Total Price]]*Table1_4[[#This Row],[ Sold]]</f>
        <v>0</v>
      </c>
    </row>
    <row r="437" spans="1:16" x14ac:dyDescent="0.3">
      <c r="A437" s="5" t="s">
        <v>2285</v>
      </c>
      <c r="B437" s="2" t="s">
        <v>2817</v>
      </c>
      <c r="C437" s="2" t="s">
        <v>2327</v>
      </c>
      <c r="D437" s="2" t="s">
        <v>2295</v>
      </c>
      <c r="E437" s="2" t="s">
        <v>4483</v>
      </c>
      <c r="F437" s="2"/>
      <c r="G437" s="2"/>
      <c r="H437" s="9">
        <v>500</v>
      </c>
      <c r="I437" s="9">
        <v>158.76</v>
      </c>
      <c r="J437" s="9">
        <f>Table1_4[[#This Row],[Price]]+Table1_4[[#This Row],[Delivery charge]]</f>
        <v>658.76</v>
      </c>
      <c r="K437" s="2" t="s">
        <v>2262</v>
      </c>
      <c r="L437" s="2">
        <v>0</v>
      </c>
      <c r="M437" s="2" t="s">
        <v>4480</v>
      </c>
      <c r="N437" s="2" t="s">
        <v>2661</v>
      </c>
      <c r="O437" s="14" t="s">
        <v>2662</v>
      </c>
      <c r="P437" s="9">
        <f>Table1_4[[#This Row],[Total Price]]*Table1_4[[#This Row],[ Sold]]</f>
        <v>0</v>
      </c>
    </row>
    <row r="438" spans="1:16" x14ac:dyDescent="0.3">
      <c r="A438" s="5" t="s">
        <v>2285</v>
      </c>
      <c r="B438" s="2" t="s">
        <v>389</v>
      </c>
      <c r="C438" s="2" t="s">
        <v>2287</v>
      </c>
      <c r="D438" s="2" t="s">
        <v>2295</v>
      </c>
      <c r="E438" s="2" t="s">
        <v>4482</v>
      </c>
      <c r="F438" s="2">
        <v>4.5</v>
      </c>
      <c r="G438" s="2">
        <v>89</v>
      </c>
      <c r="H438" s="9">
        <v>156.69999999999999</v>
      </c>
      <c r="I438" s="9">
        <v>88.54</v>
      </c>
      <c r="J438" s="9">
        <f>Table1_4[[#This Row],[Price]]+Table1_4[[#This Row],[Delivery charge]]</f>
        <v>245.24</v>
      </c>
      <c r="K438" s="2" t="s">
        <v>2262</v>
      </c>
      <c r="L438" s="2">
        <v>0</v>
      </c>
      <c r="M438" s="2" t="s">
        <v>4480</v>
      </c>
      <c r="N438" s="2" t="s">
        <v>2368</v>
      </c>
      <c r="O438" s="14" t="s">
        <v>2369</v>
      </c>
      <c r="P438" s="9">
        <f>Table1_4[[#This Row],[Total Price]]*Table1_4[[#This Row],[ Sold]]</f>
        <v>0</v>
      </c>
    </row>
    <row r="439" spans="1:16" x14ac:dyDescent="0.3">
      <c r="A439" s="5" t="s">
        <v>2285</v>
      </c>
      <c r="B439" s="2" t="s">
        <v>2818</v>
      </c>
      <c r="C439" s="2" t="s">
        <v>2344</v>
      </c>
      <c r="D439" s="2" t="s">
        <v>2357</v>
      </c>
      <c r="E439" s="2" t="s">
        <v>4482</v>
      </c>
      <c r="F439" s="2">
        <v>5</v>
      </c>
      <c r="G439" s="2">
        <v>25</v>
      </c>
      <c r="H439" s="9">
        <v>489.99</v>
      </c>
      <c r="I439" s="9">
        <v>156.46</v>
      </c>
      <c r="J439" s="9">
        <f>Table1_4[[#This Row],[Price]]+Table1_4[[#This Row],[Delivery charge]]</f>
        <v>646.45000000000005</v>
      </c>
      <c r="K439" s="2" t="s">
        <v>2262</v>
      </c>
      <c r="L439" s="2">
        <v>179</v>
      </c>
      <c r="M439" s="2" t="s">
        <v>4480</v>
      </c>
      <c r="N439" s="2" t="s">
        <v>2358</v>
      </c>
      <c r="O439" s="14" t="s">
        <v>2359</v>
      </c>
      <c r="P439" s="9">
        <f>Table1_4[[#This Row],[Total Price]]*Table1_4[[#This Row],[ Sold]]</f>
        <v>115714.55</v>
      </c>
    </row>
    <row r="440" spans="1:16" x14ac:dyDescent="0.3">
      <c r="A440" s="5" t="s">
        <v>2285</v>
      </c>
      <c r="B440" s="2" t="s">
        <v>2819</v>
      </c>
      <c r="C440" s="2" t="s">
        <v>2296</v>
      </c>
      <c r="D440" s="2" t="s">
        <v>2485</v>
      </c>
      <c r="E440" s="2" t="s">
        <v>4481</v>
      </c>
      <c r="F440" s="2">
        <v>5</v>
      </c>
      <c r="G440" s="2">
        <v>1</v>
      </c>
      <c r="H440" s="9">
        <v>345.55</v>
      </c>
      <c r="I440" s="9">
        <v>125.85</v>
      </c>
      <c r="J440" s="9">
        <f>Table1_4[[#This Row],[Price]]+Table1_4[[#This Row],[Delivery charge]]</f>
        <v>471.4</v>
      </c>
      <c r="K440" s="2" t="s">
        <v>2262</v>
      </c>
      <c r="L440" s="2">
        <v>1</v>
      </c>
      <c r="M440" s="2" t="s">
        <v>4480</v>
      </c>
      <c r="N440" s="2" t="s">
        <v>2486</v>
      </c>
      <c r="O440" s="14" t="s">
        <v>2487</v>
      </c>
      <c r="P440" s="9">
        <f>Table1_4[[#This Row],[Total Price]]*Table1_4[[#This Row],[ Sold]]</f>
        <v>471.4</v>
      </c>
    </row>
    <row r="441" spans="1:16" x14ac:dyDescent="0.3">
      <c r="A441" s="5" t="s">
        <v>2285</v>
      </c>
      <c r="B441" s="2" t="s">
        <v>2820</v>
      </c>
      <c r="C441" s="2" t="s">
        <v>2329</v>
      </c>
      <c r="D441" s="2" t="s">
        <v>2295</v>
      </c>
      <c r="E441" s="2" t="s">
        <v>4483</v>
      </c>
      <c r="F441" s="2">
        <v>5</v>
      </c>
      <c r="G441" s="2">
        <v>20</v>
      </c>
      <c r="H441" s="9">
        <v>249.33</v>
      </c>
      <c r="I441" s="9">
        <v>101.1</v>
      </c>
      <c r="J441" s="9">
        <f>Table1_4[[#This Row],[Price]]+Table1_4[[#This Row],[Delivery charge]]</f>
        <v>350.43</v>
      </c>
      <c r="K441" s="2" t="s">
        <v>2262</v>
      </c>
      <c r="L441" s="2">
        <v>0</v>
      </c>
      <c r="M441" s="2" t="s">
        <v>4480</v>
      </c>
      <c r="N441" s="2" t="s">
        <v>2354</v>
      </c>
      <c r="O441" s="14" t="s">
        <v>2355</v>
      </c>
      <c r="P441" s="9">
        <f>Table1_4[[#This Row],[Total Price]]*Table1_4[[#This Row],[ Sold]]</f>
        <v>0</v>
      </c>
    </row>
    <row r="442" spans="1:16" x14ac:dyDescent="0.3">
      <c r="A442" s="5" t="s">
        <v>2285</v>
      </c>
      <c r="B442" s="2" t="s">
        <v>2821</v>
      </c>
      <c r="C442" s="2" t="s">
        <v>2287</v>
      </c>
      <c r="D442" s="2" t="s">
        <v>2295</v>
      </c>
      <c r="E442" s="2" t="s">
        <v>4482</v>
      </c>
      <c r="F442" s="2">
        <v>4.5</v>
      </c>
      <c r="G442" s="2">
        <v>73</v>
      </c>
      <c r="H442" s="9">
        <v>195.79</v>
      </c>
      <c r="I442" s="9">
        <v>91.41</v>
      </c>
      <c r="J442" s="9">
        <f>Table1_4[[#This Row],[Price]]+Table1_4[[#This Row],[Delivery charge]]</f>
        <v>287.2</v>
      </c>
      <c r="K442" s="2" t="s">
        <v>2262</v>
      </c>
      <c r="L442" s="2">
        <v>0</v>
      </c>
      <c r="M442" s="2" t="s">
        <v>4480</v>
      </c>
      <c r="N442" s="2" t="s">
        <v>2310</v>
      </c>
      <c r="O442" s="14" t="s">
        <v>2311</v>
      </c>
      <c r="P442" s="9">
        <f>Table1_4[[#This Row],[Total Price]]*Table1_4[[#This Row],[ Sold]]</f>
        <v>0</v>
      </c>
    </row>
    <row r="443" spans="1:16" x14ac:dyDescent="0.3">
      <c r="A443" s="5" t="s">
        <v>2285</v>
      </c>
      <c r="B443" s="2" t="s">
        <v>2822</v>
      </c>
      <c r="C443" s="2" t="s">
        <v>2287</v>
      </c>
      <c r="D443" s="2" t="s">
        <v>2299</v>
      </c>
      <c r="E443" s="2" t="s">
        <v>4481</v>
      </c>
      <c r="F443" s="2"/>
      <c r="G443" s="2"/>
      <c r="H443" s="9">
        <v>149.99</v>
      </c>
      <c r="I443" s="9">
        <v>78.260000000000005</v>
      </c>
      <c r="J443" s="9">
        <f>Table1_4[[#This Row],[Price]]+Table1_4[[#This Row],[Delivery charge]]</f>
        <v>228.25</v>
      </c>
      <c r="K443" s="2" t="s">
        <v>2262</v>
      </c>
      <c r="L443" s="2">
        <v>0</v>
      </c>
      <c r="M443" s="2" t="s">
        <v>4480</v>
      </c>
      <c r="N443" s="2" t="s">
        <v>2300</v>
      </c>
      <c r="O443" s="14" t="s">
        <v>2301</v>
      </c>
      <c r="P443" s="9">
        <f>Table1_4[[#This Row],[Total Price]]*Table1_4[[#This Row],[ Sold]]</f>
        <v>0</v>
      </c>
    </row>
    <row r="444" spans="1:16" x14ac:dyDescent="0.3">
      <c r="A444" s="5" t="s">
        <v>2285</v>
      </c>
      <c r="B444" s="2" t="s">
        <v>2823</v>
      </c>
      <c r="C444" s="2" t="s">
        <v>2371</v>
      </c>
      <c r="D444" s="2" t="s">
        <v>2295</v>
      </c>
      <c r="E444" s="2" t="s">
        <v>4483</v>
      </c>
      <c r="F444" s="2">
        <v>4.5</v>
      </c>
      <c r="G444" s="2">
        <v>14</v>
      </c>
      <c r="H444" s="9">
        <v>450</v>
      </c>
      <c r="I444" s="9">
        <v>147.26</v>
      </c>
      <c r="J444" s="9">
        <f>Table1_4[[#This Row],[Price]]+Table1_4[[#This Row],[Delivery charge]]</f>
        <v>597.26</v>
      </c>
      <c r="K444" s="2" t="s">
        <v>2262</v>
      </c>
      <c r="L444" s="2">
        <v>0</v>
      </c>
      <c r="M444" s="2" t="s">
        <v>4480</v>
      </c>
      <c r="N444" s="2" t="s">
        <v>2304</v>
      </c>
      <c r="O444" s="14" t="s">
        <v>2305</v>
      </c>
      <c r="P444" s="9">
        <f>Table1_4[[#This Row],[Total Price]]*Table1_4[[#This Row],[ Sold]]</f>
        <v>0</v>
      </c>
    </row>
    <row r="445" spans="1:16" x14ac:dyDescent="0.3">
      <c r="A445" s="5" t="s">
        <v>2285</v>
      </c>
      <c r="B445" s="2" t="s">
        <v>2824</v>
      </c>
      <c r="C445" s="2" t="s">
        <v>2294</v>
      </c>
      <c r="D445" s="2" t="s">
        <v>2295</v>
      </c>
      <c r="E445" s="2" t="s">
        <v>4482</v>
      </c>
      <c r="F445" s="2">
        <v>4.5</v>
      </c>
      <c r="G445" s="2">
        <v>23</v>
      </c>
      <c r="H445" s="9">
        <v>154</v>
      </c>
      <c r="I445" s="9">
        <v>87.23</v>
      </c>
      <c r="J445" s="9">
        <f>Table1_4[[#This Row],[Price]]+Table1_4[[#This Row],[Delivery charge]]</f>
        <v>241.23000000000002</v>
      </c>
      <c r="K445" s="2" t="s">
        <v>2262</v>
      </c>
      <c r="L445" s="2">
        <v>2</v>
      </c>
      <c r="M445" s="2" t="s">
        <v>4480</v>
      </c>
      <c r="N445" s="2" t="s">
        <v>2428</v>
      </c>
      <c r="O445" s="14" t="s">
        <v>2429</v>
      </c>
      <c r="P445" s="9">
        <f>Table1_4[[#This Row],[Total Price]]*Table1_4[[#This Row],[ Sold]]</f>
        <v>482.46000000000004</v>
      </c>
    </row>
    <row r="446" spans="1:16" x14ac:dyDescent="0.3">
      <c r="A446" s="5" t="s">
        <v>2285</v>
      </c>
      <c r="B446" s="2" t="s">
        <v>2825</v>
      </c>
      <c r="C446" s="2" t="s">
        <v>2585</v>
      </c>
      <c r="D446" s="2" t="s">
        <v>2295</v>
      </c>
      <c r="E446" s="2" t="s">
        <v>4481</v>
      </c>
      <c r="F446" s="2">
        <v>4.5</v>
      </c>
      <c r="G446" s="2">
        <v>28</v>
      </c>
      <c r="H446" s="9">
        <v>574.99</v>
      </c>
      <c r="I446" s="9">
        <v>176.01</v>
      </c>
      <c r="J446" s="9">
        <f>Table1_4[[#This Row],[Price]]+Table1_4[[#This Row],[Delivery charge]]</f>
        <v>751</v>
      </c>
      <c r="K446" s="2" t="s">
        <v>2262</v>
      </c>
      <c r="L446" s="2">
        <v>1</v>
      </c>
      <c r="M446" s="2" t="s">
        <v>4480</v>
      </c>
      <c r="N446" s="2" t="s">
        <v>2364</v>
      </c>
      <c r="O446" s="14" t="s">
        <v>2365</v>
      </c>
      <c r="P446" s="9">
        <f>Table1_4[[#This Row],[Total Price]]*Table1_4[[#This Row],[ Sold]]</f>
        <v>751</v>
      </c>
    </row>
    <row r="447" spans="1:16" x14ac:dyDescent="0.3">
      <c r="A447" s="5" t="s">
        <v>2285</v>
      </c>
      <c r="B447" s="2" t="s">
        <v>2826</v>
      </c>
      <c r="C447" s="2" t="s">
        <v>2329</v>
      </c>
      <c r="D447" s="2" t="s">
        <v>2295</v>
      </c>
      <c r="E447" s="2" t="s">
        <v>4483</v>
      </c>
      <c r="F447" s="2">
        <v>4.5</v>
      </c>
      <c r="G447" s="2">
        <v>15</v>
      </c>
      <c r="H447" s="9">
        <v>256.99</v>
      </c>
      <c r="I447" s="9">
        <v>102.87</v>
      </c>
      <c r="J447" s="9">
        <f>Table1_4[[#This Row],[Price]]+Table1_4[[#This Row],[Delivery charge]]</f>
        <v>359.86</v>
      </c>
      <c r="K447" s="2" t="s">
        <v>2262</v>
      </c>
      <c r="L447" s="2">
        <v>0</v>
      </c>
      <c r="M447" s="2" t="s">
        <v>4480</v>
      </c>
      <c r="N447" s="2" t="s">
        <v>2364</v>
      </c>
      <c r="O447" s="14" t="s">
        <v>2365</v>
      </c>
      <c r="P447" s="9">
        <f>Table1_4[[#This Row],[Total Price]]*Table1_4[[#This Row],[ Sold]]</f>
        <v>0</v>
      </c>
    </row>
    <row r="448" spans="1:16" x14ac:dyDescent="0.3">
      <c r="A448" s="5" t="s">
        <v>2285</v>
      </c>
      <c r="B448" s="2" t="s">
        <v>2827</v>
      </c>
      <c r="C448" s="2" t="s">
        <v>2315</v>
      </c>
      <c r="D448" s="2" t="s">
        <v>2295</v>
      </c>
      <c r="E448" s="2" t="s">
        <v>4482</v>
      </c>
      <c r="F448" s="2"/>
      <c r="G448" s="2"/>
      <c r="H448" s="9">
        <v>360</v>
      </c>
      <c r="I448" s="9">
        <v>129.18</v>
      </c>
      <c r="J448" s="9">
        <f>Table1_4[[#This Row],[Price]]+Table1_4[[#This Row],[Delivery charge]]</f>
        <v>489.18</v>
      </c>
      <c r="K448" s="2" t="s">
        <v>2262</v>
      </c>
      <c r="L448" s="2">
        <v>3</v>
      </c>
      <c r="M448" s="2" t="s">
        <v>2289</v>
      </c>
      <c r="N448" s="2" t="s">
        <v>2290</v>
      </c>
      <c r="O448" s="14" t="s">
        <v>2291</v>
      </c>
      <c r="P448" s="9">
        <f>Table1_4[[#This Row],[Total Price]]*Table1_4[[#This Row],[ Sold]]</f>
        <v>1467.54</v>
      </c>
    </row>
    <row r="449" spans="1:16" x14ac:dyDescent="0.3">
      <c r="A449" s="5" t="s">
        <v>2285</v>
      </c>
      <c r="B449" s="2" t="s">
        <v>2828</v>
      </c>
      <c r="C449" s="2" t="s">
        <v>2294</v>
      </c>
      <c r="D449" s="2" t="s">
        <v>2295</v>
      </c>
      <c r="E449" s="2" t="s">
        <v>4482</v>
      </c>
      <c r="F449" s="2"/>
      <c r="G449" s="2"/>
      <c r="H449" s="9">
        <v>149.99</v>
      </c>
      <c r="I449" s="9">
        <v>80.88</v>
      </c>
      <c r="J449" s="9">
        <f>Table1_4[[#This Row],[Price]]+Table1_4[[#This Row],[Delivery charge]]</f>
        <v>230.87</v>
      </c>
      <c r="K449" s="2" t="s">
        <v>2262</v>
      </c>
      <c r="L449" s="2">
        <v>0</v>
      </c>
      <c r="M449" s="2" t="s">
        <v>4480</v>
      </c>
      <c r="N449" s="2" t="s">
        <v>2475</v>
      </c>
      <c r="O449" s="14" t="s">
        <v>2476</v>
      </c>
      <c r="P449" s="9">
        <f>Table1_4[[#This Row],[Total Price]]*Table1_4[[#This Row],[ Sold]]</f>
        <v>0</v>
      </c>
    </row>
    <row r="450" spans="1:16" x14ac:dyDescent="0.3">
      <c r="A450" s="5" t="s">
        <v>2285</v>
      </c>
      <c r="B450" s="2" t="s">
        <v>2829</v>
      </c>
      <c r="C450" s="2" t="s">
        <v>2315</v>
      </c>
      <c r="D450" s="2" t="s">
        <v>2485</v>
      </c>
      <c r="E450" s="2" t="s">
        <v>4481</v>
      </c>
      <c r="F450" s="2"/>
      <c r="G450" s="2"/>
      <c r="H450" s="9">
        <v>269.99</v>
      </c>
      <c r="I450" s="9">
        <v>105.86</v>
      </c>
      <c r="J450" s="9">
        <f>Table1_4[[#This Row],[Price]]+Table1_4[[#This Row],[Delivery charge]]</f>
        <v>375.85</v>
      </c>
      <c r="K450" s="2" t="s">
        <v>2262</v>
      </c>
      <c r="L450" s="2">
        <v>14</v>
      </c>
      <c r="M450" s="2" t="s">
        <v>4480</v>
      </c>
      <c r="N450" s="2" t="s">
        <v>2486</v>
      </c>
      <c r="O450" s="14" t="s">
        <v>2487</v>
      </c>
      <c r="P450" s="9">
        <f>Table1_4[[#This Row],[Total Price]]*Table1_4[[#This Row],[ Sold]]</f>
        <v>5261.9000000000005</v>
      </c>
    </row>
    <row r="451" spans="1:16" x14ac:dyDescent="0.3">
      <c r="A451" s="5" t="s">
        <v>2285</v>
      </c>
      <c r="B451" s="2" t="s">
        <v>2830</v>
      </c>
      <c r="C451" s="2" t="s">
        <v>2287</v>
      </c>
      <c r="D451" s="2" t="s">
        <v>2295</v>
      </c>
      <c r="E451" s="2" t="s">
        <v>4483</v>
      </c>
      <c r="F451" s="2">
        <v>4.5</v>
      </c>
      <c r="G451" s="2">
        <v>89</v>
      </c>
      <c r="H451" s="9">
        <v>179</v>
      </c>
      <c r="I451" s="9">
        <v>84.93</v>
      </c>
      <c r="J451" s="9">
        <f>Table1_4[[#This Row],[Price]]+Table1_4[[#This Row],[Delivery charge]]</f>
        <v>263.93</v>
      </c>
      <c r="K451" s="2" t="s">
        <v>2262</v>
      </c>
      <c r="L451" s="2">
        <v>0</v>
      </c>
      <c r="M451" s="2" t="s">
        <v>4480</v>
      </c>
      <c r="N451" s="2" t="s">
        <v>2623</v>
      </c>
      <c r="O451" s="14" t="s">
        <v>2624</v>
      </c>
      <c r="P451" s="9">
        <f>Table1_4[[#This Row],[Total Price]]*Table1_4[[#This Row],[ Sold]]</f>
        <v>0</v>
      </c>
    </row>
    <row r="452" spans="1:16" x14ac:dyDescent="0.3">
      <c r="A452" s="5" t="s">
        <v>2285</v>
      </c>
      <c r="B452" s="2" t="s">
        <v>2831</v>
      </c>
      <c r="C452" s="2" t="s">
        <v>2296</v>
      </c>
      <c r="D452" s="2" t="s">
        <v>2295</v>
      </c>
      <c r="E452" s="2" t="s">
        <v>4483</v>
      </c>
      <c r="F452" s="2">
        <v>5</v>
      </c>
      <c r="G452" s="2">
        <v>7</v>
      </c>
      <c r="H452" s="9">
        <v>389</v>
      </c>
      <c r="I452" s="9">
        <v>133.22999999999999</v>
      </c>
      <c r="J452" s="9">
        <f>Table1_4[[#This Row],[Price]]+Table1_4[[#This Row],[Delivery charge]]</f>
        <v>522.23</v>
      </c>
      <c r="K452" s="2" t="s">
        <v>2262</v>
      </c>
      <c r="L452" s="2">
        <v>0</v>
      </c>
      <c r="M452" s="2" t="s">
        <v>4480</v>
      </c>
      <c r="N452" s="2" t="s">
        <v>2832</v>
      </c>
      <c r="O452" s="14" t="s">
        <v>2833</v>
      </c>
      <c r="P452" s="9">
        <f>Table1_4[[#This Row],[Total Price]]*Table1_4[[#This Row],[ Sold]]</f>
        <v>0</v>
      </c>
    </row>
    <row r="453" spans="1:16" x14ac:dyDescent="0.3">
      <c r="A453" s="5" t="s">
        <v>2285</v>
      </c>
      <c r="B453" s="2" t="s">
        <v>2834</v>
      </c>
      <c r="C453" s="2" t="s">
        <v>2434</v>
      </c>
      <c r="D453" s="2" t="s">
        <v>2295</v>
      </c>
      <c r="E453" s="2" t="s">
        <v>4482</v>
      </c>
      <c r="F453" s="2">
        <v>4.5</v>
      </c>
      <c r="G453" s="2">
        <v>17</v>
      </c>
      <c r="H453" s="9">
        <v>489.99</v>
      </c>
      <c r="I453" s="9">
        <v>156.46</v>
      </c>
      <c r="J453" s="9">
        <f>Table1_4[[#This Row],[Price]]+Table1_4[[#This Row],[Delivery charge]]</f>
        <v>646.45000000000005</v>
      </c>
      <c r="K453" s="2" t="s">
        <v>2262</v>
      </c>
      <c r="L453" s="2">
        <v>2</v>
      </c>
      <c r="M453" s="2" t="s">
        <v>4480</v>
      </c>
      <c r="N453" s="2" t="s">
        <v>2364</v>
      </c>
      <c r="O453" s="14" t="s">
        <v>2365</v>
      </c>
      <c r="P453" s="9">
        <f>Table1_4[[#This Row],[Total Price]]*Table1_4[[#This Row],[ Sold]]</f>
        <v>1292.9000000000001</v>
      </c>
    </row>
    <row r="454" spans="1:16" x14ac:dyDescent="0.3">
      <c r="A454" s="5" t="s">
        <v>2285</v>
      </c>
      <c r="B454" s="2" t="s">
        <v>2835</v>
      </c>
      <c r="C454" s="2" t="s">
        <v>2329</v>
      </c>
      <c r="D454" s="2" t="s">
        <v>2295</v>
      </c>
      <c r="E454" s="2" t="s">
        <v>4481</v>
      </c>
      <c r="F454" s="2">
        <v>5</v>
      </c>
      <c r="G454" s="2">
        <v>53</v>
      </c>
      <c r="H454" s="9">
        <v>238.99</v>
      </c>
      <c r="I454" s="9">
        <v>98.73</v>
      </c>
      <c r="J454" s="9">
        <f>Table1_4[[#This Row],[Price]]+Table1_4[[#This Row],[Delivery charge]]</f>
        <v>337.72</v>
      </c>
      <c r="K454" s="2" t="s">
        <v>2262</v>
      </c>
      <c r="L454" s="2">
        <v>0</v>
      </c>
      <c r="M454" s="2" t="s">
        <v>4480</v>
      </c>
      <c r="N454" s="2" t="s">
        <v>2364</v>
      </c>
      <c r="O454" s="14" t="s">
        <v>2365</v>
      </c>
      <c r="P454" s="9">
        <f>Table1_4[[#This Row],[Total Price]]*Table1_4[[#This Row],[ Sold]]</f>
        <v>0</v>
      </c>
    </row>
    <row r="455" spans="1:16" x14ac:dyDescent="0.3">
      <c r="A455" s="5" t="s">
        <v>2285</v>
      </c>
      <c r="B455" s="2" t="s">
        <v>2836</v>
      </c>
      <c r="C455" s="2" t="s">
        <v>2329</v>
      </c>
      <c r="D455" s="2" t="s">
        <v>2295</v>
      </c>
      <c r="E455" s="2" t="s">
        <v>4483</v>
      </c>
      <c r="F455" s="2"/>
      <c r="G455" s="2"/>
      <c r="H455" s="9">
        <v>209.99</v>
      </c>
      <c r="I455" s="9">
        <v>79.099999999999994</v>
      </c>
      <c r="J455" s="9">
        <f>Table1_4[[#This Row],[Price]]+Table1_4[[#This Row],[Delivery charge]]</f>
        <v>289.09000000000003</v>
      </c>
      <c r="K455" s="2" t="s">
        <v>2262</v>
      </c>
      <c r="L455" s="2">
        <v>8</v>
      </c>
      <c r="M455" s="2" t="s">
        <v>4480</v>
      </c>
      <c r="N455" s="2" t="s">
        <v>2671</v>
      </c>
      <c r="O455" s="14" t="s">
        <v>2672</v>
      </c>
      <c r="P455" s="9">
        <f>Table1_4[[#This Row],[Total Price]]*Table1_4[[#This Row],[ Sold]]</f>
        <v>2312.7200000000003</v>
      </c>
    </row>
    <row r="456" spans="1:16" x14ac:dyDescent="0.3">
      <c r="A456" s="5" t="s">
        <v>2285</v>
      </c>
      <c r="B456" s="2" t="s">
        <v>2837</v>
      </c>
      <c r="C456" s="2" t="s">
        <v>2287</v>
      </c>
      <c r="D456" s="2" t="s">
        <v>2295</v>
      </c>
      <c r="E456" s="2" t="s">
        <v>4481</v>
      </c>
      <c r="F456" s="2">
        <v>5</v>
      </c>
      <c r="G456" s="2">
        <v>23</v>
      </c>
      <c r="H456" s="9">
        <v>149.99</v>
      </c>
      <c r="I456" s="9">
        <v>80.88</v>
      </c>
      <c r="J456" s="9">
        <f>Table1_4[[#This Row],[Price]]+Table1_4[[#This Row],[Delivery charge]]</f>
        <v>230.87</v>
      </c>
      <c r="K456" s="2" t="s">
        <v>2262</v>
      </c>
      <c r="L456" s="2">
        <v>3</v>
      </c>
      <c r="M456" s="2" t="s">
        <v>4480</v>
      </c>
      <c r="N456" s="2" t="s">
        <v>2691</v>
      </c>
      <c r="O456" s="14" t="s">
        <v>2692</v>
      </c>
      <c r="P456" s="9">
        <f>Table1_4[[#This Row],[Total Price]]*Table1_4[[#This Row],[ Sold]]</f>
        <v>692.61</v>
      </c>
    </row>
    <row r="457" spans="1:16" x14ac:dyDescent="0.3">
      <c r="A457" s="5" t="s">
        <v>2285</v>
      </c>
      <c r="B457" s="2" t="s">
        <v>2838</v>
      </c>
      <c r="C457" s="2" t="s">
        <v>2329</v>
      </c>
      <c r="D457" s="2" t="s">
        <v>2404</v>
      </c>
      <c r="E457" s="2" t="s">
        <v>4481</v>
      </c>
      <c r="F457" s="2"/>
      <c r="G457" s="2"/>
      <c r="H457" s="9">
        <v>264.95</v>
      </c>
      <c r="I457" s="9">
        <v>104.7</v>
      </c>
      <c r="J457" s="9">
        <f>Table1_4[[#This Row],[Price]]+Table1_4[[#This Row],[Delivery charge]]</f>
        <v>369.65</v>
      </c>
      <c r="K457" s="2" t="s">
        <v>2262</v>
      </c>
      <c r="L457" s="2">
        <v>0</v>
      </c>
      <c r="M457" s="2" t="s">
        <v>2405</v>
      </c>
      <c r="N457" s="2" t="s">
        <v>2406</v>
      </c>
      <c r="O457" s="14" t="s">
        <v>2407</v>
      </c>
      <c r="P457" s="9">
        <f>Table1_4[[#This Row],[Total Price]]*Table1_4[[#This Row],[ Sold]]</f>
        <v>0</v>
      </c>
    </row>
    <row r="458" spans="1:16" x14ac:dyDescent="0.3">
      <c r="A458" s="5" t="s">
        <v>2285</v>
      </c>
      <c r="B458" s="2" t="s">
        <v>2839</v>
      </c>
      <c r="C458" s="2" t="s">
        <v>2321</v>
      </c>
      <c r="D458" s="2" t="s">
        <v>2330</v>
      </c>
      <c r="E458" s="2" t="s">
        <v>4482</v>
      </c>
      <c r="F458" s="2">
        <v>4.5</v>
      </c>
      <c r="G458" s="2">
        <v>4</v>
      </c>
      <c r="H458" s="9">
        <v>421.99</v>
      </c>
      <c r="I458" s="9">
        <v>127.86</v>
      </c>
      <c r="J458" s="9">
        <f>Table1_4[[#This Row],[Price]]+Table1_4[[#This Row],[Delivery charge]]</f>
        <v>549.85</v>
      </c>
      <c r="K458" s="2" t="s">
        <v>2262</v>
      </c>
      <c r="L458" s="2">
        <v>2</v>
      </c>
      <c r="M458" s="2" t="s">
        <v>4480</v>
      </c>
      <c r="N458" s="2" t="s">
        <v>2331</v>
      </c>
      <c r="O458" s="14" t="s">
        <v>2332</v>
      </c>
      <c r="P458" s="9">
        <f>Table1_4[[#This Row],[Total Price]]*Table1_4[[#This Row],[ Sold]]</f>
        <v>1099.7</v>
      </c>
    </row>
    <row r="459" spans="1:16" x14ac:dyDescent="0.3">
      <c r="A459" s="5" t="s">
        <v>2285</v>
      </c>
      <c r="B459" s="2" t="s">
        <v>2840</v>
      </c>
      <c r="C459" s="2" t="s">
        <v>2294</v>
      </c>
      <c r="D459" s="2" t="s">
        <v>2295</v>
      </c>
      <c r="E459" s="2" t="s">
        <v>4482</v>
      </c>
      <c r="F459" s="2"/>
      <c r="G459" s="2"/>
      <c r="H459" s="9">
        <v>215</v>
      </c>
      <c r="I459" s="9">
        <v>93.21</v>
      </c>
      <c r="J459" s="9">
        <f>Table1_4[[#This Row],[Price]]+Table1_4[[#This Row],[Delivery charge]]</f>
        <v>308.20999999999998</v>
      </c>
      <c r="K459" s="2" t="s">
        <v>2262</v>
      </c>
      <c r="L459" s="2">
        <v>0</v>
      </c>
      <c r="M459" s="2" t="s">
        <v>4480</v>
      </c>
      <c r="N459" s="2" t="s">
        <v>2549</v>
      </c>
      <c r="O459" s="14" t="s">
        <v>2550</v>
      </c>
      <c r="P459" s="9">
        <f>Table1_4[[#This Row],[Total Price]]*Table1_4[[#This Row],[ Sold]]</f>
        <v>0</v>
      </c>
    </row>
    <row r="460" spans="1:16" x14ac:dyDescent="0.3">
      <c r="A460" s="5" t="s">
        <v>2285</v>
      </c>
      <c r="B460" s="2" t="s">
        <v>2841</v>
      </c>
      <c r="C460" s="2" t="s">
        <v>2329</v>
      </c>
      <c r="D460" s="2" t="s">
        <v>2295</v>
      </c>
      <c r="E460" s="2" t="s">
        <v>4481</v>
      </c>
      <c r="F460" s="2"/>
      <c r="G460" s="2"/>
      <c r="H460" s="9">
        <v>289.14999999999998</v>
      </c>
      <c r="I460" s="9">
        <v>112.88</v>
      </c>
      <c r="J460" s="9">
        <f>Table1_4[[#This Row],[Price]]+Table1_4[[#This Row],[Delivery charge]]</f>
        <v>402.03</v>
      </c>
      <c r="K460" s="2" t="s">
        <v>2262</v>
      </c>
      <c r="L460" s="2">
        <v>0</v>
      </c>
      <c r="M460" s="2" t="s">
        <v>4480</v>
      </c>
      <c r="N460" s="2" t="s">
        <v>2842</v>
      </c>
      <c r="O460" s="14" t="s">
        <v>2843</v>
      </c>
      <c r="P460" s="9">
        <f>Table1_4[[#This Row],[Total Price]]*Table1_4[[#This Row],[ Sold]]</f>
        <v>0</v>
      </c>
    </row>
    <row r="461" spans="1:16" x14ac:dyDescent="0.3">
      <c r="A461" s="5" t="s">
        <v>2285</v>
      </c>
      <c r="B461" s="2" t="s">
        <v>2844</v>
      </c>
      <c r="C461" s="2" t="s">
        <v>2329</v>
      </c>
      <c r="D461" s="2" t="s">
        <v>2845</v>
      </c>
      <c r="E461" s="2" t="s">
        <v>4481</v>
      </c>
      <c r="F461" s="2">
        <v>5</v>
      </c>
      <c r="G461" s="2">
        <v>53</v>
      </c>
      <c r="H461" s="9">
        <v>289</v>
      </c>
      <c r="I461" s="9">
        <v>112.85</v>
      </c>
      <c r="J461" s="9">
        <f>Table1_4[[#This Row],[Price]]+Table1_4[[#This Row],[Delivery charge]]</f>
        <v>401.85</v>
      </c>
      <c r="K461" s="2" t="s">
        <v>2262</v>
      </c>
      <c r="L461" s="2">
        <v>13</v>
      </c>
      <c r="M461" s="2" t="s">
        <v>4480</v>
      </c>
      <c r="N461" s="2" t="s">
        <v>2846</v>
      </c>
      <c r="O461" s="14" t="s">
        <v>2847</v>
      </c>
      <c r="P461" s="9">
        <f>Table1_4[[#This Row],[Total Price]]*Table1_4[[#This Row],[ Sold]]</f>
        <v>5224.05</v>
      </c>
    </row>
    <row r="462" spans="1:16" x14ac:dyDescent="0.3">
      <c r="A462" s="5" t="s">
        <v>2285</v>
      </c>
      <c r="B462" s="2" t="s">
        <v>2466</v>
      </c>
      <c r="C462" s="2" t="s">
        <v>2292</v>
      </c>
      <c r="D462" s="2" t="s">
        <v>2404</v>
      </c>
      <c r="E462" s="2" t="s">
        <v>4482</v>
      </c>
      <c r="F462" s="2">
        <v>4.5</v>
      </c>
      <c r="G462" s="2">
        <v>14</v>
      </c>
      <c r="H462" s="9">
        <v>327.95</v>
      </c>
      <c r="I462" s="9">
        <v>119.19</v>
      </c>
      <c r="J462" s="9">
        <f>Table1_4[[#This Row],[Price]]+Table1_4[[#This Row],[Delivery charge]]</f>
        <v>447.14</v>
      </c>
      <c r="K462" s="2" t="s">
        <v>2262</v>
      </c>
      <c r="L462" s="2">
        <v>58</v>
      </c>
      <c r="M462" s="2" t="s">
        <v>2405</v>
      </c>
      <c r="N462" s="2" t="s">
        <v>2406</v>
      </c>
      <c r="O462" s="14" t="s">
        <v>2407</v>
      </c>
      <c r="P462" s="9">
        <f>Table1_4[[#This Row],[Total Price]]*Table1_4[[#This Row],[ Sold]]</f>
        <v>25934.12</v>
      </c>
    </row>
    <row r="463" spans="1:16" x14ac:dyDescent="0.3">
      <c r="A463" s="5" t="s">
        <v>2285</v>
      </c>
      <c r="B463" s="2" t="s">
        <v>2848</v>
      </c>
      <c r="C463" s="2" t="s">
        <v>2287</v>
      </c>
      <c r="D463" s="2" t="s">
        <v>2295</v>
      </c>
      <c r="E463" s="2" t="s">
        <v>4483</v>
      </c>
      <c r="F463" s="2">
        <v>4.5</v>
      </c>
      <c r="G463" s="2">
        <v>54</v>
      </c>
      <c r="H463" s="9">
        <v>156.69999999999999</v>
      </c>
      <c r="I463" s="9">
        <v>83.08</v>
      </c>
      <c r="J463" s="9">
        <f>Table1_4[[#This Row],[Price]]+Table1_4[[#This Row],[Delivery charge]]</f>
        <v>239.77999999999997</v>
      </c>
      <c r="K463" s="2" t="s">
        <v>2262</v>
      </c>
      <c r="L463" s="2">
        <v>0</v>
      </c>
      <c r="M463" s="2" t="s">
        <v>4480</v>
      </c>
      <c r="N463" s="2" t="s">
        <v>2726</v>
      </c>
      <c r="O463" s="14" t="s">
        <v>2727</v>
      </c>
      <c r="P463" s="9">
        <f>Table1_4[[#This Row],[Total Price]]*Table1_4[[#This Row],[ Sold]]</f>
        <v>0</v>
      </c>
    </row>
    <row r="464" spans="1:16" x14ac:dyDescent="0.3">
      <c r="A464" s="5" t="s">
        <v>2285</v>
      </c>
      <c r="B464" s="2" t="s">
        <v>2849</v>
      </c>
      <c r="C464" s="2" t="s">
        <v>2315</v>
      </c>
      <c r="D464" s="2" t="s">
        <v>2295</v>
      </c>
      <c r="E464" s="2" t="s">
        <v>4482</v>
      </c>
      <c r="F464" s="2"/>
      <c r="G464" s="2"/>
      <c r="H464" s="9">
        <v>293.99</v>
      </c>
      <c r="I464" s="9">
        <v>114</v>
      </c>
      <c r="J464" s="9">
        <f>Table1_4[[#This Row],[Price]]+Table1_4[[#This Row],[Delivery charge]]</f>
        <v>407.99</v>
      </c>
      <c r="K464" s="2" t="s">
        <v>2262</v>
      </c>
      <c r="L464" s="2">
        <v>8</v>
      </c>
      <c r="M464" s="2" t="s">
        <v>4480</v>
      </c>
      <c r="N464" s="2" t="s">
        <v>2373</v>
      </c>
      <c r="O464" s="14" t="s">
        <v>2374</v>
      </c>
      <c r="P464" s="9">
        <f>Table1_4[[#This Row],[Total Price]]*Table1_4[[#This Row],[ Sold]]</f>
        <v>3263.92</v>
      </c>
    </row>
    <row r="465" spans="1:16" x14ac:dyDescent="0.3">
      <c r="A465" s="5" t="s">
        <v>2285</v>
      </c>
      <c r="B465" s="2" t="s">
        <v>2850</v>
      </c>
      <c r="C465" s="2" t="s">
        <v>2329</v>
      </c>
      <c r="D465" s="2" t="s">
        <v>2393</v>
      </c>
      <c r="E465" s="2" t="s">
        <v>4483</v>
      </c>
      <c r="F465" s="2"/>
      <c r="G465" s="2"/>
      <c r="H465" s="9">
        <v>319.95</v>
      </c>
      <c r="I465" s="9">
        <v>119.97</v>
      </c>
      <c r="J465" s="9">
        <f>Table1_4[[#This Row],[Price]]+Table1_4[[#This Row],[Delivery charge]]</f>
        <v>439.91999999999996</v>
      </c>
      <c r="K465" s="2" t="s">
        <v>2262</v>
      </c>
      <c r="L465" s="2">
        <v>161</v>
      </c>
      <c r="M465" s="2" t="s">
        <v>2394</v>
      </c>
      <c r="N465" s="2" t="s">
        <v>2395</v>
      </c>
      <c r="O465" s="14" t="s">
        <v>2396</v>
      </c>
      <c r="P465" s="9">
        <f>Table1_4[[#This Row],[Total Price]]*Table1_4[[#This Row],[ Sold]]</f>
        <v>70827.12</v>
      </c>
    </row>
    <row r="466" spans="1:16" x14ac:dyDescent="0.3">
      <c r="A466" s="5" t="s">
        <v>2285</v>
      </c>
      <c r="B466" s="2" t="s">
        <v>2851</v>
      </c>
      <c r="C466" s="2" t="s">
        <v>2292</v>
      </c>
      <c r="D466" s="2" t="s">
        <v>2295</v>
      </c>
      <c r="E466" s="2" t="s">
        <v>4481</v>
      </c>
      <c r="F466" s="2">
        <v>5</v>
      </c>
      <c r="G466" s="2">
        <v>85</v>
      </c>
      <c r="H466" s="9">
        <v>265</v>
      </c>
      <c r="I466" s="9">
        <v>104.71</v>
      </c>
      <c r="J466" s="9">
        <f>Table1_4[[#This Row],[Price]]+Table1_4[[#This Row],[Delivery charge]]</f>
        <v>369.71</v>
      </c>
      <c r="K466" s="2" t="s">
        <v>2262</v>
      </c>
      <c r="L466" s="2">
        <v>42</v>
      </c>
      <c r="M466" s="2" t="s">
        <v>4480</v>
      </c>
      <c r="N466" s="2" t="s">
        <v>2428</v>
      </c>
      <c r="O466" s="14" t="s">
        <v>2429</v>
      </c>
      <c r="P466" s="9">
        <f>Table1_4[[#This Row],[Total Price]]*Table1_4[[#This Row],[ Sold]]</f>
        <v>15527.82</v>
      </c>
    </row>
    <row r="467" spans="1:16" x14ac:dyDescent="0.3">
      <c r="A467" s="5" t="s">
        <v>2285</v>
      </c>
      <c r="B467" s="2" t="s">
        <v>2852</v>
      </c>
      <c r="C467" s="2" t="s">
        <v>2422</v>
      </c>
      <c r="D467" s="2" t="s">
        <v>2295</v>
      </c>
      <c r="E467" s="2" t="s">
        <v>4482</v>
      </c>
      <c r="F467" s="2"/>
      <c r="G467" s="2"/>
      <c r="H467" s="9">
        <v>765.19</v>
      </c>
      <c r="I467" s="9">
        <v>222.37</v>
      </c>
      <c r="J467" s="9">
        <f>Table1_4[[#This Row],[Price]]+Table1_4[[#This Row],[Delivery charge]]</f>
        <v>987.56000000000006</v>
      </c>
      <c r="K467" s="2" t="s">
        <v>2262</v>
      </c>
      <c r="L467" s="2">
        <v>0</v>
      </c>
      <c r="M467" s="2" t="s">
        <v>4480</v>
      </c>
      <c r="N467" s="2" t="s">
        <v>2442</v>
      </c>
      <c r="O467" s="14" t="s">
        <v>2443</v>
      </c>
      <c r="P467" s="9">
        <f>Table1_4[[#This Row],[Total Price]]*Table1_4[[#This Row],[ Sold]]</f>
        <v>0</v>
      </c>
    </row>
    <row r="468" spans="1:16" x14ac:dyDescent="0.3">
      <c r="A468" s="5" t="s">
        <v>2285</v>
      </c>
      <c r="B468" s="2" t="s">
        <v>2853</v>
      </c>
      <c r="C468" s="2" t="s">
        <v>2287</v>
      </c>
      <c r="D468" s="2" t="s">
        <v>2295</v>
      </c>
      <c r="E468" s="2" t="s">
        <v>4481</v>
      </c>
      <c r="F468" s="2">
        <v>4.5</v>
      </c>
      <c r="G468" s="2">
        <v>73</v>
      </c>
      <c r="H468" s="9">
        <v>209.95</v>
      </c>
      <c r="I468" s="9">
        <v>92.05</v>
      </c>
      <c r="J468" s="9">
        <f>Table1_4[[#This Row],[Price]]+Table1_4[[#This Row],[Delivery charge]]</f>
        <v>302</v>
      </c>
      <c r="K468" s="2" t="s">
        <v>2262</v>
      </c>
      <c r="L468" s="2">
        <v>0</v>
      </c>
      <c r="M468" s="2" t="s">
        <v>4480</v>
      </c>
      <c r="N468" s="2" t="s">
        <v>2500</v>
      </c>
      <c r="O468" s="14" t="s">
        <v>2501</v>
      </c>
      <c r="P468" s="9">
        <f>Table1_4[[#This Row],[Total Price]]*Table1_4[[#This Row],[ Sold]]</f>
        <v>0</v>
      </c>
    </row>
    <row r="469" spans="1:16" x14ac:dyDescent="0.3">
      <c r="A469" s="5" t="s">
        <v>2285</v>
      </c>
      <c r="B469" s="2" t="s">
        <v>2854</v>
      </c>
      <c r="C469" s="2" t="s">
        <v>2585</v>
      </c>
      <c r="D469" s="2" t="s">
        <v>2303</v>
      </c>
      <c r="E469" s="2" t="s">
        <v>4482</v>
      </c>
      <c r="F469" s="2">
        <v>5</v>
      </c>
      <c r="G469" s="2">
        <v>7</v>
      </c>
      <c r="H469" s="9">
        <v>685</v>
      </c>
      <c r="I469" s="9">
        <v>201.31</v>
      </c>
      <c r="J469" s="9">
        <f>Table1_4[[#This Row],[Price]]+Table1_4[[#This Row],[Delivery charge]]</f>
        <v>886.31</v>
      </c>
      <c r="K469" s="2" t="s">
        <v>2262</v>
      </c>
      <c r="L469" s="2">
        <v>6</v>
      </c>
      <c r="M469" s="2" t="s">
        <v>4480</v>
      </c>
      <c r="N469" s="2" t="s">
        <v>2304</v>
      </c>
      <c r="O469" s="14" t="s">
        <v>2305</v>
      </c>
      <c r="P469" s="9">
        <f>Table1_4[[#This Row],[Total Price]]*Table1_4[[#This Row],[ Sold]]</f>
        <v>5317.86</v>
      </c>
    </row>
    <row r="470" spans="1:16" x14ac:dyDescent="0.3">
      <c r="A470" s="5" t="s">
        <v>2285</v>
      </c>
      <c r="B470" s="2" t="s">
        <v>2855</v>
      </c>
      <c r="C470" s="2" t="s">
        <v>2329</v>
      </c>
      <c r="D470" s="2" t="s">
        <v>2295</v>
      </c>
      <c r="E470" s="2" t="s">
        <v>4483</v>
      </c>
      <c r="F470" s="2">
        <v>5</v>
      </c>
      <c r="G470" s="2">
        <v>2</v>
      </c>
      <c r="H470" s="9">
        <v>265.99</v>
      </c>
      <c r="I470" s="9">
        <v>104.94</v>
      </c>
      <c r="J470" s="9">
        <f>Table1_4[[#This Row],[Price]]+Table1_4[[#This Row],[Delivery charge]]</f>
        <v>370.93</v>
      </c>
      <c r="K470" s="2" t="s">
        <v>2262</v>
      </c>
      <c r="L470" s="2">
        <v>2</v>
      </c>
      <c r="M470" s="2" t="s">
        <v>4480</v>
      </c>
      <c r="N470" s="2" t="s">
        <v>2316</v>
      </c>
      <c r="O470" s="14" t="s">
        <v>2317</v>
      </c>
      <c r="P470" s="9">
        <f>Table1_4[[#This Row],[Total Price]]*Table1_4[[#This Row],[ Sold]]</f>
        <v>741.86</v>
      </c>
    </row>
    <row r="471" spans="1:16" x14ac:dyDescent="0.3">
      <c r="A471" s="5" t="s">
        <v>2285</v>
      </c>
      <c r="B471" s="2" t="s">
        <v>25</v>
      </c>
      <c r="C471" s="2" t="s">
        <v>2292</v>
      </c>
      <c r="D471" s="2" t="s">
        <v>2437</v>
      </c>
      <c r="E471" s="2" t="s">
        <v>4483</v>
      </c>
      <c r="F471" s="2"/>
      <c r="G471" s="2"/>
      <c r="H471" s="9">
        <v>397.48</v>
      </c>
      <c r="I471" s="9">
        <v>122.23</v>
      </c>
      <c r="J471" s="9">
        <f>Table1_4[[#This Row],[Price]]+Table1_4[[#This Row],[Delivery charge]]</f>
        <v>519.71</v>
      </c>
      <c r="K471" s="2" t="s">
        <v>2262</v>
      </c>
      <c r="L471" s="2">
        <v>6</v>
      </c>
      <c r="M471" s="2" t="s">
        <v>4480</v>
      </c>
      <c r="N471" s="2" t="s">
        <v>2438</v>
      </c>
      <c r="O471" s="14" t="s">
        <v>2439</v>
      </c>
      <c r="P471" s="9">
        <f>Table1_4[[#This Row],[Total Price]]*Table1_4[[#This Row],[ Sold]]</f>
        <v>3118.26</v>
      </c>
    </row>
    <row r="472" spans="1:16" x14ac:dyDescent="0.3">
      <c r="A472" s="5" t="s">
        <v>2285</v>
      </c>
      <c r="B472" s="2" t="s">
        <v>2856</v>
      </c>
      <c r="C472" s="2" t="s">
        <v>2292</v>
      </c>
      <c r="D472" s="2" t="s">
        <v>2295</v>
      </c>
      <c r="E472" s="2" t="s">
        <v>4481</v>
      </c>
      <c r="F472" s="2">
        <v>5</v>
      </c>
      <c r="G472" s="2">
        <v>85</v>
      </c>
      <c r="H472" s="9">
        <v>259.99</v>
      </c>
      <c r="I472" s="9">
        <v>103.56</v>
      </c>
      <c r="J472" s="9">
        <f>Table1_4[[#This Row],[Price]]+Table1_4[[#This Row],[Delivery charge]]</f>
        <v>363.55</v>
      </c>
      <c r="K472" s="2" t="s">
        <v>2262</v>
      </c>
      <c r="L472" s="2">
        <v>40</v>
      </c>
      <c r="M472" s="2" t="s">
        <v>4480</v>
      </c>
      <c r="N472" s="2" t="s">
        <v>2691</v>
      </c>
      <c r="O472" s="14" t="s">
        <v>2692</v>
      </c>
      <c r="P472" s="9">
        <f>Table1_4[[#This Row],[Total Price]]*Table1_4[[#This Row],[ Sold]]</f>
        <v>14542</v>
      </c>
    </row>
    <row r="473" spans="1:16" x14ac:dyDescent="0.3">
      <c r="A473" s="5" t="s">
        <v>2285</v>
      </c>
      <c r="B473" s="2" t="s">
        <v>2857</v>
      </c>
      <c r="C473" s="2" t="s">
        <v>2329</v>
      </c>
      <c r="D473" s="2" t="s">
        <v>2393</v>
      </c>
      <c r="E473" s="2" t="s">
        <v>4482</v>
      </c>
      <c r="F473" s="2"/>
      <c r="G473" s="2"/>
      <c r="H473" s="9">
        <v>309.95</v>
      </c>
      <c r="I473" s="9">
        <v>117.67</v>
      </c>
      <c r="J473" s="9">
        <f>Table1_4[[#This Row],[Price]]+Table1_4[[#This Row],[Delivery charge]]</f>
        <v>427.62</v>
      </c>
      <c r="K473" s="2" t="s">
        <v>2262</v>
      </c>
      <c r="L473" s="2">
        <v>70</v>
      </c>
      <c r="M473" s="2" t="s">
        <v>2394</v>
      </c>
      <c r="N473" s="2" t="s">
        <v>2395</v>
      </c>
      <c r="O473" s="14" t="s">
        <v>2396</v>
      </c>
      <c r="P473" s="9">
        <f>Table1_4[[#This Row],[Total Price]]*Table1_4[[#This Row],[ Sold]]</f>
        <v>29933.4</v>
      </c>
    </row>
    <row r="474" spans="1:16" x14ac:dyDescent="0.3">
      <c r="A474" s="5" t="s">
        <v>2285</v>
      </c>
      <c r="B474" s="2" t="s">
        <v>2858</v>
      </c>
      <c r="C474" s="2" t="s">
        <v>2296</v>
      </c>
      <c r="D474" s="2" t="s">
        <v>2485</v>
      </c>
      <c r="E474" s="2" t="s">
        <v>4481</v>
      </c>
      <c r="F474" s="2">
        <v>5</v>
      </c>
      <c r="G474" s="2">
        <v>1</v>
      </c>
      <c r="H474" s="9">
        <v>305.99</v>
      </c>
      <c r="I474" s="9">
        <v>114.14</v>
      </c>
      <c r="J474" s="9">
        <f>Table1_4[[#This Row],[Price]]+Table1_4[[#This Row],[Delivery charge]]</f>
        <v>420.13</v>
      </c>
      <c r="K474" s="2" t="s">
        <v>2262</v>
      </c>
      <c r="L474" s="2">
        <v>33</v>
      </c>
      <c r="M474" s="2" t="s">
        <v>4480</v>
      </c>
      <c r="N474" s="2" t="s">
        <v>2486</v>
      </c>
      <c r="O474" s="14" t="s">
        <v>2487</v>
      </c>
      <c r="P474" s="9">
        <f>Table1_4[[#This Row],[Total Price]]*Table1_4[[#This Row],[ Sold]]</f>
        <v>13864.289999999999</v>
      </c>
    </row>
    <row r="475" spans="1:16" x14ac:dyDescent="0.3">
      <c r="A475" s="5" t="s">
        <v>2285</v>
      </c>
      <c r="B475" s="2" t="s">
        <v>2859</v>
      </c>
      <c r="C475" s="2" t="s">
        <v>2455</v>
      </c>
      <c r="D475" s="2" t="s">
        <v>2295</v>
      </c>
      <c r="E475" s="2" t="s">
        <v>4482</v>
      </c>
      <c r="F475" s="2"/>
      <c r="G475" s="2"/>
      <c r="H475" s="9">
        <v>345.6</v>
      </c>
      <c r="I475" s="9">
        <v>123.25</v>
      </c>
      <c r="J475" s="9">
        <f>Table1_4[[#This Row],[Price]]+Table1_4[[#This Row],[Delivery charge]]</f>
        <v>468.85</v>
      </c>
      <c r="K475" s="2" t="s">
        <v>2262</v>
      </c>
      <c r="L475" s="2">
        <v>50</v>
      </c>
      <c r="M475" s="2" t="s">
        <v>2289</v>
      </c>
      <c r="N475" s="2" t="s">
        <v>2290</v>
      </c>
      <c r="O475" s="14" t="s">
        <v>2291</v>
      </c>
      <c r="P475" s="9">
        <f>Table1_4[[#This Row],[Total Price]]*Table1_4[[#This Row],[ Sold]]</f>
        <v>23442.5</v>
      </c>
    </row>
    <row r="476" spans="1:16" x14ac:dyDescent="0.3">
      <c r="A476" s="5" t="s">
        <v>2285</v>
      </c>
      <c r="B476" s="2" t="s">
        <v>2860</v>
      </c>
      <c r="C476" s="2" t="s">
        <v>2287</v>
      </c>
      <c r="D476" s="2" t="s">
        <v>2295</v>
      </c>
      <c r="E476" s="2" t="s">
        <v>4482</v>
      </c>
      <c r="F476" s="2">
        <v>4.5</v>
      </c>
      <c r="G476" s="2">
        <v>14</v>
      </c>
      <c r="H476" s="9">
        <v>237.5</v>
      </c>
      <c r="I476" s="9">
        <v>98.38</v>
      </c>
      <c r="J476" s="9">
        <f>Table1_4[[#This Row],[Price]]+Table1_4[[#This Row],[Delivery charge]]</f>
        <v>335.88</v>
      </c>
      <c r="K476" s="2" t="s">
        <v>2262</v>
      </c>
      <c r="L476" s="2">
        <v>0</v>
      </c>
      <c r="M476" s="2" t="s">
        <v>4480</v>
      </c>
      <c r="N476" s="2" t="s">
        <v>2304</v>
      </c>
      <c r="O476" s="14" t="s">
        <v>2305</v>
      </c>
      <c r="P476" s="9">
        <f>Table1_4[[#This Row],[Total Price]]*Table1_4[[#This Row],[ Sold]]</f>
        <v>0</v>
      </c>
    </row>
    <row r="477" spans="1:16" x14ac:dyDescent="0.3">
      <c r="A477" s="5" t="s">
        <v>2285</v>
      </c>
      <c r="B477" s="2" t="s">
        <v>2861</v>
      </c>
      <c r="C477" s="2" t="s">
        <v>2315</v>
      </c>
      <c r="D477" s="2" t="s">
        <v>2295</v>
      </c>
      <c r="E477" s="2" t="s">
        <v>4483</v>
      </c>
      <c r="F477" s="2">
        <v>4.5</v>
      </c>
      <c r="G477" s="2">
        <v>25</v>
      </c>
      <c r="H477" s="9">
        <v>308</v>
      </c>
      <c r="I477" s="9">
        <v>114.6</v>
      </c>
      <c r="J477" s="9">
        <f>Table1_4[[#This Row],[Price]]+Table1_4[[#This Row],[Delivery charge]]</f>
        <v>422.6</v>
      </c>
      <c r="K477" s="2" t="s">
        <v>2262</v>
      </c>
      <c r="L477" s="2">
        <v>24</v>
      </c>
      <c r="M477" s="2" t="s">
        <v>4480</v>
      </c>
      <c r="N477" s="2" t="s">
        <v>2832</v>
      </c>
      <c r="O477" s="14" t="s">
        <v>2833</v>
      </c>
      <c r="P477" s="9">
        <f>Table1_4[[#This Row],[Total Price]]*Table1_4[[#This Row],[ Sold]]</f>
        <v>10142.400000000001</v>
      </c>
    </row>
    <row r="478" spans="1:16" x14ac:dyDescent="0.3">
      <c r="A478" s="5" t="s">
        <v>2285</v>
      </c>
      <c r="B478" s="2" t="s">
        <v>2862</v>
      </c>
      <c r="C478" s="2" t="s">
        <v>2329</v>
      </c>
      <c r="D478" s="2" t="s">
        <v>2295</v>
      </c>
      <c r="E478" s="2" t="s">
        <v>4483</v>
      </c>
      <c r="F478" s="2">
        <v>5</v>
      </c>
      <c r="G478" s="2">
        <v>11</v>
      </c>
      <c r="H478" s="9">
        <v>299.99</v>
      </c>
      <c r="I478" s="9">
        <v>112.76</v>
      </c>
      <c r="J478" s="9">
        <f>Table1_4[[#This Row],[Price]]+Table1_4[[#This Row],[Delivery charge]]</f>
        <v>412.75</v>
      </c>
      <c r="K478" s="2" t="s">
        <v>2262</v>
      </c>
      <c r="L478" s="2">
        <v>21</v>
      </c>
      <c r="M478" s="2" t="s">
        <v>4480</v>
      </c>
      <c r="N478" s="2" t="s">
        <v>2364</v>
      </c>
      <c r="O478" s="14" t="s">
        <v>2365</v>
      </c>
      <c r="P478" s="9">
        <f>Table1_4[[#This Row],[Total Price]]*Table1_4[[#This Row],[ Sold]]</f>
        <v>8667.75</v>
      </c>
    </row>
    <row r="479" spans="1:16" x14ac:dyDescent="0.3">
      <c r="A479" s="5" t="s">
        <v>2285</v>
      </c>
      <c r="B479" s="2" t="s">
        <v>2863</v>
      </c>
      <c r="C479" s="2" t="s">
        <v>2371</v>
      </c>
      <c r="D479" s="2" t="s">
        <v>2295</v>
      </c>
      <c r="E479" s="2" t="s">
        <v>4482</v>
      </c>
      <c r="F479" s="2">
        <v>4.5</v>
      </c>
      <c r="G479" s="2">
        <v>18</v>
      </c>
      <c r="H479" s="9">
        <v>410</v>
      </c>
      <c r="I479" s="9">
        <v>125.11</v>
      </c>
      <c r="J479" s="9">
        <f>Table1_4[[#This Row],[Price]]+Table1_4[[#This Row],[Delivery charge]]</f>
        <v>535.11</v>
      </c>
      <c r="K479" s="2" t="s">
        <v>2262</v>
      </c>
      <c r="L479" s="2">
        <v>3</v>
      </c>
      <c r="M479" s="2" t="s">
        <v>4480</v>
      </c>
      <c r="N479" s="2" t="s">
        <v>2546</v>
      </c>
      <c r="O479" s="14" t="s">
        <v>2547</v>
      </c>
      <c r="P479" s="9">
        <f>Table1_4[[#This Row],[Total Price]]*Table1_4[[#This Row],[ Sold]]</f>
        <v>1605.33</v>
      </c>
    </row>
    <row r="480" spans="1:16" x14ac:dyDescent="0.3">
      <c r="A480" s="5" t="s">
        <v>2285</v>
      </c>
      <c r="B480" s="2" t="s">
        <v>2864</v>
      </c>
      <c r="C480" s="2" t="s">
        <v>2287</v>
      </c>
      <c r="D480" s="2" t="s">
        <v>2357</v>
      </c>
      <c r="E480" s="2" t="s">
        <v>4482</v>
      </c>
      <c r="F480" s="2">
        <v>5</v>
      </c>
      <c r="G480" s="2">
        <v>19</v>
      </c>
      <c r="H480" s="9">
        <v>229.99</v>
      </c>
      <c r="I480" s="9">
        <v>101.26</v>
      </c>
      <c r="J480" s="9">
        <f>Table1_4[[#This Row],[Price]]+Table1_4[[#This Row],[Delivery charge]]</f>
        <v>331.25</v>
      </c>
      <c r="K480" s="2" t="s">
        <v>2262</v>
      </c>
      <c r="L480" s="2">
        <v>3</v>
      </c>
      <c r="M480" s="2" t="s">
        <v>4480</v>
      </c>
      <c r="N480" s="2" t="s">
        <v>2358</v>
      </c>
      <c r="O480" s="14" t="s">
        <v>2359</v>
      </c>
      <c r="P480" s="9">
        <f>Table1_4[[#This Row],[Total Price]]*Table1_4[[#This Row],[ Sold]]</f>
        <v>993.75</v>
      </c>
    </row>
    <row r="481" spans="1:16" x14ac:dyDescent="0.3">
      <c r="A481" s="5" t="s">
        <v>2285</v>
      </c>
      <c r="B481" s="2" t="s">
        <v>2864</v>
      </c>
      <c r="C481" s="2" t="s">
        <v>2287</v>
      </c>
      <c r="D481" s="2" t="s">
        <v>2357</v>
      </c>
      <c r="E481" s="2" t="s">
        <v>4482</v>
      </c>
      <c r="F481" s="2">
        <v>5</v>
      </c>
      <c r="G481" s="2">
        <v>19</v>
      </c>
      <c r="H481" s="9">
        <v>229.99</v>
      </c>
      <c r="I481" s="9">
        <v>101.26</v>
      </c>
      <c r="J481" s="9">
        <f>Table1_4[[#This Row],[Price]]+Table1_4[[#This Row],[Delivery charge]]</f>
        <v>331.25</v>
      </c>
      <c r="K481" s="2" t="s">
        <v>2262</v>
      </c>
      <c r="L481" s="2">
        <v>3</v>
      </c>
      <c r="M481" s="2" t="s">
        <v>4480</v>
      </c>
      <c r="N481" s="2" t="s">
        <v>2358</v>
      </c>
      <c r="O481" s="14" t="s">
        <v>2359</v>
      </c>
      <c r="P481" s="9">
        <f>Table1_4[[#This Row],[Total Price]]*Table1_4[[#This Row],[ Sold]]</f>
        <v>993.75</v>
      </c>
    </row>
    <row r="482" spans="1:16" x14ac:dyDescent="0.3">
      <c r="A482" s="5" t="s">
        <v>2285</v>
      </c>
      <c r="B482" s="2" t="s">
        <v>2865</v>
      </c>
      <c r="C482" s="2" t="s">
        <v>2327</v>
      </c>
      <c r="D482" s="2" t="s">
        <v>2485</v>
      </c>
      <c r="E482" s="2" t="s">
        <v>4481</v>
      </c>
      <c r="F482" s="2"/>
      <c r="G482" s="2"/>
      <c r="H482" s="9">
        <v>418.58</v>
      </c>
      <c r="I482" s="9">
        <v>140.03</v>
      </c>
      <c r="J482" s="9">
        <f>Table1_4[[#This Row],[Price]]+Table1_4[[#This Row],[Delivery charge]]</f>
        <v>558.61</v>
      </c>
      <c r="K482" s="2" t="s">
        <v>2262</v>
      </c>
      <c r="L482" s="2">
        <v>0</v>
      </c>
      <c r="M482" s="2" t="s">
        <v>4480</v>
      </c>
      <c r="N482" s="2" t="s">
        <v>2486</v>
      </c>
      <c r="O482" s="14" t="s">
        <v>2487</v>
      </c>
      <c r="P482" s="9">
        <f>Table1_4[[#This Row],[Total Price]]*Table1_4[[#This Row],[ Sold]]</f>
        <v>0</v>
      </c>
    </row>
    <row r="483" spans="1:16" x14ac:dyDescent="0.3">
      <c r="A483" s="5" t="s">
        <v>2285</v>
      </c>
      <c r="B483" s="2" t="s">
        <v>2866</v>
      </c>
      <c r="C483" s="2" t="s">
        <v>2371</v>
      </c>
      <c r="D483" s="2" t="s">
        <v>2295</v>
      </c>
      <c r="E483" s="2" t="s">
        <v>4483</v>
      </c>
      <c r="F483" s="2">
        <v>5</v>
      </c>
      <c r="G483" s="2">
        <v>21</v>
      </c>
      <c r="H483" s="9">
        <v>489.99</v>
      </c>
      <c r="I483" s="9">
        <v>165.98</v>
      </c>
      <c r="J483" s="9">
        <f>Table1_4[[#This Row],[Price]]+Table1_4[[#This Row],[Delivery charge]]</f>
        <v>655.97</v>
      </c>
      <c r="K483" s="2" t="s">
        <v>2262</v>
      </c>
      <c r="L483" s="2">
        <v>10</v>
      </c>
      <c r="M483" s="2" t="s">
        <v>4480</v>
      </c>
      <c r="N483" s="2" t="s">
        <v>2307</v>
      </c>
      <c r="O483" s="14" t="s">
        <v>2308</v>
      </c>
      <c r="P483" s="9">
        <f>Table1_4[[#This Row],[Total Price]]*Table1_4[[#This Row],[ Sold]]</f>
        <v>6559.7000000000007</v>
      </c>
    </row>
    <row r="484" spans="1:16" x14ac:dyDescent="0.3">
      <c r="A484" s="5" t="s">
        <v>2285</v>
      </c>
      <c r="B484" s="2" t="s">
        <v>2867</v>
      </c>
      <c r="C484" s="2" t="s">
        <v>2296</v>
      </c>
      <c r="D484" s="2" t="s">
        <v>2295</v>
      </c>
      <c r="E484" s="2" t="s">
        <v>4482</v>
      </c>
      <c r="F484" s="2">
        <v>5</v>
      </c>
      <c r="G484" s="2">
        <v>6</v>
      </c>
      <c r="H484" s="9">
        <v>336.99</v>
      </c>
      <c r="I484" s="9">
        <v>121.27</v>
      </c>
      <c r="J484" s="9">
        <f>Table1_4[[#This Row],[Price]]+Table1_4[[#This Row],[Delivery charge]]</f>
        <v>458.26</v>
      </c>
      <c r="K484" s="2" t="s">
        <v>2262</v>
      </c>
      <c r="L484" s="2">
        <v>0</v>
      </c>
      <c r="M484" s="2" t="s">
        <v>4480</v>
      </c>
      <c r="N484" s="2" t="s">
        <v>2732</v>
      </c>
      <c r="O484" s="14" t="s">
        <v>2733</v>
      </c>
      <c r="P484" s="9">
        <f>Table1_4[[#This Row],[Total Price]]*Table1_4[[#This Row],[ Sold]]</f>
        <v>0</v>
      </c>
    </row>
    <row r="485" spans="1:16" x14ac:dyDescent="0.3">
      <c r="A485" s="5" t="s">
        <v>2285</v>
      </c>
      <c r="B485" s="2" t="s">
        <v>2862</v>
      </c>
      <c r="C485" s="2" t="s">
        <v>2329</v>
      </c>
      <c r="D485" s="2" t="s">
        <v>2295</v>
      </c>
      <c r="E485" s="2" t="s">
        <v>4483</v>
      </c>
      <c r="F485" s="2">
        <v>5</v>
      </c>
      <c r="G485" s="2">
        <v>11</v>
      </c>
      <c r="H485" s="9">
        <v>299.99</v>
      </c>
      <c r="I485" s="9">
        <v>112.76</v>
      </c>
      <c r="J485" s="9">
        <f>Table1_4[[#This Row],[Price]]+Table1_4[[#This Row],[Delivery charge]]</f>
        <v>412.75</v>
      </c>
      <c r="K485" s="2" t="s">
        <v>2262</v>
      </c>
      <c r="L485" s="2">
        <v>21</v>
      </c>
      <c r="M485" s="2" t="s">
        <v>4480</v>
      </c>
      <c r="N485" s="2" t="s">
        <v>2364</v>
      </c>
      <c r="O485" s="14" t="s">
        <v>2365</v>
      </c>
      <c r="P485" s="9">
        <f>Table1_4[[#This Row],[Total Price]]*Table1_4[[#This Row],[ Sold]]</f>
        <v>8667.75</v>
      </c>
    </row>
    <row r="486" spans="1:16" x14ac:dyDescent="0.3">
      <c r="A486" s="5" t="s">
        <v>2285</v>
      </c>
      <c r="B486" s="2" t="s">
        <v>2868</v>
      </c>
      <c r="C486" s="2" t="s">
        <v>2292</v>
      </c>
      <c r="D486" s="2" t="s">
        <v>2295</v>
      </c>
      <c r="E486" s="2" t="s">
        <v>4482</v>
      </c>
      <c r="F486" s="2">
        <v>5</v>
      </c>
      <c r="G486" s="2">
        <v>1</v>
      </c>
      <c r="H486" s="9">
        <v>270.7</v>
      </c>
      <c r="I486" s="9">
        <v>108.2</v>
      </c>
      <c r="J486" s="9">
        <f>Table1_4[[#This Row],[Price]]+Table1_4[[#This Row],[Delivery charge]]</f>
        <v>378.9</v>
      </c>
      <c r="K486" s="2" t="s">
        <v>2262</v>
      </c>
      <c r="L486" s="2">
        <v>12</v>
      </c>
      <c r="M486" s="2" t="s">
        <v>2377</v>
      </c>
      <c r="N486" s="2" t="s">
        <v>2378</v>
      </c>
      <c r="O486" s="14" t="s">
        <v>2379</v>
      </c>
      <c r="P486" s="9">
        <f>Table1_4[[#This Row],[Total Price]]*Table1_4[[#This Row],[ Sold]]</f>
        <v>4546.7999999999993</v>
      </c>
    </row>
    <row r="487" spans="1:16" x14ac:dyDescent="0.3">
      <c r="A487" s="5" t="s">
        <v>2285</v>
      </c>
      <c r="B487" s="2" t="s">
        <v>2869</v>
      </c>
      <c r="C487" s="2" t="s">
        <v>2287</v>
      </c>
      <c r="D487" s="2" t="s">
        <v>2295</v>
      </c>
      <c r="E487" s="2" t="s">
        <v>4481</v>
      </c>
      <c r="F487" s="2">
        <v>4.5</v>
      </c>
      <c r="G487" s="2">
        <v>14</v>
      </c>
      <c r="H487" s="9">
        <v>209.95</v>
      </c>
      <c r="I487" s="9">
        <v>92.05</v>
      </c>
      <c r="J487" s="9">
        <f>Table1_4[[#This Row],[Price]]+Table1_4[[#This Row],[Delivery charge]]</f>
        <v>302</v>
      </c>
      <c r="K487" s="2" t="s">
        <v>2262</v>
      </c>
      <c r="L487" s="2">
        <v>13</v>
      </c>
      <c r="M487" s="2" t="s">
        <v>4480</v>
      </c>
      <c r="N487" s="2" t="s">
        <v>2500</v>
      </c>
      <c r="O487" s="14" t="s">
        <v>2501</v>
      </c>
      <c r="P487" s="9">
        <f>Table1_4[[#This Row],[Total Price]]*Table1_4[[#This Row],[ Sold]]</f>
        <v>3926</v>
      </c>
    </row>
    <row r="488" spans="1:16" x14ac:dyDescent="0.3">
      <c r="A488" s="5" t="s">
        <v>2285</v>
      </c>
      <c r="B488" s="2" t="s">
        <v>2870</v>
      </c>
      <c r="C488" s="2" t="s">
        <v>2296</v>
      </c>
      <c r="D488" s="2" t="s">
        <v>2295</v>
      </c>
      <c r="E488" s="2" t="s">
        <v>4482</v>
      </c>
      <c r="F488" s="2">
        <v>5</v>
      </c>
      <c r="G488" s="2">
        <v>48</v>
      </c>
      <c r="H488" s="9">
        <v>399</v>
      </c>
      <c r="I488" s="9">
        <v>135.53</v>
      </c>
      <c r="J488" s="9">
        <f>Table1_4[[#This Row],[Price]]+Table1_4[[#This Row],[Delivery charge]]</f>
        <v>534.53</v>
      </c>
      <c r="K488" s="2" t="s">
        <v>2262</v>
      </c>
      <c r="L488" s="2">
        <v>41</v>
      </c>
      <c r="M488" s="2" t="s">
        <v>4480</v>
      </c>
      <c r="N488" s="2" t="s">
        <v>2428</v>
      </c>
      <c r="O488" s="14" t="s">
        <v>2429</v>
      </c>
      <c r="P488" s="9">
        <f>Table1_4[[#This Row],[Total Price]]*Table1_4[[#This Row],[ Sold]]</f>
        <v>21915.73</v>
      </c>
    </row>
    <row r="489" spans="1:16" x14ac:dyDescent="0.3">
      <c r="A489" s="5" t="s">
        <v>2285</v>
      </c>
      <c r="B489" s="2" t="s">
        <v>823</v>
      </c>
      <c r="C489" s="2" t="s">
        <v>2422</v>
      </c>
      <c r="D489" s="2" t="s">
        <v>2295</v>
      </c>
      <c r="E489" s="2" t="s">
        <v>4483</v>
      </c>
      <c r="F489" s="2"/>
      <c r="G489" s="2"/>
      <c r="H489" s="9">
        <v>755</v>
      </c>
      <c r="I489" s="9">
        <v>217.41</v>
      </c>
      <c r="J489" s="9">
        <f>Table1_4[[#This Row],[Price]]+Table1_4[[#This Row],[Delivery charge]]</f>
        <v>972.41</v>
      </c>
      <c r="K489" s="2" t="s">
        <v>2262</v>
      </c>
      <c r="L489" s="2">
        <v>27</v>
      </c>
      <c r="M489" s="2" t="s">
        <v>4480</v>
      </c>
      <c r="N489" s="2" t="s">
        <v>2428</v>
      </c>
      <c r="O489" s="14" t="s">
        <v>2429</v>
      </c>
      <c r="P489" s="9">
        <f>Table1_4[[#This Row],[Total Price]]*Table1_4[[#This Row],[ Sold]]</f>
        <v>26255.07</v>
      </c>
    </row>
    <row r="490" spans="1:16" x14ac:dyDescent="0.3">
      <c r="A490" s="5" t="s">
        <v>2285</v>
      </c>
      <c r="B490" s="2" t="s">
        <v>2871</v>
      </c>
      <c r="C490" s="2" t="s">
        <v>2287</v>
      </c>
      <c r="D490" s="2" t="s">
        <v>2295</v>
      </c>
      <c r="E490" s="2" t="s">
        <v>4483</v>
      </c>
      <c r="F490" s="2"/>
      <c r="G490" s="2"/>
      <c r="H490" s="9">
        <v>206.99</v>
      </c>
      <c r="I490" s="9">
        <v>91.37</v>
      </c>
      <c r="J490" s="9">
        <f>Table1_4[[#This Row],[Price]]+Table1_4[[#This Row],[Delivery charge]]</f>
        <v>298.36</v>
      </c>
      <c r="K490" s="2" t="s">
        <v>2262</v>
      </c>
      <c r="L490" s="2">
        <v>0</v>
      </c>
      <c r="M490" s="2" t="s">
        <v>4480</v>
      </c>
      <c r="N490" s="2" t="s">
        <v>2364</v>
      </c>
      <c r="O490" s="14" t="s">
        <v>2365</v>
      </c>
      <c r="P490" s="9">
        <f>Table1_4[[#This Row],[Total Price]]*Table1_4[[#This Row],[ Sold]]</f>
        <v>0</v>
      </c>
    </row>
    <row r="491" spans="1:16" x14ac:dyDescent="0.3">
      <c r="A491" s="5" t="s">
        <v>2285</v>
      </c>
      <c r="B491" s="2" t="s">
        <v>2872</v>
      </c>
      <c r="C491" s="2" t="s">
        <v>2329</v>
      </c>
      <c r="D491" s="2" t="s">
        <v>2295</v>
      </c>
      <c r="E491" s="2" t="s">
        <v>4482</v>
      </c>
      <c r="F491" s="2">
        <v>4.5</v>
      </c>
      <c r="G491" s="2">
        <v>38</v>
      </c>
      <c r="H491" s="9">
        <v>232.7</v>
      </c>
      <c r="I491" s="9">
        <v>97.28</v>
      </c>
      <c r="J491" s="9">
        <f>Table1_4[[#This Row],[Price]]+Table1_4[[#This Row],[Delivery charge]]</f>
        <v>329.98</v>
      </c>
      <c r="K491" s="2" t="s">
        <v>2262</v>
      </c>
      <c r="L491" s="2">
        <v>92</v>
      </c>
      <c r="M491" s="2" t="s">
        <v>2377</v>
      </c>
      <c r="N491" s="2" t="s">
        <v>2378</v>
      </c>
      <c r="O491" s="14" t="s">
        <v>2379</v>
      </c>
      <c r="P491" s="9">
        <f>Table1_4[[#This Row],[Total Price]]*Table1_4[[#This Row],[ Sold]]</f>
        <v>30358.160000000003</v>
      </c>
    </row>
    <row r="492" spans="1:16" x14ac:dyDescent="0.3">
      <c r="A492" s="5" t="s">
        <v>2285</v>
      </c>
      <c r="B492" s="2" t="s">
        <v>2873</v>
      </c>
      <c r="C492" s="2" t="s">
        <v>2294</v>
      </c>
      <c r="D492" s="2" t="s">
        <v>2393</v>
      </c>
      <c r="E492" s="2" t="s">
        <v>4482</v>
      </c>
      <c r="F492" s="2">
        <v>5</v>
      </c>
      <c r="G492" s="2">
        <v>14</v>
      </c>
      <c r="H492" s="9">
        <v>164.95</v>
      </c>
      <c r="I492" s="9">
        <v>84.32</v>
      </c>
      <c r="J492" s="9">
        <f>Table1_4[[#This Row],[Price]]+Table1_4[[#This Row],[Delivery charge]]</f>
        <v>249.26999999999998</v>
      </c>
      <c r="K492" s="2" t="s">
        <v>2262</v>
      </c>
      <c r="L492" s="2">
        <v>901</v>
      </c>
      <c r="M492" s="2" t="s">
        <v>2394</v>
      </c>
      <c r="N492" s="2" t="s">
        <v>2395</v>
      </c>
      <c r="O492" s="14" t="s">
        <v>2396</v>
      </c>
      <c r="P492" s="9">
        <f>Table1_4[[#This Row],[Total Price]]*Table1_4[[#This Row],[ Sold]]</f>
        <v>224592.27</v>
      </c>
    </row>
    <row r="493" spans="1:16" x14ac:dyDescent="0.3">
      <c r="A493" s="5" t="s">
        <v>2285</v>
      </c>
      <c r="B493" s="2" t="s">
        <v>2874</v>
      </c>
      <c r="C493" s="2" t="s">
        <v>2327</v>
      </c>
      <c r="D493" s="2" t="s">
        <v>2357</v>
      </c>
      <c r="E493" s="2" t="s">
        <v>4483</v>
      </c>
      <c r="F493" s="2"/>
      <c r="G493" s="2"/>
      <c r="H493" s="9">
        <v>649.99</v>
      </c>
      <c r="I493" s="9">
        <v>193.26</v>
      </c>
      <c r="J493" s="9">
        <f>Table1_4[[#This Row],[Price]]+Table1_4[[#This Row],[Delivery charge]]</f>
        <v>843.25</v>
      </c>
      <c r="K493" s="2" t="s">
        <v>2262</v>
      </c>
      <c r="L493" s="2">
        <v>5</v>
      </c>
      <c r="M493" s="2" t="s">
        <v>4480</v>
      </c>
      <c r="N493" s="2" t="s">
        <v>2358</v>
      </c>
      <c r="O493" s="14" t="s">
        <v>2359</v>
      </c>
      <c r="P493" s="9">
        <f>Table1_4[[#This Row],[Total Price]]*Table1_4[[#This Row],[ Sold]]</f>
        <v>4216.25</v>
      </c>
    </row>
    <row r="494" spans="1:16" x14ac:dyDescent="0.3">
      <c r="A494" s="5" t="s">
        <v>2285</v>
      </c>
      <c r="B494" s="2" t="s">
        <v>2875</v>
      </c>
      <c r="C494" s="2" t="s">
        <v>2329</v>
      </c>
      <c r="D494" s="2" t="s">
        <v>2295</v>
      </c>
      <c r="E494" s="2" t="s">
        <v>4483</v>
      </c>
      <c r="F494" s="2">
        <v>5</v>
      </c>
      <c r="G494" s="2">
        <v>15</v>
      </c>
      <c r="H494" s="9">
        <v>229.38</v>
      </c>
      <c r="I494" s="9">
        <v>96.52</v>
      </c>
      <c r="J494" s="9">
        <f>Table1_4[[#This Row],[Price]]+Table1_4[[#This Row],[Delivery charge]]</f>
        <v>325.89999999999998</v>
      </c>
      <c r="K494" s="2" t="s">
        <v>2262</v>
      </c>
      <c r="L494" s="2">
        <v>0</v>
      </c>
      <c r="M494" s="2" t="s">
        <v>4480</v>
      </c>
      <c r="N494" s="2" t="s">
        <v>2354</v>
      </c>
      <c r="O494" s="14" t="s">
        <v>2355</v>
      </c>
      <c r="P494" s="9">
        <f>Table1_4[[#This Row],[Total Price]]*Table1_4[[#This Row],[ Sold]]</f>
        <v>0</v>
      </c>
    </row>
    <row r="495" spans="1:16" x14ac:dyDescent="0.3">
      <c r="A495" s="5" t="s">
        <v>2285</v>
      </c>
      <c r="B495" s="2" t="s">
        <v>2876</v>
      </c>
      <c r="C495" s="2" t="s">
        <v>2287</v>
      </c>
      <c r="D495" s="2" t="s">
        <v>2295</v>
      </c>
      <c r="E495" s="2" t="s">
        <v>4483</v>
      </c>
      <c r="F495" s="2">
        <v>5</v>
      </c>
      <c r="G495" s="2">
        <v>3</v>
      </c>
      <c r="H495" s="9">
        <v>223.67</v>
      </c>
      <c r="I495" s="9">
        <v>95.2</v>
      </c>
      <c r="J495" s="9">
        <f>Table1_4[[#This Row],[Price]]+Table1_4[[#This Row],[Delivery charge]]</f>
        <v>318.87</v>
      </c>
      <c r="K495" s="2" t="s">
        <v>2262</v>
      </c>
      <c r="L495" s="2">
        <v>0</v>
      </c>
      <c r="M495" s="2" t="s">
        <v>2394</v>
      </c>
      <c r="N495" s="2" t="s">
        <v>2780</v>
      </c>
      <c r="O495" s="14" t="s">
        <v>2781</v>
      </c>
      <c r="P495" s="9">
        <f>Table1_4[[#This Row],[Total Price]]*Table1_4[[#This Row],[ Sold]]</f>
        <v>0</v>
      </c>
    </row>
    <row r="496" spans="1:16" x14ac:dyDescent="0.3">
      <c r="A496" s="5" t="s">
        <v>2285</v>
      </c>
      <c r="B496" s="2" t="s">
        <v>2877</v>
      </c>
      <c r="C496" s="2" t="s">
        <v>2292</v>
      </c>
      <c r="D496" s="2" t="s">
        <v>2303</v>
      </c>
      <c r="E496" s="2" t="s">
        <v>4482</v>
      </c>
      <c r="F496" s="2">
        <v>4.5</v>
      </c>
      <c r="G496" s="2">
        <v>3</v>
      </c>
      <c r="H496" s="9">
        <v>340</v>
      </c>
      <c r="I496" s="9">
        <v>121.96</v>
      </c>
      <c r="J496" s="9">
        <f>Table1_4[[#This Row],[Price]]+Table1_4[[#This Row],[Delivery charge]]</f>
        <v>461.96</v>
      </c>
      <c r="K496" s="2" t="s">
        <v>2262</v>
      </c>
      <c r="L496" s="2">
        <v>0</v>
      </c>
      <c r="M496" s="2" t="s">
        <v>4480</v>
      </c>
      <c r="N496" s="2" t="s">
        <v>2304</v>
      </c>
      <c r="O496" s="14" t="s">
        <v>2305</v>
      </c>
      <c r="P496" s="9">
        <f>Table1_4[[#This Row],[Total Price]]*Table1_4[[#This Row],[ Sold]]</f>
        <v>0</v>
      </c>
    </row>
    <row r="497" spans="1:16" x14ac:dyDescent="0.3">
      <c r="A497" s="5" t="s">
        <v>2285</v>
      </c>
      <c r="B497" s="2" t="s">
        <v>2878</v>
      </c>
      <c r="C497" s="2" t="s">
        <v>2287</v>
      </c>
      <c r="D497" s="2" t="s">
        <v>2404</v>
      </c>
      <c r="E497" s="2" t="s">
        <v>4481</v>
      </c>
      <c r="F497" s="2">
        <v>4.5</v>
      </c>
      <c r="G497" s="2">
        <v>14</v>
      </c>
      <c r="H497" s="9">
        <v>202.95</v>
      </c>
      <c r="I497" s="9">
        <v>90.44</v>
      </c>
      <c r="J497" s="9">
        <f>Table1_4[[#This Row],[Price]]+Table1_4[[#This Row],[Delivery charge]]</f>
        <v>293.39</v>
      </c>
      <c r="K497" s="2" t="s">
        <v>2262</v>
      </c>
      <c r="L497" s="2">
        <v>273</v>
      </c>
      <c r="M497" s="2" t="s">
        <v>2405</v>
      </c>
      <c r="N497" s="2" t="s">
        <v>2406</v>
      </c>
      <c r="O497" s="14" t="s">
        <v>2407</v>
      </c>
      <c r="P497" s="9">
        <f>Table1_4[[#This Row],[Total Price]]*Table1_4[[#This Row],[ Sold]]</f>
        <v>80095.47</v>
      </c>
    </row>
    <row r="498" spans="1:16" x14ac:dyDescent="0.3">
      <c r="A498" s="5" t="s">
        <v>2285</v>
      </c>
      <c r="B498" s="2" t="s">
        <v>2879</v>
      </c>
      <c r="C498" s="2" t="s">
        <v>2315</v>
      </c>
      <c r="D498" s="2" t="s">
        <v>2295</v>
      </c>
      <c r="E498" s="2" t="s">
        <v>4481</v>
      </c>
      <c r="F498" s="2">
        <v>4</v>
      </c>
      <c r="G498" s="2">
        <v>4</v>
      </c>
      <c r="H498" s="9">
        <v>289.99</v>
      </c>
      <c r="I498" s="9">
        <v>110.46</v>
      </c>
      <c r="J498" s="9">
        <f>Table1_4[[#This Row],[Price]]+Table1_4[[#This Row],[Delivery charge]]</f>
        <v>400.45</v>
      </c>
      <c r="K498" s="2" t="s">
        <v>2262</v>
      </c>
      <c r="L498" s="2">
        <v>16</v>
      </c>
      <c r="M498" s="2" t="s">
        <v>4480</v>
      </c>
      <c r="N498" s="2" t="s">
        <v>2364</v>
      </c>
      <c r="O498" s="14" t="s">
        <v>2365</v>
      </c>
      <c r="P498" s="9">
        <f>Table1_4[[#This Row],[Total Price]]*Table1_4[[#This Row],[ Sold]]</f>
        <v>6407.2</v>
      </c>
    </row>
    <row r="499" spans="1:16" x14ac:dyDescent="0.3">
      <c r="A499" s="5" t="s">
        <v>2285</v>
      </c>
      <c r="B499" s="2" t="s">
        <v>2880</v>
      </c>
      <c r="C499" s="2" t="s">
        <v>2292</v>
      </c>
      <c r="D499" s="2" t="s">
        <v>2295</v>
      </c>
      <c r="E499" s="2" t="s">
        <v>4482</v>
      </c>
      <c r="F499" s="2">
        <v>4.5</v>
      </c>
      <c r="G499" s="2">
        <v>46</v>
      </c>
      <c r="H499" s="9">
        <v>293</v>
      </c>
      <c r="I499" s="9">
        <v>111.15</v>
      </c>
      <c r="J499" s="9">
        <f>Table1_4[[#This Row],[Price]]+Table1_4[[#This Row],[Delivery charge]]</f>
        <v>404.15</v>
      </c>
      <c r="K499" s="2" t="s">
        <v>2262</v>
      </c>
      <c r="L499" s="2">
        <v>1</v>
      </c>
      <c r="M499" s="2" t="s">
        <v>4480</v>
      </c>
      <c r="N499" s="2" t="s">
        <v>2428</v>
      </c>
      <c r="O499" s="14" t="s">
        <v>2429</v>
      </c>
      <c r="P499" s="9">
        <f>Table1_4[[#This Row],[Total Price]]*Table1_4[[#This Row],[ Sold]]</f>
        <v>404.15</v>
      </c>
    </row>
    <row r="500" spans="1:16" x14ac:dyDescent="0.3">
      <c r="A500" s="5" t="s">
        <v>2285</v>
      </c>
      <c r="B500" s="2" t="s">
        <v>2881</v>
      </c>
      <c r="C500" s="2" t="s">
        <v>2292</v>
      </c>
      <c r="D500" s="2" t="s">
        <v>2295</v>
      </c>
      <c r="E500" s="2" t="s">
        <v>4481</v>
      </c>
      <c r="F500" s="2">
        <v>4.5</v>
      </c>
      <c r="G500" s="2">
        <v>19</v>
      </c>
      <c r="H500" s="9">
        <v>219.99</v>
      </c>
      <c r="I500" s="9">
        <v>94.36</v>
      </c>
      <c r="J500" s="9">
        <f>Table1_4[[#This Row],[Price]]+Table1_4[[#This Row],[Delivery charge]]</f>
        <v>314.35000000000002</v>
      </c>
      <c r="K500" s="2" t="s">
        <v>2262</v>
      </c>
      <c r="L500" s="2">
        <v>0</v>
      </c>
      <c r="M500" s="2" t="s">
        <v>4480</v>
      </c>
      <c r="N500" s="2" t="s">
        <v>2661</v>
      </c>
      <c r="O500" s="14" t="s">
        <v>2662</v>
      </c>
      <c r="P500" s="9">
        <f>Table1_4[[#This Row],[Total Price]]*Table1_4[[#This Row],[ Sold]]</f>
        <v>0</v>
      </c>
    </row>
    <row r="501" spans="1:16" x14ac:dyDescent="0.3">
      <c r="A501" s="5" t="s">
        <v>2285</v>
      </c>
      <c r="B501" s="2" t="s">
        <v>2882</v>
      </c>
      <c r="C501" s="2" t="s">
        <v>2329</v>
      </c>
      <c r="D501" s="2" t="s">
        <v>2357</v>
      </c>
      <c r="E501" s="2" t="s">
        <v>4483</v>
      </c>
      <c r="F501" s="2">
        <v>4.5</v>
      </c>
      <c r="G501" s="2">
        <v>13</v>
      </c>
      <c r="H501" s="9">
        <v>329.99</v>
      </c>
      <c r="I501" s="9">
        <v>119.66</v>
      </c>
      <c r="J501" s="9">
        <f>Table1_4[[#This Row],[Price]]+Table1_4[[#This Row],[Delivery charge]]</f>
        <v>449.65</v>
      </c>
      <c r="K501" s="2" t="s">
        <v>2262</v>
      </c>
      <c r="L501" s="2">
        <v>7</v>
      </c>
      <c r="M501" s="2" t="s">
        <v>4480</v>
      </c>
      <c r="N501" s="2" t="s">
        <v>2358</v>
      </c>
      <c r="O501" s="14" t="s">
        <v>2359</v>
      </c>
      <c r="P501" s="9">
        <f>Table1_4[[#This Row],[Total Price]]*Table1_4[[#This Row],[ Sold]]</f>
        <v>3147.5499999999997</v>
      </c>
    </row>
    <row r="502" spans="1:16" x14ac:dyDescent="0.3">
      <c r="A502" s="5" t="s">
        <v>2285</v>
      </c>
      <c r="B502" s="2" t="s">
        <v>2883</v>
      </c>
      <c r="C502" s="2" t="s">
        <v>2434</v>
      </c>
      <c r="D502" s="2" t="s">
        <v>2330</v>
      </c>
      <c r="E502" s="2" t="s">
        <v>4482</v>
      </c>
      <c r="F502" s="2">
        <v>5</v>
      </c>
      <c r="G502" s="2">
        <v>13</v>
      </c>
      <c r="H502" s="9">
        <v>468.99</v>
      </c>
      <c r="I502" s="9">
        <v>138.66999999999999</v>
      </c>
      <c r="J502" s="9">
        <f>Table1_4[[#This Row],[Price]]+Table1_4[[#This Row],[Delivery charge]]</f>
        <v>607.66</v>
      </c>
      <c r="K502" s="2" t="s">
        <v>2262</v>
      </c>
      <c r="L502" s="2">
        <v>17</v>
      </c>
      <c r="M502" s="2" t="s">
        <v>4480</v>
      </c>
      <c r="N502" s="2" t="s">
        <v>2331</v>
      </c>
      <c r="O502" s="14" t="s">
        <v>2332</v>
      </c>
      <c r="P502" s="9">
        <f>Table1_4[[#This Row],[Total Price]]*Table1_4[[#This Row],[ Sold]]</f>
        <v>10330.219999999999</v>
      </c>
    </row>
    <row r="503" spans="1:16" x14ac:dyDescent="0.3">
      <c r="A503" s="5" t="s">
        <v>2285</v>
      </c>
      <c r="B503" s="2" t="s">
        <v>2884</v>
      </c>
      <c r="C503" s="2" t="s">
        <v>2287</v>
      </c>
      <c r="D503" s="2" t="s">
        <v>2295</v>
      </c>
      <c r="E503" s="2" t="s">
        <v>4483</v>
      </c>
      <c r="F503" s="2">
        <v>4.5</v>
      </c>
      <c r="G503" s="2">
        <v>89</v>
      </c>
      <c r="H503" s="9">
        <v>219.99</v>
      </c>
      <c r="I503" s="9">
        <v>94.36</v>
      </c>
      <c r="J503" s="9">
        <f>Table1_4[[#This Row],[Price]]+Table1_4[[#This Row],[Delivery charge]]</f>
        <v>314.35000000000002</v>
      </c>
      <c r="K503" s="2" t="s">
        <v>2262</v>
      </c>
      <c r="L503" s="2">
        <v>0</v>
      </c>
      <c r="M503" s="2" t="s">
        <v>4480</v>
      </c>
      <c r="N503" s="2" t="s">
        <v>2732</v>
      </c>
      <c r="O503" s="14" t="s">
        <v>2733</v>
      </c>
      <c r="P503" s="9">
        <f>Table1_4[[#This Row],[Total Price]]*Table1_4[[#This Row],[ Sold]]</f>
        <v>0</v>
      </c>
    </row>
    <row r="504" spans="1:16" x14ac:dyDescent="0.3">
      <c r="A504" s="5" t="s">
        <v>2285</v>
      </c>
      <c r="B504" s="2" t="s">
        <v>2885</v>
      </c>
      <c r="C504" s="2" t="s">
        <v>2344</v>
      </c>
      <c r="D504" s="2" t="s">
        <v>2886</v>
      </c>
      <c r="E504" s="2" t="s">
        <v>4483</v>
      </c>
      <c r="F504" s="2">
        <v>4.5</v>
      </c>
      <c r="G504" s="2">
        <v>41</v>
      </c>
      <c r="H504" s="9">
        <v>499.48</v>
      </c>
      <c r="I504" s="9">
        <v>145.69</v>
      </c>
      <c r="J504" s="9">
        <f>Table1_4[[#This Row],[Price]]+Table1_4[[#This Row],[Delivery charge]]</f>
        <v>645.17000000000007</v>
      </c>
      <c r="K504" s="2" t="s">
        <v>2262</v>
      </c>
      <c r="L504" s="2">
        <v>66</v>
      </c>
      <c r="M504" s="2" t="s">
        <v>4480</v>
      </c>
      <c r="N504" s="2" t="s">
        <v>2438</v>
      </c>
      <c r="O504" s="14" t="s">
        <v>2439</v>
      </c>
      <c r="P504" s="9">
        <f>Table1_4[[#This Row],[Total Price]]*Table1_4[[#This Row],[ Sold]]</f>
        <v>42581.22</v>
      </c>
    </row>
    <row r="505" spans="1:16" x14ac:dyDescent="0.3">
      <c r="A505" s="5" t="s">
        <v>2285</v>
      </c>
      <c r="B505" s="2" t="s">
        <v>2887</v>
      </c>
      <c r="C505" s="2" t="s">
        <v>2344</v>
      </c>
      <c r="D505" s="2" t="s">
        <v>2295</v>
      </c>
      <c r="E505" s="2" t="s">
        <v>4483</v>
      </c>
      <c r="F505" s="2">
        <v>5</v>
      </c>
      <c r="G505" s="2">
        <v>4</v>
      </c>
      <c r="H505" s="9">
        <v>484.99</v>
      </c>
      <c r="I505" s="9">
        <v>155.31</v>
      </c>
      <c r="J505" s="9">
        <f>Table1_4[[#This Row],[Price]]+Table1_4[[#This Row],[Delivery charge]]</f>
        <v>640.29999999999995</v>
      </c>
      <c r="K505" s="2" t="s">
        <v>2262</v>
      </c>
      <c r="L505" s="2">
        <v>5</v>
      </c>
      <c r="M505" s="2" t="s">
        <v>4480</v>
      </c>
      <c r="N505" s="2" t="s">
        <v>2364</v>
      </c>
      <c r="O505" s="14" t="s">
        <v>2365</v>
      </c>
      <c r="P505" s="9">
        <f>Table1_4[[#This Row],[Total Price]]*Table1_4[[#This Row],[ Sold]]</f>
        <v>3201.5</v>
      </c>
    </row>
    <row r="506" spans="1:16" x14ac:dyDescent="0.3">
      <c r="A506" s="5" t="s">
        <v>2285</v>
      </c>
      <c r="B506" s="2" t="s">
        <v>2888</v>
      </c>
      <c r="C506" s="2" t="s">
        <v>2296</v>
      </c>
      <c r="D506" s="2" t="s">
        <v>2295</v>
      </c>
      <c r="E506" s="2" t="s">
        <v>4481</v>
      </c>
      <c r="F506" s="2">
        <v>5</v>
      </c>
      <c r="G506" s="2">
        <v>10</v>
      </c>
      <c r="H506" s="9">
        <v>411.86</v>
      </c>
      <c r="I506" s="9">
        <v>138.49</v>
      </c>
      <c r="J506" s="9">
        <f>Table1_4[[#This Row],[Price]]+Table1_4[[#This Row],[Delivery charge]]</f>
        <v>550.35</v>
      </c>
      <c r="K506" s="2" t="s">
        <v>2262</v>
      </c>
      <c r="L506" s="2">
        <v>16</v>
      </c>
      <c r="M506" s="2" t="s">
        <v>4480</v>
      </c>
      <c r="N506" s="2" t="s">
        <v>2310</v>
      </c>
      <c r="O506" s="14" t="s">
        <v>2311</v>
      </c>
      <c r="P506" s="9">
        <f>Table1_4[[#This Row],[Total Price]]*Table1_4[[#This Row],[ Sold]]</f>
        <v>8805.6</v>
      </c>
    </row>
    <row r="507" spans="1:16" x14ac:dyDescent="0.3">
      <c r="A507" s="5" t="s">
        <v>2285</v>
      </c>
      <c r="B507" s="2" t="s">
        <v>2889</v>
      </c>
      <c r="C507" s="2" t="s">
        <v>2329</v>
      </c>
      <c r="D507" s="2" t="s">
        <v>2295</v>
      </c>
      <c r="E507" s="2" t="s">
        <v>4483</v>
      </c>
      <c r="F507" s="2">
        <v>4.5</v>
      </c>
      <c r="G507" s="2">
        <v>16</v>
      </c>
      <c r="H507" s="9">
        <v>292</v>
      </c>
      <c r="I507" s="9">
        <v>113.54</v>
      </c>
      <c r="J507" s="9">
        <f>Table1_4[[#This Row],[Price]]+Table1_4[[#This Row],[Delivery charge]]</f>
        <v>405.54</v>
      </c>
      <c r="K507" s="2" t="s">
        <v>2262</v>
      </c>
      <c r="L507" s="2">
        <v>61</v>
      </c>
      <c r="M507" s="2" t="s">
        <v>4480</v>
      </c>
      <c r="N507" s="2" t="s">
        <v>2428</v>
      </c>
      <c r="O507" s="14" t="s">
        <v>2429</v>
      </c>
      <c r="P507" s="9">
        <f>Table1_4[[#This Row],[Total Price]]*Table1_4[[#This Row],[ Sold]]</f>
        <v>24737.940000000002</v>
      </c>
    </row>
    <row r="508" spans="1:16" x14ac:dyDescent="0.3">
      <c r="A508" s="5" t="s">
        <v>2285</v>
      </c>
      <c r="B508" s="2" t="s">
        <v>2890</v>
      </c>
      <c r="C508" s="2" t="s">
        <v>2434</v>
      </c>
      <c r="D508" s="2" t="s">
        <v>2295</v>
      </c>
      <c r="E508" s="2" t="s">
        <v>4483</v>
      </c>
      <c r="F508" s="2"/>
      <c r="G508" s="2"/>
      <c r="H508" s="9">
        <v>639.99</v>
      </c>
      <c r="I508" s="9">
        <v>190.96</v>
      </c>
      <c r="J508" s="9">
        <f>Table1_4[[#This Row],[Price]]+Table1_4[[#This Row],[Delivery charge]]</f>
        <v>830.95</v>
      </c>
      <c r="K508" s="2" t="s">
        <v>2262</v>
      </c>
      <c r="L508" s="2">
        <v>8</v>
      </c>
      <c r="M508" s="2" t="s">
        <v>4480</v>
      </c>
      <c r="N508" s="2" t="s">
        <v>2307</v>
      </c>
      <c r="O508" s="14" t="s">
        <v>2308</v>
      </c>
      <c r="P508" s="9">
        <f>Table1_4[[#This Row],[Total Price]]*Table1_4[[#This Row],[ Sold]]</f>
        <v>6647.6</v>
      </c>
    </row>
    <row r="509" spans="1:16" x14ac:dyDescent="0.3">
      <c r="A509" s="5" t="s">
        <v>2285</v>
      </c>
      <c r="B509" s="2" t="s">
        <v>2891</v>
      </c>
      <c r="C509" s="2" t="s">
        <v>2327</v>
      </c>
      <c r="D509" s="2" t="s">
        <v>2485</v>
      </c>
      <c r="E509" s="2" t="s">
        <v>4482</v>
      </c>
      <c r="F509" s="2"/>
      <c r="G509" s="2"/>
      <c r="H509" s="9">
        <v>459.99</v>
      </c>
      <c r="I509" s="9">
        <v>149.56</v>
      </c>
      <c r="J509" s="9">
        <f>Table1_4[[#This Row],[Price]]+Table1_4[[#This Row],[Delivery charge]]</f>
        <v>609.54999999999995</v>
      </c>
      <c r="K509" s="2" t="s">
        <v>2262</v>
      </c>
      <c r="L509" s="2">
        <v>0</v>
      </c>
      <c r="M509" s="2" t="s">
        <v>4480</v>
      </c>
      <c r="N509" s="2" t="s">
        <v>2486</v>
      </c>
      <c r="O509" s="14" t="s">
        <v>2487</v>
      </c>
      <c r="P509" s="9">
        <f>Table1_4[[#This Row],[Total Price]]*Table1_4[[#This Row],[ Sold]]</f>
        <v>0</v>
      </c>
    </row>
    <row r="510" spans="1:16" x14ac:dyDescent="0.3">
      <c r="A510" s="5" t="s">
        <v>2285</v>
      </c>
      <c r="B510" s="2" t="s">
        <v>2892</v>
      </c>
      <c r="C510" s="2" t="s">
        <v>2294</v>
      </c>
      <c r="D510" s="2" t="s">
        <v>2295</v>
      </c>
      <c r="E510" s="2" t="s">
        <v>4481</v>
      </c>
      <c r="F510" s="2"/>
      <c r="G510" s="2"/>
      <c r="H510" s="9">
        <v>209</v>
      </c>
      <c r="I510" s="9">
        <v>91.83</v>
      </c>
      <c r="J510" s="9">
        <f>Table1_4[[#This Row],[Price]]+Table1_4[[#This Row],[Delivery charge]]</f>
        <v>300.83</v>
      </c>
      <c r="K510" s="2" t="s">
        <v>2262</v>
      </c>
      <c r="L510" s="2">
        <v>0</v>
      </c>
      <c r="M510" s="2" t="s">
        <v>4480</v>
      </c>
      <c r="N510" s="2" t="s">
        <v>2549</v>
      </c>
      <c r="O510" s="14" t="s">
        <v>2550</v>
      </c>
      <c r="P510" s="9">
        <f>Table1_4[[#This Row],[Total Price]]*Table1_4[[#This Row],[ Sold]]</f>
        <v>0</v>
      </c>
    </row>
    <row r="511" spans="1:16" x14ac:dyDescent="0.3">
      <c r="A511" s="5" t="s">
        <v>2285</v>
      </c>
      <c r="B511" s="2" t="s">
        <v>2893</v>
      </c>
      <c r="C511" s="2" t="s">
        <v>2585</v>
      </c>
      <c r="D511" s="2" t="s">
        <v>2357</v>
      </c>
      <c r="E511" s="2" t="s">
        <v>4483</v>
      </c>
      <c r="F511" s="2">
        <v>4.5</v>
      </c>
      <c r="G511" s="2">
        <v>28</v>
      </c>
      <c r="H511" s="9">
        <v>659.99</v>
      </c>
      <c r="I511" s="9">
        <v>200.16</v>
      </c>
      <c r="J511" s="9">
        <f>Table1_4[[#This Row],[Price]]+Table1_4[[#This Row],[Delivery charge]]</f>
        <v>860.15</v>
      </c>
      <c r="K511" s="2" t="s">
        <v>2262</v>
      </c>
      <c r="L511" s="2">
        <v>278</v>
      </c>
      <c r="M511" s="2" t="s">
        <v>4480</v>
      </c>
      <c r="N511" s="2" t="s">
        <v>2358</v>
      </c>
      <c r="O511" s="14" t="s">
        <v>2359</v>
      </c>
      <c r="P511" s="9">
        <f>Table1_4[[#This Row],[Total Price]]*Table1_4[[#This Row],[ Sold]]</f>
        <v>239121.69999999998</v>
      </c>
    </row>
    <row r="512" spans="1:16" x14ac:dyDescent="0.3">
      <c r="A512" s="5" t="s">
        <v>2285</v>
      </c>
      <c r="B512" s="2" t="s">
        <v>2894</v>
      </c>
      <c r="C512" s="2" t="s">
        <v>2292</v>
      </c>
      <c r="D512" s="2" t="s">
        <v>2485</v>
      </c>
      <c r="E512" s="2" t="s">
        <v>4481</v>
      </c>
      <c r="F512" s="2">
        <v>4.5</v>
      </c>
      <c r="G512" s="2">
        <v>17</v>
      </c>
      <c r="H512" s="9">
        <v>260.98</v>
      </c>
      <c r="I512" s="9">
        <v>103.78</v>
      </c>
      <c r="J512" s="9">
        <f>Table1_4[[#This Row],[Price]]+Table1_4[[#This Row],[Delivery charge]]</f>
        <v>364.76</v>
      </c>
      <c r="K512" s="2" t="s">
        <v>2262</v>
      </c>
      <c r="L512" s="2">
        <v>102</v>
      </c>
      <c r="M512" s="2" t="s">
        <v>4480</v>
      </c>
      <c r="N512" s="2" t="s">
        <v>2486</v>
      </c>
      <c r="O512" s="14" t="s">
        <v>2487</v>
      </c>
      <c r="P512" s="9">
        <f>Table1_4[[#This Row],[Total Price]]*Table1_4[[#This Row],[ Sold]]</f>
        <v>37205.519999999997</v>
      </c>
    </row>
    <row r="513" spans="1:16" x14ac:dyDescent="0.3">
      <c r="A513" s="5" t="s">
        <v>2285</v>
      </c>
      <c r="B513" s="2" t="s">
        <v>2895</v>
      </c>
      <c r="C513" s="2" t="s">
        <v>2287</v>
      </c>
      <c r="D513" s="2" t="s">
        <v>2295</v>
      </c>
      <c r="E513" s="2" t="s">
        <v>4481</v>
      </c>
      <c r="F513" s="2">
        <v>5</v>
      </c>
      <c r="G513" s="2">
        <v>19</v>
      </c>
      <c r="H513" s="9">
        <v>245</v>
      </c>
      <c r="I513" s="9">
        <v>100.11</v>
      </c>
      <c r="J513" s="9">
        <f>Table1_4[[#This Row],[Price]]+Table1_4[[#This Row],[Delivery charge]]</f>
        <v>345.11</v>
      </c>
      <c r="K513" s="2" t="s">
        <v>2262</v>
      </c>
      <c r="L513" s="2">
        <v>276</v>
      </c>
      <c r="M513" s="2" t="s">
        <v>4480</v>
      </c>
      <c r="N513" s="2" t="s">
        <v>2411</v>
      </c>
      <c r="O513" s="14" t="s">
        <v>2412</v>
      </c>
      <c r="P513" s="9">
        <f>Table1_4[[#This Row],[Total Price]]*Table1_4[[#This Row],[ Sold]]</f>
        <v>95250.36</v>
      </c>
    </row>
    <row r="514" spans="1:16" x14ac:dyDescent="0.3">
      <c r="A514" s="5" t="s">
        <v>2285</v>
      </c>
      <c r="B514" s="2" t="s">
        <v>2896</v>
      </c>
      <c r="C514" s="2" t="s">
        <v>2323</v>
      </c>
      <c r="D514" s="2" t="s">
        <v>2357</v>
      </c>
      <c r="E514" s="2" t="s">
        <v>4482</v>
      </c>
      <c r="F514" s="2">
        <v>4.5</v>
      </c>
      <c r="G514" s="2">
        <v>10</v>
      </c>
      <c r="H514" s="9">
        <v>249.99</v>
      </c>
      <c r="I514" s="9">
        <v>103.56</v>
      </c>
      <c r="J514" s="9">
        <f>Table1_4[[#This Row],[Price]]+Table1_4[[#This Row],[Delivery charge]]</f>
        <v>353.55</v>
      </c>
      <c r="K514" s="2" t="s">
        <v>2262</v>
      </c>
      <c r="L514" s="2">
        <v>69</v>
      </c>
      <c r="M514" s="2" t="s">
        <v>4480</v>
      </c>
      <c r="N514" s="2" t="s">
        <v>2358</v>
      </c>
      <c r="O514" s="14" t="s">
        <v>2359</v>
      </c>
      <c r="P514" s="9">
        <f>Table1_4[[#This Row],[Total Price]]*Table1_4[[#This Row],[ Sold]]</f>
        <v>24394.95</v>
      </c>
    </row>
    <row r="515" spans="1:16" x14ac:dyDescent="0.3">
      <c r="A515" s="5" t="s">
        <v>2285</v>
      </c>
      <c r="B515" s="2" t="s">
        <v>2897</v>
      </c>
      <c r="C515" s="2" t="s">
        <v>2327</v>
      </c>
      <c r="D515" s="2" t="s">
        <v>2485</v>
      </c>
      <c r="E515" s="2" t="s">
        <v>4481</v>
      </c>
      <c r="F515" s="2"/>
      <c r="G515" s="2"/>
      <c r="H515" s="9">
        <v>570.01</v>
      </c>
      <c r="I515" s="9">
        <v>174.86</v>
      </c>
      <c r="J515" s="9">
        <f>Table1_4[[#This Row],[Price]]+Table1_4[[#This Row],[Delivery charge]]</f>
        <v>744.87</v>
      </c>
      <c r="K515" s="2" t="s">
        <v>2262</v>
      </c>
      <c r="L515" s="2">
        <v>1</v>
      </c>
      <c r="M515" s="2" t="s">
        <v>4480</v>
      </c>
      <c r="N515" s="2" t="s">
        <v>2486</v>
      </c>
      <c r="O515" s="14" t="s">
        <v>2487</v>
      </c>
      <c r="P515" s="9">
        <f>Table1_4[[#This Row],[Total Price]]*Table1_4[[#This Row],[ Sold]]</f>
        <v>744.87</v>
      </c>
    </row>
    <row r="516" spans="1:16" x14ac:dyDescent="0.3">
      <c r="A516" s="5" t="s">
        <v>2285</v>
      </c>
      <c r="B516" s="2" t="s">
        <v>2898</v>
      </c>
      <c r="C516" s="2" t="s">
        <v>2296</v>
      </c>
      <c r="D516" s="2" t="s">
        <v>2295</v>
      </c>
      <c r="E516" s="2" t="s">
        <v>4483</v>
      </c>
      <c r="F516" s="2"/>
      <c r="G516" s="2"/>
      <c r="H516" s="9">
        <v>449</v>
      </c>
      <c r="I516" s="9">
        <v>147.03</v>
      </c>
      <c r="J516" s="9">
        <f>Table1_4[[#This Row],[Price]]+Table1_4[[#This Row],[Delivery charge]]</f>
        <v>596.03</v>
      </c>
      <c r="K516" s="2" t="s">
        <v>2262</v>
      </c>
      <c r="L516" s="2">
        <v>9</v>
      </c>
      <c r="M516" s="2" t="s">
        <v>4480</v>
      </c>
      <c r="N516" s="2" t="s">
        <v>2623</v>
      </c>
      <c r="O516" s="14" t="s">
        <v>2624</v>
      </c>
      <c r="P516" s="9">
        <f>Table1_4[[#This Row],[Total Price]]*Table1_4[[#This Row],[ Sold]]</f>
        <v>5364.2699999999995</v>
      </c>
    </row>
    <row r="517" spans="1:16" x14ac:dyDescent="0.3">
      <c r="A517" s="5" t="s">
        <v>2285</v>
      </c>
      <c r="B517" s="2" t="s">
        <v>2899</v>
      </c>
      <c r="C517" s="2" t="s">
        <v>2329</v>
      </c>
      <c r="D517" s="2" t="s">
        <v>2295</v>
      </c>
      <c r="E517" s="2" t="s">
        <v>4483</v>
      </c>
      <c r="F517" s="2"/>
      <c r="G517" s="2"/>
      <c r="H517" s="9">
        <v>334.99</v>
      </c>
      <c r="I517" s="9">
        <v>120.81</v>
      </c>
      <c r="J517" s="9">
        <f>Table1_4[[#This Row],[Price]]+Table1_4[[#This Row],[Delivery charge]]</f>
        <v>455.8</v>
      </c>
      <c r="K517" s="2" t="s">
        <v>2262</v>
      </c>
      <c r="L517" s="2">
        <v>0</v>
      </c>
      <c r="M517" s="2" t="s">
        <v>4480</v>
      </c>
      <c r="N517" s="2" t="s">
        <v>2364</v>
      </c>
      <c r="O517" s="14" t="s">
        <v>2365</v>
      </c>
      <c r="P517" s="9">
        <f>Table1_4[[#This Row],[Total Price]]*Table1_4[[#This Row],[ Sold]]</f>
        <v>0</v>
      </c>
    </row>
    <row r="518" spans="1:16" x14ac:dyDescent="0.3">
      <c r="A518" s="5" t="s">
        <v>2285</v>
      </c>
      <c r="B518" s="2" t="s">
        <v>2900</v>
      </c>
      <c r="C518" s="2" t="s">
        <v>2371</v>
      </c>
      <c r="D518" s="2" t="s">
        <v>2295</v>
      </c>
      <c r="E518" s="2" t="s">
        <v>4482</v>
      </c>
      <c r="F518" s="2">
        <v>4.5</v>
      </c>
      <c r="G518" s="2">
        <v>8</v>
      </c>
      <c r="H518" s="9">
        <v>441.6</v>
      </c>
      <c r="I518" s="9">
        <v>145.33000000000001</v>
      </c>
      <c r="J518" s="9">
        <f>Table1_4[[#This Row],[Price]]+Table1_4[[#This Row],[Delivery charge]]</f>
        <v>586.93000000000006</v>
      </c>
      <c r="K518" s="2" t="s">
        <v>2262</v>
      </c>
      <c r="L518" s="2">
        <v>0</v>
      </c>
      <c r="M518" s="2" t="s">
        <v>2289</v>
      </c>
      <c r="N518" s="2" t="s">
        <v>2290</v>
      </c>
      <c r="O518" s="14" t="s">
        <v>2291</v>
      </c>
      <c r="P518" s="9">
        <f>Table1_4[[#This Row],[Total Price]]*Table1_4[[#This Row],[ Sold]]</f>
        <v>0</v>
      </c>
    </row>
    <row r="519" spans="1:16" x14ac:dyDescent="0.3">
      <c r="A519" s="5" t="s">
        <v>2285</v>
      </c>
      <c r="B519" s="2" t="s">
        <v>2901</v>
      </c>
      <c r="C519" s="2" t="s">
        <v>2296</v>
      </c>
      <c r="D519" s="2" t="s">
        <v>2295</v>
      </c>
      <c r="E519" s="2" t="s">
        <v>4482</v>
      </c>
      <c r="F519" s="2">
        <v>5</v>
      </c>
      <c r="G519" s="2">
        <v>6</v>
      </c>
      <c r="H519" s="9">
        <v>310</v>
      </c>
      <c r="I519" s="9">
        <v>115.06</v>
      </c>
      <c r="J519" s="9">
        <f>Table1_4[[#This Row],[Price]]+Table1_4[[#This Row],[Delivery charge]]</f>
        <v>425.06</v>
      </c>
      <c r="K519" s="2" t="s">
        <v>2262</v>
      </c>
      <c r="L519" s="2">
        <v>28</v>
      </c>
      <c r="M519" s="2" t="s">
        <v>4480</v>
      </c>
      <c r="N519" s="2" t="s">
        <v>2411</v>
      </c>
      <c r="O519" s="14" t="s">
        <v>2412</v>
      </c>
      <c r="P519" s="9">
        <f>Table1_4[[#This Row],[Total Price]]*Table1_4[[#This Row],[ Sold]]</f>
        <v>11901.68</v>
      </c>
    </row>
    <row r="520" spans="1:16" x14ac:dyDescent="0.3">
      <c r="A520" s="5" t="s">
        <v>2285</v>
      </c>
      <c r="B520" s="2" t="s">
        <v>2902</v>
      </c>
      <c r="C520" s="2" t="s">
        <v>2294</v>
      </c>
      <c r="D520" s="2" t="s">
        <v>2357</v>
      </c>
      <c r="E520" s="2" t="s">
        <v>4483</v>
      </c>
      <c r="F520" s="2"/>
      <c r="G520" s="2"/>
      <c r="H520" s="9">
        <v>179.99</v>
      </c>
      <c r="I520" s="9">
        <v>85.16</v>
      </c>
      <c r="J520" s="9">
        <f>Table1_4[[#This Row],[Price]]+Table1_4[[#This Row],[Delivery charge]]</f>
        <v>265.14999999999998</v>
      </c>
      <c r="K520" s="2" t="s">
        <v>2262</v>
      </c>
      <c r="L520" s="2">
        <v>8</v>
      </c>
      <c r="M520" s="2" t="s">
        <v>4480</v>
      </c>
      <c r="N520" s="2" t="s">
        <v>2358</v>
      </c>
      <c r="O520" s="14" t="s">
        <v>2359</v>
      </c>
      <c r="P520" s="9">
        <f>Table1_4[[#This Row],[Total Price]]*Table1_4[[#This Row],[ Sold]]</f>
        <v>2121.1999999999998</v>
      </c>
    </row>
    <row r="521" spans="1:16" x14ac:dyDescent="0.3">
      <c r="A521" s="5" t="s">
        <v>2285</v>
      </c>
      <c r="B521" s="2" t="s">
        <v>2903</v>
      </c>
      <c r="C521" s="2" t="s">
        <v>2287</v>
      </c>
      <c r="D521" s="2" t="s">
        <v>2295</v>
      </c>
      <c r="E521" s="2" t="s">
        <v>4481</v>
      </c>
      <c r="F521" s="2">
        <v>5</v>
      </c>
      <c r="G521" s="2">
        <v>23</v>
      </c>
      <c r="H521" s="9">
        <v>209.95</v>
      </c>
      <c r="I521" s="9">
        <v>92.05</v>
      </c>
      <c r="J521" s="9">
        <f>Table1_4[[#This Row],[Price]]+Table1_4[[#This Row],[Delivery charge]]</f>
        <v>302</v>
      </c>
      <c r="K521" s="2" t="s">
        <v>2262</v>
      </c>
      <c r="L521" s="2">
        <v>23</v>
      </c>
      <c r="M521" s="2" t="s">
        <v>4480</v>
      </c>
      <c r="N521" s="2" t="s">
        <v>2500</v>
      </c>
      <c r="O521" s="14" t="s">
        <v>2501</v>
      </c>
      <c r="P521" s="9">
        <f>Table1_4[[#This Row],[Total Price]]*Table1_4[[#This Row],[ Sold]]</f>
        <v>6946</v>
      </c>
    </row>
    <row r="522" spans="1:16" x14ac:dyDescent="0.3">
      <c r="A522" s="5" t="s">
        <v>2285</v>
      </c>
      <c r="B522" s="2" t="s">
        <v>2904</v>
      </c>
      <c r="C522" s="2" t="s">
        <v>2329</v>
      </c>
      <c r="D522" s="2" t="s">
        <v>2295</v>
      </c>
      <c r="E522" s="2" t="s">
        <v>4481</v>
      </c>
      <c r="F522" s="2">
        <v>5</v>
      </c>
      <c r="G522" s="2">
        <v>15</v>
      </c>
      <c r="H522" s="9">
        <v>267.99</v>
      </c>
      <c r="I522" s="9">
        <v>105.4</v>
      </c>
      <c r="J522" s="9">
        <f>Table1_4[[#This Row],[Price]]+Table1_4[[#This Row],[Delivery charge]]</f>
        <v>373.39</v>
      </c>
      <c r="K522" s="2" t="s">
        <v>2262</v>
      </c>
      <c r="L522" s="2">
        <v>0</v>
      </c>
      <c r="M522" s="2" t="s">
        <v>4480</v>
      </c>
      <c r="N522" s="2" t="s">
        <v>2364</v>
      </c>
      <c r="O522" s="14" t="s">
        <v>2365</v>
      </c>
      <c r="P522" s="9">
        <f>Table1_4[[#This Row],[Total Price]]*Table1_4[[#This Row],[ Sold]]</f>
        <v>0</v>
      </c>
    </row>
    <row r="523" spans="1:16" x14ac:dyDescent="0.3">
      <c r="A523" s="5" t="s">
        <v>2285</v>
      </c>
      <c r="B523" s="2" t="s">
        <v>2905</v>
      </c>
      <c r="C523" s="2" t="s">
        <v>2329</v>
      </c>
      <c r="D523" s="2" t="s">
        <v>2295</v>
      </c>
      <c r="E523" s="2" t="s">
        <v>4481</v>
      </c>
      <c r="F523" s="2">
        <v>4.5</v>
      </c>
      <c r="G523" s="2">
        <v>15</v>
      </c>
      <c r="H523" s="9">
        <v>238.99</v>
      </c>
      <c r="I523" s="9">
        <v>98.73</v>
      </c>
      <c r="J523" s="9">
        <f>Table1_4[[#This Row],[Price]]+Table1_4[[#This Row],[Delivery charge]]</f>
        <v>337.72</v>
      </c>
      <c r="K523" s="2" t="s">
        <v>2262</v>
      </c>
      <c r="L523" s="2">
        <v>0</v>
      </c>
      <c r="M523" s="2" t="s">
        <v>4480</v>
      </c>
      <c r="N523" s="2" t="s">
        <v>2364</v>
      </c>
      <c r="O523" s="14" t="s">
        <v>2365</v>
      </c>
      <c r="P523" s="9">
        <f>Table1_4[[#This Row],[Total Price]]*Table1_4[[#This Row],[ Sold]]</f>
        <v>0</v>
      </c>
    </row>
    <row r="524" spans="1:16" x14ac:dyDescent="0.3">
      <c r="A524" s="5" t="s">
        <v>2285</v>
      </c>
      <c r="B524" s="2" t="s">
        <v>2906</v>
      </c>
      <c r="C524" s="2" t="s">
        <v>2329</v>
      </c>
      <c r="D524" s="2" t="s">
        <v>2295</v>
      </c>
      <c r="E524" s="2" t="s">
        <v>4481</v>
      </c>
      <c r="F524" s="2">
        <v>4.5</v>
      </c>
      <c r="G524" s="2">
        <v>108</v>
      </c>
      <c r="H524" s="9">
        <v>229.95</v>
      </c>
      <c r="I524" s="9">
        <v>96.65</v>
      </c>
      <c r="J524" s="9">
        <f>Table1_4[[#This Row],[Price]]+Table1_4[[#This Row],[Delivery charge]]</f>
        <v>326.60000000000002</v>
      </c>
      <c r="K524" s="2" t="s">
        <v>2262</v>
      </c>
      <c r="L524" s="2">
        <v>0</v>
      </c>
      <c r="M524" s="2" t="s">
        <v>2382</v>
      </c>
      <c r="N524" s="2" t="s">
        <v>2383</v>
      </c>
      <c r="O524" s="14" t="s">
        <v>2384</v>
      </c>
      <c r="P524" s="9">
        <f>Table1_4[[#This Row],[Total Price]]*Table1_4[[#This Row],[ Sold]]</f>
        <v>0</v>
      </c>
    </row>
    <row r="525" spans="1:16" x14ac:dyDescent="0.3">
      <c r="A525" s="5" t="s">
        <v>2285</v>
      </c>
      <c r="B525" s="2" t="s">
        <v>2907</v>
      </c>
      <c r="C525" s="2" t="s">
        <v>2327</v>
      </c>
      <c r="D525" s="2" t="s">
        <v>2295</v>
      </c>
      <c r="E525" s="2" t="s">
        <v>4482</v>
      </c>
      <c r="F525" s="2"/>
      <c r="G525" s="2"/>
      <c r="H525" s="9">
        <v>484</v>
      </c>
      <c r="I525" s="9">
        <v>155.08000000000001</v>
      </c>
      <c r="J525" s="9">
        <f>Table1_4[[#This Row],[Price]]+Table1_4[[#This Row],[Delivery charge]]</f>
        <v>639.08000000000004</v>
      </c>
      <c r="K525" s="2" t="s">
        <v>2262</v>
      </c>
      <c r="L525" s="2">
        <v>1</v>
      </c>
      <c r="M525" s="2" t="s">
        <v>2382</v>
      </c>
      <c r="N525" s="2" t="s">
        <v>2635</v>
      </c>
      <c r="O525" s="14" t="s">
        <v>2636</v>
      </c>
      <c r="P525" s="9">
        <f>Table1_4[[#This Row],[Total Price]]*Table1_4[[#This Row],[ Sold]]</f>
        <v>639.08000000000004</v>
      </c>
    </row>
    <row r="526" spans="1:16" x14ac:dyDescent="0.3">
      <c r="A526" s="5" t="s">
        <v>2285</v>
      </c>
      <c r="B526" s="2" t="s">
        <v>2908</v>
      </c>
      <c r="C526" s="2" t="s">
        <v>2371</v>
      </c>
      <c r="D526" s="2" t="s">
        <v>2295</v>
      </c>
      <c r="E526" s="2" t="s">
        <v>4482</v>
      </c>
      <c r="F526" s="2">
        <v>4.5</v>
      </c>
      <c r="G526" s="2">
        <v>8</v>
      </c>
      <c r="H526" s="9">
        <v>393.81</v>
      </c>
      <c r="I526" s="9">
        <v>141.97999999999999</v>
      </c>
      <c r="J526" s="9">
        <f>Table1_4[[#This Row],[Price]]+Table1_4[[#This Row],[Delivery charge]]</f>
        <v>535.79</v>
      </c>
      <c r="K526" s="2" t="s">
        <v>2262</v>
      </c>
      <c r="L526" s="2">
        <v>325</v>
      </c>
      <c r="M526" s="2" t="s">
        <v>4480</v>
      </c>
      <c r="N526" s="2" t="s">
        <v>2310</v>
      </c>
      <c r="O526" s="14" t="s">
        <v>2311</v>
      </c>
      <c r="P526" s="9">
        <f>Table1_4[[#This Row],[Total Price]]*Table1_4[[#This Row],[ Sold]]</f>
        <v>174131.75</v>
      </c>
    </row>
    <row r="527" spans="1:16" x14ac:dyDescent="0.3">
      <c r="A527" s="5" t="s">
        <v>2285</v>
      </c>
      <c r="B527" s="2" t="s">
        <v>2909</v>
      </c>
      <c r="C527" s="2" t="s">
        <v>2371</v>
      </c>
      <c r="D527" s="2" t="s">
        <v>2295</v>
      </c>
      <c r="E527" s="2" t="s">
        <v>4483</v>
      </c>
      <c r="F527" s="2">
        <v>5</v>
      </c>
      <c r="G527" s="2">
        <v>6</v>
      </c>
      <c r="H527" s="9">
        <v>399.99</v>
      </c>
      <c r="I527" s="9">
        <v>158.76</v>
      </c>
      <c r="J527" s="9">
        <f>Table1_4[[#This Row],[Price]]+Table1_4[[#This Row],[Delivery charge]]</f>
        <v>558.75</v>
      </c>
      <c r="K527" s="2" t="s">
        <v>2262</v>
      </c>
      <c r="L527" s="2">
        <v>7</v>
      </c>
      <c r="M527" s="2" t="s">
        <v>4480</v>
      </c>
      <c r="N527" s="2" t="s">
        <v>2364</v>
      </c>
      <c r="O527" s="14" t="s">
        <v>2365</v>
      </c>
      <c r="P527" s="9">
        <f>Table1_4[[#This Row],[Total Price]]*Table1_4[[#This Row],[ Sold]]</f>
        <v>3911.25</v>
      </c>
    </row>
    <row r="528" spans="1:16" x14ac:dyDescent="0.3">
      <c r="A528" s="5" t="s">
        <v>2285</v>
      </c>
      <c r="B528" s="2" t="s">
        <v>2910</v>
      </c>
      <c r="C528" s="2" t="s">
        <v>2329</v>
      </c>
      <c r="D528" s="2" t="s">
        <v>2295</v>
      </c>
      <c r="E528" s="2" t="s">
        <v>4482</v>
      </c>
      <c r="F528" s="2">
        <v>4.5</v>
      </c>
      <c r="G528" s="2">
        <v>29</v>
      </c>
      <c r="H528" s="9">
        <v>247.99</v>
      </c>
      <c r="I528" s="9">
        <v>100.8</v>
      </c>
      <c r="J528" s="9">
        <f>Table1_4[[#This Row],[Price]]+Table1_4[[#This Row],[Delivery charge]]</f>
        <v>348.79</v>
      </c>
      <c r="K528" s="2" t="s">
        <v>2262</v>
      </c>
      <c r="L528" s="2">
        <v>0</v>
      </c>
      <c r="M528" s="2" t="s">
        <v>4480</v>
      </c>
      <c r="N528" s="2" t="s">
        <v>2364</v>
      </c>
      <c r="O528" s="14" t="s">
        <v>2365</v>
      </c>
      <c r="P528" s="9">
        <f>Table1_4[[#This Row],[Total Price]]*Table1_4[[#This Row],[ Sold]]</f>
        <v>0</v>
      </c>
    </row>
    <row r="529" spans="1:16" x14ac:dyDescent="0.3">
      <c r="A529" s="5" t="s">
        <v>2285</v>
      </c>
      <c r="B529" s="2" t="s">
        <v>2911</v>
      </c>
      <c r="C529" s="2" t="s">
        <v>2287</v>
      </c>
      <c r="D529" s="2" t="s">
        <v>2485</v>
      </c>
      <c r="E529" s="2" t="s">
        <v>4481</v>
      </c>
      <c r="F529" s="2">
        <v>4.5</v>
      </c>
      <c r="G529" s="2">
        <v>89</v>
      </c>
      <c r="H529" s="9">
        <v>182.69</v>
      </c>
      <c r="I529" s="9">
        <v>88.4</v>
      </c>
      <c r="J529" s="9">
        <f>Table1_4[[#This Row],[Price]]+Table1_4[[#This Row],[Delivery charge]]</f>
        <v>271.09000000000003</v>
      </c>
      <c r="K529" s="2" t="s">
        <v>2262</v>
      </c>
      <c r="L529" s="2">
        <v>189</v>
      </c>
      <c r="M529" s="2" t="s">
        <v>4480</v>
      </c>
      <c r="N529" s="2" t="s">
        <v>2486</v>
      </c>
      <c r="O529" s="14" t="s">
        <v>2487</v>
      </c>
      <c r="P529" s="9">
        <f>Table1_4[[#This Row],[Total Price]]*Table1_4[[#This Row],[ Sold]]</f>
        <v>51236.010000000009</v>
      </c>
    </row>
    <row r="530" spans="1:16" x14ac:dyDescent="0.3">
      <c r="A530" s="5" t="s">
        <v>2285</v>
      </c>
      <c r="B530" s="2" t="s">
        <v>2912</v>
      </c>
      <c r="C530" s="2" t="s">
        <v>2292</v>
      </c>
      <c r="D530" s="2" t="s">
        <v>2295</v>
      </c>
      <c r="E530" s="2" t="s">
        <v>4482</v>
      </c>
      <c r="F530" s="2">
        <v>4.5</v>
      </c>
      <c r="G530" s="2">
        <v>46</v>
      </c>
      <c r="H530" s="9">
        <v>288.08999999999997</v>
      </c>
      <c r="I530" s="9">
        <v>110.02</v>
      </c>
      <c r="J530" s="9">
        <f>Table1_4[[#This Row],[Price]]+Table1_4[[#This Row],[Delivery charge]]</f>
        <v>398.10999999999996</v>
      </c>
      <c r="K530" s="2" t="s">
        <v>2262</v>
      </c>
      <c r="L530" s="2">
        <v>2</v>
      </c>
      <c r="M530" s="2" t="s">
        <v>4480</v>
      </c>
      <c r="N530" s="2" t="s">
        <v>2512</v>
      </c>
      <c r="O530" s="14" t="s">
        <v>2513</v>
      </c>
      <c r="P530" s="9">
        <f>Table1_4[[#This Row],[Total Price]]*Table1_4[[#This Row],[ Sold]]</f>
        <v>796.21999999999991</v>
      </c>
    </row>
    <row r="531" spans="1:16" x14ac:dyDescent="0.3">
      <c r="A531" s="5" t="s">
        <v>2285</v>
      </c>
      <c r="B531" s="2" t="s">
        <v>2913</v>
      </c>
      <c r="C531" s="2" t="s">
        <v>2287</v>
      </c>
      <c r="D531" s="2" t="s">
        <v>2437</v>
      </c>
      <c r="E531" s="2" t="s">
        <v>4483</v>
      </c>
      <c r="F531" s="2"/>
      <c r="G531" s="2"/>
      <c r="H531" s="9">
        <v>199.48</v>
      </c>
      <c r="I531" s="9">
        <v>76.69</v>
      </c>
      <c r="J531" s="9">
        <f>Table1_4[[#This Row],[Price]]+Table1_4[[#This Row],[Delivery charge]]</f>
        <v>276.16999999999996</v>
      </c>
      <c r="K531" s="2" t="s">
        <v>2262</v>
      </c>
      <c r="L531" s="2">
        <v>36</v>
      </c>
      <c r="M531" s="2" t="s">
        <v>4480</v>
      </c>
      <c r="N531" s="2" t="s">
        <v>2438</v>
      </c>
      <c r="O531" s="14" t="s">
        <v>2439</v>
      </c>
      <c r="P531" s="9">
        <f>Table1_4[[#This Row],[Total Price]]*Table1_4[[#This Row],[ Sold]]</f>
        <v>9942.119999999999</v>
      </c>
    </row>
    <row r="532" spans="1:16" x14ac:dyDescent="0.3">
      <c r="A532" s="5" t="s">
        <v>2285</v>
      </c>
      <c r="B532" s="2" t="s">
        <v>2914</v>
      </c>
      <c r="C532" s="2" t="s">
        <v>2343</v>
      </c>
      <c r="D532" s="2" t="s">
        <v>2295</v>
      </c>
      <c r="E532" s="2" t="s">
        <v>4483</v>
      </c>
      <c r="F532" s="2">
        <v>4.5</v>
      </c>
      <c r="G532" s="2">
        <v>38</v>
      </c>
      <c r="H532" s="9">
        <v>243.14</v>
      </c>
      <c r="I532" s="9">
        <v>99.68</v>
      </c>
      <c r="J532" s="9">
        <f>Table1_4[[#This Row],[Price]]+Table1_4[[#This Row],[Delivery charge]]</f>
        <v>342.82</v>
      </c>
      <c r="K532" s="2" t="s">
        <v>2262</v>
      </c>
      <c r="L532" s="2">
        <v>7</v>
      </c>
      <c r="M532" s="2" t="s">
        <v>4480</v>
      </c>
      <c r="N532" s="2" t="s">
        <v>2310</v>
      </c>
      <c r="O532" s="14" t="s">
        <v>2311</v>
      </c>
      <c r="P532" s="9">
        <f>Table1_4[[#This Row],[Total Price]]*Table1_4[[#This Row],[ Sold]]</f>
        <v>2399.7399999999998</v>
      </c>
    </row>
    <row r="533" spans="1:16" x14ac:dyDescent="0.3">
      <c r="A533" s="5" t="s">
        <v>2285</v>
      </c>
      <c r="B533" s="2" t="s">
        <v>2915</v>
      </c>
      <c r="C533" s="2" t="s">
        <v>2292</v>
      </c>
      <c r="D533" s="2" t="s">
        <v>2485</v>
      </c>
      <c r="E533" s="2" t="s">
        <v>4481</v>
      </c>
      <c r="F533" s="2">
        <v>4.5</v>
      </c>
      <c r="G533" s="2">
        <v>31</v>
      </c>
      <c r="H533" s="9">
        <v>252.99</v>
      </c>
      <c r="I533" s="9">
        <v>101.95</v>
      </c>
      <c r="J533" s="9">
        <f>Table1_4[[#This Row],[Price]]+Table1_4[[#This Row],[Delivery charge]]</f>
        <v>354.94</v>
      </c>
      <c r="K533" s="2" t="s">
        <v>2262</v>
      </c>
      <c r="L533" s="2">
        <v>2</v>
      </c>
      <c r="M533" s="2" t="s">
        <v>4480</v>
      </c>
      <c r="N533" s="2" t="s">
        <v>2486</v>
      </c>
      <c r="O533" s="14" t="s">
        <v>2487</v>
      </c>
      <c r="P533" s="9">
        <f>Table1_4[[#This Row],[Total Price]]*Table1_4[[#This Row],[ Sold]]</f>
        <v>709.88</v>
      </c>
    </row>
    <row r="534" spans="1:16" x14ac:dyDescent="0.3">
      <c r="A534" s="5" t="s">
        <v>2285</v>
      </c>
      <c r="B534" s="2" t="s">
        <v>2916</v>
      </c>
      <c r="C534" s="2" t="s">
        <v>2292</v>
      </c>
      <c r="D534" s="2" t="s">
        <v>2485</v>
      </c>
      <c r="E534" s="2" t="s">
        <v>4482</v>
      </c>
      <c r="F534" s="2"/>
      <c r="G534" s="2"/>
      <c r="H534" s="9">
        <v>254.98</v>
      </c>
      <c r="I534" s="9">
        <v>102.4</v>
      </c>
      <c r="J534" s="9">
        <f>Table1_4[[#This Row],[Price]]+Table1_4[[#This Row],[Delivery charge]]</f>
        <v>357.38</v>
      </c>
      <c r="K534" s="2" t="s">
        <v>2262</v>
      </c>
      <c r="L534" s="2">
        <v>1</v>
      </c>
      <c r="M534" s="2" t="s">
        <v>4480</v>
      </c>
      <c r="N534" s="2" t="s">
        <v>2486</v>
      </c>
      <c r="O534" s="14" t="s">
        <v>2487</v>
      </c>
      <c r="P534" s="9">
        <f>Table1_4[[#This Row],[Total Price]]*Table1_4[[#This Row],[ Sold]]</f>
        <v>357.38</v>
      </c>
    </row>
    <row r="535" spans="1:16" x14ac:dyDescent="0.3">
      <c r="A535" s="5" t="s">
        <v>2285</v>
      </c>
      <c r="B535" s="2" t="s">
        <v>2917</v>
      </c>
      <c r="C535" s="2" t="s">
        <v>2292</v>
      </c>
      <c r="D535" s="2" t="s">
        <v>2485</v>
      </c>
      <c r="E535" s="2" t="s">
        <v>4481</v>
      </c>
      <c r="F535" s="2">
        <v>5</v>
      </c>
      <c r="G535" s="2">
        <v>5</v>
      </c>
      <c r="H535" s="9">
        <v>242.98</v>
      </c>
      <c r="I535" s="9">
        <v>99.64</v>
      </c>
      <c r="J535" s="9">
        <f>Table1_4[[#This Row],[Price]]+Table1_4[[#This Row],[Delivery charge]]</f>
        <v>342.62</v>
      </c>
      <c r="K535" s="2" t="s">
        <v>2262</v>
      </c>
      <c r="L535" s="2">
        <v>51</v>
      </c>
      <c r="M535" s="2" t="s">
        <v>4480</v>
      </c>
      <c r="N535" s="2" t="s">
        <v>2486</v>
      </c>
      <c r="O535" s="14" t="s">
        <v>2487</v>
      </c>
      <c r="P535" s="9">
        <f>Table1_4[[#This Row],[Total Price]]*Table1_4[[#This Row],[ Sold]]</f>
        <v>17473.62</v>
      </c>
    </row>
    <row r="536" spans="1:16" x14ac:dyDescent="0.3">
      <c r="A536" s="5" t="s">
        <v>2285</v>
      </c>
      <c r="B536" s="2" t="s">
        <v>436</v>
      </c>
      <c r="C536" s="2" t="s">
        <v>2287</v>
      </c>
      <c r="D536" s="2" t="s">
        <v>2295</v>
      </c>
      <c r="E536" s="2" t="s">
        <v>4482</v>
      </c>
      <c r="F536" s="2"/>
      <c r="G536" s="2"/>
      <c r="H536" s="9">
        <v>256.99</v>
      </c>
      <c r="I536" s="9">
        <v>102.87</v>
      </c>
      <c r="J536" s="9">
        <f>Table1_4[[#This Row],[Price]]+Table1_4[[#This Row],[Delivery charge]]</f>
        <v>359.86</v>
      </c>
      <c r="K536" s="2" t="s">
        <v>2262</v>
      </c>
      <c r="L536" s="2">
        <v>0</v>
      </c>
      <c r="M536" s="2" t="s">
        <v>4480</v>
      </c>
      <c r="N536" s="2" t="s">
        <v>2316</v>
      </c>
      <c r="O536" s="14" t="s">
        <v>2317</v>
      </c>
      <c r="P536" s="9">
        <f>Table1_4[[#This Row],[Total Price]]*Table1_4[[#This Row],[ Sold]]</f>
        <v>0</v>
      </c>
    </row>
    <row r="537" spans="1:16" x14ac:dyDescent="0.3">
      <c r="A537" s="5" t="s">
        <v>2285</v>
      </c>
      <c r="B537" s="2" t="s">
        <v>2918</v>
      </c>
      <c r="C537" s="2" t="s">
        <v>2292</v>
      </c>
      <c r="D537" s="2" t="s">
        <v>2404</v>
      </c>
      <c r="E537" s="2" t="s">
        <v>4482</v>
      </c>
      <c r="F537" s="2">
        <v>5</v>
      </c>
      <c r="G537" s="2">
        <v>10</v>
      </c>
      <c r="H537" s="9">
        <v>287.95</v>
      </c>
      <c r="I537" s="9">
        <v>109.99</v>
      </c>
      <c r="J537" s="9">
        <f>Table1_4[[#This Row],[Price]]+Table1_4[[#This Row],[Delivery charge]]</f>
        <v>397.94</v>
      </c>
      <c r="K537" s="2" t="s">
        <v>2262</v>
      </c>
      <c r="L537" s="2">
        <v>0</v>
      </c>
      <c r="M537" s="2" t="s">
        <v>2405</v>
      </c>
      <c r="N537" s="2" t="s">
        <v>2406</v>
      </c>
      <c r="O537" s="14" t="s">
        <v>2407</v>
      </c>
      <c r="P537" s="9">
        <f>Table1_4[[#This Row],[Total Price]]*Table1_4[[#This Row],[ Sold]]</f>
        <v>0</v>
      </c>
    </row>
    <row r="538" spans="1:16" x14ac:dyDescent="0.3">
      <c r="A538" s="5" t="s">
        <v>2285</v>
      </c>
      <c r="B538" s="2" t="s">
        <v>2919</v>
      </c>
      <c r="C538" s="2" t="s">
        <v>2287</v>
      </c>
      <c r="D538" s="2" t="s">
        <v>2295</v>
      </c>
      <c r="E538" s="2" t="s">
        <v>4481</v>
      </c>
      <c r="F538" s="2">
        <v>4.5</v>
      </c>
      <c r="G538" s="2">
        <v>73</v>
      </c>
      <c r="H538" s="9">
        <v>176.74</v>
      </c>
      <c r="I538" s="9">
        <v>87.03</v>
      </c>
      <c r="J538" s="9">
        <f>Table1_4[[#This Row],[Price]]+Table1_4[[#This Row],[Delivery charge]]</f>
        <v>263.77</v>
      </c>
      <c r="K538" s="2" t="s">
        <v>2262</v>
      </c>
      <c r="L538" s="2">
        <v>0</v>
      </c>
      <c r="M538" s="2" t="s">
        <v>4480</v>
      </c>
      <c r="N538" s="2" t="s">
        <v>2920</v>
      </c>
      <c r="O538" s="14" t="s">
        <v>2921</v>
      </c>
      <c r="P538" s="9">
        <f>Table1_4[[#This Row],[Total Price]]*Table1_4[[#This Row],[ Sold]]</f>
        <v>0</v>
      </c>
    </row>
    <row r="539" spans="1:16" x14ac:dyDescent="0.3">
      <c r="A539" s="5" t="s">
        <v>2285</v>
      </c>
      <c r="B539" s="2" t="s">
        <v>2922</v>
      </c>
      <c r="C539" s="2" t="s">
        <v>2323</v>
      </c>
      <c r="D539" s="2" t="s">
        <v>2357</v>
      </c>
      <c r="E539" s="2" t="s">
        <v>4481</v>
      </c>
      <c r="F539" s="2">
        <v>5</v>
      </c>
      <c r="G539" s="2">
        <v>10</v>
      </c>
      <c r="H539" s="9">
        <v>249.99</v>
      </c>
      <c r="I539" s="9">
        <v>103.56</v>
      </c>
      <c r="J539" s="9">
        <f>Table1_4[[#This Row],[Price]]+Table1_4[[#This Row],[Delivery charge]]</f>
        <v>353.55</v>
      </c>
      <c r="K539" s="2" t="s">
        <v>2262</v>
      </c>
      <c r="L539" s="2">
        <v>22</v>
      </c>
      <c r="M539" s="2" t="s">
        <v>4480</v>
      </c>
      <c r="N539" s="2" t="s">
        <v>2358</v>
      </c>
      <c r="O539" s="14" t="s">
        <v>2359</v>
      </c>
      <c r="P539" s="9">
        <f>Table1_4[[#This Row],[Total Price]]*Table1_4[[#This Row],[ Sold]]</f>
        <v>7778.1</v>
      </c>
    </row>
    <row r="540" spans="1:16" x14ac:dyDescent="0.3">
      <c r="A540" s="5" t="s">
        <v>2285</v>
      </c>
      <c r="B540" s="2" t="s">
        <v>2923</v>
      </c>
      <c r="C540" s="2" t="s">
        <v>2327</v>
      </c>
      <c r="D540" s="2" t="s">
        <v>2485</v>
      </c>
      <c r="E540" s="2" t="s">
        <v>4481</v>
      </c>
      <c r="F540" s="2"/>
      <c r="G540" s="2"/>
      <c r="H540" s="9">
        <v>418.58</v>
      </c>
      <c r="I540" s="9">
        <v>140.03</v>
      </c>
      <c r="J540" s="9">
        <f>Table1_4[[#This Row],[Price]]+Table1_4[[#This Row],[Delivery charge]]</f>
        <v>558.61</v>
      </c>
      <c r="K540" s="2" t="s">
        <v>2262</v>
      </c>
      <c r="L540" s="2">
        <v>1</v>
      </c>
      <c r="M540" s="2" t="s">
        <v>4480</v>
      </c>
      <c r="N540" s="2" t="s">
        <v>2486</v>
      </c>
      <c r="O540" s="14" t="s">
        <v>2487</v>
      </c>
      <c r="P540" s="9">
        <f>Table1_4[[#This Row],[Total Price]]*Table1_4[[#This Row],[ Sold]]</f>
        <v>558.61</v>
      </c>
    </row>
    <row r="541" spans="1:16" x14ac:dyDescent="0.3">
      <c r="A541" s="5" t="s">
        <v>2285</v>
      </c>
      <c r="B541" s="2" t="s">
        <v>2924</v>
      </c>
      <c r="C541" s="2" t="s">
        <v>2327</v>
      </c>
      <c r="D541" s="2" t="s">
        <v>2485</v>
      </c>
      <c r="E541" s="2" t="s">
        <v>4481</v>
      </c>
      <c r="F541" s="2">
        <v>5</v>
      </c>
      <c r="G541" s="2">
        <v>1</v>
      </c>
      <c r="H541" s="9">
        <v>445.89</v>
      </c>
      <c r="I541" s="9">
        <v>146.31</v>
      </c>
      <c r="J541" s="9">
        <f>Table1_4[[#This Row],[Price]]+Table1_4[[#This Row],[Delivery charge]]</f>
        <v>592.20000000000005</v>
      </c>
      <c r="K541" s="2" t="s">
        <v>2262</v>
      </c>
      <c r="L541" s="2">
        <v>1</v>
      </c>
      <c r="M541" s="2" t="s">
        <v>4480</v>
      </c>
      <c r="N541" s="2" t="s">
        <v>2486</v>
      </c>
      <c r="O541" s="14" t="s">
        <v>2487</v>
      </c>
      <c r="P541" s="9">
        <f>Table1_4[[#This Row],[Total Price]]*Table1_4[[#This Row],[ Sold]]</f>
        <v>592.20000000000005</v>
      </c>
    </row>
    <row r="542" spans="1:16" x14ac:dyDescent="0.3">
      <c r="A542" s="5" t="s">
        <v>2285</v>
      </c>
      <c r="B542" s="2" t="s">
        <v>2923</v>
      </c>
      <c r="C542" s="2" t="s">
        <v>2327</v>
      </c>
      <c r="D542" s="2" t="s">
        <v>2485</v>
      </c>
      <c r="E542" s="2" t="s">
        <v>4481</v>
      </c>
      <c r="F542" s="2"/>
      <c r="G542" s="2"/>
      <c r="H542" s="9">
        <v>418.58</v>
      </c>
      <c r="I542" s="9">
        <v>140.03</v>
      </c>
      <c r="J542" s="9">
        <f>Table1_4[[#This Row],[Price]]+Table1_4[[#This Row],[Delivery charge]]</f>
        <v>558.61</v>
      </c>
      <c r="K542" s="2" t="s">
        <v>2262</v>
      </c>
      <c r="L542" s="2">
        <v>1</v>
      </c>
      <c r="M542" s="2" t="s">
        <v>4480</v>
      </c>
      <c r="N542" s="2" t="s">
        <v>2486</v>
      </c>
      <c r="O542" s="14" t="s">
        <v>2487</v>
      </c>
      <c r="P542" s="9">
        <f>Table1_4[[#This Row],[Total Price]]*Table1_4[[#This Row],[ Sold]]</f>
        <v>558.61</v>
      </c>
    </row>
    <row r="543" spans="1:16" x14ac:dyDescent="0.3">
      <c r="A543" s="5" t="s">
        <v>2285</v>
      </c>
      <c r="B543" s="2" t="s">
        <v>383</v>
      </c>
      <c r="C543" s="2" t="s">
        <v>2329</v>
      </c>
      <c r="D543" s="2" t="s">
        <v>2295</v>
      </c>
      <c r="E543" s="2" t="s">
        <v>4482</v>
      </c>
      <c r="F543" s="2">
        <v>4.5</v>
      </c>
      <c r="G543" s="2">
        <v>108</v>
      </c>
      <c r="H543" s="9">
        <v>275.45</v>
      </c>
      <c r="I543" s="9">
        <v>94.16</v>
      </c>
      <c r="J543" s="9">
        <f>Table1_4[[#This Row],[Price]]+Table1_4[[#This Row],[Delivery charge]]</f>
        <v>369.61</v>
      </c>
      <c r="K543" s="2" t="s">
        <v>2262</v>
      </c>
      <c r="L543" s="2">
        <v>0</v>
      </c>
      <c r="M543" s="2" t="s">
        <v>4480</v>
      </c>
      <c r="N543" s="2" t="s">
        <v>2726</v>
      </c>
      <c r="O543" s="14" t="s">
        <v>2727</v>
      </c>
      <c r="P543" s="9">
        <f>Table1_4[[#This Row],[Total Price]]*Table1_4[[#This Row],[ Sold]]</f>
        <v>0</v>
      </c>
    </row>
    <row r="544" spans="1:16" x14ac:dyDescent="0.3">
      <c r="A544" s="5" t="s">
        <v>2285</v>
      </c>
      <c r="B544" s="2" t="s">
        <v>2925</v>
      </c>
      <c r="C544" s="2" t="s">
        <v>2287</v>
      </c>
      <c r="D544" s="2" t="s">
        <v>2295</v>
      </c>
      <c r="E544" s="2" t="s">
        <v>4483</v>
      </c>
      <c r="F544" s="2">
        <v>5</v>
      </c>
      <c r="G544" s="2">
        <v>2</v>
      </c>
      <c r="H544" s="9">
        <v>174.67</v>
      </c>
      <c r="I544" s="9">
        <v>83.93</v>
      </c>
      <c r="J544" s="9">
        <f>Table1_4[[#This Row],[Price]]+Table1_4[[#This Row],[Delivery charge]]</f>
        <v>258.60000000000002</v>
      </c>
      <c r="K544" s="2" t="s">
        <v>2262</v>
      </c>
      <c r="L544" s="2">
        <v>0</v>
      </c>
      <c r="M544" s="2" t="s">
        <v>2394</v>
      </c>
      <c r="N544" s="2" t="s">
        <v>2780</v>
      </c>
      <c r="O544" s="14" t="s">
        <v>2781</v>
      </c>
      <c r="P544" s="9">
        <f>Table1_4[[#This Row],[Total Price]]*Table1_4[[#This Row],[ Sold]]</f>
        <v>0</v>
      </c>
    </row>
    <row r="545" spans="1:16" x14ac:dyDescent="0.3">
      <c r="A545" s="5" t="s">
        <v>2285</v>
      </c>
      <c r="B545" s="2" t="s">
        <v>2926</v>
      </c>
      <c r="C545" s="2" t="s">
        <v>2371</v>
      </c>
      <c r="D545" s="2" t="s">
        <v>2404</v>
      </c>
      <c r="E545" s="2" t="s">
        <v>4483</v>
      </c>
      <c r="F545" s="2">
        <v>5</v>
      </c>
      <c r="G545" s="2">
        <v>12</v>
      </c>
      <c r="H545" s="9">
        <v>416.95</v>
      </c>
      <c r="I545" s="9">
        <v>139.66</v>
      </c>
      <c r="J545" s="9">
        <f>Table1_4[[#This Row],[Price]]+Table1_4[[#This Row],[Delivery charge]]</f>
        <v>556.61</v>
      </c>
      <c r="K545" s="2" t="s">
        <v>2262</v>
      </c>
      <c r="L545" s="2">
        <v>299</v>
      </c>
      <c r="M545" s="2" t="s">
        <v>2405</v>
      </c>
      <c r="N545" s="2" t="s">
        <v>2406</v>
      </c>
      <c r="O545" s="14" t="s">
        <v>2407</v>
      </c>
      <c r="P545" s="9">
        <f>Table1_4[[#This Row],[Total Price]]*Table1_4[[#This Row],[ Sold]]</f>
        <v>166426.39000000001</v>
      </c>
    </row>
    <row r="546" spans="1:16" x14ac:dyDescent="0.3">
      <c r="A546" s="5" t="s">
        <v>2285</v>
      </c>
      <c r="B546" s="2" t="s">
        <v>2927</v>
      </c>
      <c r="C546" s="2" t="s">
        <v>2296</v>
      </c>
      <c r="D546" s="2" t="s">
        <v>2295</v>
      </c>
      <c r="E546" s="2" t="s">
        <v>4483</v>
      </c>
      <c r="F546" s="2">
        <v>5</v>
      </c>
      <c r="G546" s="2">
        <v>11</v>
      </c>
      <c r="H546" s="9">
        <v>379</v>
      </c>
      <c r="I546" s="9">
        <v>145.05000000000001</v>
      </c>
      <c r="J546" s="9">
        <f>Table1_4[[#This Row],[Price]]+Table1_4[[#This Row],[Delivery charge]]</f>
        <v>524.04999999999995</v>
      </c>
      <c r="K546" s="2" t="s">
        <v>2262</v>
      </c>
      <c r="L546" s="2">
        <v>14</v>
      </c>
      <c r="M546" s="2" t="s">
        <v>4480</v>
      </c>
      <c r="N546" s="2" t="s">
        <v>2428</v>
      </c>
      <c r="O546" s="14" t="s">
        <v>2429</v>
      </c>
      <c r="P546" s="9">
        <f>Table1_4[[#This Row],[Total Price]]*Table1_4[[#This Row],[ Sold]]</f>
        <v>7336.6999999999989</v>
      </c>
    </row>
    <row r="547" spans="1:16" x14ac:dyDescent="0.3">
      <c r="A547" s="5" t="s">
        <v>2285</v>
      </c>
      <c r="B547" s="2" t="s">
        <v>2928</v>
      </c>
      <c r="C547" s="2" t="s">
        <v>2371</v>
      </c>
      <c r="D547" s="2" t="s">
        <v>2330</v>
      </c>
      <c r="E547" s="2" t="s">
        <v>4483</v>
      </c>
      <c r="F547" s="2">
        <v>4.5</v>
      </c>
      <c r="G547" s="2">
        <v>14</v>
      </c>
      <c r="H547" s="9">
        <v>458.99</v>
      </c>
      <c r="I547" s="9">
        <v>136.37</v>
      </c>
      <c r="J547" s="9">
        <f>Table1_4[[#This Row],[Price]]+Table1_4[[#This Row],[Delivery charge]]</f>
        <v>595.36</v>
      </c>
      <c r="K547" s="2" t="s">
        <v>2262</v>
      </c>
      <c r="L547" s="2">
        <v>25</v>
      </c>
      <c r="M547" s="2" t="s">
        <v>4480</v>
      </c>
      <c r="N547" s="2" t="s">
        <v>2331</v>
      </c>
      <c r="O547" s="14" t="s">
        <v>2332</v>
      </c>
      <c r="P547" s="9">
        <f>Table1_4[[#This Row],[Total Price]]*Table1_4[[#This Row],[ Sold]]</f>
        <v>14884</v>
      </c>
    </row>
    <row r="548" spans="1:16" x14ac:dyDescent="0.3">
      <c r="A548" s="5" t="s">
        <v>2285</v>
      </c>
      <c r="B548" s="2" t="s">
        <v>2929</v>
      </c>
      <c r="C548" s="2" t="s">
        <v>2294</v>
      </c>
      <c r="D548" s="2" t="s">
        <v>2295</v>
      </c>
      <c r="E548" s="2" t="s">
        <v>4482</v>
      </c>
      <c r="F548" s="2"/>
      <c r="G548" s="2"/>
      <c r="H548" s="9">
        <v>161.99</v>
      </c>
      <c r="I548" s="9">
        <v>83.64</v>
      </c>
      <c r="J548" s="9">
        <f>Table1_4[[#This Row],[Price]]+Table1_4[[#This Row],[Delivery charge]]</f>
        <v>245.63</v>
      </c>
      <c r="K548" s="2" t="s">
        <v>2262</v>
      </c>
      <c r="L548" s="2">
        <v>0</v>
      </c>
      <c r="M548" s="2" t="s">
        <v>4480</v>
      </c>
      <c r="N548" s="2" t="s">
        <v>2316</v>
      </c>
      <c r="O548" s="14" t="s">
        <v>2317</v>
      </c>
      <c r="P548" s="9">
        <f>Table1_4[[#This Row],[Total Price]]*Table1_4[[#This Row],[ Sold]]</f>
        <v>0</v>
      </c>
    </row>
    <row r="549" spans="1:16" x14ac:dyDescent="0.3">
      <c r="A549" s="5" t="s">
        <v>2285</v>
      </c>
      <c r="B549" s="2" t="s">
        <v>2930</v>
      </c>
      <c r="C549" s="2" t="s">
        <v>2329</v>
      </c>
      <c r="D549" s="2" t="s">
        <v>2295</v>
      </c>
      <c r="E549" s="2" t="s">
        <v>4483</v>
      </c>
      <c r="F549" s="2">
        <v>5</v>
      </c>
      <c r="G549" s="2">
        <v>15</v>
      </c>
      <c r="H549" s="9">
        <v>299.99</v>
      </c>
      <c r="I549" s="9">
        <v>112.76</v>
      </c>
      <c r="J549" s="9">
        <f>Table1_4[[#This Row],[Price]]+Table1_4[[#This Row],[Delivery charge]]</f>
        <v>412.75</v>
      </c>
      <c r="K549" s="2" t="s">
        <v>2262</v>
      </c>
      <c r="L549" s="2">
        <v>22</v>
      </c>
      <c r="M549" s="2" t="s">
        <v>4480</v>
      </c>
      <c r="N549" s="2" t="s">
        <v>2364</v>
      </c>
      <c r="O549" s="14" t="s">
        <v>2365</v>
      </c>
      <c r="P549" s="9">
        <f>Table1_4[[#This Row],[Total Price]]*Table1_4[[#This Row],[ Sold]]</f>
        <v>9080.5</v>
      </c>
    </row>
    <row r="550" spans="1:16" x14ac:dyDescent="0.3">
      <c r="A550" s="5" t="s">
        <v>2285</v>
      </c>
      <c r="B550" s="2" t="s">
        <v>2931</v>
      </c>
      <c r="C550" s="2" t="s">
        <v>2287</v>
      </c>
      <c r="D550" s="2" t="s">
        <v>2295</v>
      </c>
      <c r="E550" s="2" t="s">
        <v>4482</v>
      </c>
      <c r="F550" s="2">
        <v>4.5</v>
      </c>
      <c r="G550" s="2">
        <v>14</v>
      </c>
      <c r="H550" s="9">
        <v>231.99</v>
      </c>
      <c r="I550" s="9">
        <v>97.12</v>
      </c>
      <c r="J550" s="9">
        <f>Table1_4[[#This Row],[Price]]+Table1_4[[#This Row],[Delivery charge]]</f>
        <v>329.11</v>
      </c>
      <c r="K550" s="2" t="s">
        <v>2262</v>
      </c>
      <c r="L550" s="2">
        <v>0</v>
      </c>
      <c r="M550" s="2" t="s">
        <v>4480</v>
      </c>
      <c r="N550" s="2" t="s">
        <v>2932</v>
      </c>
      <c r="O550" s="14" t="s">
        <v>2933</v>
      </c>
      <c r="P550" s="9">
        <f>Table1_4[[#This Row],[Total Price]]*Table1_4[[#This Row],[ Sold]]</f>
        <v>0</v>
      </c>
    </row>
    <row r="551" spans="1:16" x14ac:dyDescent="0.3">
      <c r="A551" s="5" t="s">
        <v>2285</v>
      </c>
      <c r="B551" s="2" t="s">
        <v>2934</v>
      </c>
      <c r="C551" s="2" t="s">
        <v>2323</v>
      </c>
      <c r="D551" s="2" t="s">
        <v>2295</v>
      </c>
      <c r="E551" s="2" t="s">
        <v>4481</v>
      </c>
      <c r="F551" s="2">
        <v>4.5</v>
      </c>
      <c r="G551" s="2">
        <v>10</v>
      </c>
      <c r="H551" s="9">
        <v>199.99</v>
      </c>
      <c r="I551" s="9">
        <v>89.76</v>
      </c>
      <c r="J551" s="9">
        <f>Table1_4[[#This Row],[Price]]+Table1_4[[#This Row],[Delivery charge]]</f>
        <v>289.75</v>
      </c>
      <c r="K551" s="2" t="s">
        <v>2262</v>
      </c>
      <c r="L551" s="2">
        <v>0</v>
      </c>
      <c r="M551" s="2" t="s">
        <v>4480</v>
      </c>
      <c r="N551" s="2" t="s">
        <v>2657</v>
      </c>
      <c r="O551" s="14" t="s">
        <v>2658</v>
      </c>
      <c r="P551" s="9">
        <f>Table1_4[[#This Row],[Total Price]]*Table1_4[[#This Row],[ Sold]]</f>
        <v>0</v>
      </c>
    </row>
    <row r="552" spans="1:16" x14ac:dyDescent="0.3">
      <c r="A552" s="5" t="s">
        <v>2285</v>
      </c>
      <c r="B552" s="2" t="s">
        <v>2935</v>
      </c>
      <c r="C552" s="2" t="s">
        <v>2296</v>
      </c>
      <c r="D552" s="2" t="s">
        <v>2295</v>
      </c>
      <c r="E552" s="2" t="s">
        <v>4482</v>
      </c>
      <c r="F552" s="2">
        <v>5</v>
      </c>
      <c r="G552" s="2">
        <v>5</v>
      </c>
      <c r="H552" s="9">
        <v>370</v>
      </c>
      <c r="I552" s="9">
        <v>131.47999999999999</v>
      </c>
      <c r="J552" s="9">
        <f>Table1_4[[#This Row],[Price]]+Table1_4[[#This Row],[Delivery charge]]</f>
        <v>501.48</v>
      </c>
      <c r="K552" s="2" t="s">
        <v>2262</v>
      </c>
      <c r="L552" s="2">
        <v>8</v>
      </c>
      <c r="M552" s="2" t="s">
        <v>4480</v>
      </c>
      <c r="N552" s="2" t="s">
        <v>2661</v>
      </c>
      <c r="O552" s="14" t="s">
        <v>2662</v>
      </c>
      <c r="P552" s="9">
        <f>Table1_4[[#This Row],[Total Price]]*Table1_4[[#This Row],[ Sold]]</f>
        <v>4011.84</v>
      </c>
    </row>
    <row r="553" spans="1:16" x14ac:dyDescent="0.3">
      <c r="A553" s="5" t="s">
        <v>2285</v>
      </c>
      <c r="B553" s="2" t="s">
        <v>2936</v>
      </c>
      <c r="C553" s="2" t="s">
        <v>2371</v>
      </c>
      <c r="D553" s="2" t="s">
        <v>2295</v>
      </c>
      <c r="E553" s="2" t="s">
        <v>4481</v>
      </c>
      <c r="F553" s="2">
        <v>4</v>
      </c>
      <c r="G553" s="2">
        <v>5</v>
      </c>
      <c r="H553" s="9">
        <v>374.41</v>
      </c>
      <c r="I553" s="9">
        <v>129.87</v>
      </c>
      <c r="J553" s="9">
        <f>Table1_4[[#This Row],[Price]]+Table1_4[[#This Row],[Delivery charge]]</f>
        <v>504.28000000000003</v>
      </c>
      <c r="K553" s="2" t="s">
        <v>2262</v>
      </c>
      <c r="L553" s="2">
        <v>130</v>
      </c>
      <c r="M553" s="2" t="s">
        <v>4480</v>
      </c>
      <c r="N553" s="2" t="s">
        <v>2310</v>
      </c>
      <c r="O553" s="14" t="s">
        <v>2311</v>
      </c>
      <c r="P553" s="9">
        <f>Table1_4[[#This Row],[Total Price]]*Table1_4[[#This Row],[ Sold]]</f>
        <v>65556.400000000009</v>
      </c>
    </row>
    <row r="554" spans="1:16" x14ac:dyDescent="0.3">
      <c r="A554" s="5" t="s">
        <v>2285</v>
      </c>
      <c r="B554" s="2" t="s">
        <v>2937</v>
      </c>
      <c r="C554" s="2" t="s">
        <v>2315</v>
      </c>
      <c r="D554" s="2" t="s">
        <v>2295</v>
      </c>
      <c r="E554" s="2" t="s">
        <v>4483</v>
      </c>
      <c r="F554" s="2">
        <v>4.5</v>
      </c>
      <c r="G554" s="2">
        <v>7</v>
      </c>
      <c r="H554" s="9">
        <v>399.99</v>
      </c>
      <c r="I554" s="9">
        <v>135.76</v>
      </c>
      <c r="J554" s="9">
        <f>Table1_4[[#This Row],[Price]]+Table1_4[[#This Row],[Delivery charge]]</f>
        <v>535.75</v>
      </c>
      <c r="K554" s="2" t="s">
        <v>2262</v>
      </c>
      <c r="L554" s="2">
        <v>0</v>
      </c>
      <c r="M554" s="2" t="s">
        <v>4480</v>
      </c>
      <c r="N554" s="2" t="s">
        <v>2578</v>
      </c>
      <c r="O554" s="14" t="s">
        <v>2579</v>
      </c>
      <c r="P554" s="9">
        <f>Table1_4[[#This Row],[Total Price]]*Table1_4[[#This Row],[ Sold]]</f>
        <v>0</v>
      </c>
    </row>
    <row r="555" spans="1:16" x14ac:dyDescent="0.3">
      <c r="A555" s="5" t="s">
        <v>2285</v>
      </c>
      <c r="B555" s="2" t="s">
        <v>2938</v>
      </c>
      <c r="C555" s="2" t="s">
        <v>2287</v>
      </c>
      <c r="D555" s="2" t="s">
        <v>2295</v>
      </c>
      <c r="E555" s="2" t="s">
        <v>4482</v>
      </c>
      <c r="F555" s="2">
        <v>5</v>
      </c>
      <c r="G555" s="2">
        <v>19</v>
      </c>
      <c r="H555" s="9">
        <v>265</v>
      </c>
      <c r="I555" s="9">
        <v>107.33</v>
      </c>
      <c r="J555" s="9">
        <f>Table1_4[[#This Row],[Price]]+Table1_4[[#This Row],[Delivery charge]]</f>
        <v>372.33</v>
      </c>
      <c r="K555" s="2" t="s">
        <v>2262</v>
      </c>
      <c r="L555" s="2">
        <v>0</v>
      </c>
      <c r="M555" s="2" t="s">
        <v>4480</v>
      </c>
      <c r="N555" s="2" t="s">
        <v>2512</v>
      </c>
      <c r="O555" s="14" t="s">
        <v>2513</v>
      </c>
      <c r="P555" s="9">
        <f>Table1_4[[#This Row],[Total Price]]*Table1_4[[#This Row],[ Sold]]</f>
        <v>0</v>
      </c>
    </row>
    <row r="556" spans="1:16" x14ac:dyDescent="0.3">
      <c r="A556" s="5" t="s">
        <v>2285</v>
      </c>
      <c r="B556" s="2" t="s">
        <v>2939</v>
      </c>
      <c r="C556" s="2" t="s">
        <v>2321</v>
      </c>
      <c r="D556" s="2" t="s">
        <v>2295</v>
      </c>
      <c r="E556" s="2" t="s">
        <v>4481</v>
      </c>
      <c r="F556" s="2">
        <v>5</v>
      </c>
      <c r="G556" s="2">
        <v>3</v>
      </c>
      <c r="H556" s="9">
        <v>424.99</v>
      </c>
      <c r="I556" s="9">
        <v>144.13</v>
      </c>
      <c r="J556" s="9">
        <f>Table1_4[[#This Row],[Price]]+Table1_4[[#This Row],[Delivery charge]]</f>
        <v>569.12</v>
      </c>
      <c r="K556" s="2" t="s">
        <v>2262</v>
      </c>
      <c r="L556" s="2">
        <v>0</v>
      </c>
      <c r="M556" s="2" t="s">
        <v>2679</v>
      </c>
      <c r="N556" s="2" t="s">
        <v>2680</v>
      </c>
      <c r="O556" s="14" t="s">
        <v>2681</v>
      </c>
      <c r="P556" s="9">
        <f>Table1_4[[#This Row],[Total Price]]*Table1_4[[#This Row],[ Sold]]</f>
        <v>0</v>
      </c>
    </row>
    <row r="557" spans="1:16" x14ac:dyDescent="0.3">
      <c r="A557" s="5" t="s">
        <v>2285</v>
      </c>
      <c r="B557" s="2" t="s">
        <v>2940</v>
      </c>
      <c r="C557" s="2" t="s">
        <v>2315</v>
      </c>
      <c r="D557" s="2" t="s">
        <v>2357</v>
      </c>
      <c r="E557" s="2" t="s">
        <v>4482</v>
      </c>
      <c r="F557" s="2">
        <v>4.5</v>
      </c>
      <c r="G557" s="2">
        <v>25</v>
      </c>
      <c r="H557" s="9">
        <v>339.99</v>
      </c>
      <c r="I557" s="9">
        <v>124.26</v>
      </c>
      <c r="J557" s="9">
        <f>Table1_4[[#This Row],[Price]]+Table1_4[[#This Row],[Delivery charge]]</f>
        <v>464.25</v>
      </c>
      <c r="K557" s="2" t="s">
        <v>2262</v>
      </c>
      <c r="L557" s="2">
        <v>57</v>
      </c>
      <c r="M557" s="2" t="s">
        <v>4480</v>
      </c>
      <c r="N557" s="2" t="s">
        <v>2358</v>
      </c>
      <c r="O557" s="14" t="s">
        <v>2359</v>
      </c>
      <c r="P557" s="9">
        <f>Table1_4[[#This Row],[Total Price]]*Table1_4[[#This Row],[ Sold]]</f>
        <v>26462.25</v>
      </c>
    </row>
    <row r="558" spans="1:16" x14ac:dyDescent="0.3">
      <c r="A558" s="5" t="s">
        <v>2285</v>
      </c>
      <c r="B558" s="2" t="s">
        <v>2941</v>
      </c>
      <c r="C558" s="2" t="s">
        <v>2292</v>
      </c>
      <c r="D558" s="2" t="s">
        <v>2295</v>
      </c>
      <c r="E558" s="2" t="s">
        <v>4481</v>
      </c>
      <c r="F558" s="2">
        <v>4.5</v>
      </c>
      <c r="G558" s="2">
        <v>46</v>
      </c>
      <c r="H558" s="9">
        <v>257.99</v>
      </c>
      <c r="I558" s="9">
        <v>103.1</v>
      </c>
      <c r="J558" s="9">
        <f>Table1_4[[#This Row],[Price]]+Table1_4[[#This Row],[Delivery charge]]</f>
        <v>361.09000000000003</v>
      </c>
      <c r="K558" s="2" t="s">
        <v>2262</v>
      </c>
      <c r="L558" s="2">
        <v>10</v>
      </c>
      <c r="M558" s="2" t="s">
        <v>4480</v>
      </c>
      <c r="N558" s="2" t="s">
        <v>2543</v>
      </c>
      <c r="O558" s="14" t="s">
        <v>2544</v>
      </c>
      <c r="P558" s="9">
        <f>Table1_4[[#This Row],[Total Price]]*Table1_4[[#This Row],[ Sold]]</f>
        <v>3610.9000000000005</v>
      </c>
    </row>
    <row r="559" spans="1:16" x14ac:dyDescent="0.3">
      <c r="A559" s="5" t="s">
        <v>2285</v>
      </c>
      <c r="B559" s="2" t="s">
        <v>2942</v>
      </c>
      <c r="C559" s="2" t="s">
        <v>2585</v>
      </c>
      <c r="D559" s="2" t="s">
        <v>2330</v>
      </c>
      <c r="E559" s="2" t="s">
        <v>4481</v>
      </c>
      <c r="F559" s="2">
        <v>4.5</v>
      </c>
      <c r="G559" s="2">
        <v>28</v>
      </c>
      <c r="H559" s="9">
        <v>574.99</v>
      </c>
      <c r="I559" s="9">
        <v>163.05000000000001</v>
      </c>
      <c r="J559" s="9">
        <f>Table1_4[[#This Row],[Price]]+Table1_4[[#This Row],[Delivery charge]]</f>
        <v>738.04</v>
      </c>
      <c r="K559" s="2" t="s">
        <v>2262</v>
      </c>
      <c r="L559" s="2">
        <v>66</v>
      </c>
      <c r="M559" s="2" t="s">
        <v>4480</v>
      </c>
      <c r="N559" s="2" t="s">
        <v>2331</v>
      </c>
      <c r="O559" s="14" t="s">
        <v>2332</v>
      </c>
      <c r="P559" s="9">
        <f>Table1_4[[#This Row],[Total Price]]*Table1_4[[#This Row],[ Sold]]</f>
        <v>48710.64</v>
      </c>
    </row>
    <row r="560" spans="1:16" x14ac:dyDescent="0.3">
      <c r="A560" s="5" t="s">
        <v>2285</v>
      </c>
      <c r="B560" s="2" t="s">
        <v>2943</v>
      </c>
      <c r="C560" s="2" t="s">
        <v>2287</v>
      </c>
      <c r="D560" s="2" t="s">
        <v>2295</v>
      </c>
      <c r="E560" s="2" t="s">
        <v>4481</v>
      </c>
      <c r="F560" s="2">
        <v>4.5</v>
      </c>
      <c r="G560" s="2">
        <v>89</v>
      </c>
      <c r="H560" s="9">
        <v>189.95</v>
      </c>
      <c r="I560" s="9">
        <v>87.45</v>
      </c>
      <c r="J560" s="9">
        <f>Table1_4[[#This Row],[Price]]+Table1_4[[#This Row],[Delivery charge]]</f>
        <v>277.39999999999998</v>
      </c>
      <c r="K560" s="2" t="s">
        <v>2262</v>
      </c>
      <c r="L560" s="2">
        <v>0</v>
      </c>
      <c r="M560" s="2" t="s">
        <v>4480</v>
      </c>
      <c r="N560" s="2" t="s">
        <v>2500</v>
      </c>
      <c r="O560" s="14" t="s">
        <v>2501</v>
      </c>
      <c r="P560" s="9">
        <f>Table1_4[[#This Row],[Total Price]]*Table1_4[[#This Row],[ Sold]]</f>
        <v>0</v>
      </c>
    </row>
    <row r="561" spans="1:16" x14ac:dyDescent="0.3">
      <c r="A561" s="5" t="s">
        <v>2285</v>
      </c>
      <c r="B561" s="2" t="s">
        <v>2944</v>
      </c>
      <c r="C561" s="2" t="s">
        <v>2323</v>
      </c>
      <c r="D561" s="2" t="s">
        <v>2357</v>
      </c>
      <c r="E561" s="2" t="s">
        <v>4483</v>
      </c>
      <c r="F561" s="2">
        <v>4</v>
      </c>
      <c r="G561" s="2">
        <v>26</v>
      </c>
      <c r="H561" s="9">
        <v>269.99</v>
      </c>
      <c r="I561" s="9">
        <v>105.86</v>
      </c>
      <c r="J561" s="9">
        <f>Table1_4[[#This Row],[Price]]+Table1_4[[#This Row],[Delivery charge]]</f>
        <v>375.85</v>
      </c>
      <c r="K561" s="2" t="s">
        <v>2262</v>
      </c>
      <c r="L561" s="2">
        <v>15</v>
      </c>
      <c r="M561" s="2" t="s">
        <v>4480</v>
      </c>
      <c r="N561" s="2" t="s">
        <v>2358</v>
      </c>
      <c r="O561" s="14" t="s">
        <v>2359</v>
      </c>
      <c r="P561" s="9">
        <f>Table1_4[[#This Row],[Total Price]]*Table1_4[[#This Row],[ Sold]]</f>
        <v>5637.75</v>
      </c>
    </row>
    <row r="562" spans="1:16" x14ac:dyDescent="0.3">
      <c r="A562" s="5" t="s">
        <v>2285</v>
      </c>
      <c r="B562" s="2" t="s">
        <v>2945</v>
      </c>
      <c r="C562" s="2" t="s">
        <v>2296</v>
      </c>
      <c r="D562" s="2" t="s">
        <v>2485</v>
      </c>
      <c r="E562" s="2" t="s">
        <v>4481</v>
      </c>
      <c r="F562" s="2">
        <v>5</v>
      </c>
      <c r="G562" s="2">
        <v>7</v>
      </c>
      <c r="H562" s="9">
        <v>359.99</v>
      </c>
      <c r="I562" s="9">
        <v>129.18</v>
      </c>
      <c r="J562" s="9">
        <f>Table1_4[[#This Row],[Price]]+Table1_4[[#This Row],[Delivery charge]]</f>
        <v>489.17</v>
      </c>
      <c r="K562" s="2" t="s">
        <v>2262</v>
      </c>
      <c r="L562" s="2">
        <v>2</v>
      </c>
      <c r="M562" s="2" t="s">
        <v>4480</v>
      </c>
      <c r="N562" s="2" t="s">
        <v>2486</v>
      </c>
      <c r="O562" s="14" t="s">
        <v>2487</v>
      </c>
      <c r="P562" s="9">
        <f>Table1_4[[#This Row],[Total Price]]*Table1_4[[#This Row],[ Sold]]</f>
        <v>978.34</v>
      </c>
    </row>
    <row r="563" spans="1:16" x14ac:dyDescent="0.3">
      <c r="A563" s="5" t="s">
        <v>2285</v>
      </c>
      <c r="B563" s="2" t="s">
        <v>2946</v>
      </c>
      <c r="C563" s="2" t="s">
        <v>2294</v>
      </c>
      <c r="D563" s="2" t="s">
        <v>2295</v>
      </c>
      <c r="E563" s="2" t="s">
        <v>4483</v>
      </c>
      <c r="F563" s="2">
        <v>4.5</v>
      </c>
      <c r="G563" s="2">
        <v>51</v>
      </c>
      <c r="H563" s="9">
        <v>170.95</v>
      </c>
      <c r="I563" s="9">
        <v>87.45</v>
      </c>
      <c r="J563" s="9">
        <f>Table1_4[[#This Row],[Price]]+Table1_4[[#This Row],[Delivery charge]]</f>
        <v>258.39999999999998</v>
      </c>
      <c r="K563" s="2" t="s">
        <v>2262</v>
      </c>
      <c r="L563" s="2">
        <v>6</v>
      </c>
      <c r="M563" s="2" t="s">
        <v>4480</v>
      </c>
      <c r="N563" s="2" t="s">
        <v>2726</v>
      </c>
      <c r="O563" s="14" t="s">
        <v>2727</v>
      </c>
      <c r="P563" s="9">
        <f>Table1_4[[#This Row],[Total Price]]*Table1_4[[#This Row],[ Sold]]</f>
        <v>1550.3999999999999</v>
      </c>
    </row>
    <row r="564" spans="1:16" x14ac:dyDescent="0.3">
      <c r="A564" s="5" t="s">
        <v>2285</v>
      </c>
      <c r="B564" s="2" t="s">
        <v>2947</v>
      </c>
      <c r="C564" s="2" t="s">
        <v>2344</v>
      </c>
      <c r="D564" s="2" t="s">
        <v>2330</v>
      </c>
      <c r="E564" s="2" t="s">
        <v>4483</v>
      </c>
      <c r="F564" s="2">
        <v>4.5</v>
      </c>
      <c r="G564" s="2">
        <v>23</v>
      </c>
      <c r="H564" s="9">
        <v>487.99</v>
      </c>
      <c r="I564" s="9">
        <v>143.04</v>
      </c>
      <c r="J564" s="9">
        <f>Table1_4[[#This Row],[Price]]+Table1_4[[#This Row],[Delivery charge]]</f>
        <v>631.03</v>
      </c>
      <c r="K564" s="2" t="s">
        <v>2262</v>
      </c>
      <c r="L564" s="2">
        <v>29</v>
      </c>
      <c r="M564" s="2" t="s">
        <v>4480</v>
      </c>
      <c r="N564" s="2" t="s">
        <v>2331</v>
      </c>
      <c r="O564" s="14" t="s">
        <v>2332</v>
      </c>
      <c r="P564" s="9">
        <f>Table1_4[[#This Row],[Total Price]]*Table1_4[[#This Row],[ Sold]]</f>
        <v>18299.87</v>
      </c>
    </row>
    <row r="565" spans="1:16" x14ac:dyDescent="0.3">
      <c r="A565" s="5" t="s">
        <v>2285</v>
      </c>
      <c r="B565" s="2" t="s">
        <v>2948</v>
      </c>
      <c r="C565" s="2" t="s">
        <v>2296</v>
      </c>
      <c r="D565" s="2" t="s">
        <v>2295</v>
      </c>
      <c r="E565" s="2" t="s">
        <v>4481</v>
      </c>
      <c r="F565" s="2">
        <v>5</v>
      </c>
      <c r="G565" s="2">
        <v>6</v>
      </c>
      <c r="H565" s="9">
        <v>325.99</v>
      </c>
      <c r="I565" s="9">
        <v>118.74</v>
      </c>
      <c r="J565" s="9">
        <f>Table1_4[[#This Row],[Price]]+Table1_4[[#This Row],[Delivery charge]]</f>
        <v>444.73</v>
      </c>
      <c r="K565" s="2" t="s">
        <v>2262</v>
      </c>
      <c r="L565" s="2">
        <v>0</v>
      </c>
      <c r="M565" s="2" t="s">
        <v>4480</v>
      </c>
      <c r="N565" s="2" t="s">
        <v>2732</v>
      </c>
      <c r="O565" s="14" t="s">
        <v>2733</v>
      </c>
      <c r="P565" s="9">
        <f>Table1_4[[#This Row],[Total Price]]*Table1_4[[#This Row],[ Sold]]</f>
        <v>0</v>
      </c>
    </row>
    <row r="566" spans="1:16" x14ac:dyDescent="0.3">
      <c r="A566" s="5" t="s">
        <v>2285</v>
      </c>
      <c r="B566" s="2" t="s">
        <v>2949</v>
      </c>
      <c r="C566" s="2" t="s">
        <v>2585</v>
      </c>
      <c r="D566" s="2" t="s">
        <v>2393</v>
      </c>
      <c r="E566" s="2" t="s">
        <v>4482</v>
      </c>
      <c r="F566" s="2">
        <v>4.5</v>
      </c>
      <c r="G566" s="2">
        <v>28</v>
      </c>
      <c r="H566" s="9">
        <v>589.57000000000005</v>
      </c>
      <c r="I566" s="9">
        <v>181.98</v>
      </c>
      <c r="J566" s="9">
        <f>Table1_4[[#This Row],[Price]]+Table1_4[[#This Row],[Delivery charge]]</f>
        <v>771.55000000000007</v>
      </c>
      <c r="K566" s="2" t="s">
        <v>2262</v>
      </c>
      <c r="L566" s="2">
        <v>286</v>
      </c>
      <c r="M566" s="2" t="s">
        <v>2394</v>
      </c>
      <c r="N566" s="2" t="s">
        <v>2395</v>
      </c>
      <c r="O566" s="14" t="s">
        <v>2396</v>
      </c>
      <c r="P566" s="9">
        <f>Table1_4[[#This Row],[Total Price]]*Table1_4[[#This Row],[ Sold]]</f>
        <v>220663.30000000002</v>
      </c>
    </row>
    <row r="567" spans="1:16" x14ac:dyDescent="0.3">
      <c r="A567" s="5" t="s">
        <v>2285</v>
      </c>
      <c r="B567" s="2" t="s">
        <v>2950</v>
      </c>
      <c r="C567" s="2" t="s">
        <v>2315</v>
      </c>
      <c r="D567" s="2" t="s">
        <v>2951</v>
      </c>
      <c r="E567" s="2" t="s">
        <v>4483</v>
      </c>
      <c r="F567" s="2"/>
      <c r="G567" s="2"/>
      <c r="H567" s="9">
        <v>341.99</v>
      </c>
      <c r="I567" s="9">
        <v>125.04</v>
      </c>
      <c r="J567" s="9">
        <f>Table1_4[[#This Row],[Price]]+Table1_4[[#This Row],[Delivery charge]]</f>
        <v>467.03000000000003</v>
      </c>
      <c r="K567" s="2" t="s">
        <v>2262</v>
      </c>
      <c r="L567" s="2">
        <v>0</v>
      </c>
      <c r="M567" s="2" t="s">
        <v>4480</v>
      </c>
      <c r="N567" s="2" t="s">
        <v>2400</v>
      </c>
      <c r="O567" s="14" t="s">
        <v>2401</v>
      </c>
      <c r="P567" s="9">
        <f>Table1_4[[#This Row],[Total Price]]*Table1_4[[#This Row],[ Sold]]</f>
        <v>0</v>
      </c>
    </row>
    <row r="568" spans="1:16" x14ac:dyDescent="0.3">
      <c r="A568" s="5" t="s">
        <v>2285</v>
      </c>
      <c r="B568" s="2" t="s">
        <v>2952</v>
      </c>
      <c r="C568" s="2" t="s">
        <v>2296</v>
      </c>
      <c r="D568" s="2" t="s">
        <v>2295</v>
      </c>
      <c r="E568" s="2" t="s">
        <v>4482</v>
      </c>
      <c r="F568" s="2">
        <v>5</v>
      </c>
      <c r="G568" s="2">
        <v>10</v>
      </c>
      <c r="H568" s="9">
        <v>451.25</v>
      </c>
      <c r="I568" s="9">
        <v>147.55000000000001</v>
      </c>
      <c r="J568" s="9">
        <f>Table1_4[[#This Row],[Price]]+Table1_4[[#This Row],[Delivery charge]]</f>
        <v>598.79999999999995</v>
      </c>
      <c r="K568" s="2" t="s">
        <v>2262</v>
      </c>
      <c r="L568" s="2">
        <v>0</v>
      </c>
      <c r="M568" s="2" t="s">
        <v>4480</v>
      </c>
      <c r="N568" s="2" t="s">
        <v>2304</v>
      </c>
      <c r="O568" s="14" t="s">
        <v>2305</v>
      </c>
      <c r="P568" s="9">
        <f>Table1_4[[#This Row],[Total Price]]*Table1_4[[#This Row],[ Sold]]</f>
        <v>0</v>
      </c>
    </row>
    <row r="569" spans="1:16" x14ac:dyDescent="0.3">
      <c r="A569" s="5" t="s">
        <v>2285</v>
      </c>
      <c r="B569" s="2" t="s">
        <v>2953</v>
      </c>
      <c r="C569" s="2" t="s">
        <v>2292</v>
      </c>
      <c r="D569" s="2" t="s">
        <v>2954</v>
      </c>
      <c r="E569" s="2" t="s">
        <v>4481</v>
      </c>
      <c r="F569" s="2">
        <v>4.5</v>
      </c>
      <c r="G569" s="2">
        <v>3</v>
      </c>
      <c r="H569" s="9">
        <v>379.95</v>
      </c>
      <c r="I569" s="9">
        <v>131.15</v>
      </c>
      <c r="J569" s="9">
        <f>Table1_4[[#This Row],[Price]]+Table1_4[[#This Row],[Delivery charge]]</f>
        <v>511.1</v>
      </c>
      <c r="K569" s="2" t="s">
        <v>2262</v>
      </c>
      <c r="L569" s="2">
        <v>13</v>
      </c>
      <c r="M569" s="2" t="s">
        <v>4480</v>
      </c>
      <c r="N569" s="2" t="s">
        <v>2955</v>
      </c>
      <c r="O569" s="14" t="s">
        <v>2956</v>
      </c>
      <c r="P569" s="9">
        <f>Table1_4[[#This Row],[Total Price]]*Table1_4[[#This Row],[ Sold]]</f>
        <v>6644.3</v>
      </c>
    </row>
    <row r="570" spans="1:16" x14ac:dyDescent="0.3">
      <c r="A570" s="5" t="s">
        <v>2285</v>
      </c>
      <c r="B570" s="2" t="s">
        <v>2957</v>
      </c>
      <c r="C570" s="2" t="s">
        <v>2296</v>
      </c>
      <c r="D570" s="2" t="s">
        <v>2295</v>
      </c>
      <c r="E570" s="2" t="s">
        <v>4482</v>
      </c>
      <c r="F570" s="2">
        <v>5</v>
      </c>
      <c r="G570" s="2">
        <v>48</v>
      </c>
      <c r="H570" s="9">
        <v>379.99</v>
      </c>
      <c r="I570" s="9">
        <v>131.16</v>
      </c>
      <c r="J570" s="9">
        <f>Table1_4[[#This Row],[Price]]+Table1_4[[#This Row],[Delivery charge]]</f>
        <v>511.15</v>
      </c>
      <c r="K570" s="2" t="s">
        <v>2262</v>
      </c>
      <c r="L570" s="2">
        <v>2</v>
      </c>
      <c r="M570" s="2" t="s">
        <v>4480</v>
      </c>
      <c r="N570" s="2" t="s">
        <v>2475</v>
      </c>
      <c r="O570" s="14" t="s">
        <v>2476</v>
      </c>
      <c r="P570" s="9">
        <f>Table1_4[[#This Row],[Total Price]]*Table1_4[[#This Row],[ Sold]]</f>
        <v>1022.3</v>
      </c>
    </row>
    <row r="571" spans="1:16" x14ac:dyDescent="0.3">
      <c r="A571" s="5" t="s">
        <v>2285</v>
      </c>
      <c r="B571" s="2" t="s">
        <v>2958</v>
      </c>
      <c r="C571" s="2" t="s">
        <v>2585</v>
      </c>
      <c r="D571" s="2" t="s">
        <v>2357</v>
      </c>
      <c r="E571" s="2" t="s">
        <v>4482</v>
      </c>
      <c r="F571" s="2">
        <v>5</v>
      </c>
      <c r="G571" s="2">
        <v>13</v>
      </c>
      <c r="H571" s="9">
        <v>619.99</v>
      </c>
      <c r="I571" s="9">
        <v>188.98</v>
      </c>
      <c r="J571" s="9">
        <f>Table1_4[[#This Row],[Price]]+Table1_4[[#This Row],[Delivery charge]]</f>
        <v>808.97</v>
      </c>
      <c r="K571" s="2" t="s">
        <v>2262</v>
      </c>
      <c r="L571" s="2">
        <v>194</v>
      </c>
      <c r="M571" s="2" t="s">
        <v>4480</v>
      </c>
      <c r="N571" s="2" t="s">
        <v>2358</v>
      </c>
      <c r="O571" s="14" t="s">
        <v>2359</v>
      </c>
      <c r="P571" s="9">
        <f>Table1_4[[#This Row],[Total Price]]*Table1_4[[#This Row],[ Sold]]</f>
        <v>156940.18</v>
      </c>
    </row>
    <row r="572" spans="1:16" x14ac:dyDescent="0.3">
      <c r="A572" s="5" t="s">
        <v>2285</v>
      </c>
      <c r="B572" s="2" t="s">
        <v>2959</v>
      </c>
      <c r="C572" s="2" t="s">
        <v>2327</v>
      </c>
      <c r="D572" s="2" t="s">
        <v>2485</v>
      </c>
      <c r="E572" s="2" t="s">
        <v>4481</v>
      </c>
      <c r="F572" s="2"/>
      <c r="G572" s="2"/>
      <c r="H572" s="9">
        <v>420</v>
      </c>
      <c r="I572" s="9">
        <v>140.36000000000001</v>
      </c>
      <c r="J572" s="9">
        <f>Table1_4[[#This Row],[Price]]+Table1_4[[#This Row],[Delivery charge]]</f>
        <v>560.36</v>
      </c>
      <c r="K572" s="2" t="s">
        <v>2262</v>
      </c>
      <c r="L572" s="2">
        <v>137</v>
      </c>
      <c r="M572" s="2" t="s">
        <v>4480</v>
      </c>
      <c r="N572" s="2" t="s">
        <v>2486</v>
      </c>
      <c r="O572" s="14" t="s">
        <v>2487</v>
      </c>
      <c r="P572" s="9">
        <f>Table1_4[[#This Row],[Total Price]]*Table1_4[[#This Row],[ Sold]]</f>
        <v>76769.320000000007</v>
      </c>
    </row>
    <row r="573" spans="1:16" x14ac:dyDescent="0.3">
      <c r="A573" s="5" t="s">
        <v>2285</v>
      </c>
      <c r="B573" s="2" t="s">
        <v>2960</v>
      </c>
      <c r="C573" s="2" t="s">
        <v>2344</v>
      </c>
      <c r="D573" s="2" t="s">
        <v>2295</v>
      </c>
      <c r="E573" s="2" t="s">
        <v>4483</v>
      </c>
      <c r="F573" s="2">
        <v>4.5</v>
      </c>
      <c r="G573" s="2">
        <v>41</v>
      </c>
      <c r="H573" s="9">
        <v>521.99</v>
      </c>
      <c r="I573" s="9">
        <v>163.82</v>
      </c>
      <c r="J573" s="9">
        <f>Table1_4[[#This Row],[Price]]+Table1_4[[#This Row],[Delivery charge]]</f>
        <v>685.81</v>
      </c>
      <c r="K573" s="2" t="s">
        <v>2262</v>
      </c>
      <c r="L573" s="2">
        <v>19</v>
      </c>
      <c r="M573" s="2" t="s">
        <v>4480</v>
      </c>
      <c r="N573" s="2" t="s">
        <v>2316</v>
      </c>
      <c r="O573" s="14" t="s">
        <v>2317</v>
      </c>
      <c r="P573" s="9">
        <f>Table1_4[[#This Row],[Total Price]]*Table1_4[[#This Row],[ Sold]]</f>
        <v>13030.39</v>
      </c>
    </row>
    <row r="574" spans="1:16" x14ac:dyDescent="0.3">
      <c r="A574" s="5" t="s">
        <v>2285</v>
      </c>
      <c r="B574" s="2" t="s">
        <v>2961</v>
      </c>
      <c r="C574" s="2" t="s">
        <v>2292</v>
      </c>
      <c r="D574" s="2" t="s">
        <v>2295</v>
      </c>
      <c r="E574" s="2" t="s">
        <v>4482</v>
      </c>
      <c r="F574" s="2">
        <v>4.5</v>
      </c>
      <c r="G574" s="2">
        <v>46</v>
      </c>
      <c r="H574" s="9">
        <v>293</v>
      </c>
      <c r="I574" s="9">
        <v>111.15</v>
      </c>
      <c r="J574" s="9">
        <f>Table1_4[[#This Row],[Price]]+Table1_4[[#This Row],[Delivery charge]]</f>
        <v>404.15</v>
      </c>
      <c r="K574" s="2" t="s">
        <v>2262</v>
      </c>
      <c r="L574" s="2">
        <v>10</v>
      </c>
      <c r="M574" s="2" t="s">
        <v>4480</v>
      </c>
      <c r="N574" s="2" t="s">
        <v>2428</v>
      </c>
      <c r="O574" s="14" t="s">
        <v>2429</v>
      </c>
      <c r="P574" s="9">
        <f>Table1_4[[#This Row],[Total Price]]*Table1_4[[#This Row],[ Sold]]</f>
        <v>4041.5</v>
      </c>
    </row>
    <row r="575" spans="1:16" x14ac:dyDescent="0.3">
      <c r="A575" s="5" t="s">
        <v>2285</v>
      </c>
      <c r="B575" s="2" t="s">
        <v>2962</v>
      </c>
      <c r="C575" s="2" t="s">
        <v>2287</v>
      </c>
      <c r="D575" s="2" t="s">
        <v>2295</v>
      </c>
      <c r="E575" s="2" t="s">
        <v>4481</v>
      </c>
      <c r="F575" s="2">
        <v>4.5</v>
      </c>
      <c r="G575" s="2">
        <v>89</v>
      </c>
      <c r="H575" s="9">
        <v>177.95</v>
      </c>
      <c r="I575" s="9">
        <v>87.31</v>
      </c>
      <c r="J575" s="9">
        <f>Table1_4[[#This Row],[Price]]+Table1_4[[#This Row],[Delivery charge]]</f>
        <v>265.26</v>
      </c>
      <c r="K575" s="2" t="s">
        <v>2262</v>
      </c>
      <c r="L575" s="2">
        <v>0</v>
      </c>
      <c r="M575" s="2" t="s">
        <v>2382</v>
      </c>
      <c r="N575" s="2" t="s">
        <v>2383</v>
      </c>
      <c r="O575" s="14" t="s">
        <v>2384</v>
      </c>
      <c r="P575" s="9">
        <f>Table1_4[[#This Row],[Total Price]]*Table1_4[[#This Row],[ Sold]]</f>
        <v>0</v>
      </c>
    </row>
    <row r="576" spans="1:16" x14ac:dyDescent="0.3">
      <c r="A576" s="5" t="s">
        <v>2285</v>
      </c>
      <c r="B576" s="2" t="s">
        <v>2963</v>
      </c>
      <c r="C576" s="2" t="s">
        <v>2292</v>
      </c>
      <c r="D576" s="2" t="s">
        <v>2485</v>
      </c>
      <c r="E576" s="2" t="s">
        <v>4481</v>
      </c>
      <c r="F576" s="2"/>
      <c r="G576" s="2"/>
      <c r="H576" s="9">
        <v>229.48</v>
      </c>
      <c r="I576" s="9">
        <v>96.54</v>
      </c>
      <c r="J576" s="9">
        <f>Table1_4[[#This Row],[Price]]+Table1_4[[#This Row],[Delivery charge]]</f>
        <v>326.02</v>
      </c>
      <c r="K576" s="2" t="s">
        <v>2262</v>
      </c>
      <c r="L576" s="2">
        <v>21</v>
      </c>
      <c r="M576" s="2" t="s">
        <v>4480</v>
      </c>
      <c r="N576" s="2" t="s">
        <v>2486</v>
      </c>
      <c r="O576" s="14" t="s">
        <v>2487</v>
      </c>
      <c r="P576" s="9">
        <f>Table1_4[[#This Row],[Total Price]]*Table1_4[[#This Row],[ Sold]]</f>
        <v>6846.42</v>
      </c>
    </row>
    <row r="577" spans="1:16" x14ac:dyDescent="0.3">
      <c r="A577" s="5" t="s">
        <v>2285</v>
      </c>
      <c r="B577" s="2" t="s">
        <v>2964</v>
      </c>
      <c r="C577" s="2" t="s">
        <v>4447</v>
      </c>
      <c r="D577" s="2" t="s">
        <v>2295</v>
      </c>
      <c r="E577" s="2" t="s">
        <v>4483</v>
      </c>
      <c r="F577" s="2">
        <v>5</v>
      </c>
      <c r="G577" s="2">
        <v>18</v>
      </c>
      <c r="H577" s="9">
        <v>465.25</v>
      </c>
      <c r="I577" s="9">
        <v>150.77000000000001</v>
      </c>
      <c r="J577" s="9">
        <f>Table1_4[[#This Row],[Price]]+Table1_4[[#This Row],[Delivery charge]]</f>
        <v>616.02</v>
      </c>
      <c r="K577" s="2" t="s">
        <v>2262</v>
      </c>
      <c r="L577" s="2">
        <v>0</v>
      </c>
      <c r="M577" s="2" t="s">
        <v>4480</v>
      </c>
      <c r="N577" s="2" t="s">
        <v>2310</v>
      </c>
      <c r="O577" s="14" t="s">
        <v>2311</v>
      </c>
      <c r="P577" s="9">
        <f>Table1_4[[#This Row],[Total Price]]*Table1_4[[#This Row],[ Sold]]</f>
        <v>0</v>
      </c>
    </row>
    <row r="578" spans="1:16" x14ac:dyDescent="0.3">
      <c r="A578" s="5" t="s">
        <v>2285</v>
      </c>
      <c r="B578" s="2" t="s">
        <v>2965</v>
      </c>
      <c r="C578" s="2" t="s">
        <v>2434</v>
      </c>
      <c r="D578" s="2" t="s">
        <v>2357</v>
      </c>
      <c r="E578" s="2" t="s">
        <v>4481</v>
      </c>
      <c r="F578" s="2">
        <v>4.5</v>
      </c>
      <c r="G578" s="2">
        <v>10</v>
      </c>
      <c r="H578" s="9">
        <v>579.99</v>
      </c>
      <c r="I578" s="9">
        <v>177.16</v>
      </c>
      <c r="J578" s="9">
        <f>Table1_4[[#This Row],[Price]]+Table1_4[[#This Row],[Delivery charge]]</f>
        <v>757.15</v>
      </c>
      <c r="K578" s="2" t="s">
        <v>2262</v>
      </c>
      <c r="L578" s="2">
        <v>31</v>
      </c>
      <c r="M578" s="2" t="s">
        <v>4480</v>
      </c>
      <c r="N578" s="2" t="s">
        <v>2358</v>
      </c>
      <c r="O578" s="14" t="s">
        <v>2359</v>
      </c>
      <c r="P578" s="9">
        <f>Table1_4[[#This Row],[Total Price]]*Table1_4[[#This Row],[ Sold]]</f>
        <v>23471.649999999998</v>
      </c>
    </row>
    <row r="579" spans="1:16" x14ac:dyDescent="0.3">
      <c r="A579" s="5" t="s">
        <v>2285</v>
      </c>
      <c r="B579" s="2" t="s">
        <v>2876</v>
      </c>
      <c r="C579" s="2" t="s">
        <v>2287</v>
      </c>
      <c r="D579" s="2" t="s">
        <v>2295</v>
      </c>
      <c r="E579" s="2" t="s">
        <v>4483</v>
      </c>
      <c r="F579" s="2">
        <v>5</v>
      </c>
      <c r="G579" s="2">
        <v>3</v>
      </c>
      <c r="H579" s="9">
        <v>163.66999999999999</v>
      </c>
      <c r="I579" s="9">
        <v>81.400000000000006</v>
      </c>
      <c r="J579" s="9">
        <f>Table1_4[[#This Row],[Price]]+Table1_4[[#This Row],[Delivery charge]]</f>
        <v>245.07</v>
      </c>
      <c r="K579" s="2" t="s">
        <v>2262</v>
      </c>
      <c r="L579" s="2">
        <v>2</v>
      </c>
      <c r="M579" s="2" t="s">
        <v>2394</v>
      </c>
      <c r="N579" s="2" t="s">
        <v>2780</v>
      </c>
      <c r="O579" s="14" t="s">
        <v>2781</v>
      </c>
      <c r="P579" s="9">
        <f>Table1_4[[#This Row],[Total Price]]*Table1_4[[#This Row],[ Sold]]</f>
        <v>490.14</v>
      </c>
    </row>
    <row r="580" spans="1:16" x14ac:dyDescent="0.3">
      <c r="A580" s="5" t="s">
        <v>2285</v>
      </c>
      <c r="B580" s="2" t="s">
        <v>2966</v>
      </c>
      <c r="C580" s="2" t="s">
        <v>2323</v>
      </c>
      <c r="D580" s="2" t="s">
        <v>2357</v>
      </c>
      <c r="E580" s="2" t="s">
        <v>4482</v>
      </c>
      <c r="F580" s="2">
        <v>4.5</v>
      </c>
      <c r="G580" s="2">
        <v>18</v>
      </c>
      <c r="H580" s="9">
        <v>269.99</v>
      </c>
      <c r="I580" s="9">
        <v>108.48</v>
      </c>
      <c r="J580" s="9">
        <f>Table1_4[[#This Row],[Price]]+Table1_4[[#This Row],[Delivery charge]]</f>
        <v>378.47</v>
      </c>
      <c r="K580" s="2" t="s">
        <v>2262</v>
      </c>
      <c r="L580" s="2">
        <v>54</v>
      </c>
      <c r="M580" s="2" t="s">
        <v>4480</v>
      </c>
      <c r="N580" s="2" t="s">
        <v>2358</v>
      </c>
      <c r="O580" s="14" t="s">
        <v>2359</v>
      </c>
      <c r="P580" s="9">
        <f>Table1_4[[#This Row],[Total Price]]*Table1_4[[#This Row],[ Sold]]</f>
        <v>20437.38</v>
      </c>
    </row>
    <row r="581" spans="1:16" x14ac:dyDescent="0.3">
      <c r="A581" s="5" t="s">
        <v>2285</v>
      </c>
      <c r="B581" s="2" t="s">
        <v>2967</v>
      </c>
      <c r="C581" s="2" t="s">
        <v>2292</v>
      </c>
      <c r="D581" s="2" t="s">
        <v>2295</v>
      </c>
      <c r="E581" s="2" t="s">
        <v>4483</v>
      </c>
      <c r="F581" s="2">
        <v>4.5</v>
      </c>
      <c r="G581" s="2">
        <v>14</v>
      </c>
      <c r="H581" s="9">
        <v>349.99</v>
      </c>
      <c r="I581" s="9">
        <v>124.26</v>
      </c>
      <c r="J581" s="9">
        <f>Table1_4[[#This Row],[Price]]+Table1_4[[#This Row],[Delivery charge]]</f>
        <v>474.25</v>
      </c>
      <c r="K581" s="2" t="s">
        <v>2262</v>
      </c>
      <c r="L581" s="2">
        <v>9</v>
      </c>
      <c r="M581" s="2" t="s">
        <v>4480</v>
      </c>
      <c r="N581" s="2" t="s">
        <v>2364</v>
      </c>
      <c r="O581" s="14" t="s">
        <v>2365</v>
      </c>
      <c r="P581" s="9">
        <f>Table1_4[[#This Row],[Total Price]]*Table1_4[[#This Row],[ Sold]]</f>
        <v>4268.25</v>
      </c>
    </row>
    <row r="582" spans="1:16" x14ac:dyDescent="0.3">
      <c r="A582" s="5" t="s">
        <v>2285</v>
      </c>
      <c r="B582" s="2" t="s">
        <v>2968</v>
      </c>
      <c r="C582" s="2" t="s">
        <v>2327</v>
      </c>
      <c r="D582" s="2" t="s">
        <v>2485</v>
      </c>
      <c r="E582" s="2" t="s">
        <v>4481</v>
      </c>
      <c r="F582" s="2"/>
      <c r="G582" s="2"/>
      <c r="H582" s="9">
        <v>445.89</v>
      </c>
      <c r="I582" s="9">
        <v>146.31</v>
      </c>
      <c r="J582" s="9">
        <f>Table1_4[[#This Row],[Price]]+Table1_4[[#This Row],[Delivery charge]]</f>
        <v>592.20000000000005</v>
      </c>
      <c r="K582" s="2" t="s">
        <v>2262</v>
      </c>
      <c r="L582" s="2">
        <v>1</v>
      </c>
      <c r="M582" s="2" t="s">
        <v>4480</v>
      </c>
      <c r="N582" s="2" t="s">
        <v>2486</v>
      </c>
      <c r="O582" s="14" t="s">
        <v>2487</v>
      </c>
      <c r="P582" s="9">
        <f>Table1_4[[#This Row],[Total Price]]*Table1_4[[#This Row],[ Sold]]</f>
        <v>592.20000000000005</v>
      </c>
    </row>
    <row r="583" spans="1:16" x14ac:dyDescent="0.3">
      <c r="A583" s="5" t="s">
        <v>2285</v>
      </c>
      <c r="B583" s="2" t="s">
        <v>2969</v>
      </c>
      <c r="C583" s="2" t="s">
        <v>2292</v>
      </c>
      <c r="D583" s="2" t="s">
        <v>2357</v>
      </c>
      <c r="E583" s="2" t="s">
        <v>4482</v>
      </c>
      <c r="F583" s="2">
        <v>4.5</v>
      </c>
      <c r="G583" s="2">
        <v>10</v>
      </c>
      <c r="H583" s="9">
        <v>329.99</v>
      </c>
      <c r="I583" s="9">
        <v>119.66</v>
      </c>
      <c r="J583" s="9">
        <f>Table1_4[[#This Row],[Price]]+Table1_4[[#This Row],[Delivery charge]]</f>
        <v>449.65</v>
      </c>
      <c r="K583" s="2" t="s">
        <v>2262</v>
      </c>
      <c r="L583" s="2">
        <v>6</v>
      </c>
      <c r="M583" s="2" t="s">
        <v>4480</v>
      </c>
      <c r="N583" s="2" t="s">
        <v>2358</v>
      </c>
      <c r="O583" s="14" t="s">
        <v>2359</v>
      </c>
      <c r="P583" s="9">
        <f>Table1_4[[#This Row],[Total Price]]*Table1_4[[#This Row],[ Sold]]</f>
        <v>2697.8999999999996</v>
      </c>
    </row>
    <row r="584" spans="1:16" x14ac:dyDescent="0.3">
      <c r="A584" s="5" t="s">
        <v>2285</v>
      </c>
      <c r="B584" s="2" t="s">
        <v>2970</v>
      </c>
      <c r="C584" s="2" t="s">
        <v>2329</v>
      </c>
      <c r="D584" s="2" t="s">
        <v>2295</v>
      </c>
      <c r="E584" s="2" t="s">
        <v>4483</v>
      </c>
      <c r="F584" s="2">
        <v>4.5</v>
      </c>
      <c r="G584" s="2">
        <v>29</v>
      </c>
      <c r="H584" s="9">
        <v>256.99</v>
      </c>
      <c r="I584" s="9">
        <v>102.87</v>
      </c>
      <c r="J584" s="9">
        <f>Table1_4[[#This Row],[Price]]+Table1_4[[#This Row],[Delivery charge]]</f>
        <v>359.86</v>
      </c>
      <c r="K584" s="2" t="s">
        <v>2262</v>
      </c>
      <c r="L584" s="2">
        <v>0</v>
      </c>
      <c r="M584" s="2" t="s">
        <v>4480</v>
      </c>
      <c r="N584" s="2" t="s">
        <v>2364</v>
      </c>
      <c r="O584" s="14" t="s">
        <v>2365</v>
      </c>
      <c r="P584" s="9">
        <f>Table1_4[[#This Row],[Total Price]]*Table1_4[[#This Row],[ Sold]]</f>
        <v>0</v>
      </c>
    </row>
    <row r="585" spans="1:16" x14ac:dyDescent="0.3">
      <c r="A585" s="5" t="s">
        <v>2285</v>
      </c>
      <c r="B585" s="2" t="s">
        <v>2971</v>
      </c>
      <c r="C585" s="2" t="s">
        <v>2344</v>
      </c>
      <c r="D585" s="2" t="s">
        <v>2357</v>
      </c>
      <c r="E585" s="2" t="s">
        <v>4481</v>
      </c>
      <c r="F585" s="2">
        <v>5</v>
      </c>
      <c r="G585" s="2">
        <v>11</v>
      </c>
      <c r="H585" s="9">
        <v>459.99</v>
      </c>
      <c r="I585" s="9">
        <v>154.16</v>
      </c>
      <c r="J585" s="9">
        <f>Table1_4[[#This Row],[Price]]+Table1_4[[#This Row],[Delivery charge]]</f>
        <v>614.15</v>
      </c>
      <c r="K585" s="2" t="s">
        <v>2262</v>
      </c>
      <c r="L585" s="2">
        <v>29</v>
      </c>
      <c r="M585" s="2" t="s">
        <v>4480</v>
      </c>
      <c r="N585" s="2" t="s">
        <v>2358</v>
      </c>
      <c r="O585" s="14" t="s">
        <v>2359</v>
      </c>
      <c r="P585" s="9">
        <f>Table1_4[[#This Row],[Total Price]]*Table1_4[[#This Row],[ Sold]]</f>
        <v>17810.349999999999</v>
      </c>
    </row>
    <row r="586" spans="1:16" x14ac:dyDescent="0.3">
      <c r="A586" s="5" t="s">
        <v>2285</v>
      </c>
      <c r="B586" s="2" t="s">
        <v>2972</v>
      </c>
      <c r="C586" s="2" t="s">
        <v>2287</v>
      </c>
      <c r="D586" s="2" t="s">
        <v>2295</v>
      </c>
      <c r="E586" s="2" t="s">
        <v>4482</v>
      </c>
      <c r="F586" s="2">
        <v>4.5</v>
      </c>
      <c r="G586" s="2">
        <v>89</v>
      </c>
      <c r="H586" s="9">
        <v>189.95</v>
      </c>
      <c r="I586" s="9">
        <v>87.45</v>
      </c>
      <c r="J586" s="9">
        <f>Table1_4[[#This Row],[Price]]+Table1_4[[#This Row],[Delivery charge]]</f>
        <v>277.39999999999998</v>
      </c>
      <c r="K586" s="2" t="s">
        <v>2262</v>
      </c>
      <c r="L586" s="2">
        <v>0</v>
      </c>
      <c r="M586" s="2" t="s">
        <v>4480</v>
      </c>
      <c r="N586" s="2" t="s">
        <v>2500</v>
      </c>
      <c r="O586" s="14" t="s">
        <v>2501</v>
      </c>
      <c r="P586" s="9">
        <f>Table1_4[[#This Row],[Total Price]]*Table1_4[[#This Row],[ Sold]]</f>
        <v>0</v>
      </c>
    </row>
    <row r="587" spans="1:16" x14ac:dyDescent="0.3">
      <c r="A587" s="5" t="s">
        <v>2285</v>
      </c>
      <c r="B587" s="2" t="s">
        <v>2973</v>
      </c>
      <c r="C587" s="2" t="s">
        <v>2434</v>
      </c>
      <c r="D587" s="2" t="s">
        <v>2485</v>
      </c>
      <c r="E587" s="2" t="s">
        <v>4481</v>
      </c>
      <c r="F587" s="2">
        <v>4.5</v>
      </c>
      <c r="G587" s="2">
        <v>10</v>
      </c>
      <c r="H587" s="9">
        <v>468.85</v>
      </c>
      <c r="I587" s="9">
        <v>154.21</v>
      </c>
      <c r="J587" s="9">
        <f>Table1_4[[#This Row],[Price]]+Table1_4[[#This Row],[Delivery charge]]</f>
        <v>623.06000000000006</v>
      </c>
      <c r="K587" s="2" t="s">
        <v>2262</v>
      </c>
      <c r="L587" s="2">
        <v>1</v>
      </c>
      <c r="M587" s="2" t="s">
        <v>4480</v>
      </c>
      <c r="N587" s="2" t="s">
        <v>2486</v>
      </c>
      <c r="O587" s="14" t="s">
        <v>2487</v>
      </c>
      <c r="P587" s="9">
        <f>Table1_4[[#This Row],[Total Price]]*Table1_4[[#This Row],[ Sold]]</f>
        <v>623.06000000000006</v>
      </c>
    </row>
    <row r="588" spans="1:16" x14ac:dyDescent="0.3">
      <c r="A588" s="5" t="s">
        <v>2285</v>
      </c>
      <c r="B588" s="2" t="s">
        <v>2974</v>
      </c>
      <c r="C588" s="2" t="s">
        <v>2294</v>
      </c>
      <c r="D588" s="2" t="s">
        <v>2295</v>
      </c>
      <c r="E588" s="2" t="s">
        <v>4483</v>
      </c>
      <c r="F588" s="2"/>
      <c r="G588" s="2"/>
      <c r="H588" s="9">
        <v>170</v>
      </c>
      <c r="I588" s="9">
        <v>85.48</v>
      </c>
      <c r="J588" s="9">
        <f>Table1_4[[#This Row],[Price]]+Table1_4[[#This Row],[Delivery charge]]</f>
        <v>255.48000000000002</v>
      </c>
      <c r="K588" s="2" t="s">
        <v>2262</v>
      </c>
      <c r="L588" s="2">
        <v>0</v>
      </c>
      <c r="M588" s="2" t="s">
        <v>4480</v>
      </c>
      <c r="N588" s="2" t="s">
        <v>2661</v>
      </c>
      <c r="O588" s="14" t="s">
        <v>2662</v>
      </c>
      <c r="P588" s="9">
        <f>Table1_4[[#This Row],[Total Price]]*Table1_4[[#This Row],[ Sold]]</f>
        <v>0</v>
      </c>
    </row>
    <row r="589" spans="1:16" x14ac:dyDescent="0.3">
      <c r="A589" s="5" t="s">
        <v>2285</v>
      </c>
      <c r="B589" s="2" t="s">
        <v>2975</v>
      </c>
      <c r="C589" s="2" t="s">
        <v>2329</v>
      </c>
      <c r="D589" s="2" t="s">
        <v>2295</v>
      </c>
      <c r="E589" s="2" t="s">
        <v>4483</v>
      </c>
      <c r="F589" s="2"/>
      <c r="G589" s="2"/>
      <c r="H589" s="9">
        <v>318.99</v>
      </c>
      <c r="I589" s="9">
        <v>117.13</v>
      </c>
      <c r="J589" s="9">
        <f>Table1_4[[#This Row],[Price]]+Table1_4[[#This Row],[Delivery charge]]</f>
        <v>436.12</v>
      </c>
      <c r="K589" s="2" t="s">
        <v>2262</v>
      </c>
      <c r="L589" s="2">
        <v>22</v>
      </c>
      <c r="M589" s="2" t="s">
        <v>4480</v>
      </c>
      <c r="N589" s="2" t="s">
        <v>2364</v>
      </c>
      <c r="O589" s="14" t="s">
        <v>2365</v>
      </c>
      <c r="P589" s="9">
        <f>Table1_4[[#This Row],[Total Price]]*Table1_4[[#This Row],[ Sold]]</f>
        <v>9594.64</v>
      </c>
    </row>
    <row r="590" spans="1:16" x14ac:dyDescent="0.3">
      <c r="A590" s="5" t="s">
        <v>2285</v>
      </c>
      <c r="B590" s="2" t="s">
        <v>2976</v>
      </c>
      <c r="C590" s="2" t="s">
        <v>2287</v>
      </c>
      <c r="D590" s="2" t="s">
        <v>2295</v>
      </c>
      <c r="E590" s="2" t="s">
        <v>4481</v>
      </c>
      <c r="F590" s="2">
        <v>4.5</v>
      </c>
      <c r="G590" s="2">
        <v>73</v>
      </c>
      <c r="H590" s="9">
        <v>176.74</v>
      </c>
      <c r="I590" s="9">
        <v>87.03</v>
      </c>
      <c r="J590" s="9">
        <f>Table1_4[[#This Row],[Price]]+Table1_4[[#This Row],[Delivery charge]]</f>
        <v>263.77</v>
      </c>
      <c r="K590" s="2" t="s">
        <v>2262</v>
      </c>
      <c r="L590" s="2">
        <v>0</v>
      </c>
      <c r="M590" s="2" t="s">
        <v>4480</v>
      </c>
      <c r="N590" s="2" t="s">
        <v>2920</v>
      </c>
      <c r="O590" s="14" t="s">
        <v>2921</v>
      </c>
      <c r="P590" s="9">
        <f>Table1_4[[#This Row],[Total Price]]*Table1_4[[#This Row],[ Sold]]</f>
        <v>0</v>
      </c>
    </row>
    <row r="591" spans="1:16" x14ac:dyDescent="0.3">
      <c r="A591" s="5" t="s">
        <v>2285</v>
      </c>
      <c r="B591" s="2" t="s">
        <v>2977</v>
      </c>
      <c r="C591" s="2" t="s">
        <v>2371</v>
      </c>
      <c r="D591" s="2" t="s">
        <v>2357</v>
      </c>
      <c r="E591" s="2" t="s">
        <v>4482</v>
      </c>
      <c r="F591" s="2">
        <v>4</v>
      </c>
      <c r="G591" s="2">
        <v>5</v>
      </c>
      <c r="H591" s="9">
        <v>389.99</v>
      </c>
      <c r="I591" s="9">
        <v>135.76</v>
      </c>
      <c r="J591" s="9">
        <f>Table1_4[[#This Row],[Price]]+Table1_4[[#This Row],[Delivery charge]]</f>
        <v>525.75</v>
      </c>
      <c r="K591" s="2" t="s">
        <v>2262</v>
      </c>
      <c r="L591" s="2">
        <v>81</v>
      </c>
      <c r="M591" s="2" t="s">
        <v>4480</v>
      </c>
      <c r="N591" s="2" t="s">
        <v>2358</v>
      </c>
      <c r="O591" s="14" t="s">
        <v>2359</v>
      </c>
      <c r="P591" s="9">
        <f>Table1_4[[#This Row],[Total Price]]*Table1_4[[#This Row],[ Sold]]</f>
        <v>42585.75</v>
      </c>
    </row>
    <row r="592" spans="1:16" x14ac:dyDescent="0.3">
      <c r="A592" s="5" t="s">
        <v>2285</v>
      </c>
      <c r="B592" s="2" t="s">
        <v>2978</v>
      </c>
      <c r="C592" s="2" t="s">
        <v>2321</v>
      </c>
      <c r="D592" s="2" t="s">
        <v>2295</v>
      </c>
      <c r="E592" s="2" t="s">
        <v>4483</v>
      </c>
      <c r="F592" s="2"/>
      <c r="G592" s="2"/>
      <c r="H592" s="9">
        <v>408.99</v>
      </c>
      <c r="I592" s="9">
        <v>137.83000000000001</v>
      </c>
      <c r="J592" s="9">
        <f>Table1_4[[#This Row],[Price]]+Table1_4[[#This Row],[Delivery charge]]</f>
        <v>546.82000000000005</v>
      </c>
      <c r="K592" s="2" t="s">
        <v>2262</v>
      </c>
      <c r="L592" s="2">
        <v>0</v>
      </c>
      <c r="M592" s="2" t="s">
        <v>4480</v>
      </c>
      <c r="N592" s="2" t="s">
        <v>2364</v>
      </c>
      <c r="O592" s="14" t="s">
        <v>2365</v>
      </c>
      <c r="P592" s="9">
        <f>Table1_4[[#This Row],[Total Price]]*Table1_4[[#This Row],[ Sold]]</f>
        <v>0</v>
      </c>
    </row>
    <row r="593" spans="1:16" x14ac:dyDescent="0.3">
      <c r="A593" s="5" t="s">
        <v>2285</v>
      </c>
      <c r="B593" s="2" t="s">
        <v>2980</v>
      </c>
      <c r="C593" s="2" t="s">
        <v>2329</v>
      </c>
      <c r="D593" s="2" t="s">
        <v>2295</v>
      </c>
      <c r="E593" s="2" t="s">
        <v>4481</v>
      </c>
      <c r="F593" s="2">
        <v>3.5</v>
      </c>
      <c r="G593" s="2">
        <v>7</v>
      </c>
      <c r="H593" s="9">
        <v>249.99</v>
      </c>
      <c r="I593" s="9">
        <v>103.88</v>
      </c>
      <c r="J593" s="9">
        <f>Table1_4[[#This Row],[Price]]+Table1_4[[#This Row],[Delivery charge]]</f>
        <v>353.87</v>
      </c>
      <c r="K593" s="2" t="s">
        <v>2262</v>
      </c>
      <c r="L593" s="2">
        <v>0</v>
      </c>
      <c r="M593" s="2" t="s">
        <v>4480</v>
      </c>
      <c r="N593" s="2" t="s">
        <v>2508</v>
      </c>
      <c r="O593" s="14" t="s">
        <v>2509</v>
      </c>
      <c r="P593" s="9">
        <f>Table1_4[[#This Row],[Total Price]]*Table1_4[[#This Row],[ Sold]]</f>
        <v>0</v>
      </c>
    </row>
    <row r="594" spans="1:16" x14ac:dyDescent="0.3">
      <c r="A594" s="5" t="s">
        <v>2285</v>
      </c>
      <c r="B594" s="2" t="s">
        <v>2981</v>
      </c>
      <c r="C594" s="2" t="s">
        <v>2287</v>
      </c>
      <c r="D594" s="2" t="s">
        <v>2295</v>
      </c>
      <c r="E594" s="2" t="s">
        <v>4481</v>
      </c>
      <c r="F594" s="2">
        <v>4.5</v>
      </c>
      <c r="G594" s="2">
        <v>14</v>
      </c>
      <c r="H594" s="9">
        <v>209.95</v>
      </c>
      <c r="I594" s="9">
        <v>94.67</v>
      </c>
      <c r="J594" s="9">
        <f>Table1_4[[#This Row],[Price]]+Table1_4[[#This Row],[Delivery charge]]</f>
        <v>304.62</v>
      </c>
      <c r="K594" s="2" t="s">
        <v>2262</v>
      </c>
      <c r="L594" s="2">
        <v>0</v>
      </c>
      <c r="M594" s="2" t="s">
        <v>4480</v>
      </c>
      <c r="N594" s="2" t="s">
        <v>2500</v>
      </c>
      <c r="O594" s="14" t="s">
        <v>2501</v>
      </c>
      <c r="P594" s="9">
        <f>Table1_4[[#This Row],[Total Price]]*Table1_4[[#This Row],[ Sold]]</f>
        <v>0</v>
      </c>
    </row>
    <row r="595" spans="1:16" x14ac:dyDescent="0.3">
      <c r="A595" s="5" t="s">
        <v>2285</v>
      </c>
      <c r="B595" s="2" t="s">
        <v>2982</v>
      </c>
      <c r="C595" s="2" t="s">
        <v>2329</v>
      </c>
      <c r="D595" s="2" t="s">
        <v>2295</v>
      </c>
      <c r="E595" s="2" t="s">
        <v>4483</v>
      </c>
      <c r="F595" s="2"/>
      <c r="G595" s="2"/>
      <c r="H595" s="9">
        <v>284.99</v>
      </c>
      <c r="I595" s="9">
        <v>109.31</v>
      </c>
      <c r="J595" s="9">
        <f>Table1_4[[#This Row],[Price]]+Table1_4[[#This Row],[Delivery charge]]</f>
        <v>394.3</v>
      </c>
      <c r="K595" s="2" t="s">
        <v>2262</v>
      </c>
      <c r="L595" s="2">
        <v>0</v>
      </c>
      <c r="M595" s="2" t="s">
        <v>4480</v>
      </c>
      <c r="N595" s="2" t="s">
        <v>2364</v>
      </c>
      <c r="O595" s="14" t="s">
        <v>2365</v>
      </c>
      <c r="P595" s="9">
        <f>Table1_4[[#This Row],[Total Price]]*Table1_4[[#This Row],[ Sold]]</f>
        <v>0</v>
      </c>
    </row>
    <row r="596" spans="1:16" x14ac:dyDescent="0.3">
      <c r="A596" s="5" t="s">
        <v>2285</v>
      </c>
      <c r="B596" s="2" t="s">
        <v>733</v>
      </c>
      <c r="C596" s="2" t="s">
        <v>2287</v>
      </c>
      <c r="D596" s="2" t="s">
        <v>2295</v>
      </c>
      <c r="E596" s="2" t="s">
        <v>4481</v>
      </c>
      <c r="F596" s="2">
        <v>4.5</v>
      </c>
      <c r="G596" s="2">
        <v>54</v>
      </c>
      <c r="H596" s="9">
        <v>142.44999999999999</v>
      </c>
      <c r="I596" s="9">
        <v>76.52</v>
      </c>
      <c r="J596" s="9">
        <f>Table1_4[[#This Row],[Price]]+Table1_4[[#This Row],[Delivery charge]]</f>
        <v>218.96999999999997</v>
      </c>
      <c r="K596" s="2" t="s">
        <v>2262</v>
      </c>
      <c r="L596" s="2">
        <v>26</v>
      </c>
      <c r="M596" s="2" t="s">
        <v>2377</v>
      </c>
      <c r="N596" s="2" t="s">
        <v>2378</v>
      </c>
      <c r="O596" s="14" t="s">
        <v>2379</v>
      </c>
      <c r="P596" s="9">
        <f>Table1_4[[#This Row],[Total Price]]*Table1_4[[#This Row],[ Sold]]</f>
        <v>5693.2199999999993</v>
      </c>
    </row>
    <row r="597" spans="1:16" x14ac:dyDescent="0.3">
      <c r="A597" s="5" t="s">
        <v>2285</v>
      </c>
      <c r="B597" s="2" t="s">
        <v>2983</v>
      </c>
      <c r="C597" s="2" t="s">
        <v>2296</v>
      </c>
      <c r="D597" s="2" t="s">
        <v>2393</v>
      </c>
      <c r="E597" s="2" t="s">
        <v>4483</v>
      </c>
      <c r="F597" s="2"/>
      <c r="G597" s="2"/>
      <c r="H597" s="9">
        <v>357.53</v>
      </c>
      <c r="I597" s="9">
        <v>128.61000000000001</v>
      </c>
      <c r="J597" s="9">
        <f>Table1_4[[#This Row],[Price]]+Table1_4[[#This Row],[Delivery charge]]</f>
        <v>486.14</v>
      </c>
      <c r="K597" s="2" t="s">
        <v>2262</v>
      </c>
      <c r="L597" s="2">
        <v>4</v>
      </c>
      <c r="M597" s="2" t="s">
        <v>2394</v>
      </c>
      <c r="N597" s="2" t="s">
        <v>2395</v>
      </c>
      <c r="O597" s="14" t="s">
        <v>2396</v>
      </c>
      <c r="P597" s="9">
        <f>Table1_4[[#This Row],[Total Price]]*Table1_4[[#This Row],[ Sold]]</f>
        <v>1944.56</v>
      </c>
    </row>
    <row r="598" spans="1:16" x14ac:dyDescent="0.3">
      <c r="A598" s="5" t="s">
        <v>2285</v>
      </c>
      <c r="B598" s="2" t="s">
        <v>2984</v>
      </c>
      <c r="C598" s="2" t="s">
        <v>2343</v>
      </c>
      <c r="D598" s="2" t="s">
        <v>2295</v>
      </c>
      <c r="E598" s="2" t="s">
        <v>4481</v>
      </c>
      <c r="F598" s="2">
        <v>4.5</v>
      </c>
      <c r="G598" s="2">
        <v>38</v>
      </c>
      <c r="H598" s="9">
        <v>213.99</v>
      </c>
      <c r="I598" s="9">
        <v>92.98</v>
      </c>
      <c r="J598" s="9">
        <f>Table1_4[[#This Row],[Price]]+Table1_4[[#This Row],[Delivery charge]]</f>
        <v>306.97000000000003</v>
      </c>
      <c r="K598" s="2" t="s">
        <v>2262</v>
      </c>
      <c r="L598" s="2">
        <v>0</v>
      </c>
      <c r="M598" s="2" t="s">
        <v>4480</v>
      </c>
      <c r="N598" s="2" t="s">
        <v>2732</v>
      </c>
      <c r="O598" s="14" t="s">
        <v>2733</v>
      </c>
      <c r="P598" s="9">
        <f>Table1_4[[#This Row],[Total Price]]*Table1_4[[#This Row],[ Sold]]</f>
        <v>0</v>
      </c>
    </row>
    <row r="599" spans="1:16" x14ac:dyDescent="0.3">
      <c r="A599" s="5" t="s">
        <v>2285</v>
      </c>
      <c r="B599" s="2" t="s">
        <v>2985</v>
      </c>
      <c r="C599" s="2" t="s">
        <v>2287</v>
      </c>
      <c r="D599" s="2" t="s">
        <v>2295</v>
      </c>
      <c r="E599" s="2" t="s">
        <v>4483</v>
      </c>
      <c r="F599" s="2"/>
      <c r="G599" s="2"/>
      <c r="H599" s="9">
        <v>243.67</v>
      </c>
      <c r="I599" s="9">
        <v>99.8</v>
      </c>
      <c r="J599" s="9">
        <f>Table1_4[[#This Row],[Price]]+Table1_4[[#This Row],[Delivery charge]]</f>
        <v>343.46999999999997</v>
      </c>
      <c r="K599" s="2" t="s">
        <v>2262</v>
      </c>
      <c r="L599" s="2">
        <v>0</v>
      </c>
      <c r="M599" s="2" t="s">
        <v>2394</v>
      </c>
      <c r="N599" s="2" t="s">
        <v>2780</v>
      </c>
      <c r="O599" s="14" t="s">
        <v>2781</v>
      </c>
      <c r="P599" s="9">
        <f>Table1_4[[#This Row],[Total Price]]*Table1_4[[#This Row],[ Sold]]</f>
        <v>0</v>
      </c>
    </row>
    <row r="600" spans="1:16" x14ac:dyDescent="0.3">
      <c r="A600" s="5" t="s">
        <v>2285</v>
      </c>
      <c r="B600" s="2" t="s">
        <v>2986</v>
      </c>
      <c r="C600" s="2" t="s">
        <v>2296</v>
      </c>
      <c r="D600" s="2" t="s">
        <v>2295</v>
      </c>
      <c r="E600" s="2" t="s">
        <v>4482</v>
      </c>
      <c r="F600" s="2">
        <v>5</v>
      </c>
      <c r="G600" s="2">
        <v>10</v>
      </c>
      <c r="H600" s="9">
        <v>454.99</v>
      </c>
      <c r="I600" s="9">
        <v>148.41</v>
      </c>
      <c r="J600" s="9">
        <f>Table1_4[[#This Row],[Price]]+Table1_4[[#This Row],[Delivery charge]]</f>
        <v>603.4</v>
      </c>
      <c r="K600" s="2" t="s">
        <v>2262</v>
      </c>
      <c r="L600" s="2">
        <v>4</v>
      </c>
      <c r="M600" s="2" t="s">
        <v>4480</v>
      </c>
      <c r="N600" s="2" t="s">
        <v>2307</v>
      </c>
      <c r="O600" s="14" t="s">
        <v>2308</v>
      </c>
      <c r="P600" s="9">
        <f>Table1_4[[#This Row],[Total Price]]*Table1_4[[#This Row],[ Sold]]</f>
        <v>2413.6</v>
      </c>
    </row>
    <row r="601" spans="1:16" x14ac:dyDescent="0.3">
      <c r="A601" s="5" t="s">
        <v>2285</v>
      </c>
      <c r="B601" s="2" t="s">
        <v>2986</v>
      </c>
      <c r="C601" s="2" t="s">
        <v>2296</v>
      </c>
      <c r="D601" s="2" t="s">
        <v>2295</v>
      </c>
      <c r="E601" s="2" t="s">
        <v>4482</v>
      </c>
      <c r="F601" s="2">
        <v>5</v>
      </c>
      <c r="G601" s="2">
        <v>10</v>
      </c>
      <c r="H601" s="9">
        <v>454.99</v>
      </c>
      <c r="I601" s="9">
        <v>148.41</v>
      </c>
      <c r="J601" s="9">
        <f>Table1_4[[#This Row],[Price]]+Table1_4[[#This Row],[Delivery charge]]</f>
        <v>603.4</v>
      </c>
      <c r="K601" s="2" t="s">
        <v>2262</v>
      </c>
      <c r="L601" s="2">
        <v>4</v>
      </c>
      <c r="M601" s="2" t="s">
        <v>4480</v>
      </c>
      <c r="N601" s="2" t="s">
        <v>2307</v>
      </c>
      <c r="O601" s="14" t="s">
        <v>2308</v>
      </c>
      <c r="P601" s="9">
        <f>Table1_4[[#This Row],[Total Price]]*Table1_4[[#This Row],[ Sold]]</f>
        <v>2413.6</v>
      </c>
    </row>
    <row r="602" spans="1:16" x14ac:dyDescent="0.3">
      <c r="A602" s="5" t="s">
        <v>2285</v>
      </c>
      <c r="B602" s="2" t="s">
        <v>2987</v>
      </c>
      <c r="C602" s="2" t="s">
        <v>2294</v>
      </c>
      <c r="D602" s="2" t="s">
        <v>2295</v>
      </c>
      <c r="E602" s="2" t="s">
        <v>4483</v>
      </c>
      <c r="F602" s="2">
        <v>5</v>
      </c>
      <c r="G602" s="2">
        <v>6</v>
      </c>
      <c r="H602" s="9">
        <v>257.67</v>
      </c>
      <c r="I602" s="9">
        <v>103.02</v>
      </c>
      <c r="J602" s="9">
        <f>Table1_4[[#This Row],[Price]]+Table1_4[[#This Row],[Delivery charge]]</f>
        <v>360.69</v>
      </c>
      <c r="K602" s="2" t="s">
        <v>2262</v>
      </c>
      <c r="L602" s="2">
        <v>0</v>
      </c>
      <c r="M602" s="2" t="s">
        <v>2394</v>
      </c>
      <c r="N602" s="2" t="s">
        <v>2780</v>
      </c>
      <c r="O602" s="14" t="s">
        <v>2781</v>
      </c>
      <c r="P602" s="9">
        <f>Table1_4[[#This Row],[Total Price]]*Table1_4[[#This Row],[ Sold]]</f>
        <v>0</v>
      </c>
    </row>
    <row r="603" spans="1:16" x14ac:dyDescent="0.3">
      <c r="A603" s="5" t="s">
        <v>2285</v>
      </c>
      <c r="B603" s="2" t="s">
        <v>2988</v>
      </c>
      <c r="C603" s="2" t="s">
        <v>2287</v>
      </c>
      <c r="D603" s="2" t="s">
        <v>2295</v>
      </c>
      <c r="E603" s="2" t="s">
        <v>4482</v>
      </c>
      <c r="F603" s="2">
        <v>4</v>
      </c>
      <c r="G603" s="2">
        <v>26</v>
      </c>
      <c r="H603" s="9">
        <v>156.69999999999999</v>
      </c>
      <c r="I603" s="9">
        <v>102.74</v>
      </c>
      <c r="J603" s="9">
        <f>Table1_4[[#This Row],[Price]]+Table1_4[[#This Row],[Delivery charge]]</f>
        <v>259.44</v>
      </c>
      <c r="K603" s="2" t="s">
        <v>2262</v>
      </c>
      <c r="L603" s="2">
        <v>0</v>
      </c>
      <c r="M603" s="2" t="s">
        <v>4480</v>
      </c>
      <c r="N603" s="2" t="s">
        <v>2726</v>
      </c>
      <c r="O603" s="14" t="s">
        <v>2727</v>
      </c>
      <c r="P603" s="9">
        <f>Table1_4[[#This Row],[Total Price]]*Table1_4[[#This Row],[ Sold]]</f>
        <v>0</v>
      </c>
    </row>
    <row r="604" spans="1:16" x14ac:dyDescent="0.3">
      <c r="A604" s="5" t="s">
        <v>2285</v>
      </c>
      <c r="B604" s="2" t="s">
        <v>2420</v>
      </c>
      <c r="C604" s="2" t="s">
        <v>2294</v>
      </c>
      <c r="D604" s="2" t="s">
        <v>2295</v>
      </c>
      <c r="E604" s="2" t="s">
        <v>4482</v>
      </c>
      <c r="F604" s="2">
        <v>4.5</v>
      </c>
      <c r="G604" s="2">
        <v>45</v>
      </c>
      <c r="H604" s="9">
        <v>156.69999999999999</v>
      </c>
      <c r="I604" s="9">
        <v>82.42</v>
      </c>
      <c r="J604" s="9">
        <f>Table1_4[[#This Row],[Price]]+Table1_4[[#This Row],[Delivery charge]]</f>
        <v>239.12</v>
      </c>
      <c r="K604" s="2" t="s">
        <v>2262</v>
      </c>
      <c r="L604" s="2">
        <v>0</v>
      </c>
      <c r="M604" s="2" t="s">
        <v>4480</v>
      </c>
      <c r="N604" s="2" t="s">
        <v>2726</v>
      </c>
      <c r="O604" s="14" t="s">
        <v>2727</v>
      </c>
      <c r="P604" s="9">
        <f>Table1_4[[#This Row],[Total Price]]*Table1_4[[#This Row],[ Sold]]</f>
        <v>0</v>
      </c>
    </row>
    <row r="605" spans="1:16" x14ac:dyDescent="0.3">
      <c r="A605" s="5" t="s">
        <v>2285</v>
      </c>
      <c r="B605" s="2" t="s">
        <v>2989</v>
      </c>
      <c r="C605" s="2" t="s">
        <v>2371</v>
      </c>
      <c r="D605" s="2" t="s">
        <v>2295</v>
      </c>
      <c r="E605" s="2" t="s">
        <v>4482</v>
      </c>
      <c r="F605" s="2">
        <v>4.5</v>
      </c>
      <c r="G605" s="2">
        <v>9</v>
      </c>
      <c r="H605" s="9">
        <v>418.47</v>
      </c>
      <c r="I605" s="9">
        <v>142.63</v>
      </c>
      <c r="J605" s="9">
        <f>Table1_4[[#This Row],[Price]]+Table1_4[[#This Row],[Delivery charge]]</f>
        <v>561.1</v>
      </c>
      <c r="K605" s="2" t="s">
        <v>2262</v>
      </c>
      <c r="L605" s="2">
        <v>106</v>
      </c>
      <c r="M605" s="2" t="s">
        <v>4480</v>
      </c>
      <c r="N605" s="2" t="s">
        <v>2310</v>
      </c>
      <c r="O605" s="14" t="s">
        <v>2311</v>
      </c>
      <c r="P605" s="9">
        <f>Table1_4[[#This Row],[Total Price]]*Table1_4[[#This Row],[ Sold]]</f>
        <v>59476.600000000006</v>
      </c>
    </row>
    <row r="606" spans="1:16" x14ac:dyDescent="0.3">
      <c r="A606" s="5" t="s">
        <v>2285</v>
      </c>
      <c r="B606" s="2" t="s">
        <v>2990</v>
      </c>
      <c r="C606" s="2" t="s">
        <v>2455</v>
      </c>
      <c r="D606" s="2" t="s">
        <v>2611</v>
      </c>
      <c r="E606" s="2" t="s">
        <v>4483</v>
      </c>
      <c r="F606" s="2"/>
      <c r="G606" s="2"/>
      <c r="H606" s="9">
        <v>324.48</v>
      </c>
      <c r="I606" s="9">
        <v>105.44</v>
      </c>
      <c r="J606" s="9">
        <f>Table1_4[[#This Row],[Price]]+Table1_4[[#This Row],[Delivery charge]]</f>
        <v>429.92</v>
      </c>
      <c r="K606" s="2" t="s">
        <v>2262</v>
      </c>
      <c r="L606" s="2">
        <v>0</v>
      </c>
      <c r="M606" s="2" t="s">
        <v>4480</v>
      </c>
      <c r="N606" s="2" t="s">
        <v>2438</v>
      </c>
      <c r="O606" s="14" t="s">
        <v>2439</v>
      </c>
      <c r="P606" s="9">
        <f>Table1_4[[#This Row],[Total Price]]*Table1_4[[#This Row],[ Sold]]</f>
        <v>0</v>
      </c>
    </row>
    <row r="607" spans="1:16" x14ac:dyDescent="0.3">
      <c r="A607" s="5" t="s">
        <v>2285</v>
      </c>
      <c r="B607" s="2" t="s">
        <v>2991</v>
      </c>
      <c r="C607" s="2" t="s">
        <v>2287</v>
      </c>
      <c r="D607" s="2" t="s">
        <v>2295</v>
      </c>
      <c r="E607" s="2" t="s">
        <v>4481</v>
      </c>
      <c r="F607" s="2">
        <v>4.5</v>
      </c>
      <c r="G607" s="2">
        <v>89</v>
      </c>
      <c r="H607" s="9">
        <v>189.95</v>
      </c>
      <c r="I607" s="9">
        <v>87.45</v>
      </c>
      <c r="J607" s="9">
        <f>Table1_4[[#This Row],[Price]]+Table1_4[[#This Row],[Delivery charge]]</f>
        <v>277.39999999999998</v>
      </c>
      <c r="K607" s="2" t="s">
        <v>2262</v>
      </c>
      <c r="L607" s="2">
        <v>0</v>
      </c>
      <c r="M607" s="2" t="s">
        <v>4480</v>
      </c>
      <c r="N607" s="2" t="s">
        <v>2500</v>
      </c>
      <c r="O607" s="14" t="s">
        <v>2501</v>
      </c>
      <c r="P607" s="9">
        <f>Table1_4[[#This Row],[Total Price]]*Table1_4[[#This Row],[ Sold]]</f>
        <v>0</v>
      </c>
    </row>
    <row r="608" spans="1:16" x14ac:dyDescent="0.3">
      <c r="A608" s="5" t="s">
        <v>2285</v>
      </c>
      <c r="B608" s="2" t="s">
        <v>2992</v>
      </c>
      <c r="C608" s="2" t="s">
        <v>2292</v>
      </c>
      <c r="D608" s="2" t="s">
        <v>2295</v>
      </c>
      <c r="E608" s="2" t="s">
        <v>4482</v>
      </c>
      <c r="F608" s="2">
        <v>4.5</v>
      </c>
      <c r="G608" s="2">
        <v>46</v>
      </c>
      <c r="H608" s="9">
        <v>277.99</v>
      </c>
      <c r="I608" s="9">
        <v>160.11000000000001</v>
      </c>
      <c r="J608" s="9">
        <f>Table1_4[[#This Row],[Price]]+Table1_4[[#This Row],[Delivery charge]]</f>
        <v>438.1</v>
      </c>
      <c r="K608" s="2" t="s">
        <v>2262</v>
      </c>
      <c r="L608" s="2">
        <v>29</v>
      </c>
      <c r="M608" s="2" t="s">
        <v>4480</v>
      </c>
      <c r="N608" s="2" t="s">
        <v>2543</v>
      </c>
      <c r="O608" s="14" t="s">
        <v>2544</v>
      </c>
      <c r="P608" s="9">
        <f>Table1_4[[#This Row],[Total Price]]*Table1_4[[#This Row],[ Sold]]</f>
        <v>12704.900000000001</v>
      </c>
    </row>
    <row r="609" spans="1:16" x14ac:dyDescent="0.3">
      <c r="A609" s="5" t="s">
        <v>2285</v>
      </c>
      <c r="B609" s="2" t="s">
        <v>2993</v>
      </c>
      <c r="C609" s="2" t="s">
        <v>2434</v>
      </c>
      <c r="D609" s="2" t="s">
        <v>2393</v>
      </c>
      <c r="E609" s="2" t="s">
        <v>4482</v>
      </c>
      <c r="F609" s="2">
        <v>5</v>
      </c>
      <c r="G609" s="2">
        <v>10</v>
      </c>
      <c r="H609" s="9">
        <v>537.27</v>
      </c>
      <c r="I609" s="9">
        <v>169.95</v>
      </c>
      <c r="J609" s="9">
        <f>Table1_4[[#This Row],[Price]]+Table1_4[[#This Row],[Delivery charge]]</f>
        <v>707.22</v>
      </c>
      <c r="K609" s="2" t="s">
        <v>2262</v>
      </c>
      <c r="L609" s="2">
        <v>336</v>
      </c>
      <c r="M609" s="2" t="s">
        <v>2394</v>
      </c>
      <c r="N609" s="2" t="s">
        <v>2395</v>
      </c>
      <c r="O609" s="14" t="s">
        <v>2396</v>
      </c>
      <c r="P609" s="9">
        <f>Table1_4[[#This Row],[Total Price]]*Table1_4[[#This Row],[ Sold]]</f>
        <v>237625.92</v>
      </c>
    </row>
    <row r="610" spans="1:16" x14ac:dyDescent="0.3">
      <c r="A610" s="5" t="s">
        <v>2285</v>
      </c>
      <c r="B610" s="2" t="s">
        <v>2994</v>
      </c>
      <c r="C610" s="2" t="s">
        <v>2294</v>
      </c>
      <c r="D610" s="2" t="s">
        <v>2295</v>
      </c>
      <c r="E610" s="2" t="s">
        <v>4483</v>
      </c>
      <c r="F610" s="2">
        <v>4.5</v>
      </c>
      <c r="G610" s="2">
        <v>54</v>
      </c>
      <c r="H610" s="9">
        <v>213.67</v>
      </c>
      <c r="I610" s="9">
        <v>92.9</v>
      </c>
      <c r="J610" s="9">
        <f>Table1_4[[#This Row],[Price]]+Table1_4[[#This Row],[Delivery charge]]</f>
        <v>306.57</v>
      </c>
      <c r="K610" s="2" t="s">
        <v>2262</v>
      </c>
      <c r="L610" s="2">
        <v>0</v>
      </c>
      <c r="M610" s="2" t="s">
        <v>2394</v>
      </c>
      <c r="N610" s="2" t="s">
        <v>2780</v>
      </c>
      <c r="O610" s="14" t="s">
        <v>2781</v>
      </c>
      <c r="P610" s="9">
        <f>Table1_4[[#This Row],[Total Price]]*Table1_4[[#This Row],[ Sold]]</f>
        <v>0</v>
      </c>
    </row>
    <row r="611" spans="1:16" x14ac:dyDescent="0.3">
      <c r="A611" s="5" t="s">
        <v>2285</v>
      </c>
      <c r="B611" s="2" t="s">
        <v>2688</v>
      </c>
      <c r="C611" s="2" t="s">
        <v>2287</v>
      </c>
      <c r="D611" s="2" t="s">
        <v>2295</v>
      </c>
      <c r="E611" s="2" t="s">
        <v>4483</v>
      </c>
      <c r="F611" s="2">
        <v>5</v>
      </c>
      <c r="G611" s="2">
        <v>31</v>
      </c>
      <c r="H611" s="9">
        <v>156.69999999999999</v>
      </c>
      <c r="I611" s="9">
        <v>87.45</v>
      </c>
      <c r="J611" s="9">
        <f>Table1_4[[#This Row],[Price]]+Table1_4[[#This Row],[Delivery charge]]</f>
        <v>244.14999999999998</v>
      </c>
      <c r="K611" s="2" t="s">
        <v>2262</v>
      </c>
      <c r="L611" s="2">
        <v>0</v>
      </c>
      <c r="M611" s="2" t="s">
        <v>4480</v>
      </c>
      <c r="N611" s="2" t="s">
        <v>2368</v>
      </c>
      <c r="O611" s="14" t="s">
        <v>2369</v>
      </c>
      <c r="P611" s="9">
        <f>Table1_4[[#This Row],[Total Price]]*Table1_4[[#This Row],[ Sold]]</f>
        <v>0</v>
      </c>
    </row>
    <row r="612" spans="1:16" x14ac:dyDescent="0.3">
      <c r="A612" s="5" t="s">
        <v>2285</v>
      </c>
      <c r="B612" s="2" t="s">
        <v>2995</v>
      </c>
      <c r="C612" s="2" t="s">
        <v>2327</v>
      </c>
      <c r="D612" s="2" t="s">
        <v>2295</v>
      </c>
      <c r="E612" s="2" t="s">
        <v>4482</v>
      </c>
      <c r="F612" s="2"/>
      <c r="G612" s="2"/>
      <c r="H612" s="9">
        <v>639.99</v>
      </c>
      <c r="I612" s="9">
        <v>193.58</v>
      </c>
      <c r="J612" s="9">
        <f>Table1_4[[#This Row],[Price]]+Table1_4[[#This Row],[Delivery charge]]</f>
        <v>833.57</v>
      </c>
      <c r="K612" s="2" t="s">
        <v>2262</v>
      </c>
      <c r="L612" s="2">
        <v>4</v>
      </c>
      <c r="M612" s="2" t="s">
        <v>4480</v>
      </c>
      <c r="N612" s="2" t="s">
        <v>2661</v>
      </c>
      <c r="O612" s="14" t="s">
        <v>2662</v>
      </c>
      <c r="P612" s="9">
        <f>Table1_4[[#This Row],[Total Price]]*Table1_4[[#This Row],[ Sold]]</f>
        <v>3334.28</v>
      </c>
    </row>
    <row r="613" spans="1:16" x14ac:dyDescent="0.3">
      <c r="A613" s="5" t="s">
        <v>2285</v>
      </c>
      <c r="B613" s="2" t="s">
        <v>2996</v>
      </c>
      <c r="C613" s="2" t="s">
        <v>2321</v>
      </c>
      <c r="D613" s="2" t="s">
        <v>2357</v>
      </c>
      <c r="E613" s="2" t="s">
        <v>4482</v>
      </c>
      <c r="F613" s="2">
        <v>4.5</v>
      </c>
      <c r="G613" s="2">
        <v>4</v>
      </c>
      <c r="H613" s="9">
        <v>429.99</v>
      </c>
      <c r="I613" s="9">
        <v>142.66</v>
      </c>
      <c r="J613" s="9">
        <f>Table1_4[[#This Row],[Price]]+Table1_4[[#This Row],[Delivery charge]]</f>
        <v>572.65</v>
      </c>
      <c r="K613" s="2" t="s">
        <v>2262</v>
      </c>
      <c r="L613" s="2">
        <v>12</v>
      </c>
      <c r="M613" s="2" t="s">
        <v>4480</v>
      </c>
      <c r="N613" s="2" t="s">
        <v>2358</v>
      </c>
      <c r="O613" s="14" t="s">
        <v>2359</v>
      </c>
      <c r="P613" s="9">
        <f>Table1_4[[#This Row],[Total Price]]*Table1_4[[#This Row],[ Sold]]</f>
        <v>6871.7999999999993</v>
      </c>
    </row>
    <row r="614" spans="1:16" x14ac:dyDescent="0.3">
      <c r="A614" s="5" t="s">
        <v>2285</v>
      </c>
      <c r="B614" s="2" t="s">
        <v>2997</v>
      </c>
      <c r="C614" s="2" t="s">
        <v>2296</v>
      </c>
      <c r="D614" s="2" t="s">
        <v>2485</v>
      </c>
      <c r="E614" s="2" t="s">
        <v>4481</v>
      </c>
      <c r="F614" s="2"/>
      <c r="G614" s="2"/>
      <c r="H614" s="9">
        <v>323.99</v>
      </c>
      <c r="I614" s="9">
        <v>118.28</v>
      </c>
      <c r="J614" s="9">
        <f>Table1_4[[#This Row],[Price]]+Table1_4[[#This Row],[Delivery charge]]</f>
        <v>442.27</v>
      </c>
      <c r="K614" s="2" t="s">
        <v>2262</v>
      </c>
      <c r="L614" s="2">
        <v>24</v>
      </c>
      <c r="M614" s="2" t="s">
        <v>4480</v>
      </c>
      <c r="N614" s="2" t="s">
        <v>2486</v>
      </c>
      <c r="O614" s="14" t="s">
        <v>2487</v>
      </c>
      <c r="P614" s="9">
        <f>Table1_4[[#This Row],[Total Price]]*Table1_4[[#This Row],[ Sold]]</f>
        <v>10614.48</v>
      </c>
    </row>
    <row r="615" spans="1:16" x14ac:dyDescent="0.3">
      <c r="A615" s="5" t="s">
        <v>2285</v>
      </c>
      <c r="B615" s="2" t="s">
        <v>2998</v>
      </c>
      <c r="C615" s="2" t="s">
        <v>2294</v>
      </c>
      <c r="D615" s="2" t="s">
        <v>2295</v>
      </c>
      <c r="E615" s="2" t="s">
        <v>4483</v>
      </c>
      <c r="F615" s="2"/>
      <c r="G615" s="2"/>
      <c r="H615" s="9">
        <v>251.67</v>
      </c>
      <c r="I615" s="9">
        <v>101.64</v>
      </c>
      <c r="J615" s="9">
        <f>Table1_4[[#This Row],[Price]]+Table1_4[[#This Row],[Delivery charge]]</f>
        <v>353.31</v>
      </c>
      <c r="K615" s="2" t="s">
        <v>2262</v>
      </c>
      <c r="L615" s="2">
        <v>12</v>
      </c>
      <c r="M615" s="2" t="s">
        <v>2394</v>
      </c>
      <c r="N615" s="2" t="s">
        <v>2780</v>
      </c>
      <c r="O615" s="14" t="s">
        <v>2781</v>
      </c>
      <c r="P615" s="9">
        <f>Table1_4[[#This Row],[Total Price]]*Table1_4[[#This Row],[ Sold]]</f>
        <v>4239.72</v>
      </c>
    </row>
    <row r="616" spans="1:16" x14ac:dyDescent="0.3">
      <c r="A616" s="5" t="s">
        <v>2285</v>
      </c>
      <c r="B616" s="2" t="s">
        <v>2999</v>
      </c>
      <c r="C616" s="2" t="s">
        <v>2343</v>
      </c>
      <c r="D616" s="2" t="s">
        <v>2357</v>
      </c>
      <c r="E616" s="2" t="s">
        <v>4483</v>
      </c>
      <c r="F616" s="2">
        <v>4.5</v>
      </c>
      <c r="G616" s="2">
        <v>30</v>
      </c>
      <c r="H616" s="9">
        <v>279.99</v>
      </c>
      <c r="I616" s="9">
        <v>112.76</v>
      </c>
      <c r="J616" s="9">
        <f>Table1_4[[#This Row],[Price]]+Table1_4[[#This Row],[Delivery charge]]</f>
        <v>392.75</v>
      </c>
      <c r="K616" s="2" t="s">
        <v>2262</v>
      </c>
      <c r="L616" s="2">
        <v>23</v>
      </c>
      <c r="M616" s="2" t="s">
        <v>4480</v>
      </c>
      <c r="N616" s="2" t="s">
        <v>2358</v>
      </c>
      <c r="O616" s="14" t="s">
        <v>2359</v>
      </c>
      <c r="P616" s="9">
        <f>Table1_4[[#This Row],[Total Price]]*Table1_4[[#This Row],[ Sold]]</f>
        <v>9033.25</v>
      </c>
    </row>
    <row r="617" spans="1:16" x14ac:dyDescent="0.3">
      <c r="A617" s="5" t="s">
        <v>2285</v>
      </c>
      <c r="B617" s="2" t="s">
        <v>3000</v>
      </c>
      <c r="C617" s="2" t="s">
        <v>2287</v>
      </c>
      <c r="D617" s="2" t="s">
        <v>2295</v>
      </c>
      <c r="E617" s="2" t="s">
        <v>4483</v>
      </c>
      <c r="F617" s="2">
        <v>4.5</v>
      </c>
      <c r="G617" s="2">
        <v>89</v>
      </c>
      <c r="H617" s="9">
        <v>213.99</v>
      </c>
      <c r="I617" s="9">
        <v>92.98</v>
      </c>
      <c r="J617" s="9">
        <f>Table1_4[[#This Row],[Price]]+Table1_4[[#This Row],[Delivery charge]]</f>
        <v>306.97000000000003</v>
      </c>
      <c r="K617" s="2" t="s">
        <v>2262</v>
      </c>
      <c r="L617" s="2">
        <v>0</v>
      </c>
      <c r="M617" s="2" t="s">
        <v>4480</v>
      </c>
      <c r="N617" s="2" t="s">
        <v>2316</v>
      </c>
      <c r="O617" s="14" t="s">
        <v>2317</v>
      </c>
      <c r="P617" s="9">
        <f>Table1_4[[#This Row],[Total Price]]*Table1_4[[#This Row],[ Sold]]</f>
        <v>0</v>
      </c>
    </row>
    <row r="618" spans="1:16" x14ac:dyDescent="0.3">
      <c r="A618" s="5" t="s">
        <v>2285</v>
      </c>
      <c r="B618" s="2" t="s">
        <v>3001</v>
      </c>
      <c r="C618" s="2" t="s">
        <v>2296</v>
      </c>
      <c r="D618" s="2" t="s">
        <v>2295</v>
      </c>
      <c r="E618" s="2" t="s">
        <v>4482</v>
      </c>
      <c r="F618" s="2">
        <v>5</v>
      </c>
      <c r="G618" s="2">
        <v>5</v>
      </c>
      <c r="H618" s="9">
        <v>389</v>
      </c>
      <c r="I618" s="9">
        <v>135.85</v>
      </c>
      <c r="J618" s="9">
        <f>Table1_4[[#This Row],[Price]]+Table1_4[[#This Row],[Delivery charge]]</f>
        <v>524.85</v>
      </c>
      <c r="K618" s="2" t="s">
        <v>2262</v>
      </c>
      <c r="L618" s="2">
        <v>1</v>
      </c>
      <c r="M618" s="2" t="s">
        <v>4480</v>
      </c>
      <c r="N618" s="2" t="s">
        <v>3003</v>
      </c>
      <c r="O618" s="14" t="s">
        <v>3004</v>
      </c>
      <c r="P618" s="9">
        <f>Table1_4[[#This Row],[Total Price]]*Table1_4[[#This Row],[ Sold]]</f>
        <v>524.85</v>
      </c>
    </row>
    <row r="619" spans="1:16" x14ac:dyDescent="0.3">
      <c r="A619" s="5" t="s">
        <v>2285</v>
      </c>
      <c r="B619" s="2" t="s">
        <v>3005</v>
      </c>
      <c r="C619" s="2" t="s">
        <v>2371</v>
      </c>
      <c r="D619" s="2" t="s">
        <v>2295</v>
      </c>
      <c r="E619" s="2" t="s">
        <v>4483</v>
      </c>
      <c r="F619" s="2">
        <v>4.5</v>
      </c>
      <c r="G619" s="2">
        <v>18</v>
      </c>
      <c r="H619" s="9">
        <v>417.86</v>
      </c>
      <c r="I619" s="9">
        <v>141.31</v>
      </c>
      <c r="J619" s="9">
        <f>Table1_4[[#This Row],[Price]]+Table1_4[[#This Row],[Delivery charge]]</f>
        <v>559.17000000000007</v>
      </c>
      <c r="K619" s="2" t="s">
        <v>2262</v>
      </c>
      <c r="L619" s="2">
        <v>0</v>
      </c>
      <c r="M619" s="2" t="s">
        <v>4480</v>
      </c>
      <c r="N619" s="2" t="s">
        <v>2310</v>
      </c>
      <c r="O619" s="14" t="s">
        <v>2311</v>
      </c>
      <c r="P619" s="9">
        <f>Table1_4[[#This Row],[Total Price]]*Table1_4[[#This Row],[ Sold]]</f>
        <v>0</v>
      </c>
    </row>
    <row r="620" spans="1:16" x14ac:dyDescent="0.3">
      <c r="A620" s="5" t="s">
        <v>2285</v>
      </c>
      <c r="B620" s="2" t="s">
        <v>3006</v>
      </c>
      <c r="C620" s="2" t="s">
        <v>2329</v>
      </c>
      <c r="D620" s="2" t="s">
        <v>2393</v>
      </c>
      <c r="E620" s="2" t="s">
        <v>4481</v>
      </c>
      <c r="F620" s="2"/>
      <c r="G620" s="2"/>
      <c r="H620" s="9">
        <v>294.95</v>
      </c>
      <c r="I620" s="9">
        <v>114.22</v>
      </c>
      <c r="J620" s="9">
        <f>Table1_4[[#This Row],[Price]]+Table1_4[[#This Row],[Delivery charge]]</f>
        <v>409.16999999999996</v>
      </c>
      <c r="K620" s="2" t="s">
        <v>2262</v>
      </c>
      <c r="L620" s="2">
        <v>50</v>
      </c>
      <c r="M620" s="2" t="s">
        <v>2394</v>
      </c>
      <c r="N620" s="2" t="s">
        <v>2395</v>
      </c>
      <c r="O620" s="14" t="s">
        <v>2396</v>
      </c>
      <c r="P620" s="9">
        <f>Table1_4[[#This Row],[Total Price]]*Table1_4[[#This Row],[ Sold]]</f>
        <v>20458.499999999996</v>
      </c>
    </row>
    <row r="621" spans="1:16" x14ac:dyDescent="0.3">
      <c r="A621" s="5" t="s">
        <v>2285</v>
      </c>
      <c r="B621" s="2" t="s">
        <v>3007</v>
      </c>
      <c r="C621" s="2" t="s">
        <v>2292</v>
      </c>
      <c r="D621" s="2" t="s">
        <v>2437</v>
      </c>
      <c r="E621" s="2" t="s">
        <v>4483</v>
      </c>
      <c r="F621" s="2">
        <v>1</v>
      </c>
      <c r="G621" s="2">
        <v>1</v>
      </c>
      <c r="H621" s="9">
        <v>349.48</v>
      </c>
      <c r="I621" s="9">
        <v>111.19</v>
      </c>
      <c r="J621" s="9">
        <f>Table1_4[[#This Row],[Price]]+Table1_4[[#This Row],[Delivery charge]]</f>
        <v>460.67</v>
      </c>
      <c r="K621" s="2" t="s">
        <v>2262</v>
      </c>
      <c r="L621" s="2">
        <v>6</v>
      </c>
      <c r="M621" s="2" t="s">
        <v>4480</v>
      </c>
      <c r="N621" s="2" t="s">
        <v>2438</v>
      </c>
      <c r="O621" s="14" t="s">
        <v>2439</v>
      </c>
      <c r="P621" s="9">
        <f>Table1_4[[#This Row],[Total Price]]*Table1_4[[#This Row],[ Sold]]</f>
        <v>2764.02</v>
      </c>
    </row>
    <row r="622" spans="1:16" x14ac:dyDescent="0.3">
      <c r="A622" s="5" t="s">
        <v>2285</v>
      </c>
      <c r="B622" s="2" t="s">
        <v>3008</v>
      </c>
      <c r="C622" s="2" t="s">
        <v>2455</v>
      </c>
      <c r="D622" s="2" t="s">
        <v>2295</v>
      </c>
      <c r="E622" s="2" t="s">
        <v>4482</v>
      </c>
      <c r="F622" s="2"/>
      <c r="G622" s="2"/>
      <c r="H622" s="9">
        <v>350</v>
      </c>
      <c r="I622" s="9">
        <v>124.26</v>
      </c>
      <c r="J622" s="9">
        <f>Table1_4[[#This Row],[Price]]+Table1_4[[#This Row],[Delivery charge]]</f>
        <v>474.26</v>
      </c>
      <c r="K622" s="2" t="s">
        <v>2262</v>
      </c>
      <c r="L622" s="2">
        <v>0</v>
      </c>
      <c r="M622" s="2" t="s">
        <v>4480</v>
      </c>
      <c r="N622" s="2" t="s">
        <v>2304</v>
      </c>
      <c r="O622" s="14" t="s">
        <v>2305</v>
      </c>
      <c r="P622" s="9">
        <f>Table1_4[[#This Row],[Total Price]]*Table1_4[[#This Row],[ Sold]]</f>
        <v>0</v>
      </c>
    </row>
    <row r="623" spans="1:16" x14ac:dyDescent="0.3">
      <c r="A623" s="5" t="s">
        <v>2285</v>
      </c>
      <c r="B623" s="2" t="s">
        <v>3009</v>
      </c>
      <c r="C623" s="2" t="s">
        <v>2343</v>
      </c>
      <c r="D623" s="2" t="s">
        <v>2295</v>
      </c>
      <c r="E623" s="2" t="s">
        <v>4482</v>
      </c>
      <c r="F623" s="2">
        <v>4.5</v>
      </c>
      <c r="G623" s="2">
        <v>13</v>
      </c>
      <c r="H623" s="9">
        <v>232.7</v>
      </c>
      <c r="I623" s="9">
        <v>97.28</v>
      </c>
      <c r="J623" s="9">
        <f>Table1_4[[#This Row],[Price]]+Table1_4[[#This Row],[Delivery charge]]</f>
        <v>329.98</v>
      </c>
      <c r="K623" s="2" t="s">
        <v>2262</v>
      </c>
      <c r="L623" s="2">
        <v>3</v>
      </c>
      <c r="M623" s="2" t="s">
        <v>2377</v>
      </c>
      <c r="N623" s="2" t="s">
        <v>2378</v>
      </c>
      <c r="O623" s="14" t="s">
        <v>2379</v>
      </c>
      <c r="P623" s="9">
        <f>Table1_4[[#This Row],[Total Price]]*Table1_4[[#This Row],[ Sold]]</f>
        <v>989.94</v>
      </c>
    </row>
    <row r="624" spans="1:16" x14ac:dyDescent="0.3">
      <c r="A624" s="5" t="s">
        <v>2285</v>
      </c>
      <c r="B624" s="2" t="s">
        <v>3010</v>
      </c>
      <c r="C624" s="2" t="s">
        <v>2329</v>
      </c>
      <c r="D624" s="2" t="s">
        <v>2295</v>
      </c>
      <c r="E624" s="2" t="s">
        <v>4481</v>
      </c>
      <c r="F624" s="2">
        <v>4.5</v>
      </c>
      <c r="G624" s="2">
        <v>13</v>
      </c>
      <c r="H624" s="9">
        <v>267.99</v>
      </c>
      <c r="I624" s="9">
        <v>105.4</v>
      </c>
      <c r="J624" s="9">
        <f>Table1_4[[#This Row],[Price]]+Table1_4[[#This Row],[Delivery charge]]</f>
        <v>373.39</v>
      </c>
      <c r="K624" s="2" t="s">
        <v>2262</v>
      </c>
      <c r="L624" s="2">
        <v>0</v>
      </c>
      <c r="M624" s="2" t="s">
        <v>4480</v>
      </c>
      <c r="N624" s="2" t="s">
        <v>2364</v>
      </c>
      <c r="O624" s="14" t="s">
        <v>2365</v>
      </c>
      <c r="P624" s="9">
        <f>Table1_4[[#This Row],[Total Price]]*Table1_4[[#This Row],[ Sold]]</f>
        <v>0</v>
      </c>
    </row>
    <row r="625" spans="1:16" x14ac:dyDescent="0.3">
      <c r="A625" s="5" t="s">
        <v>2285</v>
      </c>
      <c r="B625" s="2" t="s">
        <v>3011</v>
      </c>
      <c r="C625" s="2" t="s">
        <v>2371</v>
      </c>
      <c r="D625" s="2" t="s">
        <v>2295</v>
      </c>
      <c r="E625" s="2" t="s">
        <v>4482</v>
      </c>
      <c r="F625" s="2">
        <v>4.5</v>
      </c>
      <c r="G625" s="2">
        <v>10</v>
      </c>
      <c r="H625" s="9">
        <v>475.2</v>
      </c>
      <c r="I625" s="9">
        <v>153.05000000000001</v>
      </c>
      <c r="J625" s="9">
        <f>Table1_4[[#This Row],[Price]]+Table1_4[[#This Row],[Delivery charge]]</f>
        <v>628.25</v>
      </c>
      <c r="K625" s="2" t="s">
        <v>2262</v>
      </c>
      <c r="L625" s="2">
        <v>62</v>
      </c>
      <c r="M625" s="2" t="s">
        <v>2289</v>
      </c>
      <c r="N625" s="2" t="s">
        <v>2290</v>
      </c>
      <c r="O625" s="14" t="s">
        <v>2291</v>
      </c>
      <c r="P625" s="9">
        <f>Table1_4[[#This Row],[Total Price]]*Table1_4[[#This Row],[ Sold]]</f>
        <v>38951.5</v>
      </c>
    </row>
    <row r="626" spans="1:16" x14ac:dyDescent="0.3">
      <c r="A626" s="5" t="s">
        <v>2285</v>
      </c>
      <c r="B626" s="2" t="s">
        <v>3012</v>
      </c>
      <c r="C626" s="2" t="s">
        <v>2344</v>
      </c>
      <c r="D626" s="2" t="s">
        <v>2357</v>
      </c>
      <c r="E626" s="2" t="s">
        <v>4481</v>
      </c>
      <c r="F626" s="2">
        <v>4.5</v>
      </c>
      <c r="G626" s="2">
        <v>41</v>
      </c>
      <c r="H626" s="9">
        <v>479.99</v>
      </c>
      <c r="I626" s="9">
        <v>154.16</v>
      </c>
      <c r="J626" s="9">
        <f>Table1_4[[#This Row],[Price]]+Table1_4[[#This Row],[Delivery charge]]</f>
        <v>634.15</v>
      </c>
      <c r="K626" s="2" t="s">
        <v>2262</v>
      </c>
      <c r="L626" s="2">
        <v>175</v>
      </c>
      <c r="M626" s="2" t="s">
        <v>4480</v>
      </c>
      <c r="N626" s="2" t="s">
        <v>2358</v>
      </c>
      <c r="O626" s="14" t="s">
        <v>2359</v>
      </c>
      <c r="P626" s="9">
        <f>Table1_4[[#This Row],[Total Price]]*Table1_4[[#This Row],[ Sold]]</f>
        <v>110976.25</v>
      </c>
    </row>
    <row r="627" spans="1:16" x14ac:dyDescent="0.3">
      <c r="A627" s="5" t="s">
        <v>2285</v>
      </c>
      <c r="B627" s="2" t="s">
        <v>3013</v>
      </c>
      <c r="C627" s="2" t="s">
        <v>2321</v>
      </c>
      <c r="D627" s="2" t="s">
        <v>2295</v>
      </c>
      <c r="E627" s="2" t="s">
        <v>4482</v>
      </c>
      <c r="F627" s="2"/>
      <c r="G627" s="2"/>
      <c r="H627" s="9">
        <v>343.99</v>
      </c>
      <c r="I627" s="9">
        <v>122.88</v>
      </c>
      <c r="J627" s="9">
        <f>Table1_4[[#This Row],[Price]]+Table1_4[[#This Row],[Delivery charge]]</f>
        <v>466.87</v>
      </c>
      <c r="K627" s="2" t="s">
        <v>2262</v>
      </c>
      <c r="L627" s="2">
        <v>25</v>
      </c>
      <c r="M627" s="2" t="s">
        <v>4480</v>
      </c>
      <c r="N627" s="2" t="s">
        <v>2351</v>
      </c>
      <c r="O627" s="14" t="s">
        <v>2352</v>
      </c>
      <c r="P627" s="9">
        <f>Table1_4[[#This Row],[Total Price]]*Table1_4[[#This Row],[ Sold]]</f>
        <v>11671.75</v>
      </c>
    </row>
    <row r="628" spans="1:16" x14ac:dyDescent="0.3">
      <c r="A628" s="5" t="s">
        <v>2285</v>
      </c>
      <c r="B628" s="2" t="s">
        <v>3014</v>
      </c>
      <c r="C628" s="2" t="s">
        <v>2329</v>
      </c>
      <c r="D628" s="2" t="s">
        <v>2295</v>
      </c>
      <c r="E628" s="2" t="s">
        <v>4481</v>
      </c>
      <c r="F628" s="2">
        <v>4.5</v>
      </c>
      <c r="G628" s="2">
        <v>108</v>
      </c>
      <c r="H628" s="9">
        <v>249.95</v>
      </c>
      <c r="I628" s="9">
        <v>101.25</v>
      </c>
      <c r="J628" s="9">
        <f>Table1_4[[#This Row],[Price]]+Table1_4[[#This Row],[Delivery charge]]</f>
        <v>351.2</v>
      </c>
      <c r="K628" s="2" t="s">
        <v>2262</v>
      </c>
      <c r="L628" s="2">
        <v>9</v>
      </c>
      <c r="M628" s="2" t="s">
        <v>4480</v>
      </c>
      <c r="N628" s="2" t="s">
        <v>2500</v>
      </c>
      <c r="O628" s="14" t="s">
        <v>2501</v>
      </c>
      <c r="P628" s="9">
        <f>Table1_4[[#This Row],[Total Price]]*Table1_4[[#This Row],[ Sold]]</f>
        <v>3160.7999999999997</v>
      </c>
    </row>
    <row r="629" spans="1:16" x14ac:dyDescent="0.3">
      <c r="A629" s="5" t="s">
        <v>2285</v>
      </c>
      <c r="B629" s="2" t="s">
        <v>3015</v>
      </c>
      <c r="C629" s="2" t="s">
        <v>2292</v>
      </c>
      <c r="D629" s="2" t="s">
        <v>2295</v>
      </c>
      <c r="E629" s="2" t="s">
        <v>4482</v>
      </c>
      <c r="F629" s="2">
        <v>5</v>
      </c>
      <c r="G629" s="2">
        <v>85</v>
      </c>
      <c r="H629" s="9">
        <v>283.33999999999997</v>
      </c>
      <c r="I629" s="9">
        <v>108.93</v>
      </c>
      <c r="J629" s="9">
        <f>Table1_4[[#This Row],[Price]]+Table1_4[[#This Row],[Delivery charge]]</f>
        <v>392.27</v>
      </c>
      <c r="K629" s="2" t="s">
        <v>2262</v>
      </c>
      <c r="L629" s="2">
        <v>33</v>
      </c>
      <c r="M629" s="2" t="s">
        <v>4480</v>
      </c>
      <c r="N629" s="2" t="s">
        <v>2512</v>
      </c>
      <c r="O629" s="14" t="s">
        <v>2513</v>
      </c>
      <c r="P629" s="9">
        <f>Table1_4[[#This Row],[Total Price]]*Table1_4[[#This Row],[ Sold]]</f>
        <v>12944.91</v>
      </c>
    </row>
    <row r="630" spans="1:16" x14ac:dyDescent="0.3">
      <c r="A630" s="5" t="s">
        <v>2285</v>
      </c>
      <c r="B630" s="2" t="s">
        <v>3016</v>
      </c>
      <c r="C630" s="2" t="s">
        <v>2294</v>
      </c>
      <c r="D630" s="2" t="s">
        <v>2295</v>
      </c>
      <c r="E630" s="2" t="s">
        <v>4482</v>
      </c>
      <c r="F630" s="2">
        <v>4.5</v>
      </c>
      <c r="G630" s="2">
        <v>54</v>
      </c>
      <c r="H630" s="9">
        <v>236.67</v>
      </c>
      <c r="I630" s="9">
        <v>98.19</v>
      </c>
      <c r="J630" s="9">
        <f>Table1_4[[#This Row],[Price]]+Table1_4[[#This Row],[Delivery charge]]</f>
        <v>334.86</v>
      </c>
      <c r="K630" s="2" t="s">
        <v>2262</v>
      </c>
      <c r="L630" s="2">
        <v>0</v>
      </c>
      <c r="M630" s="2" t="s">
        <v>2394</v>
      </c>
      <c r="N630" s="2" t="s">
        <v>2780</v>
      </c>
      <c r="O630" s="14" t="s">
        <v>2781</v>
      </c>
      <c r="P630" s="9">
        <f>Table1_4[[#This Row],[Total Price]]*Table1_4[[#This Row],[ Sold]]</f>
        <v>0</v>
      </c>
    </row>
    <row r="631" spans="1:16" x14ac:dyDescent="0.3">
      <c r="A631" s="5" t="s">
        <v>2285</v>
      </c>
      <c r="B631" s="2" t="s">
        <v>3017</v>
      </c>
      <c r="C631" s="2" t="s">
        <v>2292</v>
      </c>
      <c r="D631" s="2" t="s">
        <v>2295</v>
      </c>
      <c r="E631" s="2" t="s">
        <v>4481</v>
      </c>
      <c r="F631" s="2">
        <v>5</v>
      </c>
      <c r="G631" s="2">
        <v>85</v>
      </c>
      <c r="H631" s="9">
        <v>289.95</v>
      </c>
      <c r="I631" s="9">
        <v>110.45</v>
      </c>
      <c r="J631" s="9">
        <f>Table1_4[[#This Row],[Price]]+Table1_4[[#This Row],[Delivery charge]]</f>
        <v>400.4</v>
      </c>
      <c r="K631" s="2" t="s">
        <v>2262</v>
      </c>
      <c r="L631" s="2">
        <v>20</v>
      </c>
      <c r="M631" s="2" t="s">
        <v>4480</v>
      </c>
      <c r="N631" s="2" t="s">
        <v>2500</v>
      </c>
      <c r="O631" s="14" t="s">
        <v>2501</v>
      </c>
      <c r="P631" s="9">
        <f>Table1_4[[#This Row],[Total Price]]*Table1_4[[#This Row],[ Sold]]</f>
        <v>8008</v>
      </c>
    </row>
    <row r="632" spans="1:16" x14ac:dyDescent="0.3">
      <c r="A632" s="5" t="s">
        <v>2285</v>
      </c>
      <c r="B632" s="2" t="s">
        <v>3018</v>
      </c>
      <c r="C632" s="2" t="s">
        <v>2329</v>
      </c>
      <c r="D632" s="2" t="s">
        <v>2295</v>
      </c>
      <c r="E632" s="2" t="s">
        <v>4482</v>
      </c>
      <c r="F632" s="2">
        <v>4.5</v>
      </c>
      <c r="G632" s="2">
        <v>15</v>
      </c>
      <c r="H632" s="9">
        <v>247.99</v>
      </c>
      <c r="I632" s="9">
        <v>100.8</v>
      </c>
      <c r="J632" s="9">
        <f>Table1_4[[#This Row],[Price]]+Table1_4[[#This Row],[Delivery charge]]</f>
        <v>348.79</v>
      </c>
      <c r="K632" s="2" t="s">
        <v>2262</v>
      </c>
      <c r="L632" s="2">
        <v>0</v>
      </c>
      <c r="M632" s="2" t="s">
        <v>4480</v>
      </c>
      <c r="N632" s="2" t="s">
        <v>2364</v>
      </c>
      <c r="O632" s="14" t="s">
        <v>2365</v>
      </c>
      <c r="P632" s="9">
        <f>Table1_4[[#This Row],[Total Price]]*Table1_4[[#This Row],[ Sold]]</f>
        <v>0</v>
      </c>
    </row>
    <row r="633" spans="1:16" x14ac:dyDescent="0.3">
      <c r="A633" s="5" t="s">
        <v>2285</v>
      </c>
      <c r="B633" s="2" t="s">
        <v>3019</v>
      </c>
      <c r="C633" s="2" t="s">
        <v>2455</v>
      </c>
      <c r="D633" s="2" t="s">
        <v>2295</v>
      </c>
      <c r="E633" s="2" t="s">
        <v>4483</v>
      </c>
      <c r="F633" s="2">
        <v>5</v>
      </c>
      <c r="G633" s="2">
        <v>13</v>
      </c>
      <c r="H633" s="9">
        <v>305.64999999999998</v>
      </c>
      <c r="I633" s="9">
        <v>116.68</v>
      </c>
      <c r="J633" s="9">
        <f>Table1_4[[#This Row],[Price]]+Table1_4[[#This Row],[Delivery charge]]</f>
        <v>422.33</v>
      </c>
      <c r="K633" s="2" t="s">
        <v>2262</v>
      </c>
      <c r="L633" s="2">
        <v>0</v>
      </c>
      <c r="M633" s="2" t="s">
        <v>4480</v>
      </c>
      <c r="N633" s="2" t="s">
        <v>2566</v>
      </c>
      <c r="O633" s="14" t="s">
        <v>2567</v>
      </c>
      <c r="P633" s="9">
        <f>Table1_4[[#This Row],[Total Price]]*Table1_4[[#This Row],[ Sold]]</f>
        <v>0</v>
      </c>
    </row>
    <row r="634" spans="1:16" x14ac:dyDescent="0.3">
      <c r="A634" s="5" t="s">
        <v>2285</v>
      </c>
      <c r="B634" s="2" t="s">
        <v>3020</v>
      </c>
      <c r="C634" s="2" t="s">
        <v>2371</v>
      </c>
      <c r="D634" s="2" t="s">
        <v>2295</v>
      </c>
      <c r="E634" s="2" t="s">
        <v>4482</v>
      </c>
      <c r="F634" s="2">
        <v>4.5</v>
      </c>
      <c r="G634" s="2">
        <v>18</v>
      </c>
      <c r="H634" s="9">
        <v>446.99</v>
      </c>
      <c r="I634" s="9">
        <v>149.19</v>
      </c>
      <c r="J634" s="9">
        <f>Table1_4[[#This Row],[Price]]+Table1_4[[#This Row],[Delivery charge]]</f>
        <v>596.18000000000006</v>
      </c>
      <c r="K634" s="2" t="s">
        <v>2262</v>
      </c>
      <c r="L634" s="2">
        <v>0</v>
      </c>
      <c r="M634" s="2" t="s">
        <v>4480</v>
      </c>
      <c r="N634" s="2" t="s">
        <v>2316</v>
      </c>
      <c r="O634" s="14" t="s">
        <v>2317</v>
      </c>
      <c r="P634" s="9">
        <f>Table1_4[[#This Row],[Total Price]]*Table1_4[[#This Row],[ Sold]]</f>
        <v>0</v>
      </c>
    </row>
    <row r="635" spans="1:16" x14ac:dyDescent="0.3">
      <c r="A635" s="5" t="s">
        <v>2285</v>
      </c>
      <c r="B635" s="2" t="s">
        <v>3021</v>
      </c>
      <c r="C635" s="2" t="s">
        <v>2371</v>
      </c>
      <c r="D635" s="2" t="s">
        <v>2295</v>
      </c>
      <c r="E635" s="2" t="s">
        <v>4483</v>
      </c>
      <c r="F635" s="2">
        <v>5</v>
      </c>
      <c r="G635" s="2">
        <v>5</v>
      </c>
      <c r="H635" s="9">
        <v>521.99</v>
      </c>
      <c r="I635" s="9">
        <v>166.44</v>
      </c>
      <c r="J635" s="9">
        <f>Table1_4[[#This Row],[Price]]+Table1_4[[#This Row],[Delivery charge]]</f>
        <v>688.43000000000006</v>
      </c>
      <c r="K635" s="2" t="s">
        <v>2262</v>
      </c>
      <c r="L635" s="2">
        <v>3</v>
      </c>
      <c r="M635" s="2" t="s">
        <v>4480</v>
      </c>
      <c r="N635" s="2" t="s">
        <v>2316</v>
      </c>
      <c r="O635" s="14" t="s">
        <v>2317</v>
      </c>
      <c r="P635" s="9">
        <f>Table1_4[[#This Row],[Total Price]]*Table1_4[[#This Row],[ Sold]]</f>
        <v>2065.29</v>
      </c>
    </row>
    <row r="636" spans="1:16" x14ac:dyDescent="0.3">
      <c r="A636" s="5" t="s">
        <v>2285</v>
      </c>
      <c r="B636" s="2" t="s">
        <v>3022</v>
      </c>
      <c r="C636" s="2" t="s">
        <v>2329</v>
      </c>
      <c r="D636" s="2" t="s">
        <v>2295</v>
      </c>
      <c r="E636" s="2" t="s">
        <v>4482</v>
      </c>
      <c r="F636" s="2">
        <v>4.5</v>
      </c>
      <c r="G636" s="2">
        <v>108</v>
      </c>
      <c r="H636" s="9">
        <v>252.99</v>
      </c>
      <c r="I636" s="9">
        <v>101.95</v>
      </c>
      <c r="J636" s="9">
        <f>Table1_4[[#This Row],[Price]]+Table1_4[[#This Row],[Delivery charge]]</f>
        <v>354.94</v>
      </c>
      <c r="K636" s="2" t="s">
        <v>2262</v>
      </c>
      <c r="L636" s="2">
        <v>0</v>
      </c>
      <c r="M636" s="2" t="s">
        <v>4480</v>
      </c>
      <c r="N636" s="2" t="s">
        <v>2543</v>
      </c>
      <c r="O636" s="14" t="s">
        <v>2544</v>
      </c>
      <c r="P636" s="9">
        <f>Table1_4[[#This Row],[Total Price]]*Table1_4[[#This Row],[ Sold]]</f>
        <v>0</v>
      </c>
    </row>
    <row r="637" spans="1:16" x14ac:dyDescent="0.3">
      <c r="A637" s="5" t="s">
        <v>2285</v>
      </c>
      <c r="B637" s="2" t="s">
        <v>3023</v>
      </c>
      <c r="C637" s="2" t="s">
        <v>2315</v>
      </c>
      <c r="D637" s="2" t="s">
        <v>2295</v>
      </c>
      <c r="E637" s="2" t="s">
        <v>4482</v>
      </c>
      <c r="F637" s="2">
        <v>4.5</v>
      </c>
      <c r="G637" s="2">
        <v>7</v>
      </c>
      <c r="H637" s="9">
        <v>341.99</v>
      </c>
      <c r="I637" s="9">
        <v>125.04</v>
      </c>
      <c r="J637" s="9">
        <f>Table1_4[[#This Row],[Price]]+Table1_4[[#This Row],[Delivery charge]]</f>
        <v>467.03000000000003</v>
      </c>
      <c r="K637" s="2" t="s">
        <v>2262</v>
      </c>
      <c r="L637" s="2">
        <v>0</v>
      </c>
      <c r="M637" s="2" t="s">
        <v>4480</v>
      </c>
      <c r="N637" s="2" t="s">
        <v>2316</v>
      </c>
      <c r="O637" s="14" t="s">
        <v>2317</v>
      </c>
      <c r="P637" s="9">
        <f>Table1_4[[#This Row],[Total Price]]*Table1_4[[#This Row],[ Sold]]</f>
        <v>0</v>
      </c>
    </row>
    <row r="638" spans="1:16" x14ac:dyDescent="0.3">
      <c r="A638" s="5" t="s">
        <v>2285</v>
      </c>
      <c r="B638" s="2" t="s">
        <v>743</v>
      </c>
      <c r="C638" s="2" t="s">
        <v>2287</v>
      </c>
      <c r="D638" s="2" t="s">
        <v>2295</v>
      </c>
      <c r="E638" s="2" t="s">
        <v>4482</v>
      </c>
      <c r="F638" s="2">
        <v>5</v>
      </c>
      <c r="G638" s="2">
        <v>31</v>
      </c>
      <c r="H638" s="9">
        <v>156.69999999999999</v>
      </c>
      <c r="I638" s="9">
        <v>84.17</v>
      </c>
      <c r="J638" s="9">
        <f>Table1_4[[#This Row],[Price]]+Table1_4[[#This Row],[Delivery charge]]</f>
        <v>240.87</v>
      </c>
      <c r="K638" s="2" t="s">
        <v>2262</v>
      </c>
      <c r="L638" s="2">
        <v>0</v>
      </c>
      <c r="M638" s="2" t="s">
        <v>2377</v>
      </c>
      <c r="N638" s="2" t="s">
        <v>2378</v>
      </c>
      <c r="O638" s="14" t="s">
        <v>2379</v>
      </c>
      <c r="P638" s="9">
        <f>Table1_4[[#This Row],[Total Price]]*Table1_4[[#This Row],[ Sold]]</f>
        <v>0</v>
      </c>
    </row>
    <row r="639" spans="1:16" x14ac:dyDescent="0.3">
      <c r="A639" s="5" t="s">
        <v>2285</v>
      </c>
      <c r="B639" s="2" t="s">
        <v>3024</v>
      </c>
      <c r="C639" s="2" t="s">
        <v>2329</v>
      </c>
      <c r="D639" s="2" t="s">
        <v>2295</v>
      </c>
      <c r="E639" s="2" t="s">
        <v>4483</v>
      </c>
      <c r="F639" s="2"/>
      <c r="G639" s="2"/>
      <c r="H639" s="9">
        <v>204.99</v>
      </c>
      <c r="I639" s="9">
        <v>90.91</v>
      </c>
      <c r="J639" s="9">
        <f>Table1_4[[#This Row],[Price]]+Table1_4[[#This Row],[Delivery charge]]</f>
        <v>295.89999999999998</v>
      </c>
      <c r="K639" s="2" t="s">
        <v>2262</v>
      </c>
      <c r="L639" s="2">
        <v>0</v>
      </c>
      <c r="M639" s="2" t="s">
        <v>4480</v>
      </c>
      <c r="N639" s="2" t="s">
        <v>2358</v>
      </c>
      <c r="O639" s="14" t="s">
        <v>2359</v>
      </c>
      <c r="P639" s="9">
        <f>Table1_4[[#This Row],[Total Price]]*Table1_4[[#This Row],[ Sold]]</f>
        <v>0</v>
      </c>
    </row>
    <row r="640" spans="1:16" x14ac:dyDescent="0.3">
      <c r="A640" s="5" t="s">
        <v>2285</v>
      </c>
      <c r="B640" s="2" t="s">
        <v>3025</v>
      </c>
      <c r="C640" s="2" t="s">
        <v>2292</v>
      </c>
      <c r="D640" s="2" t="s">
        <v>2295</v>
      </c>
      <c r="E640" s="2" t="s">
        <v>4481</v>
      </c>
      <c r="F640" s="2">
        <v>4.5</v>
      </c>
      <c r="G640" s="2">
        <v>19</v>
      </c>
      <c r="H640" s="9">
        <v>244.99</v>
      </c>
      <c r="I640" s="9">
        <v>100.11</v>
      </c>
      <c r="J640" s="9">
        <f>Table1_4[[#This Row],[Price]]+Table1_4[[#This Row],[Delivery charge]]</f>
        <v>345.1</v>
      </c>
      <c r="K640" s="2" t="s">
        <v>2262</v>
      </c>
      <c r="L640" s="2">
        <v>0</v>
      </c>
      <c r="M640" s="2" t="s">
        <v>4480</v>
      </c>
      <c r="N640" s="2" t="s">
        <v>2732</v>
      </c>
      <c r="O640" s="14" t="s">
        <v>2733</v>
      </c>
      <c r="P640" s="9">
        <f>Table1_4[[#This Row],[Total Price]]*Table1_4[[#This Row],[ Sold]]</f>
        <v>0</v>
      </c>
    </row>
    <row r="641" spans="1:16" x14ac:dyDescent="0.3">
      <c r="A641" s="5" t="s">
        <v>2285</v>
      </c>
      <c r="B641" s="2" t="s">
        <v>3026</v>
      </c>
      <c r="C641" s="2" t="s">
        <v>2323</v>
      </c>
      <c r="D641" s="2" t="s">
        <v>2404</v>
      </c>
      <c r="E641" s="2" t="s">
        <v>4483</v>
      </c>
      <c r="F641" s="2">
        <v>4.5</v>
      </c>
      <c r="G641" s="2">
        <v>37</v>
      </c>
      <c r="H641" s="9">
        <v>303.95</v>
      </c>
      <c r="I641" s="9">
        <v>116.29</v>
      </c>
      <c r="J641" s="9">
        <f>Table1_4[[#This Row],[Price]]+Table1_4[[#This Row],[Delivery charge]]</f>
        <v>420.24</v>
      </c>
      <c r="K641" s="2" t="s">
        <v>2262</v>
      </c>
      <c r="L641" s="2">
        <v>470</v>
      </c>
      <c r="M641" s="2" t="s">
        <v>2405</v>
      </c>
      <c r="N641" s="2" t="s">
        <v>2406</v>
      </c>
      <c r="O641" s="14" t="s">
        <v>2407</v>
      </c>
      <c r="P641" s="9">
        <f>Table1_4[[#This Row],[Total Price]]*Table1_4[[#This Row],[ Sold]]</f>
        <v>197512.80000000002</v>
      </c>
    </row>
    <row r="642" spans="1:16" x14ac:dyDescent="0.3">
      <c r="A642" s="5" t="s">
        <v>2285</v>
      </c>
      <c r="B642" s="2" t="s">
        <v>3027</v>
      </c>
      <c r="C642" s="2" t="s">
        <v>2292</v>
      </c>
      <c r="D642" s="2" t="s">
        <v>2485</v>
      </c>
      <c r="E642" s="2" t="s">
        <v>4482</v>
      </c>
      <c r="F642" s="2">
        <v>4.5</v>
      </c>
      <c r="G642" s="2">
        <v>27</v>
      </c>
      <c r="H642" s="9">
        <v>254.13</v>
      </c>
      <c r="I642" s="9">
        <v>102.21</v>
      </c>
      <c r="J642" s="9">
        <f>Table1_4[[#This Row],[Price]]+Table1_4[[#This Row],[Delivery charge]]</f>
        <v>356.34</v>
      </c>
      <c r="K642" s="2" t="s">
        <v>2262</v>
      </c>
      <c r="L642" s="2">
        <v>173</v>
      </c>
      <c r="M642" s="2" t="s">
        <v>4480</v>
      </c>
      <c r="N642" s="2" t="s">
        <v>2486</v>
      </c>
      <c r="O642" s="14" t="s">
        <v>2487</v>
      </c>
      <c r="P642" s="9">
        <f>Table1_4[[#This Row],[Total Price]]*Table1_4[[#This Row],[ Sold]]</f>
        <v>61646.819999999992</v>
      </c>
    </row>
    <row r="643" spans="1:16" x14ac:dyDescent="0.3">
      <c r="A643" s="5" t="s">
        <v>2285</v>
      </c>
      <c r="B643" s="2" t="s">
        <v>3028</v>
      </c>
      <c r="C643" s="2" t="s">
        <v>2315</v>
      </c>
      <c r="D643" s="2" t="s">
        <v>2330</v>
      </c>
      <c r="E643" s="2" t="s">
        <v>4482</v>
      </c>
      <c r="F643" s="2">
        <v>4.5</v>
      </c>
      <c r="G643" s="2">
        <v>7</v>
      </c>
      <c r="H643" s="9">
        <v>349.99</v>
      </c>
      <c r="I643" s="9">
        <v>111.3</v>
      </c>
      <c r="J643" s="9">
        <f>Table1_4[[#This Row],[Price]]+Table1_4[[#This Row],[Delivery charge]]</f>
        <v>461.29</v>
      </c>
      <c r="K643" s="2" t="s">
        <v>2262</v>
      </c>
      <c r="L643" s="2">
        <v>0</v>
      </c>
      <c r="M643" s="2" t="s">
        <v>4480</v>
      </c>
      <c r="N643" s="2" t="s">
        <v>2331</v>
      </c>
      <c r="O643" s="14" t="s">
        <v>2332</v>
      </c>
      <c r="P643" s="9">
        <f>Table1_4[[#This Row],[Total Price]]*Table1_4[[#This Row],[ Sold]]</f>
        <v>0</v>
      </c>
    </row>
    <row r="644" spans="1:16" x14ac:dyDescent="0.3">
      <c r="A644" s="5" t="s">
        <v>2285</v>
      </c>
      <c r="B644" s="2" t="s">
        <v>2777</v>
      </c>
      <c r="C644" s="2" t="s">
        <v>2344</v>
      </c>
      <c r="D644" s="2" t="s">
        <v>2330</v>
      </c>
      <c r="E644" s="2" t="s">
        <v>4482</v>
      </c>
      <c r="F644" s="2">
        <v>4.5</v>
      </c>
      <c r="G644" s="2">
        <v>41</v>
      </c>
      <c r="H644" s="9">
        <v>502.99</v>
      </c>
      <c r="I644" s="9">
        <v>146.49</v>
      </c>
      <c r="J644" s="9">
        <f>Table1_4[[#This Row],[Price]]+Table1_4[[#This Row],[Delivery charge]]</f>
        <v>649.48</v>
      </c>
      <c r="K644" s="2" t="s">
        <v>2262</v>
      </c>
      <c r="L644" s="2">
        <v>32</v>
      </c>
      <c r="M644" s="2" t="s">
        <v>4480</v>
      </c>
      <c r="N644" s="2" t="s">
        <v>2331</v>
      </c>
      <c r="O644" s="14" t="s">
        <v>2332</v>
      </c>
      <c r="P644" s="9">
        <f>Table1_4[[#This Row],[Total Price]]*Table1_4[[#This Row],[ Sold]]</f>
        <v>20783.36</v>
      </c>
    </row>
    <row r="645" spans="1:16" x14ac:dyDescent="0.3">
      <c r="A645" s="5" t="s">
        <v>2285</v>
      </c>
      <c r="B645" s="2" t="s">
        <v>3029</v>
      </c>
      <c r="C645" s="2" t="s">
        <v>2585</v>
      </c>
      <c r="D645" s="2" t="s">
        <v>2295</v>
      </c>
      <c r="E645" s="2" t="s">
        <v>4481</v>
      </c>
      <c r="F645" s="2">
        <v>5</v>
      </c>
      <c r="G645" s="2">
        <v>25</v>
      </c>
      <c r="H645" s="9">
        <v>564.49</v>
      </c>
      <c r="I645" s="9">
        <v>173.59</v>
      </c>
      <c r="J645" s="9">
        <f>Table1_4[[#This Row],[Price]]+Table1_4[[#This Row],[Delivery charge]]</f>
        <v>738.08</v>
      </c>
      <c r="K645" s="2" t="s">
        <v>2262</v>
      </c>
      <c r="L645" s="2">
        <v>1</v>
      </c>
      <c r="M645" s="2" t="s">
        <v>4480</v>
      </c>
      <c r="N645" s="2" t="s">
        <v>2661</v>
      </c>
      <c r="O645" s="14" t="s">
        <v>2662</v>
      </c>
      <c r="P645" s="9">
        <f>Table1_4[[#This Row],[Total Price]]*Table1_4[[#This Row],[ Sold]]</f>
        <v>738.08</v>
      </c>
    </row>
    <row r="646" spans="1:16" x14ac:dyDescent="0.3">
      <c r="A646" s="5" t="s">
        <v>2285</v>
      </c>
      <c r="B646" s="2" t="s">
        <v>765</v>
      </c>
      <c r="C646" s="2" t="s">
        <v>2296</v>
      </c>
      <c r="D646" s="2" t="s">
        <v>2357</v>
      </c>
      <c r="E646" s="2" t="s">
        <v>4482</v>
      </c>
      <c r="F646" s="2">
        <v>5</v>
      </c>
      <c r="G646" s="2">
        <v>11</v>
      </c>
      <c r="H646" s="9">
        <v>399.99</v>
      </c>
      <c r="I646" s="9">
        <v>142.66</v>
      </c>
      <c r="J646" s="9">
        <f>Table1_4[[#This Row],[Price]]+Table1_4[[#This Row],[Delivery charge]]</f>
        <v>542.65</v>
      </c>
      <c r="K646" s="2" t="s">
        <v>2262</v>
      </c>
      <c r="L646" s="2">
        <v>23</v>
      </c>
      <c r="M646" s="2" t="s">
        <v>4480</v>
      </c>
      <c r="N646" s="2" t="s">
        <v>2358</v>
      </c>
      <c r="O646" s="14" t="s">
        <v>2359</v>
      </c>
      <c r="P646" s="9">
        <f>Table1_4[[#This Row],[Total Price]]*Table1_4[[#This Row],[ Sold]]</f>
        <v>12480.949999999999</v>
      </c>
    </row>
    <row r="647" spans="1:16" x14ac:dyDescent="0.3">
      <c r="A647" s="5" t="s">
        <v>2285</v>
      </c>
      <c r="B647" s="2" t="s">
        <v>3030</v>
      </c>
      <c r="C647" s="2" t="s">
        <v>2371</v>
      </c>
      <c r="D647" s="2" t="s">
        <v>2295</v>
      </c>
      <c r="E647" s="2" t="s">
        <v>4481</v>
      </c>
      <c r="F647" s="2">
        <v>5</v>
      </c>
      <c r="G647" s="2">
        <v>10</v>
      </c>
      <c r="H647" s="9">
        <v>414.99</v>
      </c>
      <c r="I647" s="9">
        <v>141.83000000000001</v>
      </c>
      <c r="J647" s="9">
        <f>Table1_4[[#This Row],[Price]]+Table1_4[[#This Row],[Delivery charge]]</f>
        <v>556.82000000000005</v>
      </c>
      <c r="K647" s="2" t="s">
        <v>2262</v>
      </c>
      <c r="L647" s="2">
        <v>0</v>
      </c>
      <c r="M647" s="2" t="s">
        <v>4480</v>
      </c>
      <c r="N647" s="2" t="s">
        <v>2316</v>
      </c>
      <c r="O647" s="14" t="s">
        <v>2317</v>
      </c>
      <c r="P647" s="9">
        <f>Table1_4[[#This Row],[Total Price]]*Table1_4[[#This Row],[ Sold]]</f>
        <v>0</v>
      </c>
    </row>
    <row r="648" spans="1:16" x14ac:dyDescent="0.3">
      <c r="A648" s="5" t="s">
        <v>2285</v>
      </c>
      <c r="B648" s="2" t="s">
        <v>3031</v>
      </c>
      <c r="C648" s="2" t="s">
        <v>2329</v>
      </c>
      <c r="D648" s="2" t="s">
        <v>2295</v>
      </c>
      <c r="E648" s="2" t="s">
        <v>4482</v>
      </c>
      <c r="F648" s="2"/>
      <c r="G648" s="2"/>
      <c r="H648" s="9">
        <v>189.99</v>
      </c>
      <c r="I648" s="9">
        <v>74.5</v>
      </c>
      <c r="J648" s="9">
        <f>Table1_4[[#This Row],[Price]]+Table1_4[[#This Row],[Delivery charge]]</f>
        <v>264.49</v>
      </c>
      <c r="K648" s="2" t="s">
        <v>2262</v>
      </c>
      <c r="L648" s="2">
        <v>0</v>
      </c>
      <c r="M648" s="2" t="s">
        <v>4480</v>
      </c>
      <c r="N648" s="2" t="s">
        <v>2671</v>
      </c>
      <c r="O648" s="14" t="s">
        <v>2672</v>
      </c>
      <c r="P648" s="9">
        <f>Table1_4[[#This Row],[Total Price]]*Table1_4[[#This Row],[ Sold]]</f>
        <v>0</v>
      </c>
    </row>
    <row r="649" spans="1:16" x14ac:dyDescent="0.3">
      <c r="A649" s="5" t="s">
        <v>2285</v>
      </c>
      <c r="B649" s="2" t="s">
        <v>3032</v>
      </c>
      <c r="C649" s="2" t="s">
        <v>2294</v>
      </c>
      <c r="D649" s="2" t="s">
        <v>2295</v>
      </c>
      <c r="E649" s="2" t="s">
        <v>4481</v>
      </c>
      <c r="F649" s="2">
        <v>5</v>
      </c>
      <c r="G649" s="2">
        <v>8</v>
      </c>
      <c r="H649" s="9">
        <v>143.99</v>
      </c>
      <c r="I649" s="9">
        <v>76.88</v>
      </c>
      <c r="J649" s="9">
        <f>Table1_4[[#This Row],[Price]]+Table1_4[[#This Row],[Delivery charge]]</f>
        <v>220.87</v>
      </c>
      <c r="K649" s="2" t="s">
        <v>2262</v>
      </c>
      <c r="L649" s="2">
        <v>0</v>
      </c>
      <c r="M649" s="2" t="s">
        <v>4480</v>
      </c>
      <c r="N649" s="2" t="s">
        <v>2364</v>
      </c>
      <c r="O649" s="14" t="s">
        <v>2365</v>
      </c>
      <c r="P649" s="9">
        <f>Table1_4[[#This Row],[Total Price]]*Table1_4[[#This Row],[ Sold]]</f>
        <v>0</v>
      </c>
    </row>
    <row r="650" spans="1:16" x14ac:dyDescent="0.3">
      <c r="A650" s="5" t="s">
        <v>2285</v>
      </c>
      <c r="B650" s="2" t="s">
        <v>3033</v>
      </c>
      <c r="C650" s="2" t="s">
        <v>2327</v>
      </c>
      <c r="D650" s="2" t="s">
        <v>2485</v>
      </c>
      <c r="E650" s="2" t="s">
        <v>4482</v>
      </c>
      <c r="F650" s="2"/>
      <c r="G650" s="2"/>
      <c r="H650" s="9">
        <v>474.99</v>
      </c>
      <c r="I650" s="9">
        <v>153.01</v>
      </c>
      <c r="J650" s="9">
        <f>Table1_4[[#This Row],[Price]]+Table1_4[[#This Row],[Delivery charge]]</f>
        <v>628</v>
      </c>
      <c r="K650" s="2" t="s">
        <v>2262</v>
      </c>
      <c r="L650" s="2">
        <v>51</v>
      </c>
      <c r="M650" s="2" t="s">
        <v>4480</v>
      </c>
      <c r="N650" s="2" t="s">
        <v>2486</v>
      </c>
      <c r="O650" s="14" t="s">
        <v>2487</v>
      </c>
      <c r="P650" s="9">
        <f>Table1_4[[#This Row],[Total Price]]*Table1_4[[#This Row],[ Sold]]</f>
        <v>32028</v>
      </c>
    </row>
    <row r="651" spans="1:16" x14ac:dyDescent="0.3">
      <c r="A651" s="5" t="s">
        <v>2285</v>
      </c>
      <c r="B651" s="2" t="s">
        <v>3034</v>
      </c>
      <c r="C651" s="2" t="s">
        <v>2296</v>
      </c>
      <c r="D651" s="2" t="s">
        <v>2295</v>
      </c>
      <c r="E651" s="2" t="s">
        <v>4482</v>
      </c>
      <c r="F651" s="2">
        <v>5</v>
      </c>
      <c r="G651" s="2">
        <v>48</v>
      </c>
      <c r="H651" s="9">
        <v>403.75</v>
      </c>
      <c r="I651" s="9">
        <v>136.62</v>
      </c>
      <c r="J651" s="9">
        <f>Table1_4[[#This Row],[Price]]+Table1_4[[#This Row],[Delivery charge]]</f>
        <v>540.37</v>
      </c>
      <c r="K651" s="2" t="s">
        <v>2262</v>
      </c>
      <c r="L651" s="2">
        <v>0</v>
      </c>
      <c r="M651" s="2" t="s">
        <v>4480</v>
      </c>
      <c r="N651" s="2" t="s">
        <v>2304</v>
      </c>
      <c r="O651" s="14" t="s">
        <v>2305</v>
      </c>
      <c r="P651" s="9">
        <f>Table1_4[[#This Row],[Total Price]]*Table1_4[[#This Row],[ Sold]]</f>
        <v>0</v>
      </c>
    </row>
    <row r="652" spans="1:16" x14ac:dyDescent="0.3">
      <c r="A652" s="5" t="s">
        <v>2285</v>
      </c>
      <c r="B652" s="2" t="s">
        <v>3035</v>
      </c>
      <c r="C652" s="2" t="s">
        <v>2329</v>
      </c>
      <c r="D652" s="2" t="s">
        <v>2295</v>
      </c>
      <c r="E652" s="2" t="s">
        <v>4483</v>
      </c>
      <c r="F652" s="2">
        <v>4.5</v>
      </c>
      <c r="G652" s="2">
        <v>38</v>
      </c>
      <c r="H652" s="9">
        <v>251.7</v>
      </c>
      <c r="I652" s="9">
        <v>98.53</v>
      </c>
      <c r="J652" s="9">
        <f>Table1_4[[#This Row],[Price]]+Table1_4[[#This Row],[Delivery charge]]</f>
        <v>350.23</v>
      </c>
      <c r="K652" s="2" t="s">
        <v>2262</v>
      </c>
      <c r="L652" s="2">
        <v>0</v>
      </c>
      <c r="M652" s="2" t="s">
        <v>4480</v>
      </c>
      <c r="N652" s="2" t="s">
        <v>2368</v>
      </c>
      <c r="O652" s="14" t="s">
        <v>2369</v>
      </c>
      <c r="P652" s="9">
        <f>Table1_4[[#This Row],[Total Price]]*Table1_4[[#This Row],[ Sold]]</f>
        <v>0</v>
      </c>
    </row>
    <row r="653" spans="1:16" x14ac:dyDescent="0.3">
      <c r="A653" s="5" t="s">
        <v>2285</v>
      </c>
      <c r="B653" s="2" t="s">
        <v>3036</v>
      </c>
      <c r="C653" s="2" t="s">
        <v>2344</v>
      </c>
      <c r="D653" s="2" t="s">
        <v>2845</v>
      </c>
      <c r="E653" s="2" t="s">
        <v>4482</v>
      </c>
      <c r="F653" s="2">
        <v>4.5</v>
      </c>
      <c r="G653" s="2">
        <v>23</v>
      </c>
      <c r="H653" s="9">
        <v>460</v>
      </c>
      <c r="I653" s="9">
        <v>149.56</v>
      </c>
      <c r="J653" s="9">
        <f>Table1_4[[#This Row],[Price]]+Table1_4[[#This Row],[Delivery charge]]</f>
        <v>609.55999999999995</v>
      </c>
      <c r="K653" s="2" t="s">
        <v>2262</v>
      </c>
      <c r="L653" s="2">
        <v>27</v>
      </c>
      <c r="M653" s="2" t="s">
        <v>4480</v>
      </c>
      <c r="N653" s="2" t="s">
        <v>2846</v>
      </c>
      <c r="O653" s="14" t="s">
        <v>2847</v>
      </c>
      <c r="P653" s="9">
        <f>Table1_4[[#This Row],[Total Price]]*Table1_4[[#This Row],[ Sold]]</f>
        <v>16458.12</v>
      </c>
    </row>
    <row r="654" spans="1:16" x14ac:dyDescent="0.3">
      <c r="A654" s="5" t="s">
        <v>2285</v>
      </c>
      <c r="B654" s="2" t="s">
        <v>3037</v>
      </c>
      <c r="C654" s="2" t="s">
        <v>4447</v>
      </c>
      <c r="D654" s="2" t="s">
        <v>2295</v>
      </c>
      <c r="E654" s="2" t="s">
        <v>4483</v>
      </c>
      <c r="F654" s="2">
        <v>4.5</v>
      </c>
      <c r="G654" s="2">
        <v>17</v>
      </c>
      <c r="H654" s="9">
        <v>551</v>
      </c>
      <c r="I654" s="9">
        <v>173.11</v>
      </c>
      <c r="J654" s="9">
        <f>Table1_4[[#This Row],[Price]]+Table1_4[[#This Row],[Delivery charge]]</f>
        <v>724.11</v>
      </c>
      <c r="K654" s="2" t="s">
        <v>2262</v>
      </c>
      <c r="L654" s="2">
        <v>1</v>
      </c>
      <c r="M654" s="2" t="s">
        <v>4480</v>
      </c>
      <c r="N654" s="2" t="s">
        <v>2428</v>
      </c>
      <c r="O654" s="14" t="s">
        <v>2429</v>
      </c>
      <c r="P654" s="9">
        <f>Table1_4[[#This Row],[Total Price]]*Table1_4[[#This Row],[ Sold]]</f>
        <v>724.11</v>
      </c>
    </row>
    <row r="655" spans="1:16" x14ac:dyDescent="0.3">
      <c r="A655" s="5" t="s">
        <v>2285</v>
      </c>
      <c r="B655" s="2" t="s">
        <v>3038</v>
      </c>
      <c r="C655" s="2" t="s">
        <v>2455</v>
      </c>
      <c r="D655" s="2" t="s">
        <v>2357</v>
      </c>
      <c r="E655" s="2" t="s">
        <v>4482</v>
      </c>
      <c r="F655" s="2">
        <v>3.5</v>
      </c>
      <c r="G655" s="2">
        <v>11</v>
      </c>
      <c r="H655" s="9">
        <v>319.99</v>
      </c>
      <c r="I655" s="9">
        <v>117.36</v>
      </c>
      <c r="J655" s="9">
        <f>Table1_4[[#This Row],[Price]]+Table1_4[[#This Row],[Delivery charge]]</f>
        <v>437.35</v>
      </c>
      <c r="K655" s="2" t="s">
        <v>2262</v>
      </c>
      <c r="L655" s="2">
        <v>141</v>
      </c>
      <c r="M655" s="2" t="s">
        <v>4480</v>
      </c>
      <c r="N655" s="2" t="s">
        <v>2358</v>
      </c>
      <c r="O655" s="14" t="s">
        <v>2359</v>
      </c>
      <c r="P655" s="9">
        <f>Table1_4[[#This Row],[Total Price]]*Table1_4[[#This Row],[ Sold]]</f>
        <v>61666.350000000006</v>
      </c>
    </row>
    <row r="656" spans="1:16" x14ac:dyDescent="0.3">
      <c r="A656" s="5" t="s">
        <v>2285</v>
      </c>
      <c r="B656" s="2" t="s">
        <v>3039</v>
      </c>
      <c r="C656" s="2" t="s">
        <v>2344</v>
      </c>
      <c r="D656" s="2" t="s">
        <v>2330</v>
      </c>
      <c r="E656" s="2" t="s">
        <v>4482</v>
      </c>
      <c r="F656" s="2">
        <v>4.5</v>
      </c>
      <c r="G656" s="2">
        <v>23</v>
      </c>
      <c r="H656" s="9">
        <v>469.99</v>
      </c>
      <c r="I656" s="9">
        <v>138.9</v>
      </c>
      <c r="J656" s="9">
        <f>Table1_4[[#This Row],[Price]]+Table1_4[[#This Row],[Delivery charge]]</f>
        <v>608.89</v>
      </c>
      <c r="K656" s="2" t="s">
        <v>2262</v>
      </c>
      <c r="L656" s="2">
        <v>54</v>
      </c>
      <c r="M656" s="2" t="s">
        <v>4480</v>
      </c>
      <c r="N656" s="2" t="s">
        <v>2331</v>
      </c>
      <c r="O656" s="14" t="s">
        <v>2332</v>
      </c>
      <c r="P656" s="9">
        <f>Table1_4[[#This Row],[Total Price]]*Table1_4[[#This Row],[ Sold]]</f>
        <v>32880.06</v>
      </c>
    </row>
    <row r="657" spans="1:16" x14ac:dyDescent="0.3">
      <c r="A657" s="5" t="s">
        <v>2285</v>
      </c>
      <c r="B657" s="2" t="s">
        <v>3040</v>
      </c>
      <c r="C657" s="2" t="s">
        <v>2321</v>
      </c>
      <c r="D657" s="2" t="s">
        <v>2295</v>
      </c>
      <c r="E657" s="2" t="s">
        <v>4483</v>
      </c>
      <c r="F657" s="2">
        <v>4.5</v>
      </c>
      <c r="G657" s="2">
        <v>4</v>
      </c>
      <c r="H657" s="9">
        <v>429</v>
      </c>
      <c r="I657" s="9">
        <v>142.43</v>
      </c>
      <c r="J657" s="9">
        <f>Table1_4[[#This Row],[Price]]+Table1_4[[#This Row],[Delivery charge]]</f>
        <v>571.43000000000006</v>
      </c>
      <c r="K657" s="2" t="s">
        <v>2262</v>
      </c>
      <c r="L657" s="2">
        <v>0</v>
      </c>
      <c r="M657" s="2" t="s">
        <v>4480</v>
      </c>
      <c r="N657" s="2" t="s">
        <v>2623</v>
      </c>
      <c r="O657" s="14" t="s">
        <v>2624</v>
      </c>
      <c r="P657" s="9">
        <f>Table1_4[[#This Row],[Total Price]]*Table1_4[[#This Row],[ Sold]]</f>
        <v>0</v>
      </c>
    </row>
    <row r="658" spans="1:16" x14ac:dyDescent="0.3">
      <c r="A658" s="5" t="s">
        <v>2285</v>
      </c>
      <c r="B658" s="2" t="s">
        <v>885</v>
      </c>
      <c r="C658" s="2" t="s">
        <v>2343</v>
      </c>
      <c r="D658" s="2" t="s">
        <v>2393</v>
      </c>
      <c r="E658" s="2" t="s">
        <v>4481</v>
      </c>
      <c r="F658" s="2">
        <v>4.5</v>
      </c>
      <c r="G658" s="2">
        <v>5</v>
      </c>
      <c r="H658" s="9">
        <v>254.95</v>
      </c>
      <c r="I658" s="9">
        <v>105.02</v>
      </c>
      <c r="J658" s="9">
        <f>Table1_4[[#This Row],[Price]]+Table1_4[[#This Row],[Delivery charge]]</f>
        <v>359.96999999999997</v>
      </c>
      <c r="K658" s="2" t="s">
        <v>2262</v>
      </c>
      <c r="L658" s="2">
        <v>71</v>
      </c>
      <c r="M658" s="2" t="s">
        <v>2394</v>
      </c>
      <c r="N658" s="2" t="s">
        <v>2395</v>
      </c>
      <c r="O658" s="14" t="s">
        <v>2396</v>
      </c>
      <c r="P658" s="9">
        <f>Table1_4[[#This Row],[Total Price]]*Table1_4[[#This Row],[ Sold]]</f>
        <v>25557.87</v>
      </c>
    </row>
    <row r="659" spans="1:16" x14ac:dyDescent="0.3">
      <c r="A659" s="5" t="s">
        <v>2285</v>
      </c>
      <c r="B659" s="2" t="s">
        <v>3041</v>
      </c>
      <c r="C659" s="2" t="s">
        <v>2292</v>
      </c>
      <c r="D659" s="2" t="s">
        <v>2485</v>
      </c>
      <c r="E659" s="2" t="s">
        <v>4482</v>
      </c>
      <c r="F659" s="2">
        <v>5</v>
      </c>
      <c r="G659" s="2">
        <v>1</v>
      </c>
      <c r="H659" s="9">
        <v>254.98</v>
      </c>
      <c r="I659" s="9">
        <v>102.4</v>
      </c>
      <c r="J659" s="9">
        <f>Table1_4[[#This Row],[Price]]+Table1_4[[#This Row],[Delivery charge]]</f>
        <v>357.38</v>
      </c>
      <c r="K659" s="2" t="s">
        <v>2262</v>
      </c>
      <c r="L659" s="2">
        <v>1</v>
      </c>
      <c r="M659" s="2" t="s">
        <v>4480</v>
      </c>
      <c r="N659" s="2" t="s">
        <v>2486</v>
      </c>
      <c r="O659" s="14" t="s">
        <v>2487</v>
      </c>
      <c r="P659" s="9">
        <f>Table1_4[[#This Row],[Total Price]]*Table1_4[[#This Row],[ Sold]]</f>
        <v>357.38</v>
      </c>
    </row>
    <row r="660" spans="1:16" x14ac:dyDescent="0.3">
      <c r="A660" s="5" t="s">
        <v>2285</v>
      </c>
      <c r="B660" s="2" t="s">
        <v>3042</v>
      </c>
      <c r="C660" s="2" t="s">
        <v>2329</v>
      </c>
      <c r="D660" s="2" t="s">
        <v>2295</v>
      </c>
      <c r="E660" s="2" t="s">
        <v>4481</v>
      </c>
      <c r="F660" s="2">
        <v>5</v>
      </c>
      <c r="G660" s="2">
        <v>20</v>
      </c>
      <c r="H660" s="9">
        <v>299</v>
      </c>
      <c r="I660" s="9">
        <v>112.53</v>
      </c>
      <c r="J660" s="9">
        <f>Table1_4[[#This Row],[Price]]+Table1_4[[#This Row],[Delivery charge]]</f>
        <v>411.53</v>
      </c>
      <c r="K660" s="2" t="s">
        <v>2262</v>
      </c>
      <c r="L660" s="2">
        <v>0</v>
      </c>
      <c r="M660" s="2" t="s">
        <v>4480</v>
      </c>
      <c r="N660" s="2" t="s">
        <v>2549</v>
      </c>
      <c r="O660" s="14" t="s">
        <v>2550</v>
      </c>
      <c r="P660" s="9">
        <f>Table1_4[[#This Row],[Total Price]]*Table1_4[[#This Row],[ Sold]]</f>
        <v>0</v>
      </c>
    </row>
    <row r="661" spans="1:16" x14ac:dyDescent="0.3">
      <c r="A661" s="5" t="s">
        <v>2285</v>
      </c>
      <c r="B661" s="2" t="s">
        <v>3041</v>
      </c>
      <c r="C661" s="2" t="s">
        <v>2292</v>
      </c>
      <c r="D661" s="2" t="s">
        <v>2485</v>
      </c>
      <c r="E661" s="2" t="s">
        <v>4482</v>
      </c>
      <c r="F661" s="2">
        <v>5</v>
      </c>
      <c r="G661" s="2">
        <v>1</v>
      </c>
      <c r="H661" s="9">
        <v>254.98</v>
      </c>
      <c r="I661" s="9">
        <v>102.4</v>
      </c>
      <c r="J661" s="9">
        <f>Table1_4[[#This Row],[Price]]+Table1_4[[#This Row],[Delivery charge]]</f>
        <v>357.38</v>
      </c>
      <c r="K661" s="2" t="s">
        <v>2262</v>
      </c>
      <c r="L661" s="2">
        <v>14</v>
      </c>
      <c r="M661" s="2" t="s">
        <v>4480</v>
      </c>
      <c r="N661" s="2" t="s">
        <v>2486</v>
      </c>
      <c r="O661" s="14" t="s">
        <v>2487</v>
      </c>
      <c r="P661" s="9">
        <f>Table1_4[[#This Row],[Total Price]]*Table1_4[[#This Row],[ Sold]]</f>
        <v>5003.32</v>
      </c>
    </row>
    <row r="662" spans="1:16" x14ac:dyDescent="0.3">
      <c r="A662" s="5" t="s">
        <v>2285</v>
      </c>
      <c r="B662" s="2" t="s">
        <v>3043</v>
      </c>
      <c r="C662" s="2" t="s">
        <v>2296</v>
      </c>
      <c r="D662" s="2" t="s">
        <v>2295</v>
      </c>
      <c r="E662" s="2" t="s">
        <v>4481</v>
      </c>
      <c r="F662" s="2">
        <v>5</v>
      </c>
      <c r="G662" s="2">
        <v>48</v>
      </c>
      <c r="H662" s="9">
        <v>369.99</v>
      </c>
      <c r="I662" s="9">
        <v>131.47999999999999</v>
      </c>
      <c r="J662" s="9">
        <f>Table1_4[[#This Row],[Price]]+Table1_4[[#This Row],[Delivery charge]]</f>
        <v>501.47</v>
      </c>
      <c r="K662" s="2" t="s">
        <v>2262</v>
      </c>
      <c r="L662" s="2">
        <v>0</v>
      </c>
      <c r="M662" s="2" t="s">
        <v>2679</v>
      </c>
      <c r="N662" s="2" t="s">
        <v>2680</v>
      </c>
      <c r="O662" s="14" t="s">
        <v>2681</v>
      </c>
      <c r="P662" s="9">
        <f>Table1_4[[#This Row],[Total Price]]*Table1_4[[#This Row],[ Sold]]</f>
        <v>0</v>
      </c>
    </row>
    <row r="663" spans="1:16" x14ac:dyDescent="0.3">
      <c r="A663" s="5" t="s">
        <v>2285</v>
      </c>
      <c r="B663" s="2" t="s">
        <v>3044</v>
      </c>
      <c r="C663" s="2" t="s">
        <v>2296</v>
      </c>
      <c r="D663" s="2" t="s">
        <v>2485</v>
      </c>
      <c r="E663" s="2" t="s">
        <v>4481</v>
      </c>
      <c r="F663" s="2"/>
      <c r="G663" s="2"/>
      <c r="H663" s="9">
        <v>305.99</v>
      </c>
      <c r="I663" s="9">
        <v>114.14</v>
      </c>
      <c r="J663" s="9">
        <f>Table1_4[[#This Row],[Price]]+Table1_4[[#This Row],[Delivery charge]]</f>
        <v>420.13</v>
      </c>
      <c r="K663" s="2" t="s">
        <v>2262</v>
      </c>
      <c r="L663" s="2">
        <v>6</v>
      </c>
      <c r="M663" s="2" t="s">
        <v>4480</v>
      </c>
      <c r="N663" s="2" t="s">
        <v>2486</v>
      </c>
      <c r="O663" s="14" t="s">
        <v>2487</v>
      </c>
      <c r="P663" s="9">
        <f>Table1_4[[#This Row],[Total Price]]*Table1_4[[#This Row],[ Sold]]</f>
        <v>2520.7799999999997</v>
      </c>
    </row>
    <row r="664" spans="1:16" x14ac:dyDescent="0.3">
      <c r="A664" s="5" t="s">
        <v>2285</v>
      </c>
      <c r="B664" s="2" t="s">
        <v>3045</v>
      </c>
      <c r="C664" s="2" t="s">
        <v>2329</v>
      </c>
      <c r="D664" s="2" t="s">
        <v>2295</v>
      </c>
      <c r="E664" s="2" t="s">
        <v>4481</v>
      </c>
      <c r="F664" s="2">
        <v>4.5</v>
      </c>
      <c r="G664" s="2">
        <v>20</v>
      </c>
      <c r="H664" s="9">
        <v>264.42</v>
      </c>
      <c r="I664" s="9">
        <v>107.19</v>
      </c>
      <c r="J664" s="9">
        <f>Table1_4[[#This Row],[Price]]+Table1_4[[#This Row],[Delivery charge]]</f>
        <v>371.61</v>
      </c>
      <c r="K664" s="2" t="s">
        <v>2262</v>
      </c>
      <c r="L664" s="2">
        <v>61</v>
      </c>
      <c r="M664" s="2" t="s">
        <v>4480</v>
      </c>
      <c r="N664" s="2" t="s">
        <v>2512</v>
      </c>
      <c r="O664" s="14" t="s">
        <v>2513</v>
      </c>
      <c r="P664" s="9">
        <f>Table1_4[[#This Row],[Total Price]]*Table1_4[[#This Row],[ Sold]]</f>
        <v>22668.21</v>
      </c>
    </row>
    <row r="665" spans="1:16" x14ac:dyDescent="0.3">
      <c r="A665" s="5" t="s">
        <v>2285</v>
      </c>
      <c r="B665" s="2" t="s">
        <v>885</v>
      </c>
      <c r="C665" s="2" t="s">
        <v>2343</v>
      </c>
      <c r="D665" s="2" t="s">
        <v>2393</v>
      </c>
      <c r="E665" s="2" t="s">
        <v>4481</v>
      </c>
      <c r="F665" s="2">
        <v>4.5</v>
      </c>
      <c r="G665" s="2">
        <v>5</v>
      </c>
      <c r="H665" s="9">
        <v>254.95</v>
      </c>
      <c r="I665" s="9">
        <v>105.02</v>
      </c>
      <c r="J665" s="9">
        <f>Table1_4[[#This Row],[Price]]+Table1_4[[#This Row],[Delivery charge]]</f>
        <v>359.96999999999997</v>
      </c>
      <c r="K665" s="2" t="s">
        <v>2262</v>
      </c>
      <c r="L665" s="2">
        <v>71</v>
      </c>
      <c r="M665" s="2" t="s">
        <v>2394</v>
      </c>
      <c r="N665" s="2" t="s">
        <v>2395</v>
      </c>
      <c r="O665" s="14" t="s">
        <v>2396</v>
      </c>
      <c r="P665" s="9">
        <f>Table1_4[[#This Row],[Total Price]]*Table1_4[[#This Row],[ Sold]]</f>
        <v>25557.87</v>
      </c>
    </row>
    <row r="666" spans="1:16" x14ac:dyDescent="0.3">
      <c r="A666" s="5" t="s">
        <v>2285</v>
      </c>
      <c r="B666" s="2" t="s">
        <v>3046</v>
      </c>
      <c r="C666" s="2" t="s">
        <v>2327</v>
      </c>
      <c r="D666" s="2" t="s">
        <v>2485</v>
      </c>
      <c r="E666" s="2" t="s">
        <v>4481</v>
      </c>
      <c r="F666" s="2"/>
      <c r="G666" s="2"/>
      <c r="H666" s="9">
        <v>418.58</v>
      </c>
      <c r="I666" s="9">
        <v>140.03</v>
      </c>
      <c r="J666" s="9">
        <f>Table1_4[[#This Row],[Price]]+Table1_4[[#This Row],[Delivery charge]]</f>
        <v>558.61</v>
      </c>
      <c r="K666" s="2" t="s">
        <v>2262</v>
      </c>
      <c r="L666" s="2">
        <v>13</v>
      </c>
      <c r="M666" s="2" t="s">
        <v>4480</v>
      </c>
      <c r="N666" s="2" t="s">
        <v>2486</v>
      </c>
      <c r="O666" s="14" t="s">
        <v>2487</v>
      </c>
      <c r="P666" s="9">
        <f>Table1_4[[#This Row],[Total Price]]*Table1_4[[#This Row],[ Sold]]</f>
        <v>7261.93</v>
      </c>
    </row>
    <row r="667" spans="1:16" x14ac:dyDescent="0.3">
      <c r="A667" s="5" t="s">
        <v>2285</v>
      </c>
      <c r="B667" s="2" t="s">
        <v>3047</v>
      </c>
      <c r="C667" s="2" t="s">
        <v>2585</v>
      </c>
      <c r="D667" s="2" t="s">
        <v>2504</v>
      </c>
      <c r="E667" s="2" t="s">
        <v>4483</v>
      </c>
      <c r="F667" s="2">
        <v>5</v>
      </c>
      <c r="G667" s="2">
        <v>7</v>
      </c>
      <c r="H667" s="9">
        <v>679.48</v>
      </c>
      <c r="I667" s="9">
        <v>202.66</v>
      </c>
      <c r="J667" s="9">
        <f>Table1_4[[#This Row],[Price]]+Table1_4[[#This Row],[Delivery charge]]</f>
        <v>882.14</v>
      </c>
      <c r="K667" s="2" t="s">
        <v>2262</v>
      </c>
      <c r="L667" s="2">
        <v>25</v>
      </c>
      <c r="M667" s="2" t="s">
        <v>4480</v>
      </c>
      <c r="N667" s="2" t="s">
        <v>2438</v>
      </c>
      <c r="O667" s="14" t="s">
        <v>2439</v>
      </c>
      <c r="P667" s="9">
        <f>Table1_4[[#This Row],[Total Price]]*Table1_4[[#This Row],[ Sold]]</f>
        <v>22053.5</v>
      </c>
    </row>
    <row r="668" spans="1:16" x14ac:dyDescent="0.3">
      <c r="A668" s="5" t="s">
        <v>2285</v>
      </c>
      <c r="B668" s="2" t="s">
        <v>3048</v>
      </c>
      <c r="C668" s="2" t="s">
        <v>2287</v>
      </c>
      <c r="D668" s="2" t="s">
        <v>2295</v>
      </c>
      <c r="E668" s="2" t="s">
        <v>4481</v>
      </c>
      <c r="F668" s="2">
        <v>4.5</v>
      </c>
      <c r="G668" s="2">
        <v>89</v>
      </c>
      <c r="H668" s="9">
        <v>200.95</v>
      </c>
      <c r="I668" s="9">
        <v>89.98</v>
      </c>
      <c r="J668" s="9">
        <f>Table1_4[[#This Row],[Price]]+Table1_4[[#This Row],[Delivery charge]]</f>
        <v>290.93</v>
      </c>
      <c r="K668" s="2" t="s">
        <v>2262</v>
      </c>
      <c r="L668" s="2">
        <v>0</v>
      </c>
      <c r="M668" s="2" t="s">
        <v>4480</v>
      </c>
      <c r="N668" s="2" t="s">
        <v>2500</v>
      </c>
      <c r="O668" s="14" t="s">
        <v>2501</v>
      </c>
      <c r="P668" s="9">
        <f>Table1_4[[#This Row],[Total Price]]*Table1_4[[#This Row],[ Sold]]</f>
        <v>0</v>
      </c>
    </row>
    <row r="669" spans="1:16" x14ac:dyDescent="0.3">
      <c r="A669" s="5" t="s">
        <v>2285</v>
      </c>
      <c r="B669" s="2" t="s">
        <v>3049</v>
      </c>
      <c r="C669" s="2" t="s">
        <v>2287</v>
      </c>
      <c r="D669" s="2" t="s">
        <v>2295</v>
      </c>
      <c r="E669" s="2" t="s">
        <v>4483</v>
      </c>
      <c r="F669" s="2"/>
      <c r="G669" s="2"/>
      <c r="H669" s="9">
        <v>159.94999999999999</v>
      </c>
      <c r="I669" s="9">
        <v>89.75</v>
      </c>
      <c r="J669" s="9">
        <f>Table1_4[[#This Row],[Price]]+Table1_4[[#This Row],[Delivery charge]]</f>
        <v>249.7</v>
      </c>
      <c r="K669" s="2" t="s">
        <v>2262</v>
      </c>
      <c r="L669" s="2">
        <v>0</v>
      </c>
      <c r="M669" s="2" t="s">
        <v>4480</v>
      </c>
      <c r="N669" s="2" t="s">
        <v>3050</v>
      </c>
      <c r="O669" s="14" t="s">
        <v>3051</v>
      </c>
      <c r="P669" s="9">
        <f>Table1_4[[#This Row],[Total Price]]*Table1_4[[#This Row],[ Sold]]</f>
        <v>0</v>
      </c>
    </row>
    <row r="670" spans="1:16" x14ac:dyDescent="0.3">
      <c r="A670" s="5" t="s">
        <v>2285</v>
      </c>
      <c r="B670" s="2" t="s">
        <v>3052</v>
      </c>
      <c r="C670" s="2" t="s">
        <v>2287</v>
      </c>
      <c r="D670" s="2" t="s">
        <v>2295</v>
      </c>
      <c r="E670" s="2" t="s">
        <v>4482</v>
      </c>
      <c r="F670" s="2">
        <v>5</v>
      </c>
      <c r="G670" s="2">
        <v>2</v>
      </c>
      <c r="H670" s="9">
        <v>162.66999999999999</v>
      </c>
      <c r="I670" s="9">
        <v>81.17</v>
      </c>
      <c r="J670" s="9">
        <f>Table1_4[[#This Row],[Price]]+Table1_4[[#This Row],[Delivery charge]]</f>
        <v>243.83999999999997</v>
      </c>
      <c r="K670" s="2" t="s">
        <v>2262</v>
      </c>
      <c r="L670" s="2">
        <v>0</v>
      </c>
      <c r="M670" s="2" t="s">
        <v>2394</v>
      </c>
      <c r="N670" s="2" t="s">
        <v>2780</v>
      </c>
      <c r="O670" s="14" t="s">
        <v>2781</v>
      </c>
      <c r="P670" s="9">
        <f>Table1_4[[#This Row],[Total Price]]*Table1_4[[#This Row],[ Sold]]</f>
        <v>0</v>
      </c>
    </row>
    <row r="671" spans="1:16" x14ac:dyDescent="0.3">
      <c r="A671" s="5" t="s">
        <v>2285</v>
      </c>
      <c r="B671" s="2" t="s">
        <v>3053</v>
      </c>
      <c r="C671" s="2" t="s">
        <v>2287</v>
      </c>
      <c r="D671" s="2" t="s">
        <v>2295</v>
      </c>
      <c r="E671" s="2" t="s">
        <v>4481</v>
      </c>
      <c r="F671" s="2"/>
      <c r="G671" s="2"/>
      <c r="H671" s="9">
        <v>209.95</v>
      </c>
      <c r="I671" s="9">
        <v>92.05</v>
      </c>
      <c r="J671" s="9">
        <f>Table1_4[[#This Row],[Price]]+Table1_4[[#This Row],[Delivery charge]]</f>
        <v>302</v>
      </c>
      <c r="K671" s="2" t="s">
        <v>2262</v>
      </c>
      <c r="L671" s="2">
        <v>0</v>
      </c>
      <c r="M671" s="2" t="s">
        <v>4480</v>
      </c>
      <c r="N671" s="2" t="s">
        <v>2500</v>
      </c>
      <c r="O671" s="14" t="s">
        <v>2501</v>
      </c>
      <c r="P671" s="9">
        <f>Table1_4[[#This Row],[Total Price]]*Table1_4[[#This Row],[ Sold]]</f>
        <v>0</v>
      </c>
    </row>
    <row r="672" spans="1:16" x14ac:dyDescent="0.3">
      <c r="A672" s="5" t="s">
        <v>2285</v>
      </c>
      <c r="B672" s="2" t="s">
        <v>2337</v>
      </c>
      <c r="C672" s="2" t="s">
        <v>2292</v>
      </c>
      <c r="D672" s="2" t="s">
        <v>2404</v>
      </c>
      <c r="E672" s="2" t="s">
        <v>4481</v>
      </c>
      <c r="F672" s="2">
        <v>5</v>
      </c>
      <c r="G672" s="2">
        <v>85</v>
      </c>
      <c r="H672" s="9">
        <v>272.95</v>
      </c>
      <c r="I672" s="9">
        <v>106.54</v>
      </c>
      <c r="J672" s="9">
        <f>Table1_4[[#This Row],[Price]]+Table1_4[[#This Row],[Delivery charge]]</f>
        <v>379.49</v>
      </c>
      <c r="K672" s="2" t="s">
        <v>2262</v>
      </c>
      <c r="L672" s="2">
        <v>88</v>
      </c>
      <c r="M672" s="2" t="s">
        <v>2405</v>
      </c>
      <c r="N672" s="2" t="s">
        <v>2406</v>
      </c>
      <c r="O672" s="14" t="s">
        <v>2407</v>
      </c>
      <c r="P672" s="9">
        <f>Table1_4[[#This Row],[Total Price]]*Table1_4[[#This Row],[ Sold]]</f>
        <v>33395.120000000003</v>
      </c>
    </row>
    <row r="673" spans="1:16" x14ac:dyDescent="0.3">
      <c r="A673" s="5" t="s">
        <v>2285</v>
      </c>
      <c r="B673" s="2" t="s">
        <v>3054</v>
      </c>
      <c r="C673" s="2" t="s">
        <v>2329</v>
      </c>
      <c r="D673" s="2" t="s">
        <v>2295</v>
      </c>
      <c r="E673" s="2" t="s">
        <v>4481</v>
      </c>
      <c r="F673" s="2">
        <v>5</v>
      </c>
      <c r="G673" s="2">
        <v>15</v>
      </c>
      <c r="H673" s="9">
        <v>259.95</v>
      </c>
      <c r="I673" s="9">
        <v>103.55</v>
      </c>
      <c r="J673" s="9">
        <f>Table1_4[[#This Row],[Price]]+Table1_4[[#This Row],[Delivery charge]]</f>
        <v>363.5</v>
      </c>
      <c r="K673" s="2" t="s">
        <v>2262</v>
      </c>
      <c r="L673" s="2">
        <v>0</v>
      </c>
      <c r="M673" s="2" t="s">
        <v>4480</v>
      </c>
      <c r="N673" s="2" t="s">
        <v>2500</v>
      </c>
      <c r="O673" s="14" t="s">
        <v>2501</v>
      </c>
      <c r="P673" s="9">
        <f>Table1_4[[#This Row],[Total Price]]*Table1_4[[#This Row],[ Sold]]</f>
        <v>0</v>
      </c>
    </row>
    <row r="674" spans="1:16" x14ac:dyDescent="0.3">
      <c r="A674" s="5" t="s">
        <v>2285</v>
      </c>
      <c r="B674" s="2" t="s">
        <v>2876</v>
      </c>
      <c r="C674" s="2" t="s">
        <v>2287</v>
      </c>
      <c r="D674" s="2" t="s">
        <v>2295</v>
      </c>
      <c r="E674" s="2" t="s">
        <v>4483</v>
      </c>
      <c r="F674" s="2">
        <v>5</v>
      </c>
      <c r="G674" s="2">
        <v>3</v>
      </c>
      <c r="H674" s="9">
        <v>213.67</v>
      </c>
      <c r="I674" s="9">
        <v>92.9</v>
      </c>
      <c r="J674" s="9">
        <f>Table1_4[[#This Row],[Price]]+Table1_4[[#This Row],[Delivery charge]]</f>
        <v>306.57</v>
      </c>
      <c r="K674" s="2" t="s">
        <v>2262</v>
      </c>
      <c r="L674" s="2">
        <v>0</v>
      </c>
      <c r="M674" s="2" t="s">
        <v>2394</v>
      </c>
      <c r="N674" s="2" t="s">
        <v>2780</v>
      </c>
      <c r="O674" s="14" t="s">
        <v>2781</v>
      </c>
      <c r="P674" s="9">
        <f>Table1_4[[#This Row],[Total Price]]*Table1_4[[#This Row],[ Sold]]</f>
        <v>0</v>
      </c>
    </row>
    <row r="675" spans="1:16" x14ac:dyDescent="0.3">
      <c r="A675" s="5" t="s">
        <v>2285</v>
      </c>
      <c r="B675" s="2" t="s">
        <v>3055</v>
      </c>
      <c r="C675" s="2" t="s">
        <v>2287</v>
      </c>
      <c r="D675" s="2" t="s">
        <v>2295</v>
      </c>
      <c r="E675" s="2" t="s">
        <v>4482</v>
      </c>
      <c r="F675" s="2">
        <v>4.5</v>
      </c>
      <c r="G675" s="2">
        <v>7</v>
      </c>
      <c r="H675" s="9">
        <v>269.99</v>
      </c>
      <c r="I675" s="9">
        <v>105.86</v>
      </c>
      <c r="J675" s="9">
        <f>Table1_4[[#This Row],[Price]]+Table1_4[[#This Row],[Delivery charge]]</f>
        <v>375.85</v>
      </c>
      <c r="K675" s="2" t="s">
        <v>2262</v>
      </c>
      <c r="L675" s="2">
        <v>0</v>
      </c>
      <c r="M675" s="2" t="s">
        <v>4480</v>
      </c>
      <c r="N675" s="2" t="s">
        <v>2932</v>
      </c>
      <c r="O675" s="14" t="s">
        <v>2933</v>
      </c>
      <c r="P675" s="9">
        <f>Table1_4[[#This Row],[Total Price]]*Table1_4[[#This Row],[ Sold]]</f>
        <v>0</v>
      </c>
    </row>
    <row r="676" spans="1:16" x14ac:dyDescent="0.3">
      <c r="A676" s="5" t="s">
        <v>2285</v>
      </c>
      <c r="B676" s="2" t="s">
        <v>3056</v>
      </c>
      <c r="C676" s="2" t="s">
        <v>2327</v>
      </c>
      <c r="D676" s="2" t="s">
        <v>2485</v>
      </c>
      <c r="E676" s="2" t="s">
        <v>4482</v>
      </c>
      <c r="F676" s="2"/>
      <c r="G676" s="2"/>
      <c r="H676" s="9">
        <v>550.01</v>
      </c>
      <c r="I676" s="9">
        <v>170.26</v>
      </c>
      <c r="J676" s="9">
        <f>Table1_4[[#This Row],[Price]]+Table1_4[[#This Row],[Delivery charge]]</f>
        <v>720.27</v>
      </c>
      <c r="K676" s="2" t="s">
        <v>2262</v>
      </c>
      <c r="L676" s="2">
        <v>23</v>
      </c>
      <c r="M676" s="2" t="s">
        <v>4480</v>
      </c>
      <c r="N676" s="2" t="s">
        <v>2486</v>
      </c>
      <c r="O676" s="14" t="s">
        <v>2487</v>
      </c>
      <c r="P676" s="9">
        <f>Table1_4[[#This Row],[Total Price]]*Table1_4[[#This Row],[ Sold]]</f>
        <v>16566.21</v>
      </c>
    </row>
    <row r="677" spans="1:16" x14ac:dyDescent="0.3">
      <c r="A677" s="5" t="s">
        <v>2285</v>
      </c>
      <c r="B677" s="2" t="s">
        <v>3057</v>
      </c>
      <c r="C677" s="2" t="s">
        <v>2287</v>
      </c>
      <c r="D677" s="2" t="s">
        <v>2485</v>
      </c>
      <c r="E677" s="2" t="s">
        <v>4481</v>
      </c>
      <c r="F677" s="2">
        <v>4</v>
      </c>
      <c r="G677" s="2">
        <v>11</v>
      </c>
      <c r="H677" s="9">
        <v>182.69</v>
      </c>
      <c r="I677" s="9">
        <v>88.4</v>
      </c>
      <c r="J677" s="9">
        <f>Table1_4[[#This Row],[Price]]+Table1_4[[#This Row],[Delivery charge]]</f>
        <v>271.09000000000003</v>
      </c>
      <c r="K677" s="2" t="s">
        <v>2262</v>
      </c>
      <c r="L677" s="2">
        <v>28</v>
      </c>
      <c r="M677" s="2" t="s">
        <v>4480</v>
      </c>
      <c r="N677" s="2" t="s">
        <v>2486</v>
      </c>
      <c r="O677" s="14" t="s">
        <v>2487</v>
      </c>
      <c r="P677" s="9">
        <f>Table1_4[[#This Row],[Total Price]]*Table1_4[[#This Row],[ Sold]]</f>
        <v>7590.52</v>
      </c>
    </row>
    <row r="678" spans="1:16" x14ac:dyDescent="0.3">
      <c r="A678" s="5" t="s">
        <v>2285</v>
      </c>
      <c r="B678" s="2" t="s">
        <v>3058</v>
      </c>
      <c r="C678" s="2" t="s">
        <v>2292</v>
      </c>
      <c r="D678" s="2" t="s">
        <v>2299</v>
      </c>
      <c r="E678" s="2" t="s">
        <v>4482</v>
      </c>
      <c r="F678" s="2"/>
      <c r="G678" s="2"/>
      <c r="H678" s="9">
        <v>239.99</v>
      </c>
      <c r="I678" s="9">
        <v>98.96</v>
      </c>
      <c r="J678" s="9">
        <f>Table1_4[[#This Row],[Price]]+Table1_4[[#This Row],[Delivery charge]]</f>
        <v>338.95</v>
      </c>
      <c r="K678" s="2" t="s">
        <v>2262</v>
      </c>
      <c r="L678" s="2">
        <v>0</v>
      </c>
      <c r="M678" s="2" t="s">
        <v>4480</v>
      </c>
      <c r="N678" s="2" t="s">
        <v>2300</v>
      </c>
      <c r="O678" s="14" t="s">
        <v>2301</v>
      </c>
      <c r="P678" s="9">
        <f>Table1_4[[#This Row],[Total Price]]*Table1_4[[#This Row],[ Sold]]</f>
        <v>0</v>
      </c>
    </row>
    <row r="679" spans="1:16" x14ac:dyDescent="0.3">
      <c r="A679" s="5" t="s">
        <v>2285</v>
      </c>
      <c r="B679" s="2" t="s">
        <v>3059</v>
      </c>
      <c r="C679" s="2" t="s">
        <v>2294</v>
      </c>
      <c r="D679" s="2" t="s">
        <v>2295</v>
      </c>
      <c r="E679" s="2" t="s">
        <v>4483</v>
      </c>
      <c r="F679" s="2">
        <v>4.5</v>
      </c>
      <c r="G679" s="2">
        <v>51</v>
      </c>
      <c r="H679" s="9">
        <v>201.67</v>
      </c>
      <c r="I679" s="9">
        <v>90.14</v>
      </c>
      <c r="J679" s="9">
        <f>Table1_4[[#This Row],[Price]]+Table1_4[[#This Row],[Delivery charge]]</f>
        <v>291.81</v>
      </c>
      <c r="K679" s="2" t="s">
        <v>2262</v>
      </c>
      <c r="L679" s="2">
        <v>0</v>
      </c>
      <c r="M679" s="2" t="s">
        <v>2394</v>
      </c>
      <c r="N679" s="2" t="s">
        <v>2780</v>
      </c>
      <c r="O679" s="14" t="s">
        <v>2781</v>
      </c>
      <c r="P679" s="9">
        <f>Table1_4[[#This Row],[Total Price]]*Table1_4[[#This Row],[ Sold]]</f>
        <v>0</v>
      </c>
    </row>
    <row r="680" spans="1:16" x14ac:dyDescent="0.3">
      <c r="A680" s="5" t="s">
        <v>2285</v>
      </c>
      <c r="B680" s="2" t="s">
        <v>3060</v>
      </c>
      <c r="C680" s="2" t="s">
        <v>2287</v>
      </c>
      <c r="D680" s="2" t="s">
        <v>2295</v>
      </c>
      <c r="E680" s="2" t="s">
        <v>4481</v>
      </c>
      <c r="F680" s="2">
        <v>4.5</v>
      </c>
      <c r="G680" s="2">
        <v>89</v>
      </c>
      <c r="H680" s="9">
        <v>189.95</v>
      </c>
      <c r="I680" s="9">
        <v>87.45</v>
      </c>
      <c r="J680" s="9">
        <f>Table1_4[[#This Row],[Price]]+Table1_4[[#This Row],[Delivery charge]]</f>
        <v>277.39999999999998</v>
      </c>
      <c r="K680" s="2" t="s">
        <v>2262</v>
      </c>
      <c r="L680" s="2">
        <v>0</v>
      </c>
      <c r="M680" s="2" t="s">
        <v>4480</v>
      </c>
      <c r="N680" s="2" t="s">
        <v>2500</v>
      </c>
      <c r="O680" s="14" t="s">
        <v>2501</v>
      </c>
      <c r="P680" s="9">
        <f>Table1_4[[#This Row],[Total Price]]*Table1_4[[#This Row],[ Sold]]</f>
        <v>0</v>
      </c>
    </row>
    <row r="681" spans="1:16" x14ac:dyDescent="0.3">
      <c r="A681" s="5" t="s">
        <v>2285</v>
      </c>
      <c r="B681" s="2" t="s">
        <v>3061</v>
      </c>
      <c r="C681" s="2" t="s">
        <v>2287</v>
      </c>
      <c r="D681" s="2" t="s">
        <v>2295</v>
      </c>
      <c r="E681" s="2" t="s">
        <v>4482</v>
      </c>
      <c r="F681" s="2">
        <v>5</v>
      </c>
      <c r="G681" s="2">
        <v>11</v>
      </c>
      <c r="H681" s="9">
        <v>247.99</v>
      </c>
      <c r="I681" s="9">
        <v>100.8</v>
      </c>
      <c r="J681" s="9">
        <f>Table1_4[[#This Row],[Price]]+Table1_4[[#This Row],[Delivery charge]]</f>
        <v>348.79</v>
      </c>
      <c r="K681" s="2" t="s">
        <v>2262</v>
      </c>
      <c r="L681" s="2">
        <v>0</v>
      </c>
      <c r="M681" s="2" t="s">
        <v>4480</v>
      </c>
      <c r="N681" s="2" t="s">
        <v>2932</v>
      </c>
      <c r="O681" s="14" t="s">
        <v>2933</v>
      </c>
      <c r="P681" s="9">
        <f>Table1_4[[#This Row],[Total Price]]*Table1_4[[#This Row],[ Sold]]</f>
        <v>0</v>
      </c>
    </row>
    <row r="682" spans="1:16" x14ac:dyDescent="0.3">
      <c r="A682" s="5" t="s">
        <v>2285</v>
      </c>
      <c r="B682" s="2" t="s">
        <v>3062</v>
      </c>
      <c r="C682" s="2" t="s">
        <v>2327</v>
      </c>
      <c r="D682" s="2" t="s">
        <v>2485</v>
      </c>
      <c r="E682" s="2" t="s">
        <v>4482</v>
      </c>
      <c r="F682" s="2"/>
      <c r="G682" s="2"/>
      <c r="H682" s="9">
        <v>550.01</v>
      </c>
      <c r="I682" s="9">
        <v>170.26</v>
      </c>
      <c r="J682" s="9">
        <f>Table1_4[[#This Row],[Price]]+Table1_4[[#This Row],[Delivery charge]]</f>
        <v>720.27</v>
      </c>
      <c r="K682" s="2" t="s">
        <v>2262</v>
      </c>
      <c r="L682" s="2">
        <v>0</v>
      </c>
      <c r="M682" s="2" t="s">
        <v>4480</v>
      </c>
      <c r="N682" s="2" t="s">
        <v>2486</v>
      </c>
      <c r="O682" s="14" t="s">
        <v>2487</v>
      </c>
      <c r="P682" s="9">
        <f>Table1_4[[#This Row],[Total Price]]*Table1_4[[#This Row],[ Sold]]</f>
        <v>0</v>
      </c>
    </row>
    <row r="683" spans="1:16" x14ac:dyDescent="0.3">
      <c r="A683" s="5" t="s">
        <v>2285</v>
      </c>
      <c r="B683" s="2" t="s">
        <v>3063</v>
      </c>
      <c r="C683" s="2" t="s">
        <v>2323</v>
      </c>
      <c r="D683" s="2" t="s">
        <v>2357</v>
      </c>
      <c r="E683" s="2" t="s">
        <v>4483</v>
      </c>
      <c r="F683" s="2">
        <v>4.5</v>
      </c>
      <c r="G683" s="2">
        <v>37</v>
      </c>
      <c r="H683" s="9">
        <v>319.99</v>
      </c>
      <c r="I683" s="9">
        <v>124.58</v>
      </c>
      <c r="J683" s="9">
        <f>Table1_4[[#This Row],[Price]]+Table1_4[[#This Row],[Delivery charge]]</f>
        <v>444.57</v>
      </c>
      <c r="K683" s="2" t="s">
        <v>2262</v>
      </c>
      <c r="L683" s="2">
        <v>11</v>
      </c>
      <c r="M683" s="2" t="s">
        <v>4480</v>
      </c>
      <c r="N683" s="2" t="s">
        <v>2358</v>
      </c>
      <c r="O683" s="14" t="s">
        <v>2359</v>
      </c>
      <c r="P683" s="9">
        <f>Table1_4[[#This Row],[Total Price]]*Table1_4[[#This Row],[ Sold]]</f>
        <v>4890.2699999999995</v>
      </c>
    </row>
    <row r="684" spans="1:16" x14ac:dyDescent="0.3">
      <c r="A684" s="5" t="s">
        <v>2285</v>
      </c>
      <c r="B684" s="2" t="s">
        <v>3064</v>
      </c>
      <c r="C684" s="2" t="s">
        <v>2292</v>
      </c>
      <c r="D684" s="2" t="s">
        <v>2485</v>
      </c>
      <c r="E684" s="2" t="s">
        <v>4481</v>
      </c>
      <c r="F684" s="2">
        <v>4.5</v>
      </c>
      <c r="G684" s="2">
        <v>19</v>
      </c>
      <c r="H684" s="9">
        <v>228.91</v>
      </c>
      <c r="I684" s="9">
        <v>96.41</v>
      </c>
      <c r="J684" s="9">
        <f>Table1_4[[#This Row],[Price]]+Table1_4[[#This Row],[Delivery charge]]</f>
        <v>325.32</v>
      </c>
      <c r="K684" s="2" t="s">
        <v>2262</v>
      </c>
      <c r="L684" s="2">
        <v>86</v>
      </c>
      <c r="M684" s="2" t="s">
        <v>4480</v>
      </c>
      <c r="N684" s="2" t="s">
        <v>2486</v>
      </c>
      <c r="O684" s="14" t="s">
        <v>2487</v>
      </c>
      <c r="P684" s="9">
        <f>Table1_4[[#This Row],[Total Price]]*Table1_4[[#This Row],[ Sold]]</f>
        <v>27977.52</v>
      </c>
    </row>
    <row r="685" spans="1:16" x14ac:dyDescent="0.3">
      <c r="A685" s="5" t="s">
        <v>2285</v>
      </c>
      <c r="B685" s="2" t="s">
        <v>3065</v>
      </c>
      <c r="C685" s="2" t="s">
        <v>2329</v>
      </c>
      <c r="D685" s="2" t="s">
        <v>2295</v>
      </c>
      <c r="E685" s="2" t="s">
        <v>4481</v>
      </c>
      <c r="F685" s="2">
        <v>4.5</v>
      </c>
      <c r="G685" s="2">
        <v>108</v>
      </c>
      <c r="H685" s="9">
        <v>249.95</v>
      </c>
      <c r="I685" s="9">
        <v>101.25</v>
      </c>
      <c r="J685" s="9">
        <f>Table1_4[[#This Row],[Price]]+Table1_4[[#This Row],[Delivery charge]]</f>
        <v>351.2</v>
      </c>
      <c r="K685" s="2" t="s">
        <v>2262</v>
      </c>
      <c r="L685" s="2">
        <v>0</v>
      </c>
      <c r="M685" s="2" t="s">
        <v>4480</v>
      </c>
      <c r="N685" s="2" t="s">
        <v>2500</v>
      </c>
      <c r="O685" s="14" t="s">
        <v>2501</v>
      </c>
      <c r="P685" s="9">
        <f>Table1_4[[#This Row],[Total Price]]*Table1_4[[#This Row],[ Sold]]</f>
        <v>0</v>
      </c>
    </row>
    <row r="686" spans="1:16" x14ac:dyDescent="0.3">
      <c r="A686" s="5" t="s">
        <v>2285</v>
      </c>
      <c r="B686" s="2" t="s">
        <v>3066</v>
      </c>
      <c r="C686" s="2" t="s">
        <v>2329</v>
      </c>
      <c r="D686" s="2" t="s">
        <v>2295</v>
      </c>
      <c r="E686" s="2" t="s">
        <v>4482</v>
      </c>
      <c r="F686" s="2">
        <v>5</v>
      </c>
      <c r="G686" s="2">
        <v>6</v>
      </c>
      <c r="H686" s="9">
        <v>269.99</v>
      </c>
      <c r="I686" s="9">
        <v>108.48</v>
      </c>
      <c r="J686" s="9">
        <f>Table1_4[[#This Row],[Price]]+Table1_4[[#This Row],[Delivery charge]]</f>
        <v>378.47</v>
      </c>
      <c r="K686" s="2" t="s">
        <v>2262</v>
      </c>
      <c r="L686" s="2">
        <v>0</v>
      </c>
      <c r="M686" s="2" t="s">
        <v>4480</v>
      </c>
      <c r="N686" s="2" t="s">
        <v>2373</v>
      </c>
      <c r="O686" s="14" t="s">
        <v>2374</v>
      </c>
      <c r="P686" s="9">
        <f>Table1_4[[#This Row],[Total Price]]*Table1_4[[#This Row],[ Sold]]</f>
        <v>0</v>
      </c>
    </row>
    <row r="687" spans="1:16" x14ac:dyDescent="0.3">
      <c r="A687" s="5" t="s">
        <v>2285</v>
      </c>
      <c r="B687" s="2" t="s">
        <v>3067</v>
      </c>
      <c r="C687" s="2" t="s">
        <v>2287</v>
      </c>
      <c r="D687" s="2" t="s">
        <v>2295</v>
      </c>
      <c r="E687" s="2" t="s">
        <v>4482</v>
      </c>
      <c r="F687" s="2">
        <v>4.5</v>
      </c>
      <c r="G687" s="2">
        <v>89</v>
      </c>
      <c r="H687" s="9">
        <v>194.7</v>
      </c>
      <c r="I687" s="9">
        <v>88.54</v>
      </c>
      <c r="J687" s="9">
        <f>Table1_4[[#This Row],[Price]]+Table1_4[[#This Row],[Delivery charge]]</f>
        <v>283.24</v>
      </c>
      <c r="K687" s="2" t="s">
        <v>2262</v>
      </c>
      <c r="L687" s="2">
        <v>0</v>
      </c>
      <c r="M687" s="2" t="s">
        <v>2377</v>
      </c>
      <c r="N687" s="2" t="s">
        <v>2378</v>
      </c>
      <c r="O687" s="14" t="s">
        <v>2379</v>
      </c>
      <c r="P687" s="9">
        <f>Table1_4[[#This Row],[Total Price]]*Table1_4[[#This Row],[ Sold]]</f>
        <v>0</v>
      </c>
    </row>
    <row r="688" spans="1:16" x14ac:dyDescent="0.3">
      <c r="A688" s="5" t="s">
        <v>2285</v>
      </c>
      <c r="B688" s="2" t="s">
        <v>3068</v>
      </c>
      <c r="C688" s="2" t="s">
        <v>2287</v>
      </c>
      <c r="D688" s="2" t="s">
        <v>2295</v>
      </c>
      <c r="E688" s="2" t="s">
        <v>4482</v>
      </c>
      <c r="F688" s="2">
        <v>4.5</v>
      </c>
      <c r="G688" s="2">
        <v>73</v>
      </c>
      <c r="H688" s="9">
        <v>194.7</v>
      </c>
      <c r="I688" s="9">
        <v>88.54</v>
      </c>
      <c r="J688" s="9">
        <f>Table1_4[[#This Row],[Price]]+Table1_4[[#This Row],[Delivery charge]]</f>
        <v>283.24</v>
      </c>
      <c r="K688" s="2" t="s">
        <v>2262</v>
      </c>
      <c r="L688" s="2">
        <v>0</v>
      </c>
      <c r="M688" s="2" t="s">
        <v>2377</v>
      </c>
      <c r="N688" s="2" t="s">
        <v>2378</v>
      </c>
      <c r="O688" s="14" t="s">
        <v>2379</v>
      </c>
      <c r="P688" s="9">
        <f>Table1_4[[#This Row],[Total Price]]*Table1_4[[#This Row],[ Sold]]</f>
        <v>0</v>
      </c>
    </row>
    <row r="689" spans="1:16" x14ac:dyDescent="0.3">
      <c r="A689" s="5" t="s">
        <v>2285</v>
      </c>
      <c r="B689" s="2" t="s">
        <v>3069</v>
      </c>
      <c r="C689" s="2" t="s">
        <v>2315</v>
      </c>
      <c r="D689" s="2" t="s">
        <v>2295</v>
      </c>
      <c r="E689" s="2" t="s">
        <v>4482</v>
      </c>
      <c r="F689" s="2"/>
      <c r="G689" s="2"/>
      <c r="H689" s="9">
        <v>274.39</v>
      </c>
      <c r="I689" s="9">
        <v>106.87</v>
      </c>
      <c r="J689" s="9">
        <f>Table1_4[[#This Row],[Price]]+Table1_4[[#This Row],[Delivery charge]]</f>
        <v>381.26</v>
      </c>
      <c r="K689" s="2" t="s">
        <v>2262</v>
      </c>
      <c r="L689" s="2">
        <v>0</v>
      </c>
      <c r="M689" s="2" t="s">
        <v>4480</v>
      </c>
      <c r="N689" s="2" t="s">
        <v>2526</v>
      </c>
      <c r="O689" s="14" t="s">
        <v>2527</v>
      </c>
      <c r="P689" s="9">
        <f>Table1_4[[#This Row],[Total Price]]*Table1_4[[#This Row],[ Sold]]</f>
        <v>0</v>
      </c>
    </row>
    <row r="690" spans="1:16" x14ac:dyDescent="0.3">
      <c r="A690" s="5" t="s">
        <v>2285</v>
      </c>
      <c r="B690" s="2" t="s">
        <v>3070</v>
      </c>
      <c r="C690" s="2" t="s">
        <v>2287</v>
      </c>
      <c r="D690" s="2" t="s">
        <v>2485</v>
      </c>
      <c r="E690" s="2" t="s">
        <v>4482</v>
      </c>
      <c r="F690" s="2"/>
      <c r="G690" s="2"/>
      <c r="H690" s="9">
        <v>217.5</v>
      </c>
      <c r="I690" s="9">
        <v>93.78</v>
      </c>
      <c r="J690" s="9">
        <f>Table1_4[[#This Row],[Price]]+Table1_4[[#This Row],[Delivery charge]]</f>
        <v>311.27999999999997</v>
      </c>
      <c r="K690" s="2" t="s">
        <v>2262</v>
      </c>
      <c r="L690" s="2">
        <v>3</v>
      </c>
      <c r="M690" s="2" t="s">
        <v>4480</v>
      </c>
      <c r="N690" s="2" t="s">
        <v>2486</v>
      </c>
      <c r="O690" s="14" t="s">
        <v>2487</v>
      </c>
      <c r="P690" s="9">
        <f>Table1_4[[#This Row],[Total Price]]*Table1_4[[#This Row],[ Sold]]</f>
        <v>933.83999999999992</v>
      </c>
    </row>
    <row r="691" spans="1:16" x14ac:dyDescent="0.3">
      <c r="A691" s="5" t="s">
        <v>2285</v>
      </c>
      <c r="B691" s="2" t="s">
        <v>3071</v>
      </c>
      <c r="C691" s="2" t="s">
        <v>2287</v>
      </c>
      <c r="D691" s="2" t="s">
        <v>2295</v>
      </c>
      <c r="E691" s="2" t="s">
        <v>4482</v>
      </c>
      <c r="F691" s="2">
        <v>4.5</v>
      </c>
      <c r="G691" s="2">
        <v>54</v>
      </c>
      <c r="H691" s="9">
        <v>203.86</v>
      </c>
      <c r="I691" s="9">
        <v>90.65</v>
      </c>
      <c r="J691" s="9">
        <f>Table1_4[[#This Row],[Price]]+Table1_4[[#This Row],[Delivery charge]]</f>
        <v>294.51</v>
      </c>
      <c r="K691" s="2" t="s">
        <v>2262</v>
      </c>
      <c r="L691" s="2">
        <v>5</v>
      </c>
      <c r="M691" s="2" t="s">
        <v>4480</v>
      </c>
      <c r="N691" s="2" t="s">
        <v>2310</v>
      </c>
      <c r="O691" s="14" t="s">
        <v>2311</v>
      </c>
      <c r="P691" s="9">
        <f>Table1_4[[#This Row],[Total Price]]*Table1_4[[#This Row],[ Sold]]</f>
        <v>1472.55</v>
      </c>
    </row>
    <row r="692" spans="1:16" x14ac:dyDescent="0.3">
      <c r="A692" s="5" t="s">
        <v>2285</v>
      </c>
      <c r="B692" s="2" t="s">
        <v>3072</v>
      </c>
      <c r="C692" s="2" t="s">
        <v>2371</v>
      </c>
      <c r="D692" s="2" t="s">
        <v>2886</v>
      </c>
      <c r="E692" s="2" t="s">
        <v>4483</v>
      </c>
      <c r="F692" s="2"/>
      <c r="G692" s="2"/>
      <c r="H692" s="9">
        <v>389.48</v>
      </c>
      <c r="I692" s="9">
        <v>120.39</v>
      </c>
      <c r="J692" s="9">
        <f>Table1_4[[#This Row],[Price]]+Table1_4[[#This Row],[Delivery charge]]</f>
        <v>509.87</v>
      </c>
      <c r="K692" s="2" t="s">
        <v>2262</v>
      </c>
      <c r="L692" s="2">
        <v>0</v>
      </c>
      <c r="M692" s="2" t="s">
        <v>4480</v>
      </c>
      <c r="N692" s="2" t="s">
        <v>2438</v>
      </c>
      <c r="O692" s="14" t="s">
        <v>2439</v>
      </c>
      <c r="P692" s="9">
        <f>Table1_4[[#This Row],[Total Price]]*Table1_4[[#This Row],[ Sold]]</f>
        <v>0</v>
      </c>
    </row>
    <row r="693" spans="1:16" x14ac:dyDescent="0.3">
      <c r="A693" s="5" t="s">
        <v>2285</v>
      </c>
      <c r="B693" s="2" t="s">
        <v>3073</v>
      </c>
      <c r="C693" s="2" t="s">
        <v>2292</v>
      </c>
      <c r="D693" s="2" t="s">
        <v>2404</v>
      </c>
      <c r="E693" s="2" t="s">
        <v>4483</v>
      </c>
      <c r="F693" s="2">
        <v>5</v>
      </c>
      <c r="G693" s="2">
        <v>1</v>
      </c>
      <c r="H693" s="9">
        <v>329.95</v>
      </c>
      <c r="I693" s="9">
        <v>122.27</v>
      </c>
      <c r="J693" s="9">
        <f>Table1_4[[#This Row],[Price]]+Table1_4[[#This Row],[Delivery charge]]</f>
        <v>452.21999999999997</v>
      </c>
      <c r="K693" s="2" t="s">
        <v>2262</v>
      </c>
      <c r="L693" s="2">
        <v>0</v>
      </c>
      <c r="M693" s="2" t="s">
        <v>2405</v>
      </c>
      <c r="N693" s="2" t="s">
        <v>2406</v>
      </c>
      <c r="O693" s="14" t="s">
        <v>2407</v>
      </c>
      <c r="P693" s="9">
        <f>Table1_4[[#This Row],[Total Price]]*Table1_4[[#This Row],[ Sold]]</f>
        <v>0</v>
      </c>
    </row>
    <row r="694" spans="1:16" x14ac:dyDescent="0.3">
      <c r="A694" s="5" t="s">
        <v>2285</v>
      </c>
      <c r="B694" s="2" t="s">
        <v>3074</v>
      </c>
      <c r="C694" s="2" t="s">
        <v>2292</v>
      </c>
      <c r="D694" s="2" t="s">
        <v>2295</v>
      </c>
      <c r="E694" s="2" t="s">
        <v>4482</v>
      </c>
      <c r="F694" s="2">
        <v>4.5</v>
      </c>
      <c r="G694" s="2">
        <v>10</v>
      </c>
      <c r="H694" s="9">
        <v>315.41000000000003</v>
      </c>
      <c r="I694" s="9">
        <v>116.3</v>
      </c>
      <c r="J694" s="9">
        <f>Table1_4[[#This Row],[Price]]+Table1_4[[#This Row],[Delivery charge]]</f>
        <v>431.71000000000004</v>
      </c>
      <c r="K694" s="2" t="s">
        <v>2262</v>
      </c>
      <c r="L694" s="2">
        <v>2</v>
      </c>
      <c r="M694" s="2" t="s">
        <v>4480</v>
      </c>
      <c r="N694" s="2" t="s">
        <v>2310</v>
      </c>
      <c r="O694" s="14" t="s">
        <v>2311</v>
      </c>
      <c r="P694" s="9">
        <f>Table1_4[[#This Row],[Total Price]]*Table1_4[[#This Row],[ Sold]]</f>
        <v>863.42000000000007</v>
      </c>
    </row>
    <row r="695" spans="1:16" x14ac:dyDescent="0.3">
      <c r="A695" s="5" t="s">
        <v>2285</v>
      </c>
      <c r="B695" s="2" t="s">
        <v>3075</v>
      </c>
      <c r="C695" s="2" t="s">
        <v>2321</v>
      </c>
      <c r="D695" s="2" t="s">
        <v>2295</v>
      </c>
      <c r="E695" s="2" t="s">
        <v>4482</v>
      </c>
      <c r="F695" s="2"/>
      <c r="G695" s="2"/>
      <c r="H695" s="9">
        <v>339.99</v>
      </c>
      <c r="I695" s="9">
        <v>124.58</v>
      </c>
      <c r="J695" s="9">
        <f>Table1_4[[#This Row],[Price]]+Table1_4[[#This Row],[Delivery charge]]</f>
        <v>464.57</v>
      </c>
      <c r="K695" s="2" t="s">
        <v>2262</v>
      </c>
      <c r="L695" s="2">
        <v>13</v>
      </c>
      <c r="M695" s="2" t="s">
        <v>4480</v>
      </c>
      <c r="N695" s="2" t="s">
        <v>2493</v>
      </c>
      <c r="O695" s="14" t="s">
        <v>2494</v>
      </c>
      <c r="P695" s="9">
        <f>Table1_4[[#This Row],[Total Price]]*Table1_4[[#This Row],[ Sold]]</f>
        <v>6039.41</v>
      </c>
    </row>
    <row r="696" spans="1:16" x14ac:dyDescent="0.3">
      <c r="A696" s="5" t="s">
        <v>2285</v>
      </c>
      <c r="B696" s="2" t="s">
        <v>3076</v>
      </c>
      <c r="C696" s="2" t="s">
        <v>2329</v>
      </c>
      <c r="D696" s="2" t="s">
        <v>2404</v>
      </c>
      <c r="E696" s="2" t="s">
        <v>4483</v>
      </c>
      <c r="F696" s="2"/>
      <c r="G696" s="2"/>
      <c r="H696" s="9">
        <v>285.95</v>
      </c>
      <c r="I696" s="9">
        <v>112.15</v>
      </c>
      <c r="J696" s="9">
        <f>Table1_4[[#This Row],[Price]]+Table1_4[[#This Row],[Delivery charge]]</f>
        <v>398.1</v>
      </c>
      <c r="K696" s="2" t="s">
        <v>2262</v>
      </c>
      <c r="L696" s="2">
        <v>0</v>
      </c>
      <c r="M696" s="2" t="s">
        <v>2405</v>
      </c>
      <c r="N696" s="2" t="s">
        <v>2406</v>
      </c>
      <c r="O696" s="14" t="s">
        <v>2407</v>
      </c>
      <c r="P696" s="9">
        <f>Table1_4[[#This Row],[Total Price]]*Table1_4[[#This Row],[ Sold]]</f>
        <v>0</v>
      </c>
    </row>
    <row r="697" spans="1:16" x14ac:dyDescent="0.3">
      <c r="A697" s="5" t="s">
        <v>2285</v>
      </c>
      <c r="B697" s="2" t="s">
        <v>3077</v>
      </c>
      <c r="C697" s="2" t="s">
        <v>2323</v>
      </c>
      <c r="D697" s="2" t="s">
        <v>2295</v>
      </c>
      <c r="E697" s="2" t="s">
        <v>4482</v>
      </c>
      <c r="F697" s="2">
        <v>4.5</v>
      </c>
      <c r="G697" s="2">
        <v>10</v>
      </c>
      <c r="H697" s="9">
        <v>255</v>
      </c>
      <c r="I697" s="9">
        <v>105.03</v>
      </c>
      <c r="J697" s="9">
        <f>Table1_4[[#This Row],[Price]]+Table1_4[[#This Row],[Delivery charge]]</f>
        <v>360.03</v>
      </c>
      <c r="K697" s="2" t="s">
        <v>2262</v>
      </c>
      <c r="L697" s="2">
        <v>16</v>
      </c>
      <c r="M697" s="2" t="s">
        <v>4480</v>
      </c>
      <c r="N697" s="2" t="s">
        <v>2428</v>
      </c>
      <c r="O697" s="14" t="s">
        <v>2429</v>
      </c>
      <c r="P697" s="9">
        <f>Table1_4[[#This Row],[Total Price]]*Table1_4[[#This Row],[ Sold]]</f>
        <v>5760.48</v>
      </c>
    </row>
    <row r="698" spans="1:16" x14ac:dyDescent="0.3">
      <c r="A698" s="5" t="s">
        <v>2285</v>
      </c>
      <c r="B698" s="2" t="s">
        <v>3078</v>
      </c>
      <c r="C698" s="2" t="s">
        <v>2292</v>
      </c>
      <c r="D698" s="2" t="s">
        <v>2357</v>
      </c>
      <c r="E698" s="2" t="s">
        <v>4481</v>
      </c>
      <c r="F698" s="2">
        <v>4.5</v>
      </c>
      <c r="G698" s="2">
        <v>10</v>
      </c>
      <c r="H698" s="9">
        <v>309.99</v>
      </c>
      <c r="I698" s="9">
        <v>115.06</v>
      </c>
      <c r="J698" s="9">
        <f>Table1_4[[#This Row],[Price]]+Table1_4[[#This Row],[Delivery charge]]</f>
        <v>425.05</v>
      </c>
      <c r="K698" s="2" t="s">
        <v>2262</v>
      </c>
      <c r="L698" s="2">
        <v>10</v>
      </c>
      <c r="M698" s="2" t="s">
        <v>4480</v>
      </c>
      <c r="N698" s="2" t="s">
        <v>2358</v>
      </c>
      <c r="O698" s="14" t="s">
        <v>2359</v>
      </c>
      <c r="P698" s="9">
        <f>Table1_4[[#This Row],[Total Price]]*Table1_4[[#This Row],[ Sold]]</f>
        <v>4250.5</v>
      </c>
    </row>
    <row r="699" spans="1:16" x14ac:dyDescent="0.3">
      <c r="A699" s="5" t="s">
        <v>2285</v>
      </c>
      <c r="B699" s="2" t="s">
        <v>3079</v>
      </c>
      <c r="C699" s="2" t="s">
        <v>2343</v>
      </c>
      <c r="D699" s="2" t="s">
        <v>2295</v>
      </c>
      <c r="E699" s="2" t="s">
        <v>4482</v>
      </c>
      <c r="F699" s="2">
        <v>4.5</v>
      </c>
      <c r="G699" s="2">
        <v>30</v>
      </c>
      <c r="H699" s="9">
        <v>243</v>
      </c>
      <c r="I699" s="9">
        <v>102.27</v>
      </c>
      <c r="J699" s="9">
        <f>Table1_4[[#This Row],[Price]]+Table1_4[[#This Row],[Delivery charge]]</f>
        <v>345.27</v>
      </c>
      <c r="K699" s="2" t="s">
        <v>2262</v>
      </c>
      <c r="L699" s="2">
        <v>6</v>
      </c>
      <c r="M699" s="2" t="s">
        <v>4480</v>
      </c>
      <c r="N699" s="2" t="s">
        <v>2512</v>
      </c>
      <c r="O699" s="14" t="s">
        <v>2513</v>
      </c>
      <c r="P699" s="9">
        <f>Table1_4[[#This Row],[Total Price]]*Table1_4[[#This Row],[ Sold]]</f>
        <v>2071.62</v>
      </c>
    </row>
    <row r="700" spans="1:16" x14ac:dyDescent="0.3">
      <c r="A700" s="5" t="s">
        <v>2285</v>
      </c>
      <c r="B700" s="2" t="s">
        <v>3080</v>
      </c>
      <c r="C700" s="2" t="s">
        <v>2294</v>
      </c>
      <c r="D700" s="2" t="s">
        <v>2295</v>
      </c>
      <c r="E700" s="2" t="s">
        <v>4483</v>
      </c>
      <c r="F700" s="2">
        <v>5</v>
      </c>
      <c r="G700" s="2">
        <v>31</v>
      </c>
      <c r="H700" s="9">
        <v>249.67</v>
      </c>
      <c r="I700" s="9">
        <v>101.18</v>
      </c>
      <c r="J700" s="9">
        <f>Table1_4[[#This Row],[Price]]+Table1_4[[#This Row],[Delivery charge]]</f>
        <v>350.85</v>
      </c>
      <c r="K700" s="2" t="s">
        <v>2262</v>
      </c>
      <c r="L700" s="2">
        <v>0</v>
      </c>
      <c r="M700" s="2" t="s">
        <v>2394</v>
      </c>
      <c r="N700" s="2" t="s">
        <v>2780</v>
      </c>
      <c r="O700" s="14" t="s">
        <v>2781</v>
      </c>
      <c r="P700" s="9">
        <f>Table1_4[[#This Row],[Total Price]]*Table1_4[[#This Row],[ Sold]]</f>
        <v>0</v>
      </c>
    </row>
    <row r="701" spans="1:16" x14ac:dyDescent="0.3">
      <c r="A701" s="5" t="s">
        <v>2285</v>
      </c>
      <c r="B701" s="2" t="s">
        <v>3081</v>
      </c>
      <c r="C701" s="2" t="s">
        <v>2434</v>
      </c>
      <c r="D701" s="2" t="s">
        <v>2330</v>
      </c>
      <c r="E701" s="2" t="s">
        <v>4482</v>
      </c>
      <c r="F701" s="2">
        <v>5</v>
      </c>
      <c r="G701" s="2">
        <v>10</v>
      </c>
      <c r="H701" s="9">
        <v>516.99</v>
      </c>
      <c r="I701" s="9">
        <v>149.71</v>
      </c>
      <c r="J701" s="9">
        <f>Table1_4[[#This Row],[Price]]+Table1_4[[#This Row],[Delivery charge]]</f>
        <v>666.7</v>
      </c>
      <c r="K701" s="2" t="s">
        <v>2262</v>
      </c>
      <c r="L701" s="2">
        <v>0</v>
      </c>
      <c r="M701" s="2" t="s">
        <v>4480</v>
      </c>
      <c r="N701" s="2" t="s">
        <v>2331</v>
      </c>
      <c r="O701" s="14" t="s">
        <v>2332</v>
      </c>
      <c r="P701" s="9">
        <f>Table1_4[[#This Row],[Total Price]]*Table1_4[[#This Row],[ Sold]]</f>
        <v>0</v>
      </c>
    </row>
    <row r="702" spans="1:16" x14ac:dyDescent="0.3">
      <c r="A702" s="5" t="s">
        <v>2285</v>
      </c>
      <c r="B702" s="2" t="s">
        <v>3082</v>
      </c>
      <c r="C702" s="2" t="s">
        <v>2292</v>
      </c>
      <c r="D702" s="2" t="s">
        <v>2295</v>
      </c>
      <c r="E702" s="2" t="s">
        <v>3083</v>
      </c>
      <c r="F702" s="2">
        <v>5</v>
      </c>
      <c r="G702" s="2">
        <v>85</v>
      </c>
      <c r="H702" s="9">
        <v>399.99</v>
      </c>
      <c r="I702" s="9">
        <v>135.76</v>
      </c>
      <c r="J702" s="9">
        <f>Table1_4[[#This Row],[Price]]+Table1_4[[#This Row],[Delivery charge]]</f>
        <v>535.75</v>
      </c>
      <c r="K702" s="2" t="s">
        <v>2262</v>
      </c>
      <c r="L702" s="2">
        <v>13</v>
      </c>
      <c r="M702" s="2" t="s">
        <v>4480</v>
      </c>
      <c r="N702" s="2" t="s">
        <v>3084</v>
      </c>
      <c r="O702" s="14" t="s">
        <v>3085</v>
      </c>
      <c r="P702" s="9">
        <f>Table1_4[[#This Row],[Total Price]]*Table1_4[[#This Row],[ Sold]]</f>
        <v>6964.75</v>
      </c>
    </row>
    <row r="703" spans="1:16" x14ac:dyDescent="0.3">
      <c r="A703" s="5" t="s">
        <v>2285</v>
      </c>
      <c r="B703" s="2" t="s">
        <v>3086</v>
      </c>
      <c r="C703" s="2" t="s">
        <v>2296</v>
      </c>
      <c r="D703" s="2" t="s">
        <v>2295</v>
      </c>
      <c r="E703" s="2" t="s">
        <v>4483</v>
      </c>
      <c r="F703" s="2">
        <v>5</v>
      </c>
      <c r="G703" s="2">
        <v>15</v>
      </c>
      <c r="H703" s="9">
        <v>370</v>
      </c>
      <c r="I703" s="9">
        <v>128.86000000000001</v>
      </c>
      <c r="J703" s="9">
        <f>Table1_4[[#This Row],[Price]]+Table1_4[[#This Row],[Delivery charge]]</f>
        <v>498.86</v>
      </c>
      <c r="K703" s="2" t="s">
        <v>2262</v>
      </c>
      <c r="L703" s="2">
        <v>3</v>
      </c>
      <c r="M703" s="2" t="s">
        <v>4480</v>
      </c>
      <c r="N703" s="2" t="s">
        <v>2661</v>
      </c>
      <c r="O703" s="14" t="s">
        <v>2662</v>
      </c>
      <c r="P703" s="9">
        <f>Table1_4[[#This Row],[Total Price]]*Table1_4[[#This Row],[ Sold]]</f>
        <v>1496.58</v>
      </c>
    </row>
    <row r="704" spans="1:16" x14ac:dyDescent="0.3">
      <c r="A704" s="5" t="s">
        <v>2285</v>
      </c>
      <c r="B704" s="2" t="s">
        <v>3087</v>
      </c>
      <c r="C704" s="2" t="s">
        <v>2287</v>
      </c>
      <c r="D704" s="2" t="s">
        <v>2295</v>
      </c>
      <c r="E704" s="2" t="s">
        <v>4481</v>
      </c>
      <c r="F704" s="2">
        <v>4.5</v>
      </c>
      <c r="G704" s="2">
        <v>89</v>
      </c>
      <c r="H704" s="9">
        <v>209.95</v>
      </c>
      <c r="I704" s="9">
        <v>92.05</v>
      </c>
      <c r="J704" s="9">
        <f>Table1_4[[#This Row],[Price]]+Table1_4[[#This Row],[Delivery charge]]</f>
        <v>302</v>
      </c>
      <c r="K704" s="2" t="s">
        <v>2262</v>
      </c>
      <c r="L704" s="2">
        <v>0</v>
      </c>
      <c r="M704" s="2" t="s">
        <v>4480</v>
      </c>
      <c r="N704" s="2" t="s">
        <v>2500</v>
      </c>
      <c r="O704" s="14" t="s">
        <v>2501</v>
      </c>
      <c r="P704" s="9">
        <f>Table1_4[[#This Row],[Total Price]]*Table1_4[[#This Row],[ Sold]]</f>
        <v>0</v>
      </c>
    </row>
    <row r="705" spans="1:16" x14ac:dyDescent="0.3">
      <c r="A705" s="5" t="s">
        <v>2285</v>
      </c>
      <c r="B705" s="2" t="s">
        <v>3088</v>
      </c>
      <c r="C705" s="2" t="s">
        <v>2287</v>
      </c>
      <c r="D705" s="2" t="s">
        <v>2295</v>
      </c>
      <c r="E705" s="2" t="s">
        <v>4481</v>
      </c>
      <c r="F705" s="2">
        <v>4.5</v>
      </c>
      <c r="G705" s="2">
        <v>73</v>
      </c>
      <c r="H705" s="9">
        <v>179.95</v>
      </c>
      <c r="I705" s="9">
        <v>85.15</v>
      </c>
      <c r="J705" s="9">
        <f>Table1_4[[#This Row],[Price]]+Table1_4[[#This Row],[Delivery charge]]</f>
        <v>265.10000000000002</v>
      </c>
      <c r="K705" s="2" t="s">
        <v>2262</v>
      </c>
      <c r="L705" s="2">
        <v>4</v>
      </c>
      <c r="M705" s="2" t="s">
        <v>4480</v>
      </c>
      <c r="N705" s="2" t="s">
        <v>2500</v>
      </c>
      <c r="O705" s="14" t="s">
        <v>2501</v>
      </c>
      <c r="P705" s="9">
        <f>Table1_4[[#This Row],[Total Price]]*Table1_4[[#This Row],[ Sold]]</f>
        <v>1060.4000000000001</v>
      </c>
    </row>
    <row r="706" spans="1:16" x14ac:dyDescent="0.3">
      <c r="A706" s="5" t="s">
        <v>2285</v>
      </c>
      <c r="B706" s="2" t="s">
        <v>1015</v>
      </c>
      <c r="C706" s="2" t="s">
        <v>2329</v>
      </c>
      <c r="D706" s="2" t="s">
        <v>2295</v>
      </c>
      <c r="E706" s="2" t="s">
        <v>4483</v>
      </c>
      <c r="F706" s="2">
        <v>4.5</v>
      </c>
      <c r="G706" s="2">
        <v>108</v>
      </c>
      <c r="H706" s="9">
        <v>259.99</v>
      </c>
      <c r="I706" s="9">
        <v>90.6</v>
      </c>
      <c r="J706" s="9">
        <f>Table1_4[[#This Row],[Price]]+Table1_4[[#This Row],[Delivery charge]]</f>
        <v>350.59000000000003</v>
      </c>
      <c r="K706" s="2" t="s">
        <v>2262</v>
      </c>
      <c r="L706" s="2">
        <v>0</v>
      </c>
      <c r="M706" s="2" t="s">
        <v>4480</v>
      </c>
      <c r="N706" s="2" t="s">
        <v>2671</v>
      </c>
      <c r="O706" s="14" t="s">
        <v>2672</v>
      </c>
      <c r="P706" s="9">
        <f>Table1_4[[#This Row],[Total Price]]*Table1_4[[#This Row],[ Sold]]</f>
        <v>0</v>
      </c>
    </row>
    <row r="707" spans="1:16" x14ac:dyDescent="0.3">
      <c r="A707" s="5" t="s">
        <v>2285</v>
      </c>
      <c r="B707" s="2" t="s">
        <v>3089</v>
      </c>
      <c r="C707" s="2" t="s">
        <v>2292</v>
      </c>
      <c r="D707" s="2" t="s">
        <v>2485</v>
      </c>
      <c r="E707" s="2" t="s">
        <v>4481</v>
      </c>
      <c r="F707" s="2">
        <v>4.5</v>
      </c>
      <c r="G707" s="2">
        <v>46</v>
      </c>
      <c r="H707" s="9">
        <v>260.98</v>
      </c>
      <c r="I707" s="9">
        <v>103.78</v>
      </c>
      <c r="J707" s="9">
        <f>Table1_4[[#This Row],[Price]]+Table1_4[[#This Row],[Delivery charge]]</f>
        <v>364.76</v>
      </c>
      <c r="K707" s="2" t="s">
        <v>2262</v>
      </c>
      <c r="L707" s="2">
        <v>520</v>
      </c>
      <c r="M707" s="2" t="s">
        <v>4480</v>
      </c>
      <c r="N707" s="2" t="s">
        <v>2486</v>
      </c>
      <c r="O707" s="14" t="s">
        <v>2487</v>
      </c>
      <c r="P707" s="9">
        <f>Table1_4[[#This Row],[Total Price]]*Table1_4[[#This Row],[ Sold]]</f>
        <v>189675.19999999998</v>
      </c>
    </row>
    <row r="708" spans="1:16" x14ac:dyDescent="0.3">
      <c r="A708" s="5" t="s">
        <v>2285</v>
      </c>
      <c r="B708" s="2" t="s">
        <v>3090</v>
      </c>
      <c r="C708" s="2" t="s">
        <v>2327</v>
      </c>
      <c r="D708" s="2" t="s">
        <v>2485</v>
      </c>
      <c r="E708" s="2" t="s">
        <v>4482</v>
      </c>
      <c r="F708" s="2"/>
      <c r="G708" s="2"/>
      <c r="H708" s="9">
        <v>460.74</v>
      </c>
      <c r="I708" s="9">
        <v>149.72999999999999</v>
      </c>
      <c r="J708" s="9">
        <f>Table1_4[[#This Row],[Price]]+Table1_4[[#This Row],[Delivery charge]]</f>
        <v>610.47</v>
      </c>
      <c r="K708" s="2" t="s">
        <v>2262</v>
      </c>
      <c r="L708" s="2">
        <v>65</v>
      </c>
      <c r="M708" s="2" t="s">
        <v>4480</v>
      </c>
      <c r="N708" s="2" t="s">
        <v>2486</v>
      </c>
      <c r="O708" s="14" t="s">
        <v>2487</v>
      </c>
      <c r="P708" s="9">
        <f>Table1_4[[#This Row],[Total Price]]*Table1_4[[#This Row],[ Sold]]</f>
        <v>39680.550000000003</v>
      </c>
    </row>
    <row r="709" spans="1:16" x14ac:dyDescent="0.3">
      <c r="A709" s="5" t="s">
        <v>2285</v>
      </c>
      <c r="B709" s="2" t="s">
        <v>3091</v>
      </c>
      <c r="C709" s="2" t="s">
        <v>2296</v>
      </c>
      <c r="D709" s="2" t="s">
        <v>2295</v>
      </c>
      <c r="E709" s="2" t="s">
        <v>4481</v>
      </c>
      <c r="F709" s="2"/>
      <c r="G709" s="2"/>
      <c r="H709" s="9">
        <v>370.99</v>
      </c>
      <c r="I709" s="9">
        <v>129.09</v>
      </c>
      <c r="J709" s="9">
        <f>Table1_4[[#This Row],[Price]]+Table1_4[[#This Row],[Delivery charge]]</f>
        <v>500.08000000000004</v>
      </c>
      <c r="K709" s="2" t="s">
        <v>2262</v>
      </c>
      <c r="L709" s="2">
        <v>0</v>
      </c>
      <c r="M709" s="2" t="s">
        <v>4480</v>
      </c>
      <c r="N709" s="2" t="s">
        <v>2364</v>
      </c>
      <c r="O709" s="14" t="s">
        <v>2365</v>
      </c>
      <c r="P709" s="9">
        <f>Table1_4[[#This Row],[Total Price]]*Table1_4[[#This Row],[ Sold]]</f>
        <v>0</v>
      </c>
    </row>
    <row r="710" spans="1:16" x14ac:dyDescent="0.3">
      <c r="A710" s="5" t="s">
        <v>2285</v>
      </c>
      <c r="B710" s="2" t="s">
        <v>3092</v>
      </c>
      <c r="C710" s="2" t="s">
        <v>2343</v>
      </c>
      <c r="D710" s="2" t="s">
        <v>2330</v>
      </c>
      <c r="E710" s="2" t="s">
        <v>4481</v>
      </c>
      <c r="F710" s="2">
        <v>4.5</v>
      </c>
      <c r="G710" s="2">
        <v>21</v>
      </c>
      <c r="H710" s="9">
        <v>249.99</v>
      </c>
      <c r="I710" s="9">
        <v>88.3</v>
      </c>
      <c r="J710" s="9">
        <f>Table1_4[[#This Row],[Price]]+Table1_4[[#This Row],[Delivery charge]]</f>
        <v>338.29</v>
      </c>
      <c r="K710" s="2" t="s">
        <v>2262</v>
      </c>
      <c r="L710" s="2">
        <v>14</v>
      </c>
      <c r="M710" s="2" t="s">
        <v>4480</v>
      </c>
      <c r="N710" s="2" t="s">
        <v>2331</v>
      </c>
      <c r="O710" s="14" t="s">
        <v>2332</v>
      </c>
      <c r="P710" s="9">
        <f>Table1_4[[#This Row],[Total Price]]*Table1_4[[#This Row],[ Sold]]</f>
        <v>4736.0600000000004</v>
      </c>
    </row>
    <row r="711" spans="1:16" x14ac:dyDescent="0.3">
      <c r="A711" s="5" t="s">
        <v>2285</v>
      </c>
      <c r="B711" s="2" t="s">
        <v>3093</v>
      </c>
      <c r="C711" s="2" t="s">
        <v>2344</v>
      </c>
      <c r="D711" s="2" t="s">
        <v>2357</v>
      </c>
      <c r="E711" s="2" t="s">
        <v>4482</v>
      </c>
      <c r="F711" s="2">
        <v>4.5</v>
      </c>
      <c r="G711" s="2">
        <v>23</v>
      </c>
      <c r="H711" s="9">
        <v>469.99</v>
      </c>
      <c r="I711" s="9">
        <v>151.86000000000001</v>
      </c>
      <c r="J711" s="9">
        <f>Table1_4[[#This Row],[Price]]+Table1_4[[#This Row],[Delivery charge]]</f>
        <v>621.85</v>
      </c>
      <c r="K711" s="2" t="s">
        <v>2262</v>
      </c>
      <c r="L711" s="2">
        <v>139</v>
      </c>
      <c r="M711" s="2" t="s">
        <v>4480</v>
      </c>
      <c r="N711" s="2" t="s">
        <v>2358</v>
      </c>
      <c r="O711" s="14" t="s">
        <v>2359</v>
      </c>
      <c r="P711" s="9">
        <f>Table1_4[[#This Row],[Total Price]]*Table1_4[[#This Row],[ Sold]]</f>
        <v>86437.150000000009</v>
      </c>
    </row>
    <row r="712" spans="1:16" x14ac:dyDescent="0.3">
      <c r="A712" s="5" t="s">
        <v>2285</v>
      </c>
      <c r="B712" s="2" t="s">
        <v>3094</v>
      </c>
      <c r="C712" s="2" t="s">
        <v>2287</v>
      </c>
      <c r="D712" s="2" t="s">
        <v>2295</v>
      </c>
      <c r="E712" s="2" t="s">
        <v>4481</v>
      </c>
      <c r="F712" s="2">
        <v>4.5</v>
      </c>
      <c r="G712" s="2">
        <v>89</v>
      </c>
      <c r="H712" s="9">
        <v>174.7</v>
      </c>
      <c r="I712" s="9">
        <v>83.94</v>
      </c>
      <c r="J712" s="9">
        <f>Table1_4[[#This Row],[Price]]+Table1_4[[#This Row],[Delivery charge]]</f>
        <v>258.64</v>
      </c>
      <c r="K712" s="2" t="s">
        <v>2262</v>
      </c>
      <c r="L712" s="2">
        <v>570</v>
      </c>
      <c r="M712" s="2" t="s">
        <v>2289</v>
      </c>
      <c r="N712" s="2" t="s">
        <v>2290</v>
      </c>
      <c r="O712" s="14" t="s">
        <v>2291</v>
      </c>
      <c r="P712" s="9">
        <f>Table1_4[[#This Row],[Total Price]]*Table1_4[[#This Row],[ Sold]]</f>
        <v>147424.79999999999</v>
      </c>
    </row>
    <row r="713" spans="1:16" x14ac:dyDescent="0.3">
      <c r="A713" s="5" t="s">
        <v>2285</v>
      </c>
      <c r="B713" s="2" t="s">
        <v>3035</v>
      </c>
      <c r="C713" s="2" t="s">
        <v>2329</v>
      </c>
      <c r="D713" s="2" t="s">
        <v>2295</v>
      </c>
      <c r="E713" s="2" t="s">
        <v>4483</v>
      </c>
      <c r="F713" s="2">
        <v>4.5</v>
      </c>
      <c r="G713" s="2">
        <v>38</v>
      </c>
      <c r="H713" s="9">
        <v>251.7</v>
      </c>
      <c r="I713" s="9">
        <v>98.53</v>
      </c>
      <c r="J713" s="9">
        <f>Table1_4[[#This Row],[Price]]+Table1_4[[#This Row],[Delivery charge]]</f>
        <v>350.23</v>
      </c>
      <c r="K713" s="2" t="s">
        <v>2262</v>
      </c>
      <c r="L713" s="2">
        <v>2</v>
      </c>
      <c r="M713" s="2" t="s">
        <v>4480</v>
      </c>
      <c r="N713" s="2" t="s">
        <v>2726</v>
      </c>
      <c r="O713" s="14" t="s">
        <v>2727</v>
      </c>
      <c r="P713" s="9">
        <f>Table1_4[[#This Row],[Total Price]]*Table1_4[[#This Row],[ Sold]]</f>
        <v>700.46</v>
      </c>
    </row>
    <row r="714" spans="1:16" x14ac:dyDescent="0.3">
      <c r="A714" s="5" t="s">
        <v>2285</v>
      </c>
      <c r="B714" s="2" t="s">
        <v>3095</v>
      </c>
      <c r="C714" s="2" t="s">
        <v>2296</v>
      </c>
      <c r="D714" s="2" t="s">
        <v>2485</v>
      </c>
      <c r="E714" s="2" t="s">
        <v>4481</v>
      </c>
      <c r="F714" s="2">
        <v>5</v>
      </c>
      <c r="G714" s="2">
        <v>2</v>
      </c>
      <c r="H714" s="9">
        <v>323.99</v>
      </c>
      <c r="I714" s="9">
        <v>118.28</v>
      </c>
      <c r="J714" s="9">
        <f>Table1_4[[#This Row],[Price]]+Table1_4[[#This Row],[Delivery charge]]</f>
        <v>442.27</v>
      </c>
      <c r="K714" s="2" t="s">
        <v>2262</v>
      </c>
      <c r="L714" s="2">
        <v>61</v>
      </c>
      <c r="M714" s="2" t="s">
        <v>4480</v>
      </c>
      <c r="N714" s="2" t="s">
        <v>2486</v>
      </c>
      <c r="O714" s="14" t="s">
        <v>2487</v>
      </c>
      <c r="P714" s="9">
        <f>Table1_4[[#This Row],[Total Price]]*Table1_4[[#This Row],[ Sold]]</f>
        <v>26978.469999999998</v>
      </c>
    </row>
    <row r="715" spans="1:16" x14ac:dyDescent="0.3">
      <c r="A715" s="5" t="s">
        <v>2285</v>
      </c>
      <c r="B715" s="2" t="s">
        <v>3096</v>
      </c>
      <c r="C715" s="2" t="s">
        <v>2371</v>
      </c>
      <c r="D715" s="2" t="s">
        <v>2357</v>
      </c>
      <c r="E715" s="2" t="s">
        <v>4483</v>
      </c>
      <c r="F715" s="2">
        <v>4</v>
      </c>
      <c r="G715" s="2">
        <v>5</v>
      </c>
      <c r="H715" s="9">
        <v>409.99</v>
      </c>
      <c r="I715" s="9">
        <v>138.06</v>
      </c>
      <c r="J715" s="9">
        <f>Table1_4[[#This Row],[Price]]+Table1_4[[#This Row],[Delivery charge]]</f>
        <v>548.04999999999995</v>
      </c>
      <c r="K715" s="2" t="s">
        <v>2262</v>
      </c>
      <c r="L715" s="2">
        <v>36</v>
      </c>
      <c r="M715" s="2" t="s">
        <v>4480</v>
      </c>
      <c r="N715" s="2" t="s">
        <v>2358</v>
      </c>
      <c r="O715" s="14" t="s">
        <v>2359</v>
      </c>
      <c r="P715" s="9">
        <f>Table1_4[[#This Row],[Total Price]]*Table1_4[[#This Row],[ Sold]]</f>
        <v>19729.8</v>
      </c>
    </row>
    <row r="716" spans="1:16" x14ac:dyDescent="0.3">
      <c r="A716" s="5" t="s">
        <v>2285</v>
      </c>
      <c r="B716" s="2" t="s">
        <v>3097</v>
      </c>
      <c r="C716" s="2" t="s">
        <v>2329</v>
      </c>
      <c r="D716" s="2" t="s">
        <v>2295</v>
      </c>
      <c r="E716" s="2" t="s">
        <v>4482</v>
      </c>
      <c r="F716" s="2">
        <v>5</v>
      </c>
      <c r="G716" s="2">
        <v>11</v>
      </c>
      <c r="H716" s="9">
        <v>289.95</v>
      </c>
      <c r="I716" s="9">
        <v>110.45</v>
      </c>
      <c r="J716" s="9">
        <f>Table1_4[[#This Row],[Price]]+Table1_4[[#This Row],[Delivery charge]]</f>
        <v>400.4</v>
      </c>
      <c r="K716" s="2" t="s">
        <v>2262</v>
      </c>
      <c r="L716" s="2">
        <v>0</v>
      </c>
      <c r="M716" s="2" t="s">
        <v>4480</v>
      </c>
      <c r="N716" s="2" t="s">
        <v>2500</v>
      </c>
      <c r="O716" s="14" t="s">
        <v>2501</v>
      </c>
      <c r="P716" s="9">
        <f>Table1_4[[#This Row],[Total Price]]*Table1_4[[#This Row],[ Sold]]</f>
        <v>0</v>
      </c>
    </row>
    <row r="717" spans="1:16" x14ac:dyDescent="0.3">
      <c r="A717" s="5" t="s">
        <v>2285</v>
      </c>
      <c r="B717" s="2" t="s">
        <v>3098</v>
      </c>
      <c r="C717" s="2" t="s">
        <v>2321</v>
      </c>
      <c r="D717" s="2" t="s">
        <v>2295</v>
      </c>
      <c r="E717" s="2" t="s">
        <v>4482</v>
      </c>
      <c r="F717" s="2">
        <v>4</v>
      </c>
      <c r="G717" s="2">
        <v>16</v>
      </c>
      <c r="H717" s="9">
        <v>390</v>
      </c>
      <c r="I717" s="9">
        <v>133.46</v>
      </c>
      <c r="J717" s="9">
        <f>Table1_4[[#This Row],[Price]]+Table1_4[[#This Row],[Delivery charge]]</f>
        <v>523.46</v>
      </c>
      <c r="K717" s="2" t="s">
        <v>2262</v>
      </c>
      <c r="L717" s="2">
        <v>0</v>
      </c>
      <c r="M717" s="2" t="s">
        <v>4480</v>
      </c>
      <c r="N717" s="2" t="s">
        <v>2749</v>
      </c>
      <c r="O717" s="14" t="s">
        <v>2750</v>
      </c>
      <c r="P717" s="9">
        <f>Table1_4[[#This Row],[Total Price]]*Table1_4[[#This Row],[ Sold]]</f>
        <v>0</v>
      </c>
    </row>
    <row r="718" spans="1:16" x14ac:dyDescent="0.3">
      <c r="A718" s="5" t="s">
        <v>2285</v>
      </c>
      <c r="B718" s="2" t="s">
        <v>3099</v>
      </c>
      <c r="C718" s="2" t="s">
        <v>2296</v>
      </c>
      <c r="D718" s="2" t="s">
        <v>2404</v>
      </c>
      <c r="E718" s="2" t="s">
        <v>4482</v>
      </c>
      <c r="F718" s="2">
        <v>5</v>
      </c>
      <c r="G718" s="2">
        <v>10</v>
      </c>
      <c r="H718" s="9">
        <v>444.95</v>
      </c>
      <c r="I718" s="9">
        <v>148.72</v>
      </c>
      <c r="J718" s="9">
        <f>Table1_4[[#This Row],[Price]]+Table1_4[[#This Row],[Delivery charge]]</f>
        <v>593.66999999999996</v>
      </c>
      <c r="K718" s="2" t="s">
        <v>2262</v>
      </c>
      <c r="L718" s="2">
        <v>0</v>
      </c>
      <c r="M718" s="2" t="s">
        <v>2405</v>
      </c>
      <c r="N718" s="2" t="s">
        <v>2406</v>
      </c>
      <c r="O718" s="14" t="s">
        <v>2407</v>
      </c>
      <c r="P718" s="9">
        <f>Table1_4[[#This Row],[Total Price]]*Table1_4[[#This Row],[ Sold]]</f>
        <v>0</v>
      </c>
    </row>
    <row r="719" spans="1:16" x14ac:dyDescent="0.3">
      <c r="A719" s="5" t="s">
        <v>2285</v>
      </c>
      <c r="B719" s="2" t="s">
        <v>3100</v>
      </c>
      <c r="C719" s="2" t="s">
        <v>2292</v>
      </c>
      <c r="D719" s="2" t="s">
        <v>2485</v>
      </c>
      <c r="E719" s="2" t="s">
        <v>4481</v>
      </c>
      <c r="F719" s="2">
        <v>4.5</v>
      </c>
      <c r="G719" s="2">
        <v>3</v>
      </c>
      <c r="H719" s="9">
        <v>235.99</v>
      </c>
      <c r="I719" s="9">
        <v>98.04</v>
      </c>
      <c r="J719" s="9">
        <f>Table1_4[[#This Row],[Price]]+Table1_4[[#This Row],[Delivery charge]]</f>
        <v>334.03000000000003</v>
      </c>
      <c r="K719" s="2" t="s">
        <v>2262</v>
      </c>
      <c r="L719" s="2">
        <v>54</v>
      </c>
      <c r="M719" s="2" t="s">
        <v>4480</v>
      </c>
      <c r="N719" s="2" t="s">
        <v>2486</v>
      </c>
      <c r="O719" s="14" t="s">
        <v>2487</v>
      </c>
      <c r="P719" s="9">
        <f>Table1_4[[#This Row],[Total Price]]*Table1_4[[#This Row],[ Sold]]</f>
        <v>18037.620000000003</v>
      </c>
    </row>
    <row r="720" spans="1:16" x14ac:dyDescent="0.3">
      <c r="A720" s="5" t="s">
        <v>2285</v>
      </c>
      <c r="B720" s="2" t="s">
        <v>3101</v>
      </c>
      <c r="C720" s="2" t="s">
        <v>2329</v>
      </c>
      <c r="D720" s="2" t="s">
        <v>2295</v>
      </c>
      <c r="E720" s="2" t="s">
        <v>4481</v>
      </c>
      <c r="F720" s="2">
        <v>4.5</v>
      </c>
      <c r="G720" s="2">
        <v>108</v>
      </c>
      <c r="H720" s="9">
        <v>242.99</v>
      </c>
      <c r="I720" s="9">
        <v>99.65</v>
      </c>
      <c r="J720" s="9">
        <f>Table1_4[[#This Row],[Price]]+Table1_4[[#This Row],[Delivery charge]]</f>
        <v>342.64</v>
      </c>
      <c r="K720" s="2" t="s">
        <v>2262</v>
      </c>
      <c r="L720" s="2">
        <v>83</v>
      </c>
      <c r="M720" s="2" t="s">
        <v>4480</v>
      </c>
      <c r="N720" s="2" t="s">
        <v>2932</v>
      </c>
      <c r="O720" s="14" t="s">
        <v>2933</v>
      </c>
      <c r="P720" s="9">
        <f>Table1_4[[#This Row],[Total Price]]*Table1_4[[#This Row],[ Sold]]</f>
        <v>28439.119999999999</v>
      </c>
    </row>
    <row r="721" spans="1:16" x14ac:dyDescent="0.3">
      <c r="A721" s="5" t="s">
        <v>2285</v>
      </c>
      <c r="B721" s="2" t="s">
        <v>3102</v>
      </c>
      <c r="C721" s="2" t="s">
        <v>2329</v>
      </c>
      <c r="D721" s="2" t="s">
        <v>2295</v>
      </c>
      <c r="E721" s="2" t="s">
        <v>4481</v>
      </c>
      <c r="F721" s="2">
        <v>4.5</v>
      </c>
      <c r="G721" s="2">
        <v>18</v>
      </c>
      <c r="H721" s="9">
        <v>213.7</v>
      </c>
      <c r="I721" s="9">
        <v>79.959999999999994</v>
      </c>
      <c r="J721" s="9">
        <f>Table1_4[[#This Row],[Price]]+Table1_4[[#This Row],[Delivery charge]]</f>
        <v>293.65999999999997</v>
      </c>
      <c r="K721" s="2" t="s">
        <v>2262</v>
      </c>
      <c r="L721" s="2">
        <v>4</v>
      </c>
      <c r="M721" s="2" t="s">
        <v>4480</v>
      </c>
      <c r="N721" s="2" t="s">
        <v>2726</v>
      </c>
      <c r="O721" s="14" t="s">
        <v>2727</v>
      </c>
      <c r="P721" s="9">
        <f>Table1_4[[#This Row],[Total Price]]*Table1_4[[#This Row],[ Sold]]</f>
        <v>1174.6399999999999</v>
      </c>
    </row>
    <row r="722" spans="1:16" x14ac:dyDescent="0.3">
      <c r="A722" s="5" t="s">
        <v>2285</v>
      </c>
      <c r="B722" s="2" t="s">
        <v>3103</v>
      </c>
      <c r="C722" s="2" t="s">
        <v>2329</v>
      </c>
      <c r="D722" s="2" t="s">
        <v>2295</v>
      </c>
      <c r="E722" s="2" t="s">
        <v>4482</v>
      </c>
      <c r="F722" s="2">
        <v>4.5</v>
      </c>
      <c r="G722" s="2">
        <v>16</v>
      </c>
      <c r="H722" s="9">
        <v>275.99</v>
      </c>
      <c r="I722" s="9">
        <v>107.24</v>
      </c>
      <c r="J722" s="9">
        <f>Table1_4[[#This Row],[Price]]+Table1_4[[#This Row],[Delivery charge]]</f>
        <v>383.23</v>
      </c>
      <c r="K722" s="2" t="s">
        <v>2262</v>
      </c>
      <c r="L722" s="2">
        <v>0</v>
      </c>
      <c r="M722" s="2" t="s">
        <v>4480</v>
      </c>
      <c r="N722" s="2" t="s">
        <v>2732</v>
      </c>
      <c r="O722" s="14" t="s">
        <v>2733</v>
      </c>
      <c r="P722" s="9">
        <f>Table1_4[[#This Row],[Total Price]]*Table1_4[[#This Row],[ Sold]]</f>
        <v>0</v>
      </c>
    </row>
    <row r="723" spans="1:16" x14ac:dyDescent="0.3">
      <c r="A723" s="5" t="s">
        <v>2285</v>
      </c>
      <c r="B723" s="2" t="s">
        <v>3104</v>
      </c>
      <c r="C723" s="2" t="s">
        <v>2323</v>
      </c>
      <c r="D723" s="2" t="s">
        <v>2295</v>
      </c>
      <c r="E723" s="2" t="s">
        <v>4482</v>
      </c>
      <c r="F723" s="2"/>
      <c r="G723" s="2"/>
      <c r="H723" s="9">
        <v>249.99</v>
      </c>
      <c r="I723" s="9">
        <v>101.26</v>
      </c>
      <c r="J723" s="9">
        <f>Table1_4[[#This Row],[Price]]+Table1_4[[#This Row],[Delivery charge]]</f>
        <v>351.25</v>
      </c>
      <c r="K723" s="2" t="s">
        <v>2262</v>
      </c>
      <c r="L723" s="2">
        <v>0</v>
      </c>
      <c r="M723" s="2" t="s">
        <v>4480</v>
      </c>
      <c r="N723" s="2" t="s">
        <v>2358</v>
      </c>
      <c r="O723" s="14" t="s">
        <v>2359</v>
      </c>
      <c r="P723" s="9">
        <f>Table1_4[[#This Row],[Total Price]]*Table1_4[[#This Row],[ Sold]]</f>
        <v>0</v>
      </c>
    </row>
    <row r="724" spans="1:16" x14ac:dyDescent="0.3">
      <c r="A724" s="5" t="s">
        <v>2285</v>
      </c>
      <c r="B724" s="2" t="s">
        <v>3105</v>
      </c>
      <c r="C724" s="2" t="s">
        <v>2343</v>
      </c>
      <c r="D724" s="2" t="s">
        <v>2295</v>
      </c>
      <c r="E724" s="2" t="s">
        <v>4482</v>
      </c>
      <c r="F724" s="2">
        <v>4.5</v>
      </c>
      <c r="G724" s="2">
        <v>30</v>
      </c>
      <c r="H724" s="9">
        <v>232.7</v>
      </c>
      <c r="I724" s="9">
        <v>99.9</v>
      </c>
      <c r="J724" s="9">
        <f>Table1_4[[#This Row],[Price]]+Table1_4[[#This Row],[Delivery charge]]</f>
        <v>332.6</v>
      </c>
      <c r="K724" s="2" t="s">
        <v>2262</v>
      </c>
      <c r="L724" s="2">
        <v>0</v>
      </c>
      <c r="M724" s="2" t="s">
        <v>4480</v>
      </c>
      <c r="N724" s="2" t="s">
        <v>2368</v>
      </c>
      <c r="O724" s="14" t="s">
        <v>2369</v>
      </c>
      <c r="P724" s="9">
        <f>Table1_4[[#This Row],[Total Price]]*Table1_4[[#This Row],[ Sold]]</f>
        <v>0</v>
      </c>
    </row>
    <row r="725" spans="1:16" x14ac:dyDescent="0.3">
      <c r="A725" s="5" t="s">
        <v>2285</v>
      </c>
      <c r="B725" s="2" t="s">
        <v>3106</v>
      </c>
      <c r="C725" s="2" t="s">
        <v>2287</v>
      </c>
      <c r="D725" s="2" t="s">
        <v>2295</v>
      </c>
      <c r="E725" s="2" t="s">
        <v>4481</v>
      </c>
      <c r="F725" s="2">
        <v>4</v>
      </c>
      <c r="G725" s="2">
        <v>11</v>
      </c>
      <c r="H725" s="9">
        <v>179.95</v>
      </c>
      <c r="I725" s="9">
        <v>85.15</v>
      </c>
      <c r="J725" s="9">
        <f>Table1_4[[#This Row],[Price]]+Table1_4[[#This Row],[Delivery charge]]</f>
        <v>265.10000000000002</v>
      </c>
      <c r="K725" s="2" t="s">
        <v>2262</v>
      </c>
      <c r="L725" s="2">
        <v>0</v>
      </c>
      <c r="M725" s="2" t="s">
        <v>4480</v>
      </c>
      <c r="N725" s="2" t="s">
        <v>2500</v>
      </c>
      <c r="O725" s="14" t="s">
        <v>2501</v>
      </c>
      <c r="P725" s="9">
        <f>Table1_4[[#This Row],[Total Price]]*Table1_4[[#This Row],[ Sold]]</f>
        <v>0</v>
      </c>
    </row>
    <row r="726" spans="1:16" x14ac:dyDescent="0.3">
      <c r="A726" s="5" t="s">
        <v>2285</v>
      </c>
      <c r="B726" s="2" t="s">
        <v>3107</v>
      </c>
      <c r="C726" s="2" t="s">
        <v>2585</v>
      </c>
      <c r="D726" s="2" t="s">
        <v>2303</v>
      </c>
      <c r="E726" s="2" t="s">
        <v>4482</v>
      </c>
      <c r="F726" s="2">
        <v>4.5</v>
      </c>
      <c r="G726" s="2">
        <v>15</v>
      </c>
      <c r="H726" s="9">
        <v>640</v>
      </c>
      <c r="I726" s="9">
        <v>190.96</v>
      </c>
      <c r="J726" s="9">
        <f>Table1_4[[#This Row],[Price]]+Table1_4[[#This Row],[Delivery charge]]</f>
        <v>830.96</v>
      </c>
      <c r="K726" s="2" t="s">
        <v>2262</v>
      </c>
      <c r="L726" s="2">
        <v>0</v>
      </c>
      <c r="M726" s="2" t="s">
        <v>4480</v>
      </c>
      <c r="N726" s="2" t="s">
        <v>2304</v>
      </c>
      <c r="O726" s="14" t="s">
        <v>2305</v>
      </c>
      <c r="P726" s="9">
        <f>Table1_4[[#This Row],[Total Price]]*Table1_4[[#This Row],[ Sold]]</f>
        <v>0</v>
      </c>
    </row>
    <row r="727" spans="1:16" x14ac:dyDescent="0.3">
      <c r="A727" s="5" t="s">
        <v>2285</v>
      </c>
      <c r="B727" s="2" t="s">
        <v>3108</v>
      </c>
      <c r="C727" s="2" t="s">
        <v>2292</v>
      </c>
      <c r="D727" s="2" t="s">
        <v>2295</v>
      </c>
      <c r="E727" s="2" t="s">
        <v>4481</v>
      </c>
      <c r="F727" s="2">
        <v>4.5</v>
      </c>
      <c r="G727" s="2">
        <v>31</v>
      </c>
      <c r="H727" s="9">
        <v>284.99</v>
      </c>
      <c r="I727" s="9">
        <v>109.31</v>
      </c>
      <c r="J727" s="9">
        <f>Table1_4[[#This Row],[Price]]+Table1_4[[#This Row],[Delivery charge]]</f>
        <v>394.3</v>
      </c>
      <c r="K727" s="2" t="s">
        <v>2262</v>
      </c>
      <c r="L727" s="2">
        <v>0</v>
      </c>
      <c r="M727" s="2" t="s">
        <v>4480</v>
      </c>
      <c r="N727" s="2" t="s">
        <v>2364</v>
      </c>
      <c r="O727" s="14" t="s">
        <v>2365</v>
      </c>
      <c r="P727" s="9">
        <f>Table1_4[[#This Row],[Total Price]]*Table1_4[[#This Row],[ Sold]]</f>
        <v>0</v>
      </c>
    </row>
    <row r="728" spans="1:16" x14ac:dyDescent="0.3">
      <c r="A728" s="5" t="s">
        <v>2285</v>
      </c>
      <c r="B728" s="2" t="s">
        <v>3109</v>
      </c>
      <c r="C728" s="2" t="s">
        <v>2371</v>
      </c>
      <c r="D728" s="2" t="s">
        <v>2393</v>
      </c>
      <c r="E728" s="2" t="s">
        <v>4482</v>
      </c>
      <c r="F728" s="2">
        <v>4.5</v>
      </c>
      <c r="G728" s="2">
        <v>14</v>
      </c>
      <c r="H728" s="9">
        <v>439.95</v>
      </c>
      <c r="I728" s="9">
        <v>147.57</v>
      </c>
      <c r="J728" s="9">
        <f>Table1_4[[#This Row],[Price]]+Table1_4[[#This Row],[Delivery charge]]</f>
        <v>587.52</v>
      </c>
      <c r="K728" s="2" t="s">
        <v>2262</v>
      </c>
      <c r="L728" s="2">
        <v>282</v>
      </c>
      <c r="M728" s="2" t="s">
        <v>2394</v>
      </c>
      <c r="N728" s="2" t="s">
        <v>2395</v>
      </c>
      <c r="O728" s="14" t="s">
        <v>2396</v>
      </c>
      <c r="P728" s="9">
        <f>Table1_4[[#This Row],[Total Price]]*Table1_4[[#This Row],[ Sold]]</f>
        <v>165680.63999999998</v>
      </c>
    </row>
    <row r="729" spans="1:16" x14ac:dyDescent="0.3">
      <c r="A729" s="5" t="s">
        <v>2285</v>
      </c>
      <c r="B729" s="2" t="s">
        <v>3110</v>
      </c>
      <c r="C729" s="2" t="s">
        <v>2287</v>
      </c>
      <c r="D729" s="2" t="s">
        <v>2295</v>
      </c>
      <c r="E729" s="2" t="s">
        <v>4481</v>
      </c>
      <c r="F729" s="2">
        <v>4.5</v>
      </c>
      <c r="G729" s="2">
        <v>89</v>
      </c>
      <c r="H729" s="9">
        <v>182.49</v>
      </c>
      <c r="I729" s="9">
        <v>85.73</v>
      </c>
      <c r="J729" s="9">
        <f>Table1_4[[#This Row],[Price]]+Table1_4[[#This Row],[Delivery charge]]</f>
        <v>268.22000000000003</v>
      </c>
      <c r="K729" s="2" t="s">
        <v>2262</v>
      </c>
      <c r="L729" s="2">
        <v>73</v>
      </c>
      <c r="M729" s="2" t="s">
        <v>4480</v>
      </c>
      <c r="N729" s="2" t="s">
        <v>2932</v>
      </c>
      <c r="O729" s="14" t="s">
        <v>2933</v>
      </c>
      <c r="P729" s="9">
        <f>Table1_4[[#This Row],[Total Price]]*Table1_4[[#This Row],[ Sold]]</f>
        <v>19580.060000000001</v>
      </c>
    </row>
    <row r="730" spans="1:16" x14ac:dyDescent="0.3">
      <c r="A730" s="5" t="s">
        <v>2285</v>
      </c>
      <c r="B730" s="2" t="s">
        <v>3111</v>
      </c>
      <c r="C730" s="2" t="s">
        <v>2315</v>
      </c>
      <c r="D730" s="2" t="s">
        <v>2295</v>
      </c>
      <c r="E730" s="2" t="s">
        <v>4482</v>
      </c>
      <c r="F730" s="2">
        <v>4.5</v>
      </c>
      <c r="G730" s="2">
        <v>16</v>
      </c>
      <c r="H730" s="9">
        <v>262.99</v>
      </c>
      <c r="I730" s="9">
        <v>104.25</v>
      </c>
      <c r="J730" s="9">
        <f>Table1_4[[#This Row],[Price]]+Table1_4[[#This Row],[Delivery charge]]</f>
        <v>367.24</v>
      </c>
      <c r="K730" s="2" t="s">
        <v>2262</v>
      </c>
      <c r="L730" s="2">
        <v>1</v>
      </c>
      <c r="M730" s="2" t="s">
        <v>4480</v>
      </c>
      <c r="N730" s="2" t="s">
        <v>3112</v>
      </c>
      <c r="O730" s="14" t="s">
        <v>3113</v>
      </c>
      <c r="P730" s="9">
        <f>Table1_4[[#This Row],[Total Price]]*Table1_4[[#This Row],[ Sold]]</f>
        <v>367.24</v>
      </c>
    </row>
    <row r="731" spans="1:16" x14ac:dyDescent="0.3">
      <c r="A731" s="5" t="s">
        <v>2285</v>
      </c>
      <c r="B731" s="2" t="s">
        <v>3114</v>
      </c>
      <c r="C731" s="2" t="s">
        <v>2315</v>
      </c>
      <c r="D731" s="2" t="s">
        <v>2330</v>
      </c>
      <c r="E731" s="2" t="s">
        <v>4481</v>
      </c>
      <c r="F731" s="2">
        <v>4.5</v>
      </c>
      <c r="G731" s="2">
        <v>7</v>
      </c>
      <c r="H731" s="9">
        <v>329.99</v>
      </c>
      <c r="I731" s="9">
        <v>106.7</v>
      </c>
      <c r="J731" s="9">
        <f>Table1_4[[#This Row],[Price]]+Table1_4[[#This Row],[Delivery charge]]</f>
        <v>436.69</v>
      </c>
      <c r="K731" s="2" t="s">
        <v>2262</v>
      </c>
      <c r="L731" s="2">
        <v>6</v>
      </c>
      <c r="M731" s="2" t="s">
        <v>4480</v>
      </c>
      <c r="N731" s="2" t="s">
        <v>2331</v>
      </c>
      <c r="O731" s="14" t="s">
        <v>2332</v>
      </c>
      <c r="P731" s="9">
        <f>Table1_4[[#This Row],[Total Price]]*Table1_4[[#This Row],[ Sold]]</f>
        <v>2620.14</v>
      </c>
    </row>
    <row r="732" spans="1:16" x14ac:dyDescent="0.3">
      <c r="A732" s="5" t="s">
        <v>2285</v>
      </c>
      <c r="B732" s="2" t="s">
        <v>3115</v>
      </c>
      <c r="C732" s="2" t="s">
        <v>2371</v>
      </c>
      <c r="D732" s="2" t="s">
        <v>2295</v>
      </c>
      <c r="E732" s="2" t="s">
        <v>4482</v>
      </c>
      <c r="F732" s="2">
        <v>4</v>
      </c>
      <c r="G732" s="2">
        <v>5</v>
      </c>
      <c r="H732" s="9">
        <v>409</v>
      </c>
      <c r="I732" s="9">
        <v>140.44999999999999</v>
      </c>
      <c r="J732" s="9">
        <f>Table1_4[[#This Row],[Price]]+Table1_4[[#This Row],[Delivery charge]]</f>
        <v>549.45000000000005</v>
      </c>
      <c r="K732" s="2" t="s">
        <v>2262</v>
      </c>
      <c r="L732" s="2">
        <v>15</v>
      </c>
      <c r="M732" s="2" t="s">
        <v>4480</v>
      </c>
      <c r="N732" s="2" t="s">
        <v>2428</v>
      </c>
      <c r="O732" s="14" t="s">
        <v>2429</v>
      </c>
      <c r="P732" s="9">
        <f>Table1_4[[#This Row],[Total Price]]*Table1_4[[#This Row],[ Sold]]</f>
        <v>8241.75</v>
      </c>
    </row>
    <row r="733" spans="1:16" x14ac:dyDescent="0.3">
      <c r="A733" s="5" t="s">
        <v>2285</v>
      </c>
      <c r="B733" s="2" t="s">
        <v>3116</v>
      </c>
      <c r="C733" s="2" t="s">
        <v>2292</v>
      </c>
      <c r="D733" s="2" t="s">
        <v>2357</v>
      </c>
      <c r="E733" s="2" t="s">
        <v>4483</v>
      </c>
      <c r="F733" s="2">
        <v>5</v>
      </c>
      <c r="G733" s="2">
        <v>5</v>
      </c>
      <c r="H733" s="9">
        <v>359.99</v>
      </c>
      <c r="I733" s="9">
        <v>126.56</v>
      </c>
      <c r="J733" s="9">
        <f>Table1_4[[#This Row],[Price]]+Table1_4[[#This Row],[Delivery charge]]</f>
        <v>486.55</v>
      </c>
      <c r="K733" s="2" t="s">
        <v>2262</v>
      </c>
      <c r="L733" s="2">
        <v>6</v>
      </c>
      <c r="M733" s="2" t="s">
        <v>4480</v>
      </c>
      <c r="N733" s="2" t="s">
        <v>2358</v>
      </c>
      <c r="O733" s="14" t="s">
        <v>2359</v>
      </c>
      <c r="P733" s="9">
        <f>Table1_4[[#This Row],[Total Price]]*Table1_4[[#This Row],[ Sold]]</f>
        <v>2919.3</v>
      </c>
    </row>
    <row r="734" spans="1:16" x14ac:dyDescent="0.3">
      <c r="A734" s="5" t="s">
        <v>2285</v>
      </c>
      <c r="B734" s="2" t="s">
        <v>3117</v>
      </c>
      <c r="C734" s="2" t="s">
        <v>2292</v>
      </c>
      <c r="D734" s="2" t="s">
        <v>2295</v>
      </c>
      <c r="E734" s="2" t="s">
        <v>4483</v>
      </c>
      <c r="F734" s="2"/>
      <c r="G734" s="2"/>
      <c r="H734" s="9">
        <v>269</v>
      </c>
      <c r="I734" s="9">
        <v>108.25</v>
      </c>
      <c r="J734" s="9">
        <f>Table1_4[[#This Row],[Price]]+Table1_4[[#This Row],[Delivery charge]]</f>
        <v>377.25</v>
      </c>
      <c r="K734" s="2" t="s">
        <v>2262</v>
      </c>
      <c r="L734" s="2">
        <v>0</v>
      </c>
      <c r="M734" s="2" t="s">
        <v>4480</v>
      </c>
      <c r="N734" s="2" t="s">
        <v>3118</v>
      </c>
      <c r="O734" s="14" t="s">
        <v>3119</v>
      </c>
      <c r="P734" s="9">
        <f>Table1_4[[#This Row],[Total Price]]*Table1_4[[#This Row],[ Sold]]</f>
        <v>0</v>
      </c>
    </row>
    <row r="735" spans="1:16" x14ac:dyDescent="0.3">
      <c r="A735" s="5" t="s">
        <v>2285</v>
      </c>
      <c r="B735" s="2" t="s">
        <v>3120</v>
      </c>
      <c r="C735" s="2" t="s">
        <v>2287</v>
      </c>
      <c r="D735" s="2" t="s">
        <v>2295</v>
      </c>
      <c r="E735" s="2" t="s">
        <v>4482</v>
      </c>
      <c r="F735" s="2">
        <v>4.5</v>
      </c>
      <c r="G735" s="2">
        <v>89</v>
      </c>
      <c r="H735" s="9">
        <v>208.99</v>
      </c>
      <c r="I735" s="9">
        <v>91.83</v>
      </c>
      <c r="J735" s="9">
        <f>Table1_4[[#This Row],[Price]]+Table1_4[[#This Row],[Delivery charge]]</f>
        <v>300.82</v>
      </c>
      <c r="K735" s="2" t="s">
        <v>2262</v>
      </c>
      <c r="L735" s="2">
        <v>0</v>
      </c>
      <c r="M735" s="2" t="s">
        <v>4480</v>
      </c>
      <c r="N735" s="2" t="s">
        <v>2732</v>
      </c>
      <c r="O735" s="14" t="s">
        <v>2733</v>
      </c>
      <c r="P735" s="9">
        <f>Table1_4[[#This Row],[Total Price]]*Table1_4[[#This Row],[ Sold]]</f>
        <v>0</v>
      </c>
    </row>
    <row r="736" spans="1:16" x14ac:dyDescent="0.3">
      <c r="A736" s="5" t="s">
        <v>2285</v>
      </c>
      <c r="B736" s="2" t="s">
        <v>3121</v>
      </c>
      <c r="C736" s="2" t="s">
        <v>2434</v>
      </c>
      <c r="D736" s="2" t="s">
        <v>2295</v>
      </c>
      <c r="E736" s="2" t="s">
        <v>4483</v>
      </c>
      <c r="F736" s="2"/>
      <c r="G736" s="2"/>
      <c r="H736" s="9">
        <v>498</v>
      </c>
      <c r="I736" s="9">
        <v>158.30000000000001</v>
      </c>
      <c r="J736" s="9">
        <f>Table1_4[[#This Row],[Price]]+Table1_4[[#This Row],[Delivery charge]]</f>
        <v>656.3</v>
      </c>
      <c r="K736" s="2" t="s">
        <v>2262</v>
      </c>
      <c r="L736" s="2">
        <v>0</v>
      </c>
      <c r="M736" s="2" t="s">
        <v>4480</v>
      </c>
      <c r="N736" s="2" t="s">
        <v>2832</v>
      </c>
      <c r="O736" s="14" t="s">
        <v>2833</v>
      </c>
      <c r="P736" s="9">
        <f>Table1_4[[#This Row],[Total Price]]*Table1_4[[#This Row],[ Sold]]</f>
        <v>0</v>
      </c>
    </row>
    <row r="737" spans="1:16" x14ac:dyDescent="0.3">
      <c r="A737" s="5" t="s">
        <v>2285</v>
      </c>
      <c r="B737" s="2" t="s">
        <v>3122</v>
      </c>
      <c r="C737" s="2" t="s">
        <v>2455</v>
      </c>
      <c r="D737" s="2" t="s">
        <v>2295</v>
      </c>
      <c r="E737" s="2" t="s">
        <v>4482</v>
      </c>
      <c r="F737" s="2"/>
      <c r="G737" s="2"/>
      <c r="H737" s="9">
        <v>239.99</v>
      </c>
      <c r="I737" s="9">
        <v>98.96</v>
      </c>
      <c r="J737" s="9">
        <f>Table1_4[[#This Row],[Price]]+Table1_4[[#This Row],[Delivery charge]]</f>
        <v>338.95</v>
      </c>
      <c r="K737" s="2" t="s">
        <v>2262</v>
      </c>
      <c r="L737" s="2">
        <v>0</v>
      </c>
      <c r="M737" s="2" t="s">
        <v>4480</v>
      </c>
      <c r="N737" s="2" t="s">
        <v>2671</v>
      </c>
      <c r="O737" s="14" t="s">
        <v>2672</v>
      </c>
      <c r="P737" s="9">
        <f>Table1_4[[#This Row],[Total Price]]*Table1_4[[#This Row],[ Sold]]</f>
        <v>0</v>
      </c>
    </row>
    <row r="738" spans="1:16" x14ac:dyDescent="0.3">
      <c r="A738" s="5" t="s">
        <v>2285</v>
      </c>
      <c r="B738" s="2" t="s">
        <v>3123</v>
      </c>
      <c r="C738" s="2" t="s">
        <v>2287</v>
      </c>
      <c r="D738" s="2" t="s">
        <v>2295</v>
      </c>
      <c r="E738" s="2" t="s">
        <v>4481</v>
      </c>
      <c r="F738" s="2"/>
      <c r="G738" s="2"/>
      <c r="H738" s="9">
        <v>174.99</v>
      </c>
      <c r="I738" s="9">
        <v>84.01</v>
      </c>
      <c r="J738" s="9">
        <f>Table1_4[[#This Row],[Price]]+Table1_4[[#This Row],[Delivery charge]]</f>
        <v>259</v>
      </c>
      <c r="K738" s="2" t="s">
        <v>2262</v>
      </c>
      <c r="L738" s="2">
        <v>0</v>
      </c>
      <c r="M738" s="2" t="s">
        <v>4480</v>
      </c>
      <c r="N738" s="2" t="s">
        <v>3124</v>
      </c>
      <c r="O738" s="14" t="s">
        <v>3125</v>
      </c>
      <c r="P738" s="9">
        <f>Table1_4[[#This Row],[Total Price]]*Table1_4[[#This Row],[ Sold]]</f>
        <v>0</v>
      </c>
    </row>
    <row r="739" spans="1:16" x14ac:dyDescent="0.3">
      <c r="A739" s="5" t="s">
        <v>2285</v>
      </c>
      <c r="B739" s="2" t="s">
        <v>3126</v>
      </c>
      <c r="C739" s="2" t="s">
        <v>2329</v>
      </c>
      <c r="D739" s="2" t="s">
        <v>2295</v>
      </c>
      <c r="E739" s="2" t="s">
        <v>4483</v>
      </c>
      <c r="F739" s="2">
        <v>4.5</v>
      </c>
      <c r="G739" s="2">
        <v>108</v>
      </c>
      <c r="H739" s="9">
        <v>280</v>
      </c>
      <c r="I739" s="9">
        <v>108.16</v>
      </c>
      <c r="J739" s="9">
        <f>Table1_4[[#This Row],[Price]]+Table1_4[[#This Row],[Delivery charge]]</f>
        <v>388.15999999999997</v>
      </c>
      <c r="K739" s="2" t="s">
        <v>2262</v>
      </c>
      <c r="L739" s="2">
        <v>0</v>
      </c>
      <c r="M739" s="2" t="s">
        <v>4480</v>
      </c>
      <c r="N739" s="2" t="s">
        <v>2666</v>
      </c>
      <c r="O739" s="14" t="s">
        <v>2667</v>
      </c>
      <c r="P739" s="9">
        <f>Table1_4[[#This Row],[Total Price]]*Table1_4[[#This Row],[ Sold]]</f>
        <v>0</v>
      </c>
    </row>
    <row r="740" spans="1:16" x14ac:dyDescent="0.3">
      <c r="A740" s="5" t="s">
        <v>2285</v>
      </c>
      <c r="B740" s="2" t="s">
        <v>3127</v>
      </c>
      <c r="C740" s="2" t="s">
        <v>2329</v>
      </c>
      <c r="D740" s="2" t="s">
        <v>2295</v>
      </c>
      <c r="E740" s="2" t="s">
        <v>4482</v>
      </c>
      <c r="F740" s="2">
        <v>5</v>
      </c>
      <c r="G740" s="2">
        <v>11</v>
      </c>
      <c r="H740" s="9">
        <v>254.99</v>
      </c>
      <c r="I740" s="9">
        <v>102.41</v>
      </c>
      <c r="J740" s="9">
        <f>Table1_4[[#This Row],[Price]]+Table1_4[[#This Row],[Delivery charge]]</f>
        <v>357.4</v>
      </c>
      <c r="K740" s="2" t="s">
        <v>2262</v>
      </c>
      <c r="L740" s="2">
        <v>0</v>
      </c>
      <c r="M740" s="2" t="s">
        <v>4480</v>
      </c>
      <c r="N740" s="2" t="s">
        <v>2732</v>
      </c>
      <c r="O740" s="14" t="s">
        <v>2733</v>
      </c>
      <c r="P740" s="9">
        <f>Table1_4[[#This Row],[Total Price]]*Table1_4[[#This Row],[ Sold]]</f>
        <v>0</v>
      </c>
    </row>
    <row r="741" spans="1:16" x14ac:dyDescent="0.3">
      <c r="A741" s="5" t="s">
        <v>2285</v>
      </c>
      <c r="B741" s="2" t="s">
        <v>3128</v>
      </c>
      <c r="C741" s="2" t="s">
        <v>2315</v>
      </c>
      <c r="D741" s="2" t="s">
        <v>2295</v>
      </c>
      <c r="E741" s="2" t="s">
        <v>4483</v>
      </c>
      <c r="F741" s="2">
        <v>5</v>
      </c>
      <c r="G741" s="2">
        <v>3</v>
      </c>
      <c r="H741" s="9">
        <v>349.99</v>
      </c>
      <c r="I741" s="9">
        <v>124.26</v>
      </c>
      <c r="J741" s="9">
        <f>Table1_4[[#This Row],[Price]]+Table1_4[[#This Row],[Delivery charge]]</f>
        <v>474.25</v>
      </c>
      <c r="K741" s="2" t="s">
        <v>2262</v>
      </c>
      <c r="L741" s="2">
        <v>0</v>
      </c>
      <c r="M741" s="2" t="s">
        <v>4480</v>
      </c>
      <c r="N741" s="2" t="s">
        <v>2364</v>
      </c>
      <c r="O741" s="14" t="s">
        <v>2365</v>
      </c>
      <c r="P741" s="9">
        <f>Table1_4[[#This Row],[Total Price]]*Table1_4[[#This Row],[ Sold]]</f>
        <v>0</v>
      </c>
    </row>
    <row r="742" spans="1:16" x14ac:dyDescent="0.3">
      <c r="A742" s="5" t="s">
        <v>2285</v>
      </c>
      <c r="B742" s="2" t="s">
        <v>3129</v>
      </c>
      <c r="C742" s="2" t="s">
        <v>2323</v>
      </c>
      <c r="D742" s="2" t="s">
        <v>2295</v>
      </c>
      <c r="E742" s="2" t="s">
        <v>4481</v>
      </c>
      <c r="F742" s="2">
        <v>4.5</v>
      </c>
      <c r="G742" s="2">
        <v>10</v>
      </c>
      <c r="H742" s="9">
        <v>286.49</v>
      </c>
      <c r="I742" s="9">
        <v>109.65</v>
      </c>
      <c r="J742" s="9">
        <f>Table1_4[[#This Row],[Price]]+Table1_4[[#This Row],[Delivery charge]]</f>
        <v>396.14</v>
      </c>
      <c r="K742" s="2" t="s">
        <v>2262</v>
      </c>
      <c r="L742" s="2">
        <v>0</v>
      </c>
      <c r="M742" s="2" t="s">
        <v>4480</v>
      </c>
      <c r="N742" s="2" t="s">
        <v>2932</v>
      </c>
      <c r="O742" s="14" t="s">
        <v>2933</v>
      </c>
      <c r="P742" s="9">
        <f>Table1_4[[#This Row],[Total Price]]*Table1_4[[#This Row],[ Sold]]</f>
        <v>0</v>
      </c>
    </row>
    <row r="743" spans="1:16" x14ac:dyDescent="0.3">
      <c r="A743" s="5" t="s">
        <v>2285</v>
      </c>
      <c r="B743" s="2" t="s">
        <v>3130</v>
      </c>
      <c r="C743" s="2" t="s">
        <v>2329</v>
      </c>
      <c r="D743" s="2" t="s">
        <v>2295</v>
      </c>
      <c r="E743" s="2" t="s">
        <v>4481</v>
      </c>
      <c r="F743" s="2">
        <v>4.5</v>
      </c>
      <c r="G743" s="2">
        <v>29</v>
      </c>
      <c r="H743" s="9">
        <v>238.99</v>
      </c>
      <c r="I743" s="9">
        <v>98.73</v>
      </c>
      <c r="J743" s="9">
        <f>Table1_4[[#This Row],[Price]]+Table1_4[[#This Row],[Delivery charge]]</f>
        <v>337.72</v>
      </c>
      <c r="K743" s="2" t="s">
        <v>2262</v>
      </c>
      <c r="L743" s="2">
        <v>0</v>
      </c>
      <c r="M743" s="2" t="s">
        <v>4480</v>
      </c>
      <c r="N743" s="2" t="s">
        <v>2364</v>
      </c>
      <c r="O743" s="14" t="s">
        <v>2365</v>
      </c>
      <c r="P743" s="9">
        <f>Table1_4[[#This Row],[Total Price]]*Table1_4[[#This Row],[ Sold]]</f>
        <v>0</v>
      </c>
    </row>
    <row r="744" spans="1:16" x14ac:dyDescent="0.3">
      <c r="A744" s="5" t="s">
        <v>2285</v>
      </c>
      <c r="B744" s="2" t="s">
        <v>3131</v>
      </c>
      <c r="C744" s="2" t="s">
        <v>2434</v>
      </c>
      <c r="D744" s="2" t="s">
        <v>2295</v>
      </c>
      <c r="E744" s="2" t="s">
        <v>4482</v>
      </c>
      <c r="F744" s="2">
        <v>4.5</v>
      </c>
      <c r="G744" s="2">
        <v>9</v>
      </c>
      <c r="H744" s="9">
        <v>490</v>
      </c>
      <c r="I744" s="9">
        <v>156.46</v>
      </c>
      <c r="J744" s="9">
        <f>Table1_4[[#This Row],[Price]]+Table1_4[[#This Row],[Delivery charge]]</f>
        <v>646.46</v>
      </c>
      <c r="K744" s="2" t="s">
        <v>2262</v>
      </c>
      <c r="L744" s="2">
        <v>6</v>
      </c>
      <c r="M744" s="2" t="s">
        <v>4480</v>
      </c>
      <c r="N744" s="2" t="s">
        <v>2623</v>
      </c>
      <c r="O744" s="14" t="s">
        <v>2624</v>
      </c>
      <c r="P744" s="9">
        <f>Table1_4[[#This Row],[Total Price]]*Table1_4[[#This Row],[ Sold]]</f>
        <v>3878.76</v>
      </c>
    </row>
    <row r="745" spans="1:16" x14ac:dyDescent="0.3">
      <c r="A745" s="5" t="s">
        <v>2285</v>
      </c>
      <c r="B745" s="2" t="s">
        <v>3132</v>
      </c>
      <c r="C745" s="2" t="s">
        <v>2296</v>
      </c>
      <c r="D745" s="2" t="s">
        <v>2295</v>
      </c>
      <c r="E745" s="2" t="s">
        <v>4482</v>
      </c>
      <c r="F745" s="2">
        <v>5</v>
      </c>
      <c r="G745" s="2">
        <v>5</v>
      </c>
      <c r="H745" s="9">
        <v>399</v>
      </c>
      <c r="I745" s="9">
        <v>140.13</v>
      </c>
      <c r="J745" s="9">
        <f>Table1_4[[#This Row],[Price]]+Table1_4[[#This Row],[Delivery charge]]</f>
        <v>539.13</v>
      </c>
      <c r="K745" s="2" t="s">
        <v>2262</v>
      </c>
      <c r="L745" s="2">
        <v>3</v>
      </c>
      <c r="M745" s="2" t="s">
        <v>4480</v>
      </c>
      <c r="N745" s="2" t="s">
        <v>2428</v>
      </c>
      <c r="O745" s="14" t="s">
        <v>2429</v>
      </c>
      <c r="P745" s="9">
        <f>Table1_4[[#This Row],[Total Price]]*Table1_4[[#This Row],[ Sold]]</f>
        <v>1617.3899999999999</v>
      </c>
    </row>
    <row r="746" spans="1:16" x14ac:dyDescent="0.3">
      <c r="A746" s="5" t="s">
        <v>2285</v>
      </c>
      <c r="B746" s="2" t="s">
        <v>3133</v>
      </c>
      <c r="C746" s="2" t="s">
        <v>2323</v>
      </c>
      <c r="D746" s="2" t="s">
        <v>2393</v>
      </c>
      <c r="E746" s="2" t="s">
        <v>4482</v>
      </c>
      <c r="F746" s="2">
        <v>4</v>
      </c>
      <c r="G746" s="2">
        <v>26</v>
      </c>
      <c r="H746" s="9">
        <v>254.95</v>
      </c>
      <c r="I746" s="9">
        <v>105.02</v>
      </c>
      <c r="J746" s="9">
        <f>Table1_4[[#This Row],[Price]]+Table1_4[[#This Row],[Delivery charge]]</f>
        <v>359.96999999999997</v>
      </c>
      <c r="K746" s="2" t="s">
        <v>2262</v>
      </c>
      <c r="L746" s="67">
        <v>1636</v>
      </c>
      <c r="M746" s="2" t="s">
        <v>2394</v>
      </c>
      <c r="N746" s="2" t="s">
        <v>2395</v>
      </c>
      <c r="O746" s="14" t="s">
        <v>2396</v>
      </c>
      <c r="P746" s="9">
        <f>Table1_4[[#This Row],[Total Price]]*Table1_4[[#This Row],[ Sold]]</f>
        <v>588910.91999999993</v>
      </c>
    </row>
    <row r="747" spans="1:16" x14ac:dyDescent="0.3">
      <c r="A747" s="5" t="s">
        <v>2285</v>
      </c>
      <c r="B747" s="2" t="s">
        <v>3134</v>
      </c>
      <c r="C747" s="2" t="s">
        <v>2296</v>
      </c>
      <c r="D747" s="2" t="s">
        <v>2485</v>
      </c>
      <c r="E747" s="2" t="s">
        <v>4481</v>
      </c>
      <c r="F747" s="2">
        <v>5</v>
      </c>
      <c r="G747" s="2">
        <v>48</v>
      </c>
      <c r="H747" s="9">
        <v>345.55</v>
      </c>
      <c r="I747" s="9">
        <v>123.23</v>
      </c>
      <c r="J747" s="9">
        <f>Table1_4[[#This Row],[Price]]+Table1_4[[#This Row],[Delivery charge]]</f>
        <v>468.78000000000003</v>
      </c>
      <c r="K747" s="2" t="s">
        <v>2262</v>
      </c>
      <c r="L747" s="2">
        <v>1</v>
      </c>
      <c r="M747" s="2" t="s">
        <v>4480</v>
      </c>
      <c r="N747" s="2" t="s">
        <v>2486</v>
      </c>
      <c r="O747" s="14" t="s">
        <v>2487</v>
      </c>
      <c r="P747" s="9">
        <f>Table1_4[[#This Row],[Total Price]]*Table1_4[[#This Row],[ Sold]]</f>
        <v>468.78000000000003</v>
      </c>
    </row>
    <row r="748" spans="1:16" x14ac:dyDescent="0.3">
      <c r="A748" s="5" t="s">
        <v>2285</v>
      </c>
      <c r="B748" s="2" t="s">
        <v>3105</v>
      </c>
      <c r="C748" s="2" t="s">
        <v>2343</v>
      </c>
      <c r="D748" s="2" t="s">
        <v>2295</v>
      </c>
      <c r="E748" s="2" t="s">
        <v>4482</v>
      </c>
      <c r="F748" s="2">
        <v>4.5</v>
      </c>
      <c r="G748" s="2">
        <v>18</v>
      </c>
      <c r="H748" s="9">
        <v>232.7</v>
      </c>
      <c r="I748" s="9">
        <v>99.9</v>
      </c>
      <c r="J748" s="9">
        <f>Table1_4[[#This Row],[Price]]+Table1_4[[#This Row],[Delivery charge]]</f>
        <v>332.6</v>
      </c>
      <c r="K748" s="2" t="s">
        <v>2262</v>
      </c>
      <c r="L748" s="2">
        <v>8</v>
      </c>
      <c r="M748" s="2" t="s">
        <v>4480</v>
      </c>
      <c r="N748" s="2" t="s">
        <v>2726</v>
      </c>
      <c r="O748" s="14" t="s">
        <v>2727</v>
      </c>
      <c r="P748" s="9">
        <f>Table1_4[[#This Row],[Total Price]]*Table1_4[[#This Row],[ Sold]]</f>
        <v>2660.8</v>
      </c>
    </row>
    <row r="749" spans="1:16" x14ac:dyDescent="0.3">
      <c r="A749" s="5" t="s">
        <v>2285</v>
      </c>
      <c r="B749" s="2" t="s">
        <v>3135</v>
      </c>
      <c r="C749" s="2" t="s">
        <v>2329</v>
      </c>
      <c r="D749" s="2" t="s">
        <v>2295</v>
      </c>
      <c r="E749" s="2" t="s">
        <v>4483</v>
      </c>
      <c r="F749" s="2"/>
      <c r="G749" s="2"/>
      <c r="H749" s="9">
        <v>199.99</v>
      </c>
      <c r="I749" s="9">
        <v>89.76</v>
      </c>
      <c r="J749" s="9">
        <f>Table1_4[[#This Row],[Price]]+Table1_4[[#This Row],[Delivery charge]]</f>
        <v>289.75</v>
      </c>
      <c r="K749" s="2" t="s">
        <v>2262</v>
      </c>
      <c r="L749" s="2">
        <v>0</v>
      </c>
      <c r="M749" s="2" t="s">
        <v>4480</v>
      </c>
      <c r="N749" s="2" t="s">
        <v>2358</v>
      </c>
      <c r="O749" s="14" t="s">
        <v>2359</v>
      </c>
      <c r="P749" s="9">
        <f>Table1_4[[#This Row],[Total Price]]*Table1_4[[#This Row],[ Sold]]</f>
        <v>0</v>
      </c>
    </row>
    <row r="750" spans="1:16" x14ac:dyDescent="0.3">
      <c r="A750" s="5" t="s">
        <v>2285</v>
      </c>
      <c r="B750" s="2" t="s">
        <v>3136</v>
      </c>
      <c r="C750" s="2" t="s">
        <v>2292</v>
      </c>
      <c r="D750" s="2" t="s">
        <v>2295</v>
      </c>
      <c r="E750" s="2" t="s">
        <v>4481</v>
      </c>
      <c r="F750" s="2">
        <v>5</v>
      </c>
      <c r="G750" s="2">
        <v>85</v>
      </c>
      <c r="H750" s="9">
        <v>276.73</v>
      </c>
      <c r="I750" s="9">
        <v>107.41</v>
      </c>
      <c r="J750" s="9">
        <f>Table1_4[[#This Row],[Price]]+Table1_4[[#This Row],[Delivery charge]]</f>
        <v>384.14</v>
      </c>
      <c r="K750" s="2" t="s">
        <v>2262</v>
      </c>
      <c r="L750" s="2">
        <v>0</v>
      </c>
      <c r="M750" s="2" t="s">
        <v>4480</v>
      </c>
      <c r="N750" s="2" t="s">
        <v>2920</v>
      </c>
      <c r="O750" s="14" t="s">
        <v>2921</v>
      </c>
      <c r="P750" s="9">
        <f>Table1_4[[#This Row],[Total Price]]*Table1_4[[#This Row],[ Sold]]</f>
        <v>0</v>
      </c>
    </row>
    <row r="751" spans="1:16" x14ac:dyDescent="0.3">
      <c r="A751" s="5" t="s">
        <v>2285</v>
      </c>
      <c r="B751" s="2" t="s">
        <v>3137</v>
      </c>
      <c r="C751" s="2" t="s">
        <v>2296</v>
      </c>
      <c r="D751" s="2" t="s">
        <v>2295</v>
      </c>
      <c r="E751" s="2" t="s">
        <v>4481</v>
      </c>
      <c r="F751" s="2">
        <v>5</v>
      </c>
      <c r="G751" s="2">
        <v>7</v>
      </c>
      <c r="H751" s="9">
        <v>399.99</v>
      </c>
      <c r="I751" s="9">
        <v>135.76</v>
      </c>
      <c r="J751" s="9">
        <f>Table1_4[[#This Row],[Price]]+Table1_4[[#This Row],[Delivery charge]]</f>
        <v>535.75</v>
      </c>
      <c r="K751" s="2" t="s">
        <v>2262</v>
      </c>
      <c r="L751" s="2">
        <v>0</v>
      </c>
      <c r="M751" s="2" t="s">
        <v>4480</v>
      </c>
      <c r="N751" s="2" t="s">
        <v>2475</v>
      </c>
      <c r="O751" s="14" t="s">
        <v>2476</v>
      </c>
      <c r="P751" s="9">
        <f>Table1_4[[#This Row],[Total Price]]*Table1_4[[#This Row],[ Sold]]</f>
        <v>0</v>
      </c>
    </row>
    <row r="752" spans="1:16" x14ac:dyDescent="0.3">
      <c r="A752" s="5" t="s">
        <v>2285</v>
      </c>
      <c r="B752" s="2" t="s">
        <v>3138</v>
      </c>
      <c r="C752" s="2" t="s">
        <v>2329</v>
      </c>
      <c r="D752" s="2" t="s">
        <v>2845</v>
      </c>
      <c r="E752" s="2" t="s">
        <v>4483</v>
      </c>
      <c r="F752" s="2">
        <v>4.5</v>
      </c>
      <c r="G752" s="2">
        <v>16</v>
      </c>
      <c r="H752" s="9">
        <v>295</v>
      </c>
      <c r="I752" s="9">
        <v>111.61</v>
      </c>
      <c r="J752" s="9">
        <f>Table1_4[[#This Row],[Price]]+Table1_4[[#This Row],[Delivery charge]]</f>
        <v>406.61</v>
      </c>
      <c r="K752" s="2" t="s">
        <v>2262</v>
      </c>
      <c r="L752" s="2">
        <v>22</v>
      </c>
      <c r="M752" s="2" t="s">
        <v>4480</v>
      </c>
      <c r="N752" s="2" t="s">
        <v>2846</v>
      </c>
      <c r="O752" s="14" t="s">
        <v>2847</v>
      </c>
      <c r="P752" s="9">
        <f>Table1_4[[#This Row],[Total Price]]*Table1_4[[#This Row],[ Sold]]</f>
        <v>8945.42</v>
      </c>
    </row>
    <row r="753" spans="1:16" x14ac:dyDescent="0.3">
      <c r="A753" s="5" t="s">
        <v>2285</v>
      </c>
      <c r="B753" s="2" t="s">
        <v>3139</v>
      </c>
      <c r="C753" s="2" t="s">
        <v>2292</v>
      </c>
      <c r="D753" s="2" t="s">
        <v>2485</v>
      </c>
      <c r="E753" s="2" t="s">
        <v>4481</v>
      </c>
      <c r="F753" s="2">
        <v>4.5</v>
      </c>
      <c r="G753" s="2">
        <v>14</v>
      </c>
      <c r="H753" s="9">
        <v>296.98</v>
      </c>
      <c r="I753" s="9">
        <v>112.06</v>
      </c>
      <c r="J753" s="9">
        <f>Table1_4[[#This Row],[Price]]+Table1_4[[#This Row],[Delivery charge]]</f>
        <v>409.04</v>
      </c>
      <c r="K753" s="2" t="s">
        <v>2262</v>
      </c>
      <c r="L753" s="2">
        <v>47</v>
      </c>
      <c r="M753" s="2" t="s">
        <v>4480</v>
      </c>
      <c r="N753" s="2" t="s">
        <v>2486</v>
      </c>
      <c r="O753" s="14" t="s">
        <v>2487</v>
      </c>
      <c r="P753" s="9">
        <f>Table1_4[[#This Row],[Total Price]]*Table1_4[[#This Row],[ Sold]]</f>
        <v>19224.88</v>
      </c>
    </row>
    <row r="754" spans="1:16" x14ac:dyDescent="0.3">
      <c r="A754" s="5" t="s">
        <v>2285</v>
      </c>
      <c r="B754" s="2" t="s">
        <v>3140</v>
      </c>
      <c r="C754" s="2" t="s">
        <v>2371</v>
      </c>
      <c r="D754" s="2" t="s">
        <v>2295</v>
      </c>
      <c r="E754" s="2" t="s">
        <v>4483</v>
      </c>
      <c r="F754" s="2"/>
      <c r="G754" s="2"/>
      <c r="H754" s="9">
        <v>504</v>
      </c>
      <c r="I754" s="9">
        <v>162.30000000000001</v>
      </c>
      <c r="J754" s="9">
        <f>Table1_4[[#This Row],[Price]]+Table1_4[[#This Row],[Delivery charge]]</f>
        <v>666.3</v>
      </c>
      <c r="K754" s="2" t="s">
        <v>2262</v>
      </c>
      <c r="L754" s="2">
        <v>0</v>
      </c>
      <c r="M754" s="2" t="s">
        <v>2289</v>
      </c>
      <c r="N754" s="2" t="s">
        <v>2290</v>
      </c>
      <c r="O754" s="14" t="s">
        <v>2291</v>
      </c>
      <c r="P754" s="9">
        <f>Table1_4[[#This Row],[Total Price]]*Table1_4[[#This Row],[ Sold]]</f>
        <v>0</v>
      </c>
    </row>
    <row r="755" spans="1:16" x14ac:dyDescent="0.3">
      <c r="A755" s="5" t="s">
        <v>2285</v>
      </c>
      <c r="B755" s="2" t="s">
        <v>3141</v>
      </c>
      <c r="C755" s="2" t="s">
        <v>2296</v>
      </c>
      <c r="D755" s="2" t="s">
        <v>3142</v>
      </c>
      <c r="E755" s="2" t="s">
        <v>4483</v>
      </c>
      <c r="F755" s="2">
        <v>5</v>
      </c>
      <c r="G755" s="2">
        <v>11</v>
      </c>
      <c r="H755" s="9">
        <v>429.95</v>
      </c>
      <c r="I755" s="9">
        <v>142.65</v>
      </c>
      <c r="J755" s="9">
        <f>Table1_4[[#This Row],[Price]]+Table1_4[[#This Row],[Delivery charge]]</f>
        <v>572.6</v>
      </c>
      <c r="K755" s="2" t="s">
        <v>2262</v>
      </c>
      <c r="L755" s="2">
        <v>0</v>
      </c>
      <c r="M755" s="2" t="s">
        <v>4480</v>
      </c>
      <c r="N755" s="2" t="s">
        <v>2955</v>
      </c>
      <c r="O755" s="14" t="s">
        <v>2956</v>
      </c>
      <c r="P755" s="9">
        <f>Table1_4[[#This Row],[Total Price]]*Table1_4[[#This Row],[ Sold]]</f>
        <v>0</v>
      </c>
    </row>
    <row r="756" spans="1:16" x14ac:dyDescent="0.3">
      <c r="A756" s="5" t="s">
        <v>2285</v>
      </c>
      <c r="B756" s="2" t="s">
        <v>3143</v>
      </c>
      <c r="C756" s="2" t="s">
        <v>2434</v>
      </c>
      <c r="D756" s="2" t="s">
        <v>2295</v>
      </c>
      <c r="E756" s="2" t="s">
        <v>4483</v>
      </c>
      <c r="F756" s="2">
        <v>4.5</v>
      </c>
      <c r="G756" s="2">
        <v>17</v>
      </c>
      <c r="H756" s="9">
        <v>551</v>
      </c>
      <c r="I756" s="9">
        <v>173.11</v>
      </c>
      <c r="J756" s="9">
        <f>Table1_4[[#This Row],[Price]]+Table1_4[[#This Row],[Delivery charge]]</f>
        <v>724.11</v>
      </c>
      <c r="K756" s="2" t="s">
        <v>2262</v>
      </c>
      <c r="L756" s="2">
        <v>10</v>
      </c>
      <c r="M756" s="2" t="s">
        <v>4480</v>
      </c>
      <c r="N756" s="2" t="s">
        <v>2428</v>
      </c>
      <c r="O756" s="14" t="s">
        <v>2429</v>
      </c>
      <c r="P756" s="9">
        <f>Table1_4[[#This Row],[Total Price]]*Table1_4[[#This Row],[ Sold]]</f>
        <v>7241.1</v>
      </c>
    </row>
    <row r="757" spans="1:16" x14ac:dyDescent="0.3">
      <c r="A757" s="5" t="s">
        <v>2285</v>
      </c>
      <c r="B757" s="2" t="s">
        <v>3144</v>
      </c>
      <c r="C757" s="2" t="s">
        <v>2292</v>
      </c>
      <c r="D757" s="2" t="s">
        <v>2295</v>
      </c>
      <c r="E757" s="2" t="s">
        <v>4481</v>
      </c>
      <c r="F757" s="2">
        <v>5</v>
      </c>
      <c r="G757" s="2">
        <v>85</v>
      </c>
      <c r="H757" s="9">
        <v>226</v>
      </c>
      <c r="I757" s="9">
        <v>104.71</v>
      </c>
      <c r="J757" s="9">
        <f>Table1_4[[#This Row],[Price]]+Table1_4[[#This Row],[Delivery charge]]</f>
        <v>330.71</v>
      </c>
      <c r="K757" s="2" t="s">
        <v>2262</v>
      </c>
      <c r="L757" s="2">
        <v>42</v>
      </c>
      <c r="M757" s="2" t="s">
        <v>4480</v>
      </c>
      <c r="N757" s="2" t="s">
        <v>2428</v>
      </c>
      <c r="O757" s="14" t="s">
        <v>2429</v>
      </c>
      <c r="P757" s="9">
        <f>Table1_4[[#This Row],[Total Price]]*Table1_4[[#This Row],[ Sold]]</f>
        <v>13889.82</v>
      </c>
    </row>
    <row r="758" spans="1:16" x14ac:dyDescent="0.3">
      <c r="A758" s="5" t="s">
        <v>2285</v>
      </c>
      <c r="B758" s="2" t="s">
        <v>3145</v>
      </c>
      <c r="C758" s="2" t="s">
        <v>2287</v>
      </c>
      <c r="D758" s="2" t="s">
        <v>2295</v>
      </c>
      <c r="E758" s="2" t="s">
        <v>4482</v>
      </c>
      <c r="F758" s="2">
        <v>4.5</v>
      </c>
      <c r="G758" s="2">
        <v>17</v>
      </c>
      <c r="H758" s="9">
        <v>231.99</v>
      </c>
      <c r="I758" s="9">
        <v>97.12</v>
      </c>
      <c r="J758" s="9">
        <f>Table1_4[[#This Row],[Price]]+Table1_4[[#This Row],[Delivery charge]]</f>
        <v>329.11</v>
      </c>
      <c r="K758" s="2" t="s">
        <v>2262</v>
      </c>
      <c r="L758" s="2">
        <v>0</v>
      </c>
      <c r="M758" s="2" t="s">
        <v>4480</v>
      </c>
      <c r="N758" s="2" t="s">
        <v>2932</v>
      </c>
      <c r="O758" s="14" t="s">
        <v>2933</v>
      </c>
      <c r="P758" s="9">
        <f>Table1_4[[#This Row],[Total Price]]*Table1_4[[#This Row],[ Sold]]</f>
        <v>0</v>
      </c>
    </row>
    <row r="759" spans="1:16" x14ac:dyDescent="0.3">
      <c r="A759" s="5" t="s">
        <v>2285</v>
      </c>
      <c r="B759" s="2" t="s">
        <v>3146</v>
      </c>
      <c r="C759" s="2" t="s">
        <v>2315</v>
      </c>
      <c r="D759" s="2" t="s">
        <v>2485</v>
      </c>
      <c r="E759" s="2" t="s">
        <v>4482</v>
      </c>
      <c r="F759" s="2">
        <v>5</v>
      </c>
      <c r="G759" s="2">
        <v>6</v>
      </c>
      <c r="H759" s="9">
        <v>289.98</v>
      </c>
      <c r="I759" s="9">
        <v>110.45</v>
      </c>
      <c r="J759" s="9">
        <f>Table1_4[[#This Row],[Price]]+Table1_4[[#This Row],[Delivery charge]]</f>
        <v>400.43</v>
      </c>
      <c r="K759" s="2" t="s">
        <v>2262</v>
      </c>
      <c r="L759" s="2">
        <v>1</v>
      </c>
      <c r="M759" s="2" t="s">
        <v>4480</v>
      </c>
      <c r="N759" s="2" t="s">
        <v>2486</v>
      </c>
      <c r="O759" s="14" t="s">
        <v>2487</v>
      </c>
      <c r="P759" s="9">
        <f>Table1_4[[#This Row],[Total Price]]*Table1_4[[#This Row],[ Sold]]</f>
        <v>400.43</v>
      </c>
    </row>
    <row r="760" spans="1:16" x14ac:dyDescent="0.3">
      <c r="A760" s="5" t="s">
        <v>2285</v>
      </c>
      <c r="B760" s="2" t="s">
        <v>3147</v>
      </c>
      <c r="C760" s="2" t="s">
        <v>2292</v>
      </c>
      <c r="D760" s="2" t="s">
        <v>2295</v>
      </c>
      <c r="E760" s="2" t="s">
        <v>4482</v>
      </c>
      <c r="F760" s="2">
        <v>4.5</v>
      </c>
      <c r="G760" s="2">
        <v>17</v>
      </c>
      <c r="H760" s="9">
        <v>294.99</v>
      </c>
      <c r="I760" s="9">
        <v>111.61</v>
      </c>
      <c r="J760" s="9">
        <f>Table1_4[[#This Row],[Price]]+Table1_4[[#This Row],[Delivery charge]]</f>
        <v>406.6</v>
      </c>
      <c r="K760" s="2" t="s">
        <v>2262</v>
      </c>
      <c r="L760" s="2">
        <v>0</v>
      </c>
      <c r="M760" s="2" t="s">
        <v>4480</v>
      </c>
      <c r="N760" s="2" t="s">
        <v>2364</v>
      </c>
      <c r="O760" s="14" t="s">
        <v>2365</v>
      </c>
      <c r="P760" s="9">
        <f>Table1_4[[#This Row],[Total Price]]*Table1_4[[#This Row],[ Sold]]</f>
        <v>0</v>
      </c>
    </row>
    <row r="761" spans="1:16" x14ac:dyDescent="0.3">
      <c r="A761" s="5" t="s">
        <v>2285</v>
      </c>
      <c r="B761" s="2" t="s">
        <v>3148</v>
      </c>
      <c r="C761" s="2" t="s">
        <v>2323</v>
      </c>
      <c r="D761" s="2" t="s">
        <v>2295</v>
      </c>
      <c r="E761" s="2" t="s">
        <v>4482</v>
      </c>
      <c r="F761" s="2">
        <v>5</v>
      </c>
      <c r="G761" s="2">
        <v>2</v>
      </c>
      <c r="H761" s="9">
        <v>298.99</v>
      </c>
      <c r="I761" s="9">
        <v>115.15</v>
      </c>
      <c r="J761" s="9">
        <f>Table1_4[[#This Row],[Price]]+Table1_4[[#This Row],[Delivery charge]]</f>
        <v>414.14</v>
      </c>
      <c r="K761" s="2" t="s">
        <v>2262</v>
      </c>
      <c r="L761" s="2">
        <v>28</v>
      </c>
      <c r="M761" s="2" t="s">
        <v>4480</v>
      </c>
      <c r="N761" s="2" t="s">
        <v>2373</v>
      </c>
      <c r="O761" s="14" t="s">
        <v>2374</v>
      </c>
      <c r="P761" s="9">
        <f>Table1_4[[#This Row],[Total Price]]*Table1_4[[#This Row],[ Sold]]</f>
        <v>11595.92</v>
      </c>
    </row>
    <row r="762" spans="1:16" x14ac:dyDescent="0.3">
      <c r="A762" s="5" t="s">
        <v>2285</v>
      </c>
      <c r="B762" s="2" t="s">
        <v>3149</v>
      </c>
      <c r="C762" s="2" t="s">
        <v>2321</v>
      </c>
      <c r="D762" s="2" t="s">
        <v>2485</v>
      </c>
      <c r="E762" s="2" t="s">
        <v>4481</v>
      </c>
      <c r="F762" s="2">
        <v>5</v>
      </c>
      <c r="G762" s="2">
        <v>4</v>
      </c>
      <c r="H762" s="9">
        <v>329.06</v>
      </c>
      <c r="I762" s="9">
        <v>119.44</v>
      </c>
      <c r="J762" s="9">
        <f>Table1_4[[#This Row],[Price]]+Table1_4[[#This Row],[Delivery charge]]</f>
        <v>448.5</v>
      </c>
      <c r="K762" s="2" t="s">
        <v>2262</v>
      </c>
      <c r="L762" s="2">
        <v>52</v>
      </c>
      <c r="M762" s="2" t="s">
        <v>4480</v>
      </c>
      <c r="N762" s="2" t="s">
        <v>2486</v>
      </c>
      <c r="O762" s="14" t="s">
        <v>2487</v>
      </c>
      <c r="P762" s="9">
        <f>Table1_4[[#This Row],[Total Price]]*Table1_4[[#This Row],[ Sold]]</f>
        <v>23322</v>
      </c>
    </row>
    <row r="763" spans="1:16" x14ac:dyDescent="0.3">
      <c r="A763" s="5" t="s">
        <v>2285</v>
      </c>
      <c r="B763" s="2" t="s">
        <v>3150</v>
      </c>
      <c r="C763" s="2" t="s">
        <v>2296</v>
      </c>
      <c r="D763" s="2" t="s">
        <v>2485</v>
      </c>
      <c r="E763" s="2" t="s">
        <v>4481</v>
      </c>
      <c r="F763" s="2">
        <v>5</v>
      </c>
      <c r="G763" s="2">
        <v>3</v>
      </c>
      <c r="H763" s="9">
        <v>315.14</v>
      </c>
      <c r="I763" s="9">
        <v>116.24</v>
      </c>
      <c r="J763" s="9">
        <f>Table1_4[[#This Row],[Price]]+Table1_4[[#This Row],[Delivery charge]]</f>
        <v>431.38</v>
      </c>
      <c r="K763" s="2" t="s">
        <v>2262</v>
      </c>
      <c r="L763" s="2">
        <v>0</v>
      </c>
      <c r="M763" s="2" t="s">
        <v>4480</v>
      </c>
      <c r="N763" s="2" t="s">
        <v>2486</v>
      </c>
      <c r="O763" s="14" t="s">
        <v>2487</v>
      </c>
      <c r="P763" s="9">
        <f>Table1_4[[#This Row],[Total Price]]*Table1_4[[#This Row],[ Sold]]</f>
        <v>0</v>
      </c>
    </row>
    <row r="764" spans="1:16" x14ac:dyDescent="0.3">
      <c r="A764" s="5" t="s">
        <v>2285</v>
      </c>
      <c r="B764" s="2" t="s">
        <v>3151</v>
      </c>
      <c r="C764" s="2" t="s">
        <v>2329</v>
      </c>
      <c r="D764" s="2" t="s">
        <v>2404</v>
      </c>
      <c r="E764" s="2" t="s">
        <v>4483</v>
      </c>
      <c r="F764" s="2">
        <v>5</v>
      </c>
      <c r="G764" s="2">
        <v>2</v>
      </c>
      <c r="H764" s="9">
        <v>332.95</v>
      </c>
      <c r="I764" s="9">
        <v>122.96</v>
      </c>
      <c r="J764" s="9">
        <f>Table1_4[[#This Row],[Price]]+Table1_4[[#This Row],[Delivery charge]]</f>
        <v>455.90999999999997</v>
      </c>
      <c r="K764" s="2" t="s">
        <v>2262</v>
      </c>
      <c r="L764" s="2">
        <v>0</v>
      </c>
      <c r="M764" s="2" t="s">
        <v>2405</v>
      </c>
      <c r="N764" s="2" t="s">
        <v>2406</v>
      </c>
      <c r="O764" s="14" t="s">
        <v>2407</v>
      </c>
      <c r="P764" s="9">
        <f>Table1_4[[#This Row],[Total Price]]*Table1_4[[#This Row],[ Sold]]</f>
        <v>0</v>
      </c>
    </row>
    <row r="765" spans="1:16" x14ac:dyDescent="0.3">
      <c r="A765" s="5" t="s">
        <v>2285</v>
      </c>
      <c r="B765" s="2" t="s">
        <v>3152</v>
      </c>
      <c r="C765" s="2" t="s">
        <v>2434</v>
      </c>
      <c r="D765" s="2" t="s">
        <v>2295</v>
      </c>
      <c r="E765" s="2" t="s">
        <v>4481</v>
      </c>
      <c r="F765" s="2">
        <v>5</v>
      </c>
      <c r="G765" s="2">
        <v>1</v>
      </c>
      <c r="H765" s="9">
        <v>425</v>
      </c>
      <c r="I765" s="9">
        <v>141.51</v>
      </c>
      <c r="J765" s="9">
        <f>Table1_4[[#This Row],[Price]]+Table1_4[[#This Row],[Delivery charge]]</f>
        <v>566.51</v>
      </c>
      <c r="K765" s="2" t="s">
        <v>2262</v>
      </c>
      <c r="L765" s="2">
        <v>0</v>
      </c>
      <c r="M765" s="2" t="s">
        <v>4480</v>
      </c>
      <c r="N765" s="2" t="s">
        <v>2428</v>
      </c>
      <c r="O765" s="14" t="s">
        <v>2429</v>
      </c>
      <c r="P765" s="9">
        <f>Table1_4[[#This Row],[Total Price]]*Table1_4[[#This Row],[ Sold]]</f>
        <v>0</v>
      </c>
    </row>
    <row r="766" spans="1:16" x14ac:dyDescent="0.3">
      <c r="A766" s="5" t="s">
        <v>2285</v>
      </c>
      <c r="B766" s="2" t="s">
        <v>3153</v>
      </c>
      <c r="C766" s="2" t="s">
        <v>2371</v>
      </c>
      <c r="D766" s="2" t="s">
        <v>2295</v>
      </c>
      <c r="E766" s="2" t="s">
        <v>4481</v>
      </c>
      <c r="F766" s="2">
        <v>5</v>
      </c>
      <c r="G766" s="2">
        <v>21</v>
      </c>
      <c r="H766" s="9">
        <v>428.99</v>
      </c>
      <c r="I766" s="9">
        <v>145.05000000000001</v>
      </c>
      <c r="J766" s="9">
        <f>Table1_4[[#This Row],[Price]]+Table1_4[[#This Row],[Delivery charge]]</f>
        <v>574.04</v>
      </c>
      <c r="K766" s="2" t="s">
        <v>2262</v>
      </c>
      <c r="L766" s="2">
        <v>0</v>
      </c>
      <c r="M766" s="2" t="s">
        <v>4480</v>
      </c>
      <c r="N766" s="2" t="s">
        <v>2316</v>
      </c>
      <c r="O766" s="14" t="s">
        <v>2317</v>
      </c>
      <c r="P766" s="9">
        <f>Table1_4[[#This Row],[Total Price]]*Table1_4[[#This Row],[ Sold]]</f>
        <v>0</v>
      </c>
    </row>
    <row r="767" spans="1:16" x14ac:dyDescent="0.3">
      <c r="A767" s="5" t="s">
        <v>2285</v>
      </c>
      <c r="B767" s="2" t="s">
        <v>3154</v>
      </c>
      <c r="C767" s="2" t="s">
        <v>2343</v>
      </c>
      <c r="D767" s="2" t="s">
        <v>2295</v>
      </c>
      <c r="E767" s="2" t="s">
        <v>4481</v>
      </c>
      <c r="F767" s="2">
        <v>5</v>
      </c>
      <c r="G767" s="2">
        <v>2</v>
      </c>
      <c r="H767" s="9">
        <v>179.99</v>
      </c>
      <c r="I767" s="9">
        <v>85.16</v>
      </c>
      <c r="J767" s="9">
        <f>Table1_4[[#This Row],[Price]]+Table1_4[[#This Row],[Delivery charge]]</f>
        <v>265.14999999999998</v>
      </c>
      <c r="K767" s="2" t="s">
        <v>2262</v>
      </c>
      <c r="L767" s="2">
        <v>7</v>
      </c>
      <c r="M767" s="2" t="s">
        <v>4480</v>
      </c>
      <c r="N767" s="2" t="s">
        <v>2661</v>
      </c>
      <c r="O767" s="14" t="s">
        <v>2662</v>
      </c>
      <c r="P767" s="9">
        <f>Table1_4[[#This Row],[Total Price]]*Table1_4[[#This Row],[ Sold]]</f>
        <v>1856.0499999999997</v>
      </c>
    </row>
    <row r="768" spans="1:16" x14ac:dyDescent="0.3">
      <c r="A768" s="5" t="s">
        <v>2285</v>
      </c>
      <c r="B768" s="2" t="s">
        <v>388</v>
      </c>
      <c r="C768" s="2" t="s">
        <v>2327</v>
      </c>
      <c r="D768" s="2" t="s">
        <v>2485</v>
      </c>
      <c r="E768" s="2" t="s">
        <v>4481</v>
      </c>
      <c r="F768" s="2">
        <v>1</v>
      </c>
      <c r="G768" s="2">
        <v>1</v>
      </c>
      <c r="H768" s="9">
        <v>570.01</v>
      </c>
      <c r="I768" s="9">
        <v>177.48</v>
      </c>
      <c r="J768" s="9">
        <f>Table1_4[[#This Row],[Price]]+Table1_4[[#This Row],[Delivery charge]]</f>
        <v>747.49</v>
      </c>
      <c r="K768" s="2" t="s">
        <v>2262</v>
      </c>
      <c r="L768" s="2">
        <v>0</v>
      </c>
      <c r="M768" s="2" t="s">
        <v>4480</v>
      </c>
      <c r="N768" s="2" t="s">
        <v>2486</v>
      </c>
      <c r="O768" s="14" t="s">
        <v>2487</v>
      </c>
      <c r="P768" s="9">
        <f>Table1_4[[#This Row],[Total Price]]*Table1_4[[#This Row],[ Sold]]</f>
        <v>0</v>
      </c>
    </row>
    <row r="769" spans="1:16" x14ac:dyDescent="0.3">
      <c r="A769" s="5" t="s">
        <v>2285</v>
      </c>
      <c r="B769" s="2" t="s">
        <v>3155</v>
      </c>
      <c r="C769" s="2" t="s">
        <v>2585</v>
      </c>
      <c r="D769" s="2" t="s">
        <v>2295</v>
      </c>
      <c r="E769" s="2" t="s">
        <v>4481</v>
      </c>
      <c r="F769" s="2">
        <v>4.5</v>
      </c>
      <c r="G769" s="2">
        <v>28</v>
      </c>
      <c r="H769" s="9">
        <v>564.49</v>
      </c>
      <c r="I769" s="9">
        <v>173.59</v>
      </c>
      <c r="J769" s="9">
        <f>Table1_4[[#This Row],[Price]]+Table1_4[[#This Row],[Delivery charge]]</f>
        <v>738.08</v>
      </c>
      <c r="K769" s="2" t="s">
        <v>2262</v>
      </c>
      <c r="L769" s="2">
        <v>1</v>
      </c>
      <c r="M769" s="2" t="s">
        <v>4480</v>
      </c>
      <c r="N769" s="2" t="s">
        <v>2661</v>
      </c>
      <c r="O769" s="14" t="s">
        <v>2662</v>
      </c>
      <c r="P769" s="9">
        <f>Table1_4[[#This Row],[Total Price]]*Table1_4[[#This Row],[ Sold]]</f>
        <v>738.08</v>
      </c>
    </row>
    <row r="770" spans="1:16" x14ac:dyDescent="0.3">
      <c r="A770" s="5" t="s">
        <v>2285</v>
      </c>
      <c r="B770" s="2" t="s">
        <v>3156</v>
      </c>
      <c r="C770" s="2" t="s">
        <v>2323</v>
      </c>
      <c r="D770" s="2" t="s">
        <v>2295</v>
      </c>
      <c r="E770" s="2" t="s">
        <v>4482</v>
      </c>
      <c r="F770" s="2">
        <v>4.5</v>
      </c>
      <c r="G770" s="2">
        <v>10</v>
      </c>
      <c r="H770" s="9">
        <v>255</v>
      </c>
      <c r="I770" s="9">
        <v>105.03</v>
      </c>
      <c r="J770" s="9">
        <f>Table1_4[[#This Row],[Price]]+Table1_4[[#This Row],[Delivery charge]]</f>
        <v>360.03</v>
      </c>
      <c r="K770" s="2" t="s">
        <v>2262</v>
      </c>
      <c r="L770" s="2">
        <v>13</v>
      </c>
      <c r="M770" s="2" t="s">
        <v>4480</v>
      </c>
      <c r="N770" s="2" t="s">
        <v>2428</v>
      </c>
      <c r="O770" s="14" t="s">
        <v>2429</v>
      </c>
      <c r="P770" s="9">
        <f>Table1_4[[#This Row],[Total Price]]*Table1_4[[#This Row],[ Sold]]</f>
        <v>4680.3899999999994</v>
      </c>
    </row>
    <row r="771" spans="1:16" x14ac:dyDescent="0.3">
      <c r="A771" s="5" t="s">
        <v>2285</v>
      </c>
      <c r="B771" s="2" t="s">
        <v>3158</v>
      </c>
      <c r="C771" s="2" t="s">
        <v>2287</v>
      </c>
      <c r="D771" s="2" t="s">
        <v>2485</v>
      </c>
      <c r="E771" s="2" t="s">
        <v>4481</v>
      </c>
      <c r="F771" s="2">
        <v>5</v>
      </c>
      <c r="G771" s="2">
        <v>23</v>
      </c>
      <c r="H771" s="9">
        <v>182.69</v>
      </c>
      <c r="I771" s="9">
        <v>88.4</v>
      </c>
      <c r="J771" s="9">
        <f>Table1_4[[#This Row],[Price]]+Table1_4[[#This Row],[Delivery charge]]</f>
        <v>271.09000000000003</v>
      </c>
      <c r="K771" s="2" t="s">
        <v>2262</v>
      </c>
      <c r="L771" s="2">
        <v>1</v>
      </c>
      <c r="M771" s="2" t="s">
        <v>4480</v>
      </c>
      <c r="N771" s="2" t="s">
        <v>2486</v>
      </c>
      <c r="O771" s="14" t="s">
        <v>2487</v>
      </c>
      <c r="P771" s="9">
        <f>Table1_4[[#This Row],[Total Price]]*Table1_4[[#This Row],[ Sold]]</f>
        <v>271.09000000000003</v>
      </c>
    </row>
    <row r="772" spans="1:16" x14ac:dyDescent="0.3">
      <c r="A772" s="5" t="s">
        <v>2285</v>
      </c>
      <c r="B772" s="2" t="s">
        <v>3159</v>
      </c>
      <c r="C772" s="2" t="s">
        <v>2292</v>
      </c>
      <c r="D772" s="2" t="s">
        <v>2295</v>
      </c>
      <c r="E772" s="2" t="s">
        <v>4482</v>
      </c>
      <c r="F772" s="2">
        <v>5</v>
      </c>
      <c r="G772" s="2">
        <v>85</v>
      </c>
      <c r="H772" s="9">
        <v>279.95</v>
      </c>
      <c r="I772" s="9">
        <v>108.15</v>
      </c>
      <c r="J772" s="9">
        <f>Table1_4[[#This Row],[Price]]+Table1_4[[#This Row],[Delivery charge]]</f>
        <v>388.1</v>
      </c>
      <c r="K772" s="2" t="s">
        <v>2262</v>
      </c>
      <c r="L772" s="2">
        <v>0</v>
      </c>
      <c r="M772" s="2" t="s">
        <v>4480</v>
      </c>
      <c r="N772" s="2" t="s">
        <v>2500</v>
      </c>
      <c r="O772" s="14" t="s">
        <v>2501</v>
      </c>
      <c r="P772" s="9">
        <f>Table1_4[[#This Row],[Total Price]]*Table1_4[[#This Row],[ Sold]]</f>
        <v>0</v>
      </c>
    </row>
    <row r="773" spans="1:16" x14ac:dyDescent="0.3">
      <c r="A773" s="5" t="s">
        <v>2285</v>
      </c>
      <c r="B773" s="2" t="s">
        <v>3160</v>
      </c>
      <c r="C773" s="2" t="s">
        <v>2287</v>
      </c>
      <c r="D773" s="2" t="s">
        <v>2295</v>
      </c>
      <c r="E773" s="2" t="s">
        <v>4481</v>
      </c>
      <c r="F773" s="2">
        <v>4.5</v>
      </c>
      <c r="G773" s="2">
        <v>89</v>
      </c>
      <c r="H773" s="9">
        <v>174</v>
      </c>
      <c r="I773" s="9">
        <v>83.78</v>
      </c>
      <c r="J773" s="9">
        <f>Table1_4[[#This Row],[Price]]+Table1_4[[#This Row],[Delivery charge]]</f>
        <v>257.77999999999997</v>
      </c>
      <c r="K773" s="2" t="s">
        <v>2262</v>
      </c>
      <c r="L773" s="2">
        <v>39</v>
      </c>
      <c r="M773" s="2" t="s">
        <v>4480</v>
      </c>
      <c r="N773" s="2" t="s">
        <v>2428</v>
      </c>
      <c r="O773" s="14" t="s">
        <v>2429</v>
      </c>
      <c r="P773" s="9">
        <f>Table1_4[[#This Row],[Total Price]]*Table1_4[[#This Row],[ Sold]]</f>
        <v>10053.419999999998</v>
      </c>
    </row>
    <row r="774" spans="1:16" x14ac:dyDescent="0.3">
      <c r="A774" s="5" t="s">
        <v>2285</v>
      </c>
      <c r="B774" s="2" t="s">
        <v>3162</v>
      </c>
      <c r="C774" s="2" t="s">
        <v>2455</v>
      </c>
      <c r="D774" s="2" t="s">
        <v>2295</v>
      </c>
      <c r="E774" s="2" t="s">
        <v>4483</v>
      </c>
      <c r="F774" s="2"/>
      <c r="G774" s="2"/>
      <c r="H774" s="9">
        <v>341.99</v>
      </c>
      <c r="I774" s="9">
        <v>122.42</v>
      </c>
      <c r="J774" s="9">
        <f>Table1_4[[#This Row],[Price]]+Table1_4[[#This Row],[Delivery charge]]</f>
        <v>464.41</v>
      </c>
      <c r="K774" s="2" t="s">
        <v>2262</v>
      </c>
      <c r="L774" s="2">
        <v>0</v>
      </c>
      <c r="M774" s="2" t="s">
        <v>4480</v>
      </c>
      <c r="N774" s="2" t="s">
        <v>2316</v>
      </c>
      <c r="O774" s="14" t="s">
        <v>2317</v>
      </c>
      <c r="P774" s="9">
        <f>Table1_4[[#This Row],[Total Price]]*Table1_4[[#This Row],[ Sold]]</f>
        <v>0</v>
      </c>
    </row>
    <row r="775" spans="1:16" x14ac:dyDescent="0.3">
      <c r="A775" s="5" t="s">
        <v>2285</v>
      </c>
      <c r="B775" s="2" t="s">
        <v>3163</v>
      </c>
      <c r="C775" s="2" t="s">
        <v>2296</v>
      </c>
      <c r="D775" s="2" t="s">
        <v>2295</v>
      </c>
      <c r="E775" s="2" t="s">
        <v>4481</v>
      </c>
      <c r="F775" s="2">
        <v>5</v>
      </c>
      <c r="G775" s="2">
        <v>5</v>
      </c>
      <c r="H775" s="9">
        <v>384</v>
      </c>
      <c r="I775" s="9">
        <v>132.08000000000001</v>
      </c>
      <c r="J775" s="9">
        <f>Table1_4[[#This Row],[Price]]+Table1_4[[#This Row],[Delivery charge]]</f>
        <v>516.08000000000004</v>
      </c>
      <c r="K775" s="2" t="s">
        <v>2262</v>
      </c>
      <c r="L775" s="2">
        <v>4</v>
      </c>
      <c r="M775" s="2" t="s">
        <v>2289</v>
      </c>
      <c r="N775" s="2" t="s">
        <v>2290</v>
      </c>
      <c r="O775" s="14" t="s">
        <v>2291</v>
      </c>
      <c r="P775" s="9">
        <f>Table1_4[[#This Row],[Total Price]]*Table1_4[[#This Row],[ Sold]]</f>
        <v>2064.3200000000002</v>
      </c>
    </row>
    <row r="776" spans="1:16" x14ac:dyDescent="0.3">
      <c r="A776" s="5" t="s">
        <v>2285</v>
      </c>
      <c r="B776" s="2" t="s">
        <v>3164</v>
      </c>
      <c r="C776" s="2" t="s">
        <v>2455</v>
      </c>
      <c r="D776" s="2" t="s">
        <v>2295</v>
      </c>
      <c r="E776" s="2" t="s">
        <v>4482</v>
      </c>
      <c r="F776" s="2">
        <v>4.5</v>
      </c>
      <c r="G776" s="2">
        <v>21</v>
      </c>
      <c r="H776" s="9">
        <v>298.99</v>
      </c>
      <c r="I776" s="9">
        <v>129.18</v>
      </c>
      <c r="J776" s="9">
        <f>Table1_4[[#This Row],[Price]]+Table1_4[[#This Row],[Delivery charge]]</f>
        <v>428.17</v>
      </c>
      <c r="K776" s="2" t="s">
        <v>2262</v>
      </c>
      <c r="L776" s="2">
        <v>11</v>
      </c>
      <c r="M776" s="2" t="s">
        <v>4480</v>
      </c>
      <c r="N776" s="2" t="s">
        <v>2389</v>
      </c>
      <c r="O776" s="14" t="s">
        <v>2390</v>
      </c>
      <c r="P776" s="9">
        <f>Table1_4[[#This Row],[Total Price]]*Table1_4[[#This Row],[ Sold]]</f>
        <v>4709.87</v>
      </c>
    </row>
    <row r="777" spans="1:16" x14ac:dyDescent="0.3">
      <c r="A777" s="5" t="s">
        <v>2285</v>
      </c>
      <c r="B777" s="2" t="s">
        <v>3165</v>
      </c>
      <c r="C777" s="2" t="s">
        <v>2321</v>
      </c>
      <c r="D777" s="2" t="s">
        <v>2295</v>
      </c>
      <c r="E777" s="2" t="s">
        <v>4483</v>
      </c>
      <c r="F777" s="2"/>
      <c r="G777" s="2"/>
      <c r="H777" s="9">
        <v>385</v>
      </c>
      <c r="I777" s="9">
        <v>134.93</v>
      </c>
      <c r="J777" s="9">
        <f>Table1_4[[#This Row],[Price]]+Table1_4[[#This Row],[Delivery charge]]</f>
        <v>519.93000000000006</v>
      </c>
      <c r="K777" s="2" t="s">
        <v>2262</v>
      </c>
      <c r="L777" s="2">
        <v>7</v>
      </c>
      <c r="M777" s="2" t="s">
        <v>4480</v>
      </c>
      <c r="N777" s="2" t="s">
        <v>2661</v>
      </c>
      <c r="O777" s="14" t="s">
        <v>2662</v>
      </c>
      <c r="P777" s="9">
        <f>Table1_4[[#This Row],[Total Price]]*Table1_4[[#This Row],[ Sold]]</f>
        <v>3639.51</v>
      </c>
    </row>
    <row r="778" spans="1:16" x14ac:dyDescent="0.3">
      <c r="A778" s="5" t="s">
        <v>2285</v>
      </c>
      <c r="B778" s="2" t="s">
        <v>3166</v>
      </c>
      <c r="C778" s="2" t="s">
        <v>2329</v>
      </c>
      <c r="D778" s="2" t="s">
        <v>2295</v>
      </c>
      <c r="E778" s="2" t="s">
        <v>4481</v>
      </c>
      <c r="F778" s="2">
        <v>4.5</v>
      </c>
      <c r="G778" s="2">
        <v>13</v>
      </c>
      <c r="H778" s="9">
        <v>213.7</v>
      </c>
      <c r="I778" s="9">
        <v>92.91</v>
      </c>
      <c r="J778" s="9">
        <f>Table1_4[[#This Row],[Price]]+Table1_4[[#This Row],[Delivery charge]]</f>
        <v>306.61</v>
      </c>
      <c r="K778" s="2" t="s">
        <v>2262</v>
      </c>
      <c r="L778" s="2">
        <v>5</v>
      </c>
      <c r="M778" s="2" t="s">
        <v>2377</v>
      </c>
      <c r="N778" s="2" t="s">
        <v>2378</v>
      </c>
      <c r="O778" s="14" t="s">
        <v>2379</v>
      </c>
      <c r="P778" s="9">
        <f>Table1_4[[#This Row],[Total Price]]*Table1_4[[#This Row],[ Sold]]</f>
        <v>1533.0500000000002</v>
      </c>
    </row>
    <row r="779" spans="1:16" x14ac:dyDescent="0.3">
      <c r="A779" s="5" t="s">
        <v>2285</v>
      </c>
      <c r="B779" s="2" t="s">
        <v>3167</v>
      </c>
      <c r="C779" s="2" t="s">
        <v>2287</v>
      </c>
      <c r="D779" s="2" t="s">
        <v>2295</v>
      </c>
      <c r="E779" s="2" t="s">
        <v>4482</v>
      </c>
      <c r="F779" s="2"/>
      <c r="G779" s="2"/>
      <c r="H779" s="9">
        <v>216.49</v>
      </c>
      <c r="I779" s="9">
        <v>94.7</v>
      </c>
      <c r="J779" s="9">
        <f>Table1_4[[#This Row],[Price]]+Table1_4[[#This Row],[Delivery charge]]</f>
        <v>311.19</v>
      </c>
      <c r="K779" s="2" t="s">
        <v>2262</v>
      </c>
      <c r="L779" s="2">
        <v>0</v>
      </c>
      <c r="M779" s="2" t="s">
        <v>4480</v>
      </c>
      <c r="N779" s="2" t="s">
        <v>2932</v>
      </c>
      <c r="O779" s="14" t="s">
        <v>2933</v>
      </c>
      <c r="P779" s="9">
        <f>Table1_4[[#This Row],[Total Price]]*Table1_4[[#This Row],[ Sold]]</f>
        <v>0</v>
      </c>
    </row>
    <row r="780" spans="1:16" x14ac:dyDescent="0.3">
      <c r="A780" s="5" t="s">
        <v>2285</v>
      </c>
      <c r="B780" s="2" t="s">
        <v>3168</v>
      </c>
      <c r="C780" s="2" t="s">
        <v>2287</v>
      </c>
      <c r="D780" s="2" t="s">
        <v>2295</v>
      </c>
      <c r="E780" s="2" t="s">
        <v>4481</v>
      </c>
      <c r="F780" s="2">
        <v>4.5</v>
      </c>
      <c r="G780" s="2">
        <v>89</v>
      </c>
      <c r="H780" s="9">
        <v>182.49</v>
      </c>
      <c r="I780" s="9">
        <v>85.73</v>
      </c>
      <c r="J780" s="9">
        <f>Table1_4[[#This Row],[Price]]+Table1_4[[#This Row],[Delivery charge]]</f>
        <v>268.22000000000003</v>
      </c>
      <c r="K780" s="2" t="s">
        <v>2262</v>
      </c>
      <c r="L780" s="2">
        <v>6</v>
      </c>
      <c r="M780" s="2" t="s">
        <v>4480</v>
      </c>
      <c r="N780" s="2" t="s">
        <v>2932</v>
      </c>
      <c r="O780" s="14" t="s">
        <v>2933</v>
      </c>
      <c r="P780" s="9">
        <f>Table1_4[[#This Row],[Total Price]]*Table1_4[[#This Row],[ Sold]]</f>
        <v>1609.3200000000002</v>
      </c>
    </row>
    <row r="781" spans="1:16" x14ac:dyDescent="0.3">
      <c r="A781" s="5" t="s">
        <v>2285</v>
      </c>
      <c r="B781" s="2" t="s">
        <v>3169</v>
      </c>
      <c r="C781" s="2" t="s">
        <v>2329</v>
      </c>
      <c r="D781" s="2" t="s">
        <v>2295</v>
      </c>
      <c r="E781" s="2" t="s">
        <v>4482</v>
      </c>
      <c r="F781" s="2">
        <v>4.5</v>
      </c>
      <c r="G781" s="2">
        <v>18</v>
      </c>
      <c r="H781" s="9">
        <v>232.7</v>
      </c>
      <c r="I781" s="9">
        <v>84.33</v>
      </c>
      <c r="J781" s="9">
        <f>Table1_4[[#This Row],[Price]]+Table1_4[[#This Row],[Delivery charge]]</f>
        <v>317.02999999999997</v>
      </c>
      <c r="K781" s="2" t="s">
        <v>2262</v>
      </c>
      <c r="L781" s="2">
        <v>0</v>
      </c>
      <c r="M781" s="2" t="s">
        <v>4480</v>
      </c>
      <c r="N781" s="2" t="s">
        <v>2368</v>
      </c>
      <c r="O781" s="14" t="s">
        <v>2369</v>
      </c>
      <c r="P781" s="9">
        <f>Table1_4[[#This Row],[Total Price]]*Table1_4[[#This Row],[ Sold]]</f>
        <v>0</v>
      </c>
    </row>
    <row r="782" spans="1:16" x14ac:dyDescent="0.3">
      <c r="A782" s="5" t="s">
        <v>2285</v>
      </c>
      <c r="B782" s="2" t="s">
        <v>3170</v>
      </c>
      <c r="C782" s="2" t="s">
        <v>2315</v>
      </c>
      <c r="D782" s="2" t="s">
        <v>2485</v>
      </c>
      <c r="E782" s="2" t="s">
        <v>4482</v>
      </c>
      <c r="F782" s="2"/>
      <c r="G782" s="2"/>
      <c r="H782" s="9">
        <v>289.98</v>
      </c>
      <c r="I782" s="9">
        <v>110.45</v>
      </c>
      <c r="J782" s="9">
        <f>Table1_4[[#This Row],[Price]]+Table1_4[[#This Row],[Delivery charge]]</f>
        <v>400.43</v>
      </c>
      <c r="K782" s="2" t="s">
        <v>2262</v>
      </c>
      <c r="L782" s="2">
        <v>1</v>
      </c>
      <c r="M782" s="2" t="s">
        <v>4480</v>
      </c>
      <c r="N782" s="2" t="s">
        <v>2486</v>
      </c>
      <c r="O782" s="14" t="s">
        <v>2487</v>
      </c>
      <c r="P782" s="9">
        <f>Table1_4[[#This Row],[Total Price]]*Table1_4[[#This Row],[ Sold]]</f>
        <v>400.43</v>
      </c>
    </row>
    <row r="783" spans="1:16" x14ac:dyDescent="0.3">
      <c r="A783" s="5" t="s">
        <v>2285</v>
      </c>
      <c r="B783" s="2" t="s">
        <v>3171</v>
      </c>
      <c r="C783" s="2" t="s">
        <v>2329</v>
      </c>
      <c r="D783" s="2" t="s">
        <v>2485</v>
      </c>
      <c r="E783" s="2" t="s">
        <v>4482</v>
      </c>
      <c r="F783" s="2"/>
      <c r="G783" s="2"/>
      <c r="H783" s="9">
        <v>243.99</v>
      </c>
      <c r="I783" s="9">
        <v>99.88</v>
      </c>
      <c r="J783" s="9">
        <f>Table1_4[[#This Row],[Price]]+Table1_4[[#This Row],[Delivery charge]]</f>
        <v>343.87</v>
      </c>
      <c r="K783" s="2" t="s">
        <v>2262</v>
      </c>
      <c r="L783" s="2">
        <v>2</v>
      </c>
      <c r="M783" s="2" t="s">
        <v>4480</v>
      </c>
      <c r="N783" s="2" t="s">
        <v>2486</v>
      </c>
      <c r="O783" s="14" t="s">
        <v>2487</v>
      </c>
      <c r="P783" s="9">
        <f>Table1_4[[#This Row],[Total Price]]*Table1_4[[#This Row],[ Sold]]</f>
        <v>687.74</v>
      </c>
    </row>
    <row r="784" spans="1:16" x14ac:dyDescent="0.3">
      <c r="A784" s="5" t="s">
        <v>2285</v>
      </c>
      <c r="B784" s="2" t="s">
        <v>3172</v>
      </c>
      <c r="C784" s="2" t="s">
        <v>2329</v>
      </c>
      <c r="D784" s="2" t="s">
        <v>2295</v>
      </c>
      <c r="E784" s="2" t="s">
        <v>4482</v>
      </c>
      <c r="F784" s="2">
        <v>5</v>
      </c>
      <c r="G784" s="2">
        <v>53</v>
      </c>
      <c r="H784" s="9">
        <v>275.45</v>
      </c>
      <c r="I784" s="9">
        <v>107.11</v>
      </c>
      <c r="J784" s="9">
        <f>Table1_4[[#This Row],[Price]]+Table1_4[[#This Row],[Delivery charge]]</f>
        <v>382.56</v>
      </c>
      <c r="K784" s="2" t="s">
        <v>2262</v>
      </c>
      <c r="L784" s="2">
        <v>0</v>
      </c>
      <c r="M784" s="2" t="s">
        <v>4480</v>
      </c>
      <c r="N784" s="2" t="s">
        <v>2368</v>
      </c>
      <c r="O784" s="14" t="s">
        <v>2369</v>
      </c>
      <c r="P784" s="9">
        <f>Table1_4[[#This Row],[Total Price]]*Table1_4[[#This Row],[ Sold]]</f>
        <v>0</v>
      </c>
    </row>
    <row r="785" spans="1:16" x14ac:dyDescent="0.3">
      <c r="A785" s="5" t="s">
        <v>2285</v>
      </c>
      <c r="B785" s="2" t="s">
        <v>3173</v>
      </c>
      <c r="C785" s="2" t="s">
        <v>2585</v>
      </c>
      <c r="D785" s="2" t="s">
        <v>2393</v>
      </c>
      <c r="E785" s="2" t="s">
        <v>4483</v>
      </c>
      <c r="F785" s="2">
        <v>5</v>
      </c>
      <c r="G785" s="2">
        <v>7</v>
      </c>
      <c r="H785" s="9">
        <v>703.69</v>
      </c>
      <c r="I785" s="9">
        <v>208.23</v>
      </c>
      <c r="J785" s="9">
        <f>Table1_4[[#This Row],[Price]]+Table1_4[[#This Row],[Delivery charge]]</f>
        <v>911.92000000000007</v>
      </c>
      <c r="K785" s="2" t="s">
        <v>2262</v>
      </c>
      <c r="L785" s="2">
        <v>130</v>
      </c>
      <c r="M785" s="2" t="s">
        <v>2394</v>
      </c>
      <c r="N785" s="2" t="s">
        <v>2395</v>
      </c>
      <c r="O785" s="14" t="s">
        <v>2396</v>
      </c>
      <c r="P785" s="9">
        <f>Table1_4[[#This Row],[Total Price]]*Table1_4[[#This Row],[ Sold]]</f>
        <v>118549.6</v>
      </c>
    </row>
    <row r="786" spans="1:16" x14ac:dyDescent="0.3">
      <c r="A786" s="5" t="s">
        <v>2285</v>
      </c>
      <c r="B786" s="2" t="s">
        <v>3174</v>
      </c>
      <c r="C786" s="2" t="s">
        <v>2287</v>
      </c>
      <c r="D786" s="2" t="s">
        <v>2295</v>
      </c>
      <c r="E786" s="2" t="s">
        <v>4481</v>
      </c>
      <c r="F786" s="2">
        <v>4.5</v>
      </c>
      <c r="G786" s="2">
        <v>73</v>
      </c>
      <c r="H786" s="9">
        <v>209.95</v>
      </c>
      <c r="I786" s="9">
        <v>92.05</v>
      </c>
      <c r="J786" s="9">
        <f>Table1_4[[#This Row],[Price]]+Table1_4[[#This Row],[Delivery charge]]</f>
        <v>302</v>
      </c>
      <c r="K786" s="2" t="s">
        <v>2262</v>
      </c>
      <c r="L786" s="2">
        <v>0</v>
      </c>
      <c r="M786" s="2" t="s">
        <v>4480</v>
      </c>
      <c r="N786" s="2" t="s">
        <v>2500</v>
      </c>
      <c r="O786" s="14" t="s">
        <v>2501</v>
      </c>
      <c r="P786" s="9">
        <f>Table1_4[[#This Row],[Total Price]]*Table1_4[[#This Row],[ Sold]]</f>
        <v>0</v>
      </c>
    </row>
    <row r="787" spans="1:16" x14ac:dyDescent="0.3">
      <c r="A787" s="5" t="s">
        <v>2285</v>
      </c>
      <c r="B787" s="2" t="s">
        <v>3175</v>
      </c>
      <c r="C787" s="2" t="s">
        <v>2292</v>
      </c>
      <c r="D787" s="2" t="s">
        <v>2295</v>
      </c>
      <c r="E787" s="2" t="s">
        <v>4483</v>
      </c>
      <c r="F787" s="2"/>
      <c r="G787" s="2"/>
      <c r="H787" s="9">
        <v>305</v>
      </c>
      <c r="I787" s="9">
        <v>113.91</v>
      </c>
      <c r="J787" s="9">
        <f>Table1_4[[#This Row],[Price]]+Table1_4[[#This Row],[Delivery charge]]</f>
        <v>418.90999999999997</v>
      </c>
      <c r="K787" s="2" t="s">
        <v>2262</v>
      </c>
      <c r="L787" s="2">
        <v>0</v>
      </c>
      <c r="M787" s="2" t="s">
        <v>4480</v>
      </c>
      <c r="N787" s="2" t="s">
        <v>2832</v>
      </c>
      <c r="O787" s="14" t="s">
        <v>2833</v>
      </c>
      <c r="P787" s="9">
        <f>Table1_4[[#This Row],[Total Price]]*Table1_4[[#This Row],[ Sold]]</f>
        <v>0</v>
      </c>
    </row>
    <row r="788" spans="1:16" x14ac:dyDescent="0.3">
      <c r="A788" s="5" t="s">
        <v>2285</v>
      </c>
      <c r="B788" s="2" t="s">
        <v>3176</v>
      </c>
      <c r="C788" s="2" t="s">
        <v>2434</v>
      </c>
      <c r="D788" s="2" t="s">
        <v>2295</v>
      </c>
      <c r="E788" s="2" t="s">
        <v>4482</v>
      </c>
      <c r="F788" s="2">
        <v>4.5</v>
      </c>
      <c r="G788" s="2">
        <v>9</v>
      </c>
      <c r="H788" s="9">
        <v>519</v>
      </c>
      <c r="I788" s="9">
        <v>163.13</v>
      </c>
      <c r="J788" s="9">
        <f>Table1_4[[#This Row],[Price]]+Table1_4[[#This Row],[Delivery charge]]</f>
        <v>682.13</v>
      </c>
      <c r="K788" s="2" t="s">
        <v>2262</v>
      </c>
      <c r="L788" s="2">
        <v>15</v>
      </c>
      <c r="M788" s="2" t="s">
        <v>4480</v>
      </c>
      <c r="N788" s="2" t="s">
        <v>2428</v>
      </c>
      <c r="O788" s="14" t="s">
        <v>2429</v>
      </c>
      <c r="P788" s="9">
        <f>Table1_4[[#This Row],[Total Price]]*Table1_4[[#This Row],[ Sold]]</f>
        <v>10231.950000000001</v>
      </c>
    </row>
    <row r="789" spans="1:16" x14ac:dyDescent="0.3">
      <c r="A789" s="5" t="s">
        <v>2285</v>
      </c>
      <c r="B789" s="2" t="s">
        <v>3009</v>
      </c>
      <c r="C789" s="2" t="s">
        <v>2343</v>
      </c>
      <c r="D789" s="2" t="s">
        <v>2295</v>
      </c>
      <c r="E789" s="2" t="s">
        <v>4481</v>
      </c>
      <c r="F789" s="2">
        <v>4.5</v>
      </c>
      <c r="G789" s="2">
        <v>13</v>
      </c>
      <c r="H789" s="9">
        <v>213.7</v>
      </c>
      <c r="I789" s="9">
        <v>92.91</v>
      </c>
      <c r="J789" s="9">
        <f>Table1_4[[#This Row],[Price]]+Table1_4[[#This Row],[Delivery charge]]</f>
        <v>306.61</v>
      </c>
      <c r="K789" s="2" t="s">
        <v>2262</v>
      </c>
      <c r="L789" s="2">
        <v>1</v>
      </c>
      <c r="M789" s="2" t="s">
        <v>2377</v>
      </c>
      <c r="N789" s="2" t="s">
        <v>2378</v>
      </c>
      <c r="O789" s="14" t="s">
        <v>2379</v>
      </c>
      <c r="P789" s="9">
        <f>Table1_4[[#This Row],[Total Price]]*Table1_4[[#This Row],[ Sold]]</f>
        <v>306.61</v>
      </c>
    </row>
    <row r="790" spans="1:16" x14ac:dyDescent="0.3">
      <c r="A790" s="5" t="s">
        <v>2285</v>
      </c>
      <c r="B790" s="2" t="s">
        <v>3156</v>
      </c>
      <c r="C790" s="2" t="s">
        <v>2323</v>
      </c>
      <c r="D790" s="2" t="s">
        <v>2295</v>
      </c>
      <c r="E790" s="2" t="s">
        <v>4482</v>
      </c>
      <c r="F790" s="2">
        <v>4.5</v>
      </c>
      <c r="G790" s="2">
        <v>10</v>
      </c>
      <c r="H790" s="9">
        <v>255</v>
      </c>
      <c r="I790" s="9">
        <v>105.03</v>
      </c>
      <c r="J790" s="9">
        <f>Table1_4[[#This Row],[Price]]+Table1_4[[#This Row],[Delivery charge]]</f>
        <v>360.03</v>
      </c>
      <c r="K790" s="2" t="s">
        <v>2262</v>
      </c>
      <c r="L790" s="2">
        <v>13</v>
      </c>
      <c r="M790" s="2" t="s">
        <v>4480</v>
      </c>
      <c r="N790" s="2" t="s">
        <v>2428</v>
      </c>
      <c r="O790" s="14" t="s">
        <v>2429</v>
      </c>
      <c r="P790" s="9">
        <f>Table1_4[[#This Row],[Total Price]]*Table1_4[[#This Row],[ Sold]]</f>
        <v>4680.3899999999994</v>
      </c>
    </row>
    <row r="791" spans="1:16" x14ac:dyDescent="0.3">
      <c r="A791" s="5" t="s">
        <v>2285</v>
      </c>
      <c r="B791" s="2" t="s">
        <v>3177</v>
      </c>
      <c r="C791" s="2" t="s">
        <v>2294</v>
      </c>
      <c r="D791" s="2" t="s">
        <v>2295</v>
      </c>
      <c r="E791" s="2" t="s">
        <v>4482</v>
      </c>
      <c r="F791" s="2">
        <v>4.5</v>
      </c>
      <c r="G791" s="2">
        <v>54</v>
      </c>
      <c r="H791" s="9">
        <v>165</v>
      </c>
      <c r="I791" s="9">
        <v>238.78</v>
      </c>
      <c r="J791" s="9">
        <f>Table1_4[[#This Row],[Price]]+Table1_4[[#This Row],[Delivery charge]]</f>
        <v>403.78</v>
      </c>
      <c r="K791" s="2" t="s">
        <v>2262</v>
      </c>
      <c r="L791" s="2">
        <v>0</v>
      </c>
      <c r="M791" s="2" t="s">
        <v>4480</v>
      </c>
      <c r="N791" s="2" t="s">
        <v>2304</v>
      </c>
      <c r="O791" s="14" t="s">
        <v>2305</v>
      </c>
      <c r="P791" s="9">
        <f>Table1_4[[#This Row],[Total Price]]*Table1_4[[#This Row],[ Sold]]</f>
        <v>0</v>
      </c>
    </row>
    <row r="792" spans="1:16" x14ac:dyDescent="0.3">
      <c r="A792" s="5" t="s">
        <v>2285</v>
      </c>
      <c r="B792" s="2" t="s">
        <v>3178</v>
      </c>
      <c r="C792" s="2" t="s">
        <v>2321</v>
      </c>
      <c r="D792" s="2" t="s">
        <v>2954</v>
      </c>
      <c r="E792" s="2" t="s">
        <v>4483</v>
      </c>
      <c r="F792" s="2">
        <v>4.5</v>
      </c>
      <c r="G792" s="2">
        <v>6</v>
      </c>
      <c r="H792" s="9">
        <v>529.95000000000005</v>
      </c>
      <c r="I792" s="9">
        <v>165.65</v>
      </c>
      <c r="J792" s="9">
        <f>Table1_4[[#This Row],[Price]]+Table1_4[[#This Row],[Delivery charge]]</f>
        <v>695.6</v>
      </c>
      <c r="K792" s="2" t="s">
        <v>2262</v>
      </c>
      <c r="L792" s="2">
        <v>0</v>
      </c>
      <c r="M792" s="2" t="s">
        <v>4480</v>
      </c>
      <c r="N792" s="2" t="s">
        <v>2955</v>
      </c>
      <c r="O792" s="14" t="s">
        <v>2956</v>
      </c>
      <c r="P792" s="9">
        <f>Table1_4[[#This Row],[Total Price]]*Table1_4[[#This Row],[ Sold]]</f>
        <v>0</v>
      </c>
    </row>
    <row r="793" spans="1:16" x14ac:dyDescent="0.3">
      <c r="A793" s="5" t="s">
        <v>2285</v>
      </c>
      <c r="B793" s="2" t="s">
        <v>3179</v>
      </c>
      <c r="C793" s="2" t="s">
        <v>2321</v>
      </c>
      <c r="D793" s="2" t="s">
        <v>2485</v>
      </c>
      <c r="E793" s="2" t="s">
        <v>4481</v>
      </c>
      <c r="F793" s="2"/>
      <c r="G793" s="2"/>
      <c r="H793" s="9">
        <v>339.24</v>
      </c>
      <c r="I793" s="9">
        <v>121.78</v>
      </c>
      <c r="J793" s="9">
        <f>Table1_4[[#This Row],[Price]]+Table1_4[[#This Row],[Delivery charge]]</f>
        <v>461.02</v>
      </c>
      <c r="K793" s="2" t="s">
        <v>2262</v>
      </c>
      <c r="L793" s="2">
        <v>28</v>
      </c>
      <c r="M793" s="2" t="s">
        <v>4480</v>
      </c>
      <c r="N793" s="2" t="s">
        <v>2486</v>
      </c>
      <c r="O793" s="14" t="s">
        <v>2487</v>
      </c>
      <c r="P793" s="9">
        <f>Table1_4[[#This Row],[Total Price]]*Table1_4[[#This Row],[ Sold]]</f>
        <v>12908.56</v>
      </c>
    </row>
    <row r="794" spans="1:16" x14ac:dyDescent="0.3">
      <c r="A794" s="5" t="s">
        <v>2285</v>
      </c>
      <c r="B794" s="2" t="s">
        <v>631</v>
      </c>
      <c r="C794" s="2" t="s">
        <v>2292</v>
      </c>
      <c r="D794" s="2" t="s">
        <v>2295</v>
      </c>
      <c r="E794" s="2" t="s">
        <v>4481</v>
      </c>
      <c r="F794" s="2">
        <v>5</v>
      </c>
      <c r="G794" s="2">
        <v>85</v>
      </c>
      <c r="H794" s="9">
        <v>289.7</v>
      </c>
      <c r="I794" s="9">
        <v>113.01</v>
      </c>
      <c r="J794" s="9">
        <f>Table1_4[[#This Row],[Price]]+Table1_4[[#This Row],[Delivery charge]]</f>
        <v>402.71</v>
      </c>
      <c r="K794" s="2" t="s">
        <v>2262</v>
      </c>
      <c r="L794" s="2">
        <v>0</v>
      </c>
      <c r="M794" s="2" t="s">
        <v>4480</v>
      </c>
      <c r="N794" s="2" t="s">
        <v>2726</v>
      </c>
      <c r="O794" s="14" t="s">
        <v>2727</v>
      </c>
      <c r="P794" s="9">
        <f>Table1_4[[#This Row],[Total Price]]*Table1_4[[#This Row],[ Sold]]</f>
        <v>0</v>
      </c>
    </row>
    <row r="795" spans="1:16" x14ac:dyDescent="0.3">
      <c r="A795" s="5" t="s">
        <v>2285</v>
      </c>
      <c r="B795" s="2" t="s">
        <v>3180</v>
      </c>
      <c r="C795" s="2" t="s">
        <v>2294</v>
      </c>
      <c r="D795" s="2" t="s">
        <v>2295</v>
      </c>
      <c r="E795" s="2" t="s">
        <v>4482</v>
      </c>
      <c r="F795" s="2"/>
      <c r="G795" s="2"/>
      <c r="H795" s="9">
        <v>156.69999999999999</v>
      </c>
      <c r="I795" s="9">
        <v>79.8</v>
      </c>
      <c r="J795" s="9">
        <f>Table1_4[[#This Row],[Price]]+Table1_4[[#This Row],[Delivery charge]]</f>
        <v>236.5</v>
      </c>
      <c r="K795" s="2" t="s">
        <v>2262</v>
      </c>
      <c r="L795" s="2">
        <v>0</v>
      </c>
      <c r="M795" s="2" t="s">
        <v>4480</v>
      </c>
      <c r="N795" s="2" t="s">
        <v>2726</v>
      </c>
      <c r="O795" s="14" t="s">
        <v>2727</v>
      </c>
      <c r="P795" s="9">
        <f>Table1_4[[#This Row],[Total Price]]*Table1_4[[#This Row],[ Sold]]</f>
        <v>0</v>
      </c>
    </row>
    <row r="796" spans="1:16" x14ac:dyDescent="0.3">
      <c r="A796" s="5" t="s">
        <v>2285</v>
      </c>
      <c r="B796" s="2" t="s">
        <v>3181</v>
      </c>
      <c r="C796" s="2" t="s">
        <v>2292</v>
      </c>
      <c r="D796" s="2" t="s">
        <v>2295</v>
      </c>
      <c r="E796" s="2" t="s">
        <v>4482</v>
      </c>
      <c r="F796" s="2"/>
      <c r="G796" s="2"/>
      <c r="H796" s="9">
        <v>339.99</v>
      </c>
      <c r="I796" s="9">
        <v>124.58</v>
      </c>
      <c r="J796" s="9">
        <f>Table1_4[[#This Row],[Price]]+Table1_4[[#This Row],[Delivery charge]]</f>
        <v>464.57</v>
      </c>
      <c r="K796" s="2" t="s">
        <v>2262</v>
      </c>
      <c r="L796" s="2">
        <v>0</v>
      </c>
      <c r="M796" s="2" t="s">
        <v>4480</v>
      </c>
      <c r="N796" s="2" t="s">
        <v>2373</v>
      </c>
      <c r="O796" s="14" t="s">
        <v>2374</v>
      </c>
      <c r="P796" s="9">
        <f>Table1_4[[#This Row],[Total Price]]*Table1_4[[#This Row],[ Sold]]</f>
        <v>0</v>
      </c>
    </row>
    <row r="797" spans="1:16" x14ac:dyDescent="0.3">
      <c r="A797" s="5" t="s">
        <v>2285</v>
      </c>
      <c r="B797" s="2" t="s">
        <v>3182</v>
      </c>
      <c r="C797" s="2" t="s">
        <v>2294</v>
      </c>
      <c r="D797" s="2" t="s">
        <v>2295</v>
      </c>
      <c r="E797" s="2" t="s">
        <v>4481</v>
      </c>
      <c r="F797" s="2">
        <v>4.5</v>
      </c>
      <c r="G797" s="2">
        <v>54</v>
      </c>
      <c r="H797" s="9">
        <v>119</v>
      </c>
      <c r="I797" s="9">
        <v>71.13</v>
      </c>
      <c r="J797" s="9">
        <f>Table1_4[[#This Row],[Price]]+Table1_4[[#This Row],[Delivery charge]]</f>
        <v>190.13</v>
      </c>
      <c r="K797" s="2" t="s">
        <v>2262</v>
      </c>
      <c r="L797" s="2">
        <v>0</v>
      </c>
      <c r="M797" s="2" t="s">
        <v>4480</v>
      </c>
      <c r="N797" s="2" t="s">
        <v>2657</v>
      </c>
      <c r="O797" s="14" t="s">
        <v>2658</v>
      </c>
      <c r="P797" s="9">
        <f>Table1_4[[#This Row],[Total Price]]*Table1_4[[#This Row],[ Sold]]</f>
        <v>0</v>
      </c>
    </row>
    <row r="798" spans="1:16" x14ac:dyDescent="0.3">
      <c r="A798" s="5" t="s">
        <v>2285</v>
      </c>
      <c r="B798" s="2" t="s">
        <v>3183</v>
      </c>
      <c r="C798" s="2" t="s">
        <v>2287</v>
      </c>
      <c r="D798" s="2" t="s">
        <v>2485</v>
      </c>
      <c r="E798" s="2" t="s">
        <v>4481</v>
      </c>
      <c r="F798" s="2">
        <v>4.5</v>
      </c>
      <c r="G798" s="2">
        <v>4</v>
      </c>
      <c r="H798" s="9">
        <v>172.79</v>
      </c>
      <c r="I798" s="9">
        <v>83.5</v>
      </c>
      <c r="J798" s="9">
        <f>Table1_4[[#This Row],[Price]]+Table1_4[[#This Row],[Delivery charge]]</f>
        <v>256.28999999999996</v>
      </c>
      <c r="K798" s="2" t="s">
        <v>2262</v>
      </c>
      <c r="L798" s="2">
        <v>2</v>
      </c>
      <c r="M798" s="2" t="s">
        <v>4480</v>
      </c>
      <c r="N798" s="2" t="s">
        <v>2486</v>
      </c>
      <c r="O798" s="14" t="s">
        <v>2487</v>
      </c>
      <c r="P798" s="9">
        <f>Table1_4[[#This Row],[Total Price]]*Table1_4[[#This Row],[ Sold]]</f>
        <v>512.57999999999993</v>
      </c>
    </row>
    <row r="799" spans="1:16" x14ac:dyDescent="0.3">
      <c r="A799" s="5" t="s">
        <v>2285</v>
      </c>
      <c r="B799" s="2" t="s">
        <v>3184</v>
      </c>
      <c r="C799" s="2" t="s">
        <v>2329</v>
      </c>
      <c r="D799" s="2" t="s">
        <v>2295</v>
      </c>
      <c r="E799" s="2" t="s">
        <v>4481</v>
      </c>
      <c r="F799" s="2">
        <v>5</v>
      </c>
      <c r="G799" s="2">
        <v>53</v>
      </c>
      <c r="H799" s="9">
        <v>239.99</v>
      </c>
      <c r="I799" s="9">
        <v>98.96</v>
      </c>
      <c r="J799" s="9">
        <f>Table1_4[[#This Row],[Price]]+Table1_4[[#This Row],[Delivery charge]]</f>
        <v>338.95</v>
      </c>
      <c r="K799" s="2" t="s">
        <v>2262</v>
      </c>
      <c r="L799" s="2">
        <v>27</v>
      </c>
      <c r="M799" s="2" t="s">
        <v>4480</v>
      </c>
      <c r="N799" s="2" t="s">
        <v>2691</v>
      </c>
      <c r="O799" s="14" t="s">
        <v>2692</v>
      </c>
      <c r="P799" s="9">
        <f>Table1_4[[#This Row],[Total Price]]*Table1_4[[#This Row],[ Sold]]</f>
        <v>9151.65</v>
      </c>
    </row>
    <row r="800" spans="1:16" x14ac:dyDescent="0.3">
      <c r="A800" s="5" t="s">
        <v>2285</v>
      </c>
      <c r="B800" s="2" t="s">
        <v>3185</v>
      </c>
      <c r="C800" s="2" t="s">
        <v>2323</v>
      </c>
      <c r="D800" s="2" t="s">
        <v>2295</v>
      </c>
      <c r="E800" s="2" t="s">
        <v>4483</v>
      </c>
      <c r="F800" s="2">
        <v>5</v>
      </c>
      <c r="G800" s="2">
        <v>5</v>
      </c>
      <c r="H800" s="9">
        <v>265.49</v>
      </c>
      <c r="I800" s="9">
        <v>104.82</v>
      </c>
      <c r="J800" s="9">
        <f>Table1_4[[#This Row],[Price]]+Table1_4[[#This Row],[Delivery charge]]</f>
        <v>370.31</v>
      </c>
      <c r="K800" s="2" t="s">
        <v>2262</v>
      </c>
      <c r="L800" s="2">
        <v>0</v>
      </c>
      <c r="M800" s="2" t="s">
        <v>4480</v>
      </c>
      <c r="N800" s="2" t="s">
        <v>2364</v>
      </c>
      <c r="O800" s="14" t="s">
        <v>2365</v>
      </c>
      <c r="P800" s="9">
        <f>Table1_4[[#This Row],[Total Price]]*Table1_4[[#This Row],[ Sold]]</f>
        <v>0</v>
      </c>
    </row>
    <row r="801" spans="1:16" x14ac:dyDescent="0.3">
      <c r="A801" s="5" t="s">
        <v>2285</v>
      </c>
      <c r="B801" s="2" t="s">
        <v>3186</v>
      </c>
      <c r="C801" s="2" t="s">
        <v>2296</v>
      </c>
      <c r="D801" s="2" t="s">
        <v>2485</v>
      </c>
      <c r="E801" s="2" t="s">
        <v>4481</v>
      </c>
      <c r="F801" s="2">
        <v>5</v>
      </c>
      <c r="G801" s="2">
        <v>5</v>
      </c>
      <c r="H801" s="9">
        <v>395.99</v>
      </c>
      <c r="I801" s="9">
        <v>134.84</v>
      </c>
      <c r="J801" s="9">
        <f>Table1_4[[#This Row],[Price]]+Table1_4[[#This Row],[Delivery charge]]</f>
        <v>530.83000000000004</v>
      </c>
      <c r="K801" s="2" t="s">
        <v>2262</v>
      </c>
      <c r="L801" s="2">
        <v>1</v>
      </c>
      <c r="M801" s="2" t="s">
        <v>4480</v>
      </c>
      <c r="N801" s="2" t="s">
        <v>2486</v>
      </c>
      <c r="O801" s="14" t="s">
        <v>2487</v>
      </c>
      <c r="P801" s="9">
        <f>Table1_4[[#This Row],[Total Price]]*Table1_4[[#This Row],[ Sold]]</f>
        <v>530.83000000000004</v>
      </c>
    </row>
    <row r="802" spans="1:16" x14ac:dyDescent="0.3">
      <c r="A802" s="5" t="s">
        <v>2285</v>
      </c>
      <c r="B802" s="2" t="s">
        <v>3187</v>
      </c>
      <c r="C802" s="2" t="s">
        <v>2343</v>
      </c>
      <c r="D802" s="2" t="s">
        <v>2295</v>
      </c>
      <c r="E802" s="2" t="s">
        <v>4483</v>
      </c>
      <c r="F802" s="2">
        <v>4.5</v>
      </c>
      <c r="G802" s="2">
        <v>30</v>
      </c>
      <c r="H802" s="9">
        <v>251.7</v>
      </c>
      <c r="I802" s="9">
        <v>101.65</v>
      </c>
      <c r="J802" s="9">
        <f>Table1_4[[#This Row],[Price]]+Table1_4[[#This Row],[Delivery charge]]</f>
        <v>353.35</v>
      </c>
      <c r="K802" s="2" t="s">
        <v>2262</v>
      </c>
      <c r="L802" s="2">
        <v>6</v>
      </c>
      <c r="M802" s="2" t="s">
        <v>4480</v>
      </c>
      <c r="N802" s="2" t="s">
        <v>2726</v>
      </c>
      <c r="O802" s="14" t="s">
        <v>2727</v>
      </c>
      <c r="P802" s="9">
        <f>Table1_4[[#This Row],[Total Price]]*Table1_4[[#This Row],[ Sold]]</f>
        <v>2120.1000000000004</v>
      </c>
    </row>
    <row r="803" spans="1:16" x14ac:dyDescent="0.3">
      <c r="A803" s="5" t="s">
        <v>2285</v>
      </c>
      <c r="B803" s="2" t="s">
        <v>3188</v>
      </c>
      <c r="C803" s="2" t="s">
        <v>2296</v>
      </c>
      <c r="D803" s="2" t="s">
        <v>2485</v>
      </c>
      <c r="E803" s="2" t="s">
        <v>4482</v>
      </c>
      <c r="F803" s="2">
        <v>5</v>
      </c>
      <c r="G803" s="2">
        <v>4</v>
      </c>
      <c r="H803" s="9">
        <v>359.99</v>
      </c>
      <c r="I803" s="9">
        <v>126.56</v>
      </c>
      <c r="J803" s="9">
        <f>Table1_4[[#This Row],[Price]]+Table1_4[[#This Row],[Delivery charge]]</f>
        <v>486.55</v>
      </c>
      <c r="K803" s="2" t="s">
        <v>2262</v>
      </c>
      <c r="L803" s="2">
        <v>0</v>
      </c>
      <c r="M803" s="2" t="s">
        <v>4480</v>
      </c>
      <c r="N803" s="2" t="s">
        <v>2486</v>
      </c>
      <c r="O803" s="14" t="s">
        <v>2487</v>
      </c>
      <c r="P803" s="9">
        <f>Table1_4[[#This Row],[Total Price]]*Table1_4[[#This Row],[ Sold]]</f>
        <v>0</v>
      </c>
    </row>
    <row r="804" spans="1:16" x14ac:dyDescent="0.3">
      <c r="A804" s="5" t="s">
        <v>2285</v>
      </c>
      <c r="B804" s="2" t="s">
        <v>3189</v>
      </c>
      <c r="C804" s="2" t="s">
        <v>2371</v>
      </c>
      <c r="D804" s="2" t="s">
        <v>2357</v>
      </c>
      <c r="E804" s="2" t="s">
        <v>4483</v>
      </c>
      <c r="F804" s="2">
        <v>4.5</v>
      </c>
      <c r="G804" s="2">
        <v>8</v>
      </c>
      <c r="H804" s="9">
        <v>469.99</v>
      </c>
      <c r="I804" s="9">
        <v>156.78</v>
      </c>
      <c r="J804" s="9">
        <f>Table1_4[[#This Row],[Price]]+Table1_4[[#This Row],[Delivery charge]]</f>
        <v>626.77</v>
      </c>
      <c r="K804" s="2" t="s">
        <v>2262</v>
      </c>
      <c r="L804" s="2">
        <v>67</v>
      </c>
      <c r="M804" s="2" t="s">
        <v>4480</v>
      </c>
      <c r="N804" s="2" t="s">
        <v>2358</v>
      </c>
      <c r="O804" s="14" t="s">
        <v>2359</v>
      </c>
      <c r="P804" s="9">
        <f>Table1_4[[#This Row],[Total Price]]*Table1_4[[#This Row],[ Sold]]</f>
        <v>41993.59</v>
      </c>
    </row>
    <row r="805" spans="1:16" x14ac:dyDescent="0.3">
      <c r="A805" s="5" t="s">
        <v>2285</v>
      </c>
      <c r="B805" s="2" t="s">
        <v>3190</v>
      </c>
      <c r="C805" s="2" t="s">
        <v>2321</v>
      </c>
      <c r="D805" s="2" t="s">
        <v>2485</v>
      </c>
      <c r="E805" s="2" t="s">
        <v>4481</v>
      </c>
      <c r="F805" s="2"/>
      <c r="G805" s="2"/>
      <c r="H805" s="9">
        <v>332.99</v>
      </c>
      <c r="I805" s="9">
        <v>120.35</v>
      </c>
      <c r="J805" s="9">
        <f>Table1_4[[#This Row],[Price]]+Table1_4[[#This Row],[Delivery charge]]</f>
        <v>453.34000000000003</v>
      </c>
      <c r="K805" s="2" t="s">
        <v>2262</v>
      </c>
      <c r="L805" s="2">
        <v>2</v>
      </c>
      <c r="M805" s="2" t="s">
        <v>4480</v>
      </c>
      <c r="N805" s="2" t="s">
        <v>2486</v>
      </c>
      <c r="O805" s="14" t="s">
        <v>2487</v>
      </c>
      <c r="P805" s="9">
        <f>Table1_4[[#This Row],[Total Price]]*Table1_4[[#This Row],[ Sold]]</f>
        <v>906.68000000000006</v>
      </c>
    </row>
    <row r="806" spans="1:16" x14ac:dyDescent="0.3">
      <c r="A806" s="5" t="s">
        <v>2285</v>
      </c>
      <c r="B806" s="2" t="s">
        <v>3191</v>
      </c>
      <c r="C806" s="2" t="s">
        <v>2292</v>
      </c>
      <c r="D806" s="2" t="s">
        <v>2295</v>
      </c>
      <c r="E806" s="2" t="s">
        <v>4482</v>
      </c>
      <c r="F806" s="2">
        <v>5</v>
      </c>
      <c r="G806" s="2">
        <v>85</v>
      </c>
      <c r="H806" s="9">
        <v>279.95</v>
      </c>
      <c r="I806" s="9">
        <v>108.15</v>
      </c>
      <c r="J806" s="9">
        <f>Table1_4[[#This Row],[Price]]+Table1_4[[#This Row],[Delivery charge]]</f>
        <v>388.1</v>
      </c>
      <c r="K806" s="2" t="s">
        <v>2262</v>
      </c>
      <c r="L806" s="2">
        <v>0</v>
      </c>
      <c r="M806" s="2" t="s">
        <v>4480</v>
      </c>
      <c r="N806" s="2" t="s">
        <v>2500</v>
      </c>
      <c r="O806" s="14" t="s">
        <v>2501</v>
      </c>
      <c r="P806" s="9">
        <f>Table1_4[[#This Row],[Total Price]]*Table1_4[[#This Row],[ Sold]]</f>
        <v>0</v>
      </c>
    </row>
    <row r="807" spans="1:16" x14ac:dyDescent="0.3">
      <c r="A807" s="5" t="s">
        <v>2285</v>
      </c>
      <c r="B807" s="2" t="s">
        <v>3192</v>
      </c>
      <c r="C807" s="2" t="s">
        <v>2343</v>
      </c>
      <c r="D807" s="2" t="s">
        <v>2295</v>
      </c>
      <c r="E807" s="2" t="s">
        <v>4481</v>
      </c>
      <c r="F807" s="2">
        <v>4.5</v>
      </c>
      <c r="G807" s="2">
        <v>13</v>
      </c>
      <c r="H807" s="9">
        <v>224</v>
      </c>
      <c r="I807" s="9">
        <v>95.28</v>
      </c>
      <c r="J807" s="9">
        <f>Table1_4[[#This Row],[Price]]+Table1_4[[#This Row],[Delivery charge]]</f>
        <v>319.27999999999997</v>
      </c>
      <c r="K807" s="2" t="s">
        <v>2262</v>
      </c>
      <c r="L807" s="2">
        <v>7</v>
      </c>
      <c r="M807" s="2" t="s">
        <v>4480</v>
      </c>
      <c r="N807" s="2" t="s">
        <v>2428</v>
      </c>
      <c r="O807" s="14" t="s">
        <v>2429</v>
      </c>
      <c r="P807" s="9">
        <f>Table1_4[[#This Row],[Total Price]]*Table1_4[[#This Row],[ Sold]]</f>
        <v>2234.96</v>
      </c>
    </row>
    <row r="808" spans="1:16" x14ac:dyDescent="0.3">
      <c r="A808" s="5" t="s">
        <v>2285</v>
      </c>
      <c r="B808" s="2" t="s">
        <v>3166</v>
      </c>
      <c r="C808" s="2" t="s">
        <v>2329</v>
      </c>
      <c r="D808" s="2" t="s">
        <v>2295</v>
      </c>
      <c r="E808" s="2" t="s">
        <v>4481</v>
      </c>
      <c r="F808" s="2">
        <v>4.5</v>
      </c>
      <c r="G808" s="2">
        <v>13</v>
      </c>
      <c r="H808" s="9">
        <v>213.7</v>
      </c>
      <c r="I808" s="9">
        <v>92.91</v>
      </c>
      <c r="J808" s="9">
        <f>Table1_4[[#This Row],[Price]]+Table1_4[[#This Row],[Delivery charge]]</f>
        <v>306.61</v>
      </c>
      <c r="K808" s="2" t="s">
        <v>2262</v>
      </c>
      <c r="L808" s="2">
        <v>5</v>
      </c>
      <c r="M808" s="2" t="s">
        <v>2377</v>
      </c>
      <c r="N808" s="2" t="s">
        <v>2378</v>
      </c>
      <c r="O808" s="14" t="s">
        <v>2379</v>
      </c>
      <c r="P808" s="9">
        <f>Table1_4[[#This Row],[Total Price]]*Table1_4[[#This Row],[ Sold]]</f>
        <v>1533.0500000000002</v>
      </c>
    </row>
    <row r="809" spans="1:16" x14ac:dyDescent="0.3">
      <c r="A809" s="5" t="s">
        <v>2285</v>
      </c>
      <c r="B809" s="2" t="s">
        <v>3193</v>
      </c>
      <c r="C809" s="2" t="s">
        <v>2296</v>
      </c>
      <c r="D809" s="2" t="s">
        <v>2295</v>
      </c>
      <c r="E809" s="2" t="s">
        <v>4482</v>
      </c>
      <c r="F809" s="2">
        <v>5</v>
      </c>
      <c r="G809" s="2">
        <v>6</v>
      </c>
      <c r="H809" s="9">
        <v>389.19</v>
      </c>
      <c r="I809" s="9">
        <v>120.32</v>
      </c>
      <c r="J809" s="9">
        <f>Table1_4[[#This Row],[Price]]+Table1_4[[#This Row],[Delivery charge]]</f>
        <v>509.51</v>
      </c>
      <c r="K809" s="2" t="s">
        <v>2262</v>
      </c>
      <c r="L809" s="2">
        <v>0</v>
      </c>
      <c r="M809" s="2" t="s">
        <v>4480</v>
      </c>
      <c r="N809" s="2" t="s">
        <v>2546</v>
      </c>
      <c r="O809" s="14" t="s">
        <v>2547</v>
      </c>
      <c r="P809" s="9">
        <f>Table1_4[[#This Row],[Total Price]]*Table1_4[[#This Row],[ Sold]]</f>
        <v>0</v>
      </c>
    </row>
    <row r="810" spans="1:16" x14ac:dyDescent="0.3">
      <c r="A810" s="5" t="s">
        <v>2285</v>
      </c>
      <c r="B810" s="2" t="s">
        <v>2934</v>
      </c>
      <c r="C810" s="2" t="s">
        <v>2323</v>
      </c>
      <c r="D810" s="2" t="s">
        <v>2295</v>
      </c>
      <c r="E810" s="2" t="s">
        <v>4481</v>
      </c>
      <c r="F810" s="2">
        <v>4.5</v>
      </c>
      <c r="G810" s="2">
        <v>10</v>
      </c>
      <c r="H810" s="9">
        <v>199.99</v>
      </c>
      <c r="I810" s="9">
        <v>89.76</v>
      </c>
      <c r="J810" s="9">
        <f>Table1_4[[#This Row],[Price]]+Table1_4[[#This Row],[Delivery charge]]</f>
        <v>289.75</v>
      </c>
      <c r="K810" s="2" t="s">
        <v>2262</v>
      </c>
      <c r="L810" s="2">
        <v>0</v>
      </c>
      <c r="M810" s="2" t="s">
        <v>4480</v>
      </c>
      <c r="N810" s="2" t="s">
        <v>2657</v>
      </c>
      <c r="O810" s="14" t="s">
        <v>2658</v>
      </c>
      <c r="P810" s="9">
        <f>Table1_4[[#This Row],[Total Price]]*Table1_4[[#This Row],[ Sold]]</f>
        <v>0</v>
      </c>
    </row>
    <row r="811" spans="1:16" x14ac:dyDescent="0.3">
      <c r="A811" s="5" t="s">
        <v>2285</v>
      </c>
      <c r="B811" s="2" t="s">
        <v>755</v>
      </c>
      <c r="C811" s="2" t="s">
        <v>2422</v>
      </c>
      <c r="D811" s="2" t="s">
        <v>2357</v>
      </c>
      <c r="E811" s="2" t="s">
        <v>4483</v>
      </c>
      <c r="F811" s="2"/>
      <c r="G811" s="2"/>
      <c r="H811" s="9">
        <v>769.99</v>
      </c>
      <c r="I811" s="9">
        <v>225.46</v>
      </c>
      <c r="J811" s="9">
        <f>Table1_4[[#This Row],[Price]]+Table1_4[[#This Row],[Delivery charge]]</f>
        <v>995.45</v>
      </c>
      <c r="K811" s="2" t="s">
        <v>2262</v>
      </c>
      <c r="L811" s="2">
        <v>0</v>
      </c>
      <c r="M811" s="2" t="s">
        <v>4480</v>
      </c>
      <c r="N811" s="2" t="s">
        <v>2358</v>
      </c>
      <c r="O811" s="14" t="s">
        <v>2359</v>
      </c>
      <c r="P811" s="9">
        <f>Table1_4[[#This Row],[Total Price]]*Table1_4[[#This Row],[ Sold]]</f>
        <v>0</v>
      </c>
    </row>
    <row r="812" spans="1:16" x14ac:dyDescent="0.3">
      <c r="A812" s="5" t="s">
        <v>2285</v>
      </c>
      <c r="B812" s="2" t="s">
        <v>3067</v>
      </c>
      <c r="C812" s="2" t="s">
        <v>2287</v>
      </c>
      <c r="D812" s="2" t="s">
        <v>2295</v>
      </c>
      <c r="E812" s="2" t="s">
        <v>4482</v>
      </c>
      <c r="F812" s="2">
        <v>4.5</v>
      </c>
      <c r="G812" s="2">
        <v>89</v>
      </c>
      <c r="H812" s="9">
        <v>194.7</v>
      </c>
      <c r="I812" s="9">
        <v>88.54</v>
      </c>
      <c r="J812" s="9">
        <f>Table1_4[[#This Row],[Price]]+Table1_4[[#This Row],[Delivery charge]]</f>
        <v>283.24</v>
      </c>
      <c r="K812" s="2" t="s">
        <v>2262</v>
      </c>
      <c r="L812" s="2">
        <v>0</v>
      </c>
      <c r="M812" s="2" t="s">
        <v>4480</v>
      </c>
      <c r="N812" s="2" t="s">
        <v>2726</v>
      </c>
      <c r="O812" s="14" t="s">
        <v>2727</v>
      </c>
      <c r="P812" s="9">
        <f>Table1_4[[#This Row],[Total Price]]*Table1_4[[#This Row],[ Sold]]</f>
        <v>0</v>
      </c>
    </row>
    <row r="813" spans="1:16" x14ac:dyDescent="0.3">
      <c r="A813" s="5" t="s">
        <v>2285</v>
      </c>
      <c r="B813" s="2" t="s">
        <v>3194</v>
      </c>
      <c r="C813" s="2" t="s">
        <v>2343</v>
      </c>
      <c r="D813" s="2" t="s">
        <v>2295</v>
      </c>
      <c r="E813" s="2" t="s">
        <v>4482</v>
      </c>
      <c r="F813" s="2">
        <v>4.5</v>
      </c>
      <c r="G813" s="2">
        <v>13</v>
      </c>
      <c r="H813" s="9">
        <v>224</v>
      </c>
      <c r="I813" s="9">
        <v>96.43</v>
      </c>
      <c r="J813" s="9">
        <f>Table1_4[[#This Row],[Price]]+Table1_4[[#This Row],[Delivery charge]]</f>
        <v>320.43</v>
      </c>
      <c r="K813" s="2" t="s">
        <v>2262</v>
      </c>
      <c r="L813" s="2">
        <v>18</v>
      </c>
      <c r="M813" s="2" t="s">
        <v>4480</v>
      </c>
      <c r="N813" s="2" t="s">
        <v>2428</v>
      </c>
      <c r="O813" s="14" t="s">
        <v>2429</v>
      </c>
      <c r="P813" s="9">
        <f>Table1_4[[#This Row],[Total Price]]*Table1_4[[#This Row],[ Sold]]</f>
        <v>5767.74</v>
      </c>
    </row>
    <row r="814" spans="1:16" x14ac:dyDescent="0.3">
      <c r="A814" s="5" t="s">
        <v>2285</v>
      </c>
      <c r="B814" s="2" t="s">
        <v>3195</v>
      </c>
      <c r="C814" s="2" t="s">
        <v>2329</v>
      </c>
      <c r="D814" s="2" t="s">
        <v>3196</v>
      </c>
      <c r="E814" s="2" t="s">
        <v>4483</v>
      </c>
      <c r="F814" s="2">
        <v>4.5</v>
      </c>
      <c r="G814" s="2">
        <v>108</v>
      </c>
      <c r="H814" s="9">
        <v>296.64</v>
      </c>
      <c r="I814" s="9">
        <v>111.99</v>
      </c>
      <c r="J814" s="9">
        <f>Table1_4[[#This Row],[Price]]+Table1_4[[#This Row],[Delivery charge]]</f>
        <v>408.63</v>
      </c>
      <c r="K814" s="2" t="s">
        <v>2262</v>
      </c>
      <c r="L814" s="2">
        <v>70</v>
      </c>
      <c r="M814" s="2" t="s">
        <v>4480</v>
      </c>
      <c r="N814" s="2" t="s">
        <v>2400</v>
      </c>
      <c r="O814" s="14" t="s">
        <v>2401</v>
      </c>
      <c r="P814" s="9">
        <f>Table1_4[[#This Row],[Total Price]]*Table1_4[[#This Row],[ Sold]]</f>
        <v>28604.1</v>
      </c>
    </row>
    <row r="815" spans="1:16" x14ac:dyDescent="0.3">
      <c r="A815" s="5" t="s">
        <v>2285</v>
      </c>
      <c r="B815" s="2" t="s">
        <v>3197</v>
      </c>
      <c r="C815" s="2" t="s">
        <v>2287</v>
      </c>
      <c r="D815" s="2" t="s">
        <v>2295</v>
      </c>
      <c r="E815" s="2" t="s">
        <v>4483</v>
      </c>
      <c r="F815" s="2">
        <v>4.5</v>
      </c>
      <c r="G815" s="2">
        <v>10</v>
      </c>
      <c r="H815" s="9">
        <v>210.87</v>
      </c>
      <c r="I815" s="9">
        <v>94.88</v>
      </c>
      <c r="J815" s="9">
        <f>Table1_4[[#This Row],[Price]]+Table1_4[[#This Row],[Delivery charge]]</f>
        <v>305.75</v>
      </c>
      <c r="K815" s="2" t="s">
        <v>2262</v>
      </c>
      <c r="L815" s="2">
        <v>0</v>
      </c>
      <c r="M815" s="2" t="s">
        <v>4480</v>
      </c>
      <c r="N815" s="2" t="s">
        <v>2310</v>
      </c>
      <c r="O815" s="14" t="s">
        <v>2311</v>
      </c>
      <c r="P815" s="9">
        <f>Table1_4[[#This Row],[Total Price]]*Table1_4[[#This Row],[ Sold]]</f>
        <v>0</v>
      </c>
    </row>
    <row r="816" spans="1:16" x14ac:dyDescent="0.3">
      <c r="A816" s="5" t="s">
        <v>2285</v>
      </c>
      <c r="B816" s="2" t="s">
        <v>618</v>
      </c>
      <c r="C816" s="2" t="s">
        <v>2292</v>
      </c>
      <c r="D816" s="2" t="s">
        <v>2295</v>
      </c>
      <c r="E816" s="2" t="s">
        <v>4482</v>
      </c>
      <c r="F816" s="2">
        <v>4.5</v>
      </c>
      <c r="G816" s="2">
        <v>25</v>
      </c>
      <c r="H816" s="9">
        <v>270.7</v>
      </c>
      <c r="I816" s="9">
        <v>121.75</v>
      </c>
      <c r="J816" s="9">
        <f>Table1_4[[#This Row],[Price]]+Table1_4[[#This Row],[Delivery charge]]</f>
        <v>392.45</v>
      </c>
      <c r="K816" s="2" t="s">
        <v>2262</v>
      </c>
      <c r="L816" s="2">
        <v>37</v>
      </c>
      <c r="M816" s="2" t="s">
        <v>4480</v>
      </c>
      <c r="N816" s="2" t="s">
        <v>2726</v>
      </c>
      <c r="O816" s="14" t="s">
        <v>2727</v>
      </c>
      <c r="P816" s="9">
        <f>Table1_4[[#This Row],[Total Price]]*Table1_4[[#This Row],[ Sold]]</f>
        <v>14520.65</v>
      </c>
    </row>
    <row r="817" spans="1:16" x14ac:dyDescent="0.3">
      <c r="A817" s="5" t="s">
        <v>2285</v>
      </c>
      <c r="B817" s="2" t="s">
        <v>3198</v>
      </c>
      <c r="C817" s="2" t="s">
        <v>2329</v>
      </c>
      <c r="D817" s="2" t="s">
        <v>3199</v>
      </c>
      <c r="E817" s="2" t="s">
        <v>4481</v>
      </c>
      <c r="F817" s="2">
        <v>5</v>
      </c>
      <c r="G817" s="2">
        <v>15</v>
      </c>
      <c r="H817" s="9">
        <v>299.99</v>
      </c>
      <c r="I817" s="9">
        <v>126.88</v>
      </c>
      <c r="J817" s="9">
        <f>Table1_4[[#This Row],[Price]]+Table1_4[[#This Row],[Delivery charge]]</f>
        <v>426.87</v>
      </c>
      <c r="K817" s="2" t="s">
        <v>2262</v>
      </c>
      <c r="L817" s="2">
        <v>0</v>
      </c>
      <c r="M817" s="2" t="s">
        <v>4480</v>
      </c>
      <c r="N817" s="2" t="s">
        <v>2400</v>
      </c>
      <c r="O817" s="14" t="s">
        <v>2401</v>
      </c>
      <c r="P817" s="9">
        <f>Table1_4[[#This Row],[Total Price]]*Table1_4[[#This Row],[ Sold]]</f>
        <v>0</v>
      </c>
    </row>
    <row r="818" spans="1:16" x14ac:dyDescent="0.3">
      <c r="A818" s="5" t="s">
        <v>2285</v>
      </c>
      <c r="B818" s="2" t="s">
        <v>1997</v>
      </c>
      <c r="C818" s="2" t="s">
        <v>2343</v>
      </c>
      <c r="D818" s="2" t="s">
        <v>2295</v>
      </c>
      <c r="E818" s="2" t="s">
        <v>4482</v>
      </c>
      <c r="F818" s="2">
        <v>4.5</v>
      </c>
      <c r="G818" s="2">
        <v>38</v>
      </c>
      <c r="H818" s="9">
        <v>305.67</v>
      </c>
      <c r="I818" s="9">
        <v>114.06</v>
      </c>
      <c r="J818" s="9">
        <f>Table1_4[[#This Row],[Price]]+Table1_4[[#This Row],[Delivery charge]]</f>
        <v>419.73</v>
      </c>
      <c r="K818" s="2" t="s">
        <v>2262</v>
      </c>
      <c r="L818" s="2">
        <v>53</v>
      </c>
      <c r="M818" s="2" t="s">
        <v>2394</v>
      </c>
      <c r="N818" s="2" t="s">
        <v>2780</v>
      </c>
      <c r="O818" s="14" t="s">
        <v>2781</v>
      </c>
      <c r="P818" s="9">
        <f>Table1_4[[#This Row],[Total Price]]*Table1_4[[#This Row],[ Sold]]</f>
        <v>22245.690000000002</v>
      </c>
    </row>
    <row r="819" spans="1:16" x14ac:dyDescent="0.3">
      <c r="A819" s="5" t="s">
        <v>2285</v>
      </c>
      <c r="B819" s="2" t="s">
        <v>3200</v>
      </c>
      <c r="C819" s="2" t="s">
        <v>2323</v>
      </c>
      <c r="D819" s="2" t="s">
        <v>2485</v>
      </c>
      <c r="E819" s="2" t="s">
        <v>4481</v>
      </c>
      <c r="F819" s="2">
        <v>4.5</v>
      </c>
      <c r="G819" s="2">
        <v>10</v>
      </c>
      <c r="H819" s="9">
        <v>239.39</v>
      </c>
      <c r="I819" s="9">
        <v>98.82</v>
      </c>
      <c r="J819" s="9">
        <f>Table1_4[[#This Row],[Price]]+Table1_4[[#This Row],[Delivery charge]]</f>
        <v>338.21</v>
      </c>
      <c r="K819" s="2" t="s">
        <v>2262</v>
      </c>
      <c r="L819" s="2">
        <v>1</v>
      </c>
      <c r="M819" s="2" t="s">
        <v>4480</v>
      </c>
      <c r="N819" s="2" t="s">
        <v>2486</v>
      </c>
      <c r="O819" s="14" t="s">
        <v>2487</v>
      </c>
      <c r="P819" s="9">
        <f>Table1_4[[#This Row],[Total Price]]*Table1_4[[#This Row],[ Sold]]</f>
        <v>338.21</v>
      </c>
    </row>
    <row r="820" spans="1:16" x14ac:dyDescent="0.3">
      <c r="A820" s="5" t="s">
        <v>2285</v>
      </c>
      <c r="B820" s="2" t="s">
        <v>3201</v>
      </c>
      <c r="C820" s="2" t="s">
        <v>2329</v>
      </c>
      <c r="D820" s="2" t="s">
        <v>2295</v>
      </c>
      <c r="E820" s="2" t="s">
        <v>4482</v>
      </c>
      <c r="F820" s="2">
        <v>5</v>
      </c>
      <c r="G820" s="2">
        <v>15</v>
      </c>
      <c r="H820" s="9">
        <v>276.99</v>
      </c>
      <c r="I820" s="9">
        <v>107.47</v>
      </c>
      <c r="J820" s="9">
        <f>Table1_4[[#This Row],[Price]]+Table1_4[[#This Row],[Delivery charge]]</f>
        <v>384.46000000000004</v>
      </c>
      <c r="K820" s="2" t="s">
        <v>2262</v>
      </c>
      <c r="L820" s="2">
        <v>78</v>
      </c>
      <c r="M820" s="2" t="s">
        <v>4480</v>
      </c>
      <c r="N820" s="2" t="s">
        <v>2364</v>
      </c>
      <c r="O820" s="14" t="s">
        <v>2365</v>
      </c>
      <c r="P820" s="9">
        <f>Table1_4[[#This Row],[Total Price]]*Table1_4[[#This Row],[ Sold]]</f>
        <v>29987.880000000005</v>
      </c>
    </row>
    <row r="821" spans="1:16" x14ac:dyDescent="0.3">
      <c r="A821" s="5" t="s">
        <v>2285</v>
      </c>
      <c r="B821" s="2" t="s">
        <v>3202</v>
      </c>
      <c r="C821" s="2" t="s">
        <v>2321</v>
      </c>
      <c r="D821" s="2" t="s">
        <v>2357</v>
      </c>
      <c r="E821" s="2" t="s">
        <v>4481</v>
      </c>
      <c r="F821" s="2">
        <v>4.5</v>
      </c>
      <c r="G821" s="2">
        <v>4</v>
      </c>
      <c r="H821" s="9">
        <v>409.99</v>
      </c>
      <c r="I821" s="9">
        <v>138.06</v>
      </c>
      <c r="J821" s="9">
        <f>Table1_4[[#This Row],[Price]]+Table1_4[[#This Row],[Delivery charge]]</f>
        <v>548.04999999999995</v>
      </c>
      <c r="K821" s="2" t="s">
        <v>2262</v>
      </c>
      <c r="L821" s="2">
        <v>14</v>
      </c>
      <c r="M821" s="2" t="s">
        <v>4480</v>
      </c>
      <c r="N821" s="2" t="s">
        <v>2358</v>
      </c>
      <c r="O821" s="14" t="s">
        <v>2359</v>
      </c>
      <c r="P821" s="9">
        <f>Table1_4[[#This Row],[Total Price]]*Table1_4[[#This Row],[ Sold]]</f>
        <v>7672.6999999999989</v>
      </c>
    </row>
    <row r="822" spans="1:16" x14ac:dyDescent="0.3">
      <c r="A822" s="5" t="s">
        <v>2285</v>
      </c>
      <c r="B822" s="2" t="s">
        <v>3203</v>
      </c>
      <c r="C822" s="2" t="s">
        <v>2323</v>
      </c>
      <c r="D822" s="2" t="s">
        <v>2295</v>
      </c>
      <c r="E822" s="2" t="s">
        <v>4483</v>
      </c>
      <c r="F822" s="2"/>
      <c r="G822" s="2"/>
      <c r="H822" s="9">
        <v>312.99</v>
      </c>
      <c r="I822" s="9">
        <v>115.75</v>
      </c>
      <c r="J822" s="9">
        <f>Table1_4[[#This Row],[Price]]+Table1_4[[#This Row],[Delivery charge]]</f>
        <v>428.74</v>
      </c>
      <c r="K822" s="2" t="s">
        <v>2262</v>
      </c>
      <c r="L822" s="2">
        <v>0</v>
      </c>
      <c r="M822" s="2" t="s">
        <v>4480</v>
      </c>
      <c r="N822" s="2" t="s">
        <v>2316</v>
      </c>
      <c r="O822" s="14" t="s">
        <v>2317</v>
      </c>
      <c r="P822" s="9">
        <f>Table1_4[[#This Row],[Total Price]]*Table1_4[[#This Row],[ Sold]]</f>
        <v>0</v>
      </c>
    </row>
    <row r="823" spans="1:16" x14ac:dyDescent="0.3">
      <c r="A823" s="5" t="s">
        <v>2285</v>
      </c>
      <c r="B823" s="2" t="s">
        <v>3204</v>
      </c>
      <c r="C823" s="2" t="s">
        <v>2294</v>
      </c>
      <c r="D823" s="2" t="s">
        <v>2295</v>
      </c>
      <c r="E823" s="2" t="s">
        <v>4483</v>
      </c>
      <c r="F823" s="2">
        <v>4.5</v>
      </c>
      <c r="G823" s="2">
        <v>54</v>
      </c>
      <c r="H823" s="9">
        <v>164.34</v>
      </c>
      <c r="I823" s="9">
        <v>84.18</v>
      </c>
      <c r="J823" s="9">
        <f>Table1_4[[#This Row],[Price]]+Table1_4[[#This Row],[Delivery charge]]</f>
        <v>248.52</v>
      </c>
      <c r="K823" s="2" t="s">
        <v>2262</v>
      </c>
      <c r="L823" s="2">
        <v>7</v>
      </c>
      <c r="M823" s="2" t="s">
        <v>4480</v>
      </c>
      <c r="N823" s="2" t="s">
        <v>2310</v>
      </c>
      <c r="O823" s="14" t="s">
        <v>2311</v>
      </c>
      <c r="P823" s="9">
        <f>Table1_4[[#This Row],[Total Price]]*Table1_4[[#This Row],[ Sold]]</f>
        <v>1739.64</v>
      </c>
    </row>
    <row r="824" spans="1:16" x14ac:dyDescent="0.3">
      <c r="A824" s="5" t="s">
        <v>2285</v>
      </c>
      <c r="B824" s="2" t="s">
        <v>3205</v>
      </c>
      <c r="C824" s="2" t="s">
        <v>2343</v>
      </c>
      <c r="D824" s="2" t="s">
        <v>2357</v>
      </c>
      <c r="E824" s="2" t="s">
        <v>4482</v>
      </c>
      <c r="F824" s="2">
        <v>4.5</v>
      </c>
      <c r="G824" s="2">
        <v>38</v>
      </c>
      <c r="H824" s="9">
        <v>239.99</v>
      </c>
      <c r="I824" s="9">
        <v>98.96</v>
      </c>
      <c r="J824" s="9">
        <f>Table1_4[[#This Row],[Price]]+Table1_4[[#This Row],[Delivery charge]]</f>
        <v>338.95</v>
      </c>
      <c r="K824" s="2" t="s">
        <v>2262</v>
      </c>
      <c r="L824" s="2">
        <v>52</v>
      </c>
      <c r="M824" s="2" t="s">
        <v>4480</v>
      </c>
      <c r="N824" s="2" t="s">
        <v>2358</v>
      </c>
      <c r="O824" s="14" t="s">
        <v>2359</v>
      </c>
      <c r="P824" s="9">
        <f>Table1_4[[#This Row],[Total Price]]*Table1_4[[#This Row],[ Sold]]</f>
        <v>17625.399999999998</v>
      </c>
    </row>
    <row r="825" spans="1:16" x14ac:dyDescent="0.3">
      <c r="A825" s="5" t="s">
        <v>2285</v>
      </c>
      <c r="B825" s="2" t="s">
        <v>3206</v>
      </c>
      <c r="C825" s="2" t="s">
        <v>2296</v>
      </c>
      <c r="D825" s="2" t="s">
        <v>2295</v>
      </c>
      <c r="E825" s="2" t="s">
        <v>4481</v>
      </c>
      <c r="F825" s="2">
        <v>4.5</v>
      </c>
      <c r="G825" s="2">
        <v>7</v>
      </c>
      <c r="H825" s="9">
        <v>454.48</v>
      </c>
      <c r="I825" s="9">
        <v>150.91</v>
      </c>
      <c r="J825" s="9">
        <f>Table1_4[[#This Row],[Price]]+Table1_4[[#This Row],[Delivery charge]]</f>
        <v>605.39</v>
      </c>
      <c r="K825" s="2" t="s">
        <v>2262</v>
      </c>
      <c r="L825" s="2">
        <v>30</v>
      </c>
      <c r="M825" s="2" t="s">
        <v>4480</v>
      </c>
      <c r="N825" s="2" t="s">
        <v>2512</v>
      </c>
      <c r="O825" s="14" t="s">
        <v>2513</v>
      </c>
      <c r="P825" s="9">
        <f>Table1_4[[#This Row],[Total Price]]*Table1_4[[#This Row],[ Sold]]</f>
        <v>18161.7</v>
      </c>
    </row>
    <row r="826" spans="1:16" x14ac:dyDescent="0.3">
      <c r="A826" s="5" t="s">
        <v>2285</v>
      </c>
      <c r="B826" s="2" t="s">
        <v>3207</v>
      </c>
      <c r="C826" s="2" t="s">
        <v>2323</v>
      </c>
      <c r="D826" s="2" t="s">
        <v>2295</v>
      </c>
      <c r="E826" s="2" t="s">
        <v>4481</v>
      </c>
      <c r="F826" s="2">
        <v>4.5</v>
      </c>
      <c r="G826" s="2">
        <v>18</v>
      </c>
      <c r="H826" s="9">
        <v>259.99</v>
      </c>
      <c r="I826" s="9">
        <v>106.18</v>
      </c>
      <c r="J826" s="9">
        <f>Table1_4[[#This Row],[Price]]+Table1_4[[#This Row],[Delivery charge]]</f>
        <v>366.17</v>
      </c>
      <c r="K826" s="2" t="s">
        <v>2262</v>
      </c>
      <c r="L826" s="2">
        <v>22</v>
      </c>
      <c r="M826" s="2" t="s">
        <v>4480</v>
      </c>
      <c r="N826" s="2" t="s">
        <v>2389</v>
      </c>
      <c r="O826" s="14" t="s">
        <v>2390</v>
      </c>
      <c r="P826" s="9">
        <f>Table1_4[[#This Row],[Total Price]]*Table1_4[[#This Row],[ Sold]]</f>
        <v>8055.7400000000007</v>
      </c>
    </row>
    <row r="827" spans="1:16" x14ac:dyDescent="0.3">
      <c r="A827" s="5" t="s">
        <v>2285</v>
      </c>
      <c r="B827" s="2" t="s">
        <v>3208</v>
      </c>
      <c r="C827" s="2" t="s">
        <v>2296</v>
      </c>
      <c r="D827" s="2" t="s">
        <v>2295</v>
      </c>
      <c r="E827" s="2" t="s">
        <v>4482</v>
      </c>
      <c r="F827" s="2"/>
      <c r="G827" s="2"/>
      <c r="H827" s="9">
        <v>389.45</v>
      </c>
      <c r="I827" s="9">
        <v>139.88999999999999</v>
      </c>
      <c r="J827" s="9">
        <f>Table1_4[[#This Row],[Price]]+Table1_4[[#This Row],[Delivery charge]]</f>
        <v>529.33999999999992</v>
      </c>
      <c r="K827" s="2" t="s">
        <v>2262</v>
      </c>
      <c r="L827" s="2">
        <v>0</v>
      </c>
      <c r="M827" s="2" t="s">
        <v>2377</v>
      </c>
      <c r="N827" s="2" t="s">
        <v>2378</v>
      </c>
      <c r="O827" s="14" t="s">
        <v>2379</v>
      </c>
      <c r="P827" s="9">
        <f>Table1_4[[#This Row],[Total Price]]*Table1_4[[#This Row],[ Sold]]</f>
        <v>0</v>
      </c>
    </row>
    <row r="828" spans="1:16" x14ac:dyDescent="0.3">
      <c r="A828" s="5" t="s">
        <v>2285</v>
      </c>
      <c r="B828" s="2" t="s">
        <v>3209</v>
      </c>
      <c r="C828" s="2" t="s">
        <v>2296</v>
      </c>
      <c r="D828" s="2" t="s">
        <v>2485</v>
      </c>
      <c r="E828" s="2" t="s">
        <v>4481</v>
      </c>
      <c r="F828" s="2"/>
      <c r="G828" s="2"/>
      <c r="H828" s="9">
        <v>395.99</v>
      </c>
      <c r="I828" s="9">
        <v>137.46</v>
      </c>
      <c r="J828" s="9">
        <f>Table1_4[[#This Row],[Price]]+Table1_4[[#This Row],[Delivery charge]]</f>
        <v>533.45000000000005</v>
      </c>
      <c r="K828" s="2" t="s">
        <v>2262</v>
      </c>
      <c r="L828" s="2">
        <v>1</v>
      </c>
      <c r="M828" s="2" t="s">
        <v>4480</v>
      </c>
      <c r="N828" s="2" t="s">
        <v>2486</v>
      </c>
      <c r="O828" s="14" t="s">
        <v>2487</v>
      </c>
      <c r="P828" s="9">
        <f>Table1_4[[#This Row],[Total Price]]*Table1_4[[#This Row],[ Sold]]</f>
        <v>533.45000000000005</v>
      </c>
    </row>
    <row r="829" spans="1:16" x14ac:dyDescent="0.3">
      <c r="A829" s="5" t="s">
        <v>2285</v>
      </c>
      <c r="B829" s="2" t="s">
        <v>3210</v>
      </c>
      <c r="C829" s="2" t="s">
        <v>4448</v>
      </c>
      <c r="D829" s="2" t="s">
        <v>2295</v>
      </c>
      <c r="E829" s="2" t="s">
        <v>4482</v>
      </c>
      <c r="F829" s="2">
        <v>4.5</v>
      </c>
      <c r="G829" s="2">
        <v>28</v>
      </c>
      <c r="H829" s="9">
        <v>395</v>
      </c>
      <c r="I829" s="9">
        <v>134.61000000000001</v>
      </c>
      <c r="J829" s="9">
        <f>Table1_4[[#This Row],[Price]]+Table1_4[[#This Row],[Delivery charge]]</f>
        <v>529.61</v>
      </c>
      <c r="K829" s="2" t="s">
        <v>2262</v>
      </c>
      <c r="L829" s="2">
        <v>2</v>
      </c>
      <c r="M829" s="2" t="s">
        <v>4480</v>
      </c>
      <c r="N829" s="2" t="s">
        <v>2428</v>
      </c>
      <c r="O829" s="14" t="s">
        <v>2429</v>
      </c>
      <c r="P829" s="9">
        <f>Table1_4[[#This Row],[Total Price]]*Table1_4[[#This Row],[ Sold]]</f>
        <v>1059.22</v>
      </c>
    </row>
    <row r="830" spans="1:16" x14ac:dyDescent="0.3">
      <c r="A830" s="5" t="s">
        <v>2285</v>
      </c>
      <c r="B830" s="2" t="s">
        <v>3211</v>
      </c>
      <c r="C830" s="2" t="s">
        <v>2296</v>
      </c>
      <c r="D830" s="2" t="s">
        <v>2295</v>
      </c>
      <c r="E830" s="2" t="s">
        <v>4483</v>
      </c>
      <c r="F830" s="2">
        <v>5</v>
      </c>
      <c r="G830" s="2">
        <v>6</v>
      </c>
      <c r="H830" s="9">
        <v>370.99</v>
      </c>
      <c r="I830" s="9">
        <v>129.09</v>
      </c>
      <c r="J830" s="9">
        <f>Table1_4[[#This Row],[Price]]+Table1_4[[#This Row],[Delivery charge]]</f>
        <v>500.08000000000004</v>
      </c>
      <c r="K830" s="2" t="s">
        <v>2262</v>
      </c>
      <c r="L830" s="2">
        <v>0</v>
      </c>
      <c r="M830" s="2" t="s">
        <v>4480</v>
      </c>
      <c r="N830" s="2" t="s">
        <v>2364</v>
      </c>
      <c r="O830" s="14" t="s">
        <v>2365</v>
      </c>
      <c r="P830" s="9">
        <f>Table1_4[[#This Row],[Total Price]]*Table1_4[[#This Row],[ Sold]]</f>
        <v>0</v>
      </c>
    </row>
    <row r="831" spans="1:16" x14ac:dyDescent="0.3">
      <c r="A831" s="5" t="s">
        <v>2285</v>
      </c>
      <c r="B831" s="2" t="s">
        <v>3212</v>
      </c>
      <c r="C831" s="2" t="s">
        <v>2287</v>
      </c>
      <c r="D831" s="2" t="s">
        <v>2295</v>
      </c>
      <c r="E831" s="2" t="s">
        <v>4481</v>
      </c>
      <c r="F831" s="2"/>
      <c r="G831" s="2"/>
      <c r="H831" s="9">
        <v>209.95</v>
      </c>
      <c r="I831" s="9">
        <v>92.05</v>
      </c>
      <c r="J831" s="9">
        <f>Table1_4[[#This Row],[Price]]+Table1_4[[#This Row],[Delivery charge]]</f>
        <v>302</v>
      </c>
      <c r="K831" s="2" t="s">
        <v>2262</v>
      </c>
      <c r="L831" s="2">
        <v>0</v>
      </c>
      <c r="M831" s="2" t="s">
        <v>4480</v>
      </c>
      <c r="N831" s="2" t="s">
        <v>2500</v>
      </c>
      <c r="O831" s="14" t="s">
        <v>2501</v>
      </c>
      <c r="P831" s="9">
        <f>Table1_4[[#This Row],[Total Price]]*Table1_4[[#This Row],[ Sold]]</f>
        <v>0</v>
      </c>
    </row>
    <row r="832" spans="1:16" x14ac:dyDescent="0.3">
      <c r="A832" s="5" t="s">
        <v>2285</v>
      </c>
      <c r="B832" s="2" t="s">
        <v>3213</v>
      </c>
      <c r="C832" s="2" t="s">
        <v>2287</v>
      </c>
      <c r="D832" s="2" t="s">
        <v>2485</v>
      </c>
      <c r="E832" s="2" t="s">
        <v>4481</v>
      </c>
      <c r="F832" s="2">
        <v>4.5</v>
      </c>
      <c r="G832" s="2">
        <v>73</v>
      </c>
      <c r="H832" s="9">
        <v>182.69</v>
      </c>
      <c r="I832" s="9">
        <v>88.4</v>
      </c>
      <c r="J832" s="9">
        <f>Table1_4[[#This Row],[Price]]+Table1_4[[#This Row],[Delivery charge]]</f>
        <v>271.09000000000003</v>
      </c>
      <c r="K832" s="2" t="s">
        <v>2262</v>
      </c>
      <c r="L832" s="2">
        <v>1</v>
      </c>
      <c r="M832" s="2" t="s">
        <v>4480</v>
      </c>
      <c r="N832" s="2" t="s">
        <v>2486</v>
      </c>
      <c r="O832" s="14" t="s">
        <v>2487</v>
      </c>
      <c r="P832" s="9">
        <f>Table1_4[[#This Row],[Total Price]]*Table1_4[[#This Row],[ Sold]]</f>
        <v>271.09000000000003</v>
      </c>
    </row>
    <row r="833" spans="1:16" x14ac:dyDescent="0.3">
      <c r="A833" s="5" t="s">
        <v>2285</v>
      </c>
      <c r="B833" s="2" t="s">
        <v>889</v>
      </c>
      <c r="C833" s="2" t="s">
        <v>2455</v>
      </c>
      <c r="D833" s="2" t="s">
        <v>2357</v>
      </c>
      <c r="E833" s="2" t="s">
        <v>4481</v>
      </c>
      <c r="F833" s="2">
        <v>5</v>
      </c>
      <c r="G833" s="2">
        <v>60</v>
      </c>
      <c r="H833" s="9">
        <v>299.99</v>
      </c>
      <c r="I833" s="9">
        <v>112.76</v>
      </c>
      <c r="J833" s="9">
        <f>Table1_4[[#This Row],[Price]]+Table1_4[[#This Row],[Delivery charge]]</f>
        <v>412.75</v>
      </c>
      <c r="K833" s="2" t="s">
        <v>2262</v>
      </c>
      <c r="L833" s="2">
        <v>105</v>
      </c>
      <c r="M833" s="2" t="s">
        <v>4480</v>
      </c>
      <c r="N833" s="2" t="s">
        <v>2358</v>
      </c>
      <c r="O833" s="14" t="s">
        <v>2359</v>
      </c>
      <c r="P833" s="9">
        <f>Table1_4[[#This Row],[Total Price]]*Table1_4[[#This Row],[ Sold]]</f>
        <v>43338.75</v>
      </c>
    </row>
    <row r="834" spans="1:16" x14ac:dyDescent="0.3">
      <c r="A834" s="5" t="s">
        <v>2285</v>
      </c>
      <c r="B834" s="2" t="s">
        <v>3214</v>
      </c>
      <c r="C834" s="2" t="s">
        <v>2296</v>
      </c>
      <c r="D834" s="2" t="s">
        <v>2295</v>
      </c>
      <c r="E834" s="2" t="s">
        <v>4481</v>
      </c>
      <c r="F834" s="2">
        <v>5</v>
      </c>
      <c r="G834" s="2">
        <v>10</v>
      </c>
      <c r="H834" s="9">
        <v>389.95</v>
      </c>
      <c r="I834" s="9">
        <v>133.44999999999999</v>
      </c>
      <c r="J834" s="9">
        <f>Table1_4[[#This Row],[Price]]+Table1_4[[#This Row],[Delivery charge]]</f>
        <v>523.4</v>
      </c>
      <c r="K834" s="2" t="s">
        <v>2262</v>
      </c>
      <c r="L834" s="2">
        <v>0</v>
      </c>
      <c r="M834" s="2" t="s">
        <v>2382</v>
      </c>
      <c r="N834" s="2" t="s">
        <v>2383</v>
      </c>
      <c r="O834" s="14" t="s">
        <v>2384</v>
      </c>
      <c r="P834" s="9">
        <f>Table1_4[[#This Row],[Total Price]]*Table1_4[[#This Row],[ Sold]]</f>
        <v>0</v>
      </c>
    </row>
    <row r="835" spans="1:16" x14ac:dyDescent="0.3">
      <c r="A835" s="5" t="s">
        <v>2285</v>
      </c>
      <c r="B835" s="2" t="s">
        <v>3215</v>
      </c>
      <c r="C835" s="2" t="s">
        <v>2321</v>
      </c>
      <c r="D835" s="2" t="s">
        <v>2295</v>
      </c>
      <c r="E835" s="2" t="s">
        <v>5</v>
      </c>
      <c r="F835" s="2">
        <v>4</v>
      </c>
      <c r="G835" s="2">
        <v>16</v>
      </c>
      <c r="H835" s="9">
        <v>474</v>
      </c>
      <c r="I835" s="9">
        <v>29.9</v>
      </c>
      <c r="J835" s="9">
        <f>Table1_4[[#This Row],[Price]]+Table1_4[[#This Row],[Delivery charge]]</f>
        <v>503.9</v>
      </c>
      <c r="K835" s="2" t="s">
        <v>2270</v>
      </c>
      <c r="L835" s="2">
        <v>0</v>
      </c>
      <c r="M835" s="2" t="s">
        <v>4480</v>
      </c>
      <c r="N835" s="2" t="s">
        <v>3216</v>
      </c>
      <c r="O835" s="14" t="s">
        <v>3217</v>
      </c>
      <c r="P835" s="9">
        <f>Table1_4[[#This Row],[Total Price]]*Table1_4[[#This Row],[ Sold]]</f>
        <v>0</v>
      </c>
    </row>
    <row r="836" spans="1:16" x14ac:dyDescent="0.3">
      <c r="A836" s="5" t="s">
        <v>2285</v>
      </c>
      <c r="B836" s="2" t="s">
        <v>3218</v>
      </c>
      <c r="C836" s="2" t="s">
        <v>2323</v>
      </c>
      <c r="D836" s="2" t="s">
        <v>2295</v>
      </c>
      <c r="E836" s="2" t="s">
        <v>4482</v>
      </c>
      <c r="F836" s="2"/>
      <c r="G836" s="2"/>
      <c r="H836" s="9">
        <v>294.99</v>
      </c>
      <c r="I836" s="9">
        <v>111.61</v>
      </c>
      <c r="J836" s="9">
        <f>Table1_4[[#This Row],[Price]]+Table1_4[[#This Row],[Delivery charge]]</f>
        <v>406.6</v>
      </c>
      <c r="K836" s="2" t="s">
        <v>2262</v>
      </c>
      <c r="L836" s="2">
        <v>0</v>
      </c>
      <c r="M836" s="2" t="s">
        <v>4480</v>
      </c>
      <c r="N836" s="2" t="s">
        <v>2316</v>
      </c>
      <c r="O836" s="14" t="s">
        <v>2317</v>
      </c>
      <c r="P836" s="9">
        <f>Table1_4[[#This Row],[Total Price]]*Table1_4[[#This Row],[ Sold]]</f>
        <v>0</v>
      </c>
    </row>
    <row r="837" spans="1:16" x14ac:dyDescent="0.3">
      <c r="A837" s="5" t="s">
        <v>2285</v>
      </c>
      <c r="B837" s="2" t="s">
        <v>385</v>
      </c>
      <c r="C837" s="2" t="s">
        <v>2292</v>
      </c>
      <c r="D837" s="2" t="s">
        <v>2295</v>
      </c>
      <c r="E837" s="2" t="s">
        <v>4482</v>
      </c>
      <c r="F837" s="2">
        <v>4.5</v>
      </c>
      <c r="G837" s="2">
        <v>25</v>
      </c>
      <c r="H837" s="9">
        <v>270.7</v>
      </c>
      <c r="I837" s="9">
        <v>121.75</v>
      </c>
      <c r="J837" s="9">
        <f>Table1_4[[#This Row],[Price]]+Table1_4[[#This Row],[Delivery charge]]</f>
        <v>392.45</v>
      </c>
      <c r="K837" s="2" t="s">
        <v>2262</v>
      </c>
      <c r="L837" s="2">
        <v>0</v>
      </c>
      <c r="M837" s="2" t="s">
        <v>4480</v>
      </c>
      <c r="N837" s="2" t="s">
        <v>2368</v>
      </c>
      <c r="O837" s="14" t="s">
        <v>2369</v>
      </c>
      <c r="P837" s="9">
        <f>Table1_4[[#This Row],[Total Price]]*Table1_4[[#This Row],[ Sold]]</f>
        <v>0</v>
      </c>
    </row>
    <row r="838" spans="1:16" x14ac:dyDescent="0.3">
      <c r="A838" s="5" t="s">
        <v>2285</v>
      </c>
      <c r="B838" s="2" t="s">
        <v>2447</v>
      </c>
      <c r="C838" s="2" t="s">
        <v>2323</v>
      </c>
      <c r="D838" s="2" t="s">
        <v>2295</v>
      </c>
      <c r="E838" s="2" t="s">
        <v>4482</v>
      </c>
      <c r="F838" s="2">
        <v>4</v>
      </c>
      <c r="G838" s="2">
        <v>26</v>
      </c>
      <c r="H838" s="9">
        <v>256.45</v>
      </c>
      <c r="I838" s="9">
        <v>102.74</v>
      </c>
      <c r="J838" s="9">
        <f>Table1_4[[#This Row],[Price]]+Table1_4[[#This Row],[Delivery charge]]</f>
        <v>359.19</v>
      </c>
      <c r="K838" s="2" t="s">
        <v>2262</v>
      </c>
      <c r="L838" s="2">
        <v>0</v>
      </c>
      <c r="M838" s="2" t="s">
        <v>4480</v>
      </c>
      <c r="N838" s="2" t="s">
        <v>2726</v>
      </c>
      <c r="O838" s="14" t="s">
        <v>2727</v>
      </c>
      <c r="P838" s="9">
        <f>Table1_4[[#This Row],[Total Price]]*Table1_4[[#This Row],[ Sold]]</f>
        <v>0</v>
      </c>
    </row>
    <row r="839" spans="1:16" x14ac:dyDescent="0.3">
      <c r="A839" s="5" t="s">
        <v>2285</v>
      </c>
      <c r="B839" s="2" t="s">
        <v>2447</v>
      </c>
      <c r="C839" s="2" t="s">
        <v>2323</v>
      </c>
      <c r="D839" s="2" t="s">
        <v>2295</v>
      </c>
      <c r="E839" s="2" t="s">
        <v>4482</v>
      </c>
      <c r="F839" s="2">
        <v>4</v>
      </c>
      <c r="G839" s="2">
        <v>26</v>
      </c>
      <c r="H839" s="9">
        <v>256.45</v>
      </c>
      <c r="I839" s="9">
        <v>102.74</v>
      </c>
      <c r="J839" s="9">
        <f>Table1_4[[#This Row],[Price]]+Table1_4[[#This Row],[Delivery charge]]</f>
        <v>359.19</v>
      </c>
      <c r="K839" s="2" t="s">
        <v>2262</v>
      </c>
      <c r="L839" s="2">
        <v>0</v>
      </c>
      <c r="M839" s="2" t="s">
        <v>4480</v>
      </c>
      <c r="N839" s="2" t="s">
        <v>2726</v>
      </c>
      <c r="O839" s="14" t="s">
        <v>2727</v>
      </c>
      <c r="P839" s="9">
        <f>Table1_4[[#This Row],[Total Price]]*Table1_4[[#This Row],[ Sold]]</f>
        <v>0</v>
      </c>
    </row>
    <row r="840" spans="1:16" x14ac:dyDescent="0.3">
      <c r="A840" s="5" t="s">
        <v>2285</v>
      </c>
      <c r="B840" s="2" t="s">
        <v>2754</v>
      </c>
      <c r="C840" s="2" t="s">
        <v>2287</v>
      </c>
      <c r="D840" s="2" t="s">
        <v>2295</v>
      </c>
      <c r="E840" s="2" t="s">
        <v>4481</v>
      </c>
      <c r="F840" s="2"/>
      <c r="G840" s="2"/>
      <c r="H840" s="9">
        <v>142.44999999999999</v>
      </c>
      <c r="I840" s="9">
        <v>85.26</v>
      </c>
      <c r="J840" s="9">
        <f>Table1_4[[#This Row],[Price]]+Table1_4[[#This Row],[Delivery charge]]</f>
        <v>227.70999999999998</v>
      </c>
      <c r="K840" s="2" t="s">
        <v>2262</v>
      </c>
      <c r="L840" s="2">
        <v>0</v>
      </c>
      <c r="M840" s="2" t="s">
        <v>4480</v>
      </c>
      <c r="N840" s="2" t="s">
        <v>2368</v>
      </c>
      <c r="O840" s="14" t="s">
        <v>2369</v>
      </c>
      <c r="P840" s="9">
        <f>Table1_4[[#This Row],[Total Price]]*Table1_4[[#This Row],[ Sold]]</f>
        <v>0</v>
      </c>
    </row>
    <row r="841" spans="1:16" x14ac:dyDescent="0.3">
      <c r="A841" s="5" t="s">
        <v>2285</v>
      </c>
      <c r="B841" s="2" t="s">
        <v>3219</v>
      </c>
      <c r="C841" s="2" t="s">
        <v>2296</v>
      </c>
      <c r="D841" s="2" t="s">
        <v>2295</v>
      </c>
      <c r="E841" s="2" t="s">
        <v>4483</v>
      </c>
      <c r="F841" s="2"/>
      <c r="G841" s="2"/>
      <c r="H841" s="9">
        <v>437.79</v>
      </c>
      <c r="I841" s="9">
        <v>144.44999999999999</v>
      </c>
      <c r="J841" s="9">
        <f>Table1_4[[#This Row],[Price]]+Table1_4[[#This Row],[Delivery charge]]</f>
        <v>582.24</v>
      </c>
      <c r="K841" s="2" t="s">
        <v>2262</v>
      </c>
      <c r="L841" s="2">
        <v>0</v>
      </c>
      <c r="M841" s="2" t="s">
        <v>4480</v>
      </c>
      <c r="N841" s="2" t="s">
        <v>2526</v>
      </c>
      <c r="O841" s="14" t="s">
        <v>2527</v>
      </c>
      <c r="P841" s="9">
        <f>Table1_4[[#This Row],[Total Price]]*Table1_4[[#This Row],[ Sold]]</f>
        <v>0</v>
      </c>
    </row>
    <row r="842" spans="1:16" x14ac:dyDescent="0.3">
      <c r="A842" s="5" t="s">
        <v>2285</v>
      </c>
      <c r="B842" s="2" t="s">
        <v>3220</v>
      </c>
      <c r="C842" s="2" t="s">
        <v>2455</v>
      </c>
      <c r="D842" s="2" t="s">
        <v>2295</v>
      </c>
      <c r="E842" s="2" t="s">
        <v>4482</v>
      </c>
      <c r="F842" s="2">
        <v>4.5</v>
      </c>
      <c r="G842" s="2">
        <v>25</v>
      </c>
      <c r="H842" s="9">
        <v>300.47000000000003</v>
      </c>
      <c r="I842" s="9">
        <v>112.87</v>
      </c>
      <c r="J842" s="9">
        <f>Table1_4[[#This Row],[Price]]+Table1_4[[#This Row],[Delivery charge]]</f>
        <v>413.34000000000003</v>
      </c>
      <c r="K842" s="2" t="s">
        <v>2262</v>
      </c>
      <c r="L842" s="2">
        <v>2</v>
      </c>
      <c r="M842" s="2" t="s">
        <v>4480</v>
      </c>
      <c r="N842" s="2" t="s">
        <v>2546</v>
      </c>
      <c r="O842" s="14" t="s">
        <v>2547</v>
      </c>
      <c r="P842" s="9">
        <f>Table1_4[[#This Row],[Total Price]]*Table1_4[[#This Row],[ Sold]]</f>
        <v>826.68000000000006</v>
      </c>
    </row>
    <row r="843" spans="1:16" x14ac:dyDescent="0.3">
      <c r="A843" s="5" t="s">
        <v>2285</v>
      </c>
      <c r="B843" s="2" t="s">
        <v>3221</v>
      </c>
      <c r="C843" s="2" t="s">
        <v>2327</v>
      </c>
      <c r="D843" s="2" t="s">
        <v>2485</v>
      </c>
      <c r="E843" s="2" t="s">
        <v>4481</v>
      </c>
      <c r="F843" s="2"/>
      <c r="G843" s="2"/>
      <c r="H843" s="9">
        <v>420</v>
      </c>
      <c r="I843" s="9">
        <v>140.36000000000001</v>
      </c>
      <c r="J843" s="9">
        <f>Table1_4[[#This Row],[Price]]+Table1_4[[#This Row],[Delivery charge]]</f>
        <v>560.36</v>
      </c>
      <c r="K843" s="2" t="s">
        <v>2262</v>
      </c>
      <c r="L843" s="2">
        <v>107</v>
      </c>
      <c r="M843" s="2" t="s">
        <v>4480</v>
      </c>
      <c r="N843" s="2" t="s">
        <v>2486</v>
      </c>
      <c r="O843" s="14" t="s">
        <v>2487</v>
      </c>
      <c r="P843" s="9">
        <f>Table1_4[[#This Row],[Total Price]]*Table1_4[[#This Row],[ Sold]]</f>
        <v>59958.520000000004</v>
      </c>
    </row>
    <row r="844" spans="1:16" x14ac:dyDescent="0.3">
      <c r="A844" s="5" t="s">
        <v>2285</v>
      </c>
      <c r="B844" s="2" t="s">
        <v>3222</v>
      </c>
      <c r="C844" s="2" t="s">
        <v>2296</v>
      </c>
      <c r="D844" s="2" t="s">
        <v>2485</v>
      </c>
      <c r="E844" s="2" t="s">
        <v>4481</v>
      </c>
      <c r="F844" s="2"/>
      <c r="G844" s="2"/>
      <c r="H844" s="9">
        <v>323.99</v>
      </c>
      <c r="I844" s="9">
        <v>118.28</v>
      </c>
      <c r="J844" s="9">
        <f>Table1_4[[#This Row],[Price]]+Table1_4[[#This Row],[Delivery charge]]</f>
        <v>442.27</v>
      </c>
      <c r="K844" s="2" t="s">
        <v>2262</v>
      </c>
      <c r="L844" s="2">
        <v>0</v>
      </c>
      <c r="M844" s="2" t="s">
        <v>4480</v>
      </c>
      <c r="N844" s="2" t="s">
        <v>2486</v>
      </c>
      <c r="O844" s="14" t="s">
        <v>2487</v>
      </c>
      <c r="P844" s="9">
        <f>Table1_4[[#This Row],[Total Price]]*Table1_4[[#This Row],[ Sold]]</f>
        <v>0</v>
      </c>
    </row>
    <row r="845" spans="1:16" x14ac:dyDescent="0.3">
      <c r="A845" s="5" t="s">
        <v>2285</v>
      </c>
      <c r="B845" s="2" t="s">
        <v>3223</v>
      </c>
      <c r="C845" s="2" t="s">
        <v>2329</v>
      </c>
      <c r="D845" s="2" t="s">
        <v>2295</v>
      </c>
      <c r="E845" s="2" t="s">
        <v>4481</v>
      </c>
      <c r="F845" s="2">
        <v>5</v>
      </c>
      <c r="G845" s="2">
        <v>15</v>
      </c>
      <c r="H845" s="9">
        <v>244.95</v>
      </c>
      <c r="I845" s="9">
        <v>100.1</v>
      </c>
      <c r="J845" s="9">
        <f>Table1_4[[#This Row],[Price]]+Table1_4[[#This Row],[Delivery charge]]</f>
        <v>345.04999999999995</v>
      </c>
      <c r="K845" s="2" t="s">
        <v>2262</v>
      </c>
      <c r="L845" s="2">
        <v>0</v>
      </c>
      <c r="M845" s="2" t="s">
        <v>2382</v>
      </c>
      <c r="N845" s="2" t="s">
        <v>2383</v>
      </c>
      <c r="O845" s="14" t="s">
        <v>2384</v>
      </c>
      <c r="P845" s="9">
        <f>Table1_4[[#This Row],[Total Price]]*Table1_4[[#This Row],[ Sold]]</f>
        <v>0</v>
      </c>
    </row>
    <row r="846" spans="1:16" x14ac:dyDescent="0.3">
      <c r="A846" s="5" t="s">
        <v>2285</v>
      </c>
      <c r="B846" s="2" t="s">
        <v>3067</v>
      </c>
      <c r="C846" s="2" t="s">
        <v>2287</v>
      </c>
      <c r="D846" s="2" t="s">
        <v>2295</v>
      </c>
      <c r="E846" s="2" t="s">
        <v>4482</v>
      </c>
      <c r="F846" s="2">
        <v>4.5</v>
      </c>
      <c r="G846" s="2">
        <v>89</v>
      </c>
      <c r="H846" s="9">
        <v>194.7</v>
      </c>
      <c r="I846" s="9">
        <v>88.54</v>
      </c>
      <c r="J846" s="9">
        <f>Table1_4[[#This Row],[Price]]+Table1_4[[#This Row],[Delivery charge]]</f>
        <v>283.24</v>
      </c>
      <c r="K846" s="2" t="s">
        <v>2262</v>
      </c>
      <c r="L846" s="2">
        <v>0</v>
      </c>
      <c r="M846" s="2" t="s">
        <v>4480</v>
      </c>
      <c r="N846" s="2" t="s">
        <v>2368</v>
      </c>
      <c r="O846" s="14" t="s">
        <v>2369</v>
      </c>
      <c r="P846" s="9">
        <f>Table1_4[[#This Row],[Total Price]]*Table1_4[[#This Row],[ Sold]]</f>
        <v>0</v>
      </c>
    </row>
    <row r="847" spans="1:16" x14ac:dyDescent="0.3">
      <c r="A847" s="5" t="s">
        <v>2285</v>
      </c>
      <c r="B847" s="2" t="s">
        <v>3224</v>
      </c>
      <c r="C847" s="2" t="s">
        <v>2323</v>
      </c>
      <c r="D847" s="2" t="s">
        <v>2295</v>
      </c>
      <c r="E847" s="2" t="s">
        <v>4483</v>
      </c>
      <c r="F847" s="2">
        <v>4.5</v>
      </c>
      <c r="G847" s="2">
        <v>10</v>
      </c>
      <c r="H847" s="9">
        <v>288.99</v>
      </c>
      <c r="I847" s="9">
        <v>112.85</v>
      </c>
      <c r="J847" s="9">
        <f>Table1_4[[#This Row],[Price]]+Table1_4[[#This Row],[Delivery charge]]</f>
        <v>401.84000000000003</v>
      </c>
      <c r="K847" s="2" t="s">
        <v>2262</v>
      </c>
      <c r="L847" s="2">
        <v>0</v>
      </c>
      <c r="M847" s="2" t="s">
        <v>4480</v>
      </c>
      <c r="N847" s="2" t="s">
        <v>2932</v>
      </c>
      <c r="O847" s="14" t="s">
        <v>2933</v>
      </c>
      <c r="P847" s="9">
        <f>Table1_4[[#This Row],[Total Price]]*Table1_4[[#This Row],[ Sold]]</f>
        <v>0</v>
      </c>
    </row>
    <row r="848" spans="1:16" x14ac:dyDescent="0.3">
      <c r="A848" s="5" t="s">
        <v>2285</v>
      </c>
      <c r="B848" s="2" t="s">
        <v>3225</v>
      </c>
      <c r="C848" s="2" t="s">
        <v>2292</v>
      </c>
      <c r="D848" s="2" t="s">
        <v>2295</v>
      </c>
      <c r="E848" s="2" t="s">
        <v>4481</v>
      </c>
      <c r="F848" s="2">
        <v>5</v>
      </c>
      <c r="G848" s="2">
        <v>85</v>
      </c>
      <c r="H848" s="9">
        <v>286.49</v>
      </c>
      <c r="I848" s="9">
        <v>109.65</v>
      </c>
      <c r="J848" s="9">
        <f>Table1_4[[#This Row],[Price]]+Table1_4[[#This Row],[Delivery charge]]</f>
        <v>396.14</v>
      </c>
      <c r="K848" s="2" t="s">
        <v>2262</v>
      </c>
      <c r="L848" s="2">
        <v>0</v>
      </c>
      <c r="M848" s="2" t="s">
        <v>4480</v>
      </c>
      <c r="N848" s="2" t="s">
        <v>2932</v>
      </c>
      <c r="O848" s="14" t="s">
        <v>2933</v>
      </c>
      <c r="P848" s="9">
        <f>Table1_4[[#This Row],[Total Price]]*Table1_4[[#This Row],[ Sold]]</f>
        <v>0</v>
      </c>
    </row>
    <row r="849" spans="1:16" x14ac:dyDescent="0.3">
      <c r="A849" s="5" t="s">
        <v>2285</v>
      </c>
      <c r="B849" s="2" t="s">
        <v>3226</v>
      </c>
      <c r="C849" s="2" t="s">
        <v>2371</v>
      </c>
      <c r="D849" s="2" t="s">
        <v>2357</v>
      </c>
      <c r="E849" s="2" t="s">
        <v>4481</v>
      </c>
      <c r="F849" s="2">
        <v>5</v>
      </c>
      <c r="G849" s="2">
        <v>21</v>
      </c>
      <c r="H849" s="9">
        <v>399.99</v>
      </c>
      <c r="I849" s="9">
        <v>135.76</v>
      </c>
      <c r="J849" s="9">
        <f>Table1_4[[#This Row],[Price]]+Table1_4[[#This Row],[Delivery charge]]</f>
        <v>535.75</v>
      </c>
      <c r="K849" s="2" t="s">
        <v>2262</v>
      </c>
      <c r="L849" s="2">
        <v>127</v>
      </c>
      <c r="M849" s="2" t="s">
        <v>4480</v>
      </c>
      <c r="N849" s="2" t="s">
        <v>2358</v>
      </c>
      <c r="O849" s="14" t="s">
        <v>2359</v>
      </c>
      <c r="P849" s="9">
        <f>Table1_4[[#This Row],[Total Price]]*Table1_4[[#This Row],[ Sold]]</f>
        <v>68040.25</v>
      </c>
    </row>
    <row r="850" spans="1:16" x14ac:dyDescent="0.3">
      <c r="A850" s="5" t="s">
        <v>2285</v>
      </c>
      <c r="B850" s="2" t="s">
        <v>3227</v>
      </c>
      <c r="C850" s="2" t="s">
        <v>2329</v>
      </c>
      <c r="D850" s="2" t="s">
        <v>2295</v>
      </c>
      <c r="E850" s="2" t="s">
        <v>3083</v>
      </c>
      <c r="F850" s="2">
        <v>4</v>
      </c>
      <c r="G850" s="2">
        <v>1</v>
      </c>
      <c r="H850" s="9">
        <v>289</v>
      </c>
      <c r="I850" s="9">
        <v>112.85</v>
      </c>
      <c r="J850" s="9">
        <f>Table1_4[[#This Row],[Price]]+Table1_4[[#This Row],[Delivery charge]]</f>
        <v>401.85</v>
      </c>
      <c r="K850" s="2" t="s">
        <v>2262</v>
      </c>
      <c r="L850" s="2">
        <v>0</v>
      </c>
      <c r="M850" s="2" t="s">
        <v>4480</v>
      </c>
      <c r="N850" s="2" t="s">
        <v>3228</v>
      </c>
      <c r="O850" s="14" t="s">
        <v>3229</v>
      </c>
      <c r="P850" s="9">
        <f>Table1_4[[#This Row],[Total Price]]*Table1_4[[#This Row],[ Sold]]</f>
        <v>0</v>
      </c>
    </row>
    <row r="851" spans="1:16" x14ac:dyDescent="0.3">
      <c r="A851" s="5" t="s">
        <v>2285</v>
      </c>
      <c r="B851" s="2" t="s">
        <v>3230</v>
      </c>
      <c r="C851" s="2" t="s">
        <v>2294</v>
      </c>
      <c r="D851" s="2" t="s">
        <v>2485</v>
      </c>
      <c r="E851" s="2" t="s">
        <v>4481</v>
      </c>
      <c r="F851" s="2">
        <v>4.5</v>
      </c>
      <c r="G851" s="2">
        <v>18</v>
      </c>
      <c r="H851" s="9">
        <v>152.99</v>
      </c>
      <c r="I851" s="9">
        <v>81.569999999999993</v>
      </c>
      <c r="J851" s="9">
        <f>Table1_4[[#This Row],[Price]]+Table1_4[[#This Row],[Delivery charge]]</f>
        <v>234.56</v>
      </c>
      <c r="K851" s="2" t="s">
        <v>2262</v>
      </c>
      <c r="L851" s="2">
        <v>1</v>
      </c>
      <c r="M851" s="2" t="s">
        <v>4480</v>
      </c>
      <c r="N851" s="2" t="s">
        <v>2486</v>
      </c>
      <c r="O851" s="14" t="s">
        <v>2487</v>
      </c>
      <c r="P851" s="9">
        <f>Table1_4[[#This Row],[Total Price]]*Table1_4[[#This Row],[ Sold]]</f>
        <v>234.56</v>
      </c>
    </row>
    <row r="852" spans="1:16" x14ac:dyDescent="0.3">
      <c r="A852" s="5" t="s">
        <v>2285</v>
      </c>
      <c r="B852" s="2" t="s">
        <v>3231</v>
      </c>
      <c r="C852" s="2" t="s">
        <v>2329</v>
      </c>
      <c r="D852" s="2" t="s">
        <v>2295</v>
      </c>
      <c r="E852" s="2" t="s">
        <v>4483</v>
      </c>
      <c r="F852" s="2">
        <v>4.5</v>
      </c>
      <c r="G852" s="2">
        <v>108</v>
      </c>
      <c r="H852" s="9">
        <v>275.99</v>
      </c>
      <c r="I852" s="9">
        <v>107.24</v>
      </c>
      <c r="J852" s="9">
        <f>Table1_4[[#This Row],[Price]]+Table1_4[[#This Row],[Delivery charge]]</f>
        <v>383.23</v>
      </c>
      <c r="K852" s="2" t="s">
        <v>2262</v>
      </c>
      <c r="L852" s="2">
        <v>1</v>
      </c>
      <c r="M852" s="2" t="s">
        <v>4480</v>
      </c>
      <c r="N852" s="2" t="s">
        <v>2732</v>
      </c>
      <c r="O852" s="14" t="s">
        <v>2733</v>
      </c>
      <c r="P852" s="9">
        <f>Table1_4[[#This Row],[Total Price]]*Table1_4[[#This Row],[ Sold]]</f>
        <v>383.23</v>
      </c>
    </row>
    <row r="853" spans="1:16" x14ac:dyDescent="0.3">
      <c r="A853" s="5" t="s">
        <v>2285</v>
      </c>
      <c r="B853" s="2" t="s">
        <v>3232</v>
      </c>
      <c r="C853" s="2" t="s">
        <v>2294</v>
      </c>
      <c r="D853" s="2" t="s">
        <v>2295</v>
      </c>
      <c r="E853" s="2" t="s">
        <v>4483</v>
      </c>
      <c r="F853" s="2">
        <v>4.5</v>
      </c>
      <c r="G853" s="2">
        <v>18</v>
      </c>
      <c r="H853" s="9">
        <v>311.67</v>
      </c>
      <c r="I853" s="9">
        <v>115.44</v>
      </c>
      <c r="J853" s="9">
        <f>Table1_4[[#This Row],[Price]]+Table1_4[[#This Row],[Delivery charge]]</f>
        <v>427.11</v>
      </c>
      <c r="K853" s="2" t="s">
        <v>2262</v>
      </c>
      <c r="L853" s="2">
        <v>0</v>
      </c>
      <c r="M853" s="2" t="s">
        <v>2394</v>
      </c>
      <c r="N853" s="2" t="s">
        <v>2780</v>
      </c>
      <c r="O853" s="14" t="s">
        <v>2781</v>
      </c>
      <c r="P853" s="9">
        <f>Table1_4[[#This Row],[Total Price]]*Table1_4[[#This Row],[ Sold]]</f>
        <v>0</v>
      </c>
    </row>
    <row r="854" spans="1:16" x14ac:dyDescent="0.3">
      <c r="A854" s="5" t="s">
        <v>2285</v>
      </c>
      <c r="B854" s="2" t="s">
        <v>3233</v>
      </c>
      <c r="C854" s="2" t="s">
        <v>2292</v>
      </c>
      <c r="D854" s="2" t="s">
        <v>2845</v>
      </c>
      <c r="E854" s="2" t="s">
        <v>4482</v>
      </c>
      <c r="F854" s="2">
        <v>4.5</v>
      </c>
      <c r="G854" s="2">
        <v>31</v>
      </c>
      <c r="H854" s="9">
        <v>261</v>
      </c>
      <c r="I854" s="9">
        <v>106.41</v>
      </c>
      <c r="J854" s="9">
        <f>Table1_4[[#This Row],[Price]]+Table1_4[[#This Row],[Delivery charge]]</f>
        <v>367.40999999999997</v>
      </c>
      <c r="K854" s="2" t="s">
        <v>2262</v>
      </c>
      <c r="L854" s="2">
        <v>10</v>
      </c>
      <c r="M854" s="2" t="s">
        <v>4480</v>
      </c>
      <c r="N854" s="2" t="s">
        <v>2846</v>
      </c>
      <c r="O854" s="14" t="s">
        <v>2847</v>
      </c>
      <c r="P854" s="9">
        <f>Table1_4[[#This Row],[Total Price]]*Table1_4[[#This Row],[ Sold]]</f>
        <v>3674.0999999999995</v>
      </c>
    </row>
    <row r="855" spans="1:16" x14ac:dyDescent="0.3">
      <c r="A855" s="5" t="s">
        <v>2285</v>
      </c>
      <c r="B855" s="2" t="s">
        <v>3234</v>
      </c>
      <c r="C855" s="2" t="s">
        <v>2296</v>
      </c>
      <c r="D855" s="2" t="s">
        <v>2485</v>
      </c>
      <c r="E855" s="2" t="s">
        <v>4481</v>
      </c>
      <c r="F855" s="2"/>
      <c r="G855" s="2"/>
      <c r="H855" s="9">
        <v>377.98</v>
      </c>
      <c r="I855" s="9">
        <v>130.69</v>
      </c>
      <c r="J855" s="9">
        <f>Table1_4[[#This Row],[Price]]+Table1_4[[#This Row],[Delivery charge]]</f>
        <v>508.67</v>
      </c>
      <c r="K855" s="2" t="s">
        <v>2262</v>
      </c>
      <c r="L855" s="2">
        <v>57</v>
      </c>
      <c r="M855" s="2" t="s">
        <v>4480</v>
      </c>
      <c r="N855" s="2" t="s">
        <v>2486</v>
      </c>
      <c r="O855" s="14" t="s">
        <v>2487</v>
      </c>
      <c r="P855" s="9">
        <f>Table1_4[[#This Row],[Total Price]]*Table1_4[[#This Row],[ Sold]]</f>
        <v>28994.190000000002</v>
      </c>
    </row>
    <row r="856" spans="1:16" x14ac:dyDescent="0.3">
      <c r="A856" s="5" t="s">
        <v>2285</v>
      </c>
      <c r="B856" s="2" t="s">
        <v>3235</v>
      </c>
      <c r="C856" s="2" t="s">
        <v>2455</v>
      </c>
      <c r="D856" s="2" t="s">
        <v>2357</v>
      </c>
      <c r="E856" s="2" t="s">
        <v>4481</v>
      </c>
      <c r="F856" s="2"/>
      <c r="G856" s="2"/>
      <c r="H856" s="9">
        <v>319.99</v>
      </c>
      <c r="I856" s="9">
        <v>117.36</v>
      </c>
      <c r="J856" s="9">
        <f>Table1_4[[#This Row],[Price]]+Table1_4[[#This Row],[Delivery charge]]</f>
        <v>437.35</v>
      </c>
      <c r="K856" s="2" t="s">
        <v>2262</v>
      </c>
      <c r="L856" s="2">
        <v>38</v>
      </c>
      <c r="M856" s="2" t="s">
        <v>4480</v>
      </c>
      <c r="N856" s="2" t="s">
        <v>2358</v>
      </c>
      <c r="O856" s="14" t="s">
        <v>2359</v>
      </c>
      <c r="P856" s="9">
        <f>Table1_4[[#This Row],[Total Price]]*Table1_4[[#This Row],[ Sold]]</f>
        <v>16619.3</v>
      </c>
    </row>
    <row r="857" spans="1:16" x14ac:dyDescent="0.3">
      <c r="A857" s="5" t="s">
        <v>2285</v>
      </c>
      <c r="B857" s="2" t="s">
        <v>3236</v>
      </c>
      <c r="C857" s="2" t="s">
        <v>2321</v>
      </c>
      <c r="D857" s="2" t="s">
        <v>2357</v>
      </c>
      <c r="E857" s="2" t="s">
        <v>4483</v>
      </c>
      <c r="F857" s="2">
        <v>4.5</v>
      </c>
      <c r="G857" s="2">
        <v>4</v>
      </c>
      <c r="H857" s="9">
        <v>469.99</v>
      </c>
      <c r="I857" s="9">
        <v>151.86000000000001</v>
      </c>
      <c r="J857" s="9">
        <f>Table1_4[[#This Row],[Price]]+Table1_4[[#This Row],[Delivery charge]]</f>
        <v>621.85</v>
      </c>
      <c r="K857" s="2" t="s">
        <v>2262</v>
      </c>
      <c r="L857" s="2">
        <v>24</v>
      </c>
      <c r="M857" s="2" t="s">
        <v>4480</v>
      </c>
      <c r="N857" s="2" t="s">
        <v>2358</v>
      </c>
      <c r="O857" s="14" t="s">
        <v>2359</v>
      </c>
      <c r="P857" s="9">
        <f>Table1_4[[#This Row],[Total Price]]*Table1_4[[#This Row],[ Sold]]</f>
        <v>14924.400000000001</v>
      </c>
    </row>
    <row r="858" spans="1:16" x14ac:dyDescent="0.3">
      <c r="A858" s="5" t="s">
        <v>2285</v>
      </c>
      <c r="B858" s="2" t="s">
        <v>3237</v>
      </c>
      <c r="C858" s="2" t="s">
        <v>2329</v>
      </c>
      <c r="D858" s="2" t="s">
        <v>2295</v>
      </c>
      <c r="E858" s="2" t="s">
        <v>4482</v>
      </c>
      <c r="F858" s="2">
        <v>4.5</v>
      </c>
      <c r="G858" s="2">
        <v>108</v>
      </c>
      <c r="H858" s="9">
        <v>318.99</v>
      </c>
      <c r="I858" s="9">
        <v>117.13</v>
      </c>
      <c r="J858" s="9">
        <f>Table1_4[[#This Row],[Price]]+Table1_4[[#This Row],[Delivery charge]]</f>
        <v>436.12</v>
      </c>
      <c r="K858" s="2" t="s">
        <v>2262</v>
      </c>
      <c r="L858" s="2">
        <v>14</v>
      </c>
      <c r="M858" s="2" t="s">
        <v>4480</v>
      </c>
      <c r="N858" s="2" t="s">
        <v>3238</v>
      </c>
      <c r="O858" s="14" t="s">
        <v>3239</v>
      </c>
      <c r="P858" s="9">
        <f>Table1_4[[#This Row],[Total Price]]*Table1_4[[#This Row],[ Sold]]</f>
        <v>6105.68</v>
      </c>
    </row>
    <row r="859" spans="1:16" x14ac:dyDescent="0.3">
      <c r="A859" s="5" t="s">
        <v>2285</v>
      </c>
      <c r="B859" s="2" t="s">
        <v>3240</v>
      </c>
      <c r="C859" s="2" t="s">
        <v>2321</v>
      </c>
      <c r="D859" s="2" t="s">
        <v>2295</v>
      </c>
      <c r="E859" s="2" t="s">
        <v>4481</v>
      </c>
      <c r="F859" s="2">
        <v>4</v>
      </c>
      <c r="G859" s="2">
        <v>16</v>
      </c>
      <c r="H859" s="9">
        <v>413.99</v>
      </c>
      <c r="I859" s="9">
        <v>141.6</v>
      </c>
      <c r="J859" s="9">
        <f>Table1_4[[#This Row],[Price]]+Table1_4[[#This Row],[Delivery charge]]</f>
        <v>555.59</v>
      </c>
      <c r="K859" s="2" t="s">
        <v>2262</v>
      </c>
      <c r="L859" s="2">
        <v>4</v>
      </c>
      <c r="M859" s="2" t="s">
        <v>4480</v>
      </c>
      <c r="N859" s="2" t="s">
        <v>3241</v>
      </c>
      <c r="O859" s="14" t="s">
        <v>3242</v>
      </c>
      <c r="P859" s="9">
        <f>Table1_4[[#This Row],[Total Price]]*Table1_4[[#This Row],[ Sold]]</f>
        <v>2222.36</v>
      </c>
    </row>
    <row r="860" spans="1:16" x14ac:dyDescent="0.3">
      <c r="A860" s="5" t="s">
        <v>2285</v>
      </c>
      <c r="B860" s="2" t="s">
        <v>3243</v>
      </c>
      <c r="C860" s="2" t="s">
        <v>2296</v>
      </c>
      <c r="D860" s="2" t="s">
        <v>2393</v>
      </c>
      <c r="E860" s="2" t="s">
        <v>4482</v>
      </c>
      <c r="F860" s="2">
        <v>4.5</v>
      </c>
      <c r="G860" s="2">
        <v>7</v>
      </c>
      <c r="H860" s="9">
        <v>513.49</v>
      </c>
      <c r="I860" s="9">
        <v>164.48</v>
      </c>
      <c r="J860" s="9">
        <f>Table1_4[[#This Row],[Price]]+Table1_4[[#This Row],[Delivery charge]]</f>
        <v>677.97</v>
      </c>
      <c r="K860" s="2" t="s">
        <v>2262</v>
      </c>
      <c r="L860" s="2">
        <v>39</v>
      </c>
      <c r="M860" s="2" t="s">
        <v>2394</v>
      </c>
      <c r="N860" s="2" t="s">
        <v>2395</v>
      </c>
      <c r="O860" s="14" t="s">
        <v>2396</v>
      </c>
      <c r="P860" s="9">
        <f>Table1_4[[#This Row],[Total Price]]*Table1_4[[#This Row],[ Sold]]</f>
        <v>26440.83</v>
      </c>
    </row>
    <row r="861" spans="1:16" x14ac:dyDescent="0.3">
      <c r="A861" s="5" t="s">
        <v>2285</v>
      </c>
      <c r="B861" s="2" t="s">
        <v>2688</v>
      </c>
      <c r="C861" s="2" t="s">
        <v>2287</v>
      </c>
      <c r="D861" s="2" t="s">
        <v>2295</v>
      </c>
      <c r="E861" s="2" t="s">
        <v>4481</v>
      </c>
      <c r="F861" s="2"/>
      <c r="G861" s="2"/>
      <c r="H861" s="9">
        <v>142.44999999999999</v>
      </c>
      <c r="I861" s="9">
        <v>85.26</v>
      </c>
      <c r="J861" s="9">
        <f>Table1_4[[#This Row],[Price]]+Table1_4[[#This Row],[Delivery charge]]</f>
        <v>227.70999999999998</v>
      </c>
      <c r="K861" s="2" t="s">
        <v>2262</v>
      </c>
      <c r="L861" s="2">
        <v>0</v>
      </c>
      <c r="M861" s="2" t="s">
        <v>4480</v>
      </c>
      <c r="N861" s="2" t="s">
        <v>2368</v>
      </c>
      <c r="O861" s="14" t="s">
        <v>2369</v>
      </c>
      <c r="P861" s="9">
        <f>Table1_4[[#This Row],[Total Price]]*Table1_4[[#This Row],[ Sold]]</f>
        <v>0</v>
      </c>
    </row>
    <row r="862" spans="1:16" x14ac:dyDescent="0.3">
      <c r="A862" s="5" t="s">
        <v>2285</v>
      </c>
      <c r="B862" s="2" t="s">
        <v>3244</v>
      </c>
      <c r="C862" s="2" t="s">
        <v>2287</v>
      </c>
      <c r="D862" s="2" t="s">
        <v>2295</v>
      </c>
      <c r="E862" s="2" t="s">
        <v>4481</v>
      </c>
      <c r="F862" s="2">
        <v>4.5</v>
      </c>
      <c r="G862" s="2">
        <v>89</v>
      </c>
      <c r="H862" s="9">
        <v>174.99</v>
      </c>
      <c r="I862" s="9">
        <v>84.01</v>
      </c>
      <c r="J862" s="9">
        <f>Table1_4[[#This Row],[Price]]+Table1_4[[#This Row],[Delivery charge]]</f>
        <v>259</v>
      </c>
      <c r="K862" s="2" t="s">
        <v>2262</v>
      </c>
      <c r="L862" s="2">
        <v>0</v>
      </c>
      <c r="M862" s="2" t="s">
        <v>4480</v>
      </c>
      <c r="N862" s="2" t="s">
        <v>3124</v>
      </c>
      <c r="O862" s="14" t="s">
        <v>3125</v>
      </c>
      <c r="P862" s="9">
        <f>Table1_4[[#This Row],[Total Price]]*Table1_4[[#This Row],[ Sold]]</f>
        <v>0</v>
      </c>
    </row>
    <row r="863" spans="1:16" x14ac:dyDescent="0.3">
      <c r="A863" s="5" t="s">
        <v>2285</v>
      </c>
      <c r="B863" s="2" t="s">
        <v>3245</v>
      </c>
      <c r="C863" s="2" t="s">
        <v>2296</v>
      </c>
      <c r="D863" s="2" t="s">
        <v>2404</v>
      </c>
      <c r="E863" s="2" t="s">
        <v>4483</v>
      </c>
      <c r="F863" s="2">
        <v>4.5</v>
      </c>
      <c r="G863" s="2">
        <v>2</v>
      </c>
      <c r="H863" s="9">
        <v>442.95</v>
      </c>
      <c r="I863" s="9">
        <v>148.26</v>
      </c>
      <c r="J863" s="9">
        <f>Table1_4[[#This Row],[Price]]+Table1_4[[#This Row],[Delivery charge]]</f>
        <v>591.21</v>
      </c>
      <c r="K863" s="2" t="s">
        <v>2262</v>
      </c>
      <c r="L863" s="2">
        <v>0</v>
      </c>
      <c r="M863" s="2" t="s">
        <v>2405</v>
      </c>
      <c r="N863" s="2" t="s">
        <v>2406</v>
      </c>
      <c r="O863" s="14" t="s">
        <v>2407</v>
      </c>
      <c r="P863" s="9">
        <f>Table1_4[[#This Row],[Total Price]]*Table1_4[[#This Row],[ Sold]]</f>
        <v>0</v>
      </c>
    </row>
    <row r="864" spans="1:16" x14ac:dyDescent="0.3">
      <c r="A864" s="5" t="s">
        <v>2285</v>
      </c>
      <c r="B864" s="2" t="s">
        <v>3246</v>
      </c>
      <c r="C864" s="2" t="s">
        <v>2371</v>
      </c>
      <c r="D864" s="2" t="s">
        <v>2357</v>
      </c>
      <c r="E864" s="2" t="s">
        <v>4482</v>
      </c>
      <c r="F864" s="2">
        <v>4.5</v>
      </c>
      <c r="G864" s="2">
        <v>8</v>
      </c>
      <c r="H864" s="9">
        <v>419.99</v>
      </c>
      <c r="I864" s="9">
        <v>140.36000000000001</v>
      </c>
      <c r="J864" s="9">
        <f>Table1_4[[#This Row],[Price]]+Table1_4[[#This Row],[Delivery charge]]</f>
        <v>560.35</v>
      </c>
      <c r="K864" s="2" t="s">
        <v>2262</v>
      </c>
      <c r="L864" s="2">
        <v>164</v>
      </c>
      <c r="M864" s="2" t="s">
        <v>4480</v>
      </c>
      <c r="N864" s="2" t="s">
        <v>2358</v>
      </c>
      <c r="O864" s="14" t="s">
        <v>2359</v>
      </c>
      <c r="P864" s="9">
        <f>Table1_4[[#This Row],[Total Price]]*Table1_4[[#This Row],[ Sold]]</f>
        <v>91897.400000000009</v>
      </c>
    </row>
    <row r="865" spans="1:16" x14ac:dyDescent="0.3">
      <c r="A865" s="5" t="s">
        <v>2285</v>
      </c>
      <c r="B865" s="2" t="s">
        <v>3247</v>
      </c>
      <c r="C865" s="2" t="s">
        <v>2329</v>
      </c>
      <c r="D865" s="2" t="s">
        <v>2295</v>
      </c>
      <c r="E865" s="2" t="s">
        <v>4482</v>
      </c>
      <c r="F865" s="2">
        <v>4.5</v>
      </c>
      <c r="G865" s="2">
        <v>108</v>
      </c>
      <c r="H865" s="9">
        <v>264.32</v>
      </c>
      <c r="I865" s="9">
        <v>107.17</v>
      </c>
      <c r="J865" s="9">
        <f>Table1_4[[#This Row],[Price]]+Table1_4[[#This Row],[Delivery charge]]</f>
        <v>371.49</v>
      </c>
      <c r="K865" s="2" t="s">
        <v>2262</v>
      </c>
      <c r="L865" s="2">
        <v>16</v>
      </c>
      <c r="M865" s="2" t="s">
        <v>4480</v>
      </c>
      <c r="N865" s="2" t="s">
        <v>2512</v>
      </c>
      <c r="O865" s="14" t="s">
        <v>2513</v>
      </c>
      <c r="P865" s="9">
        <f>Table1_4[[#This Row],[Total Price]]*Table1_4[[#This Row],[ Sold]]</f>
        <v>5943.84</v>
      </c>
    </row>
    <row r="866" spans="1:16" x14ac:dyDescent="0.3">
      <c r="A866" s="5" t="s">
        <v>2285</v>
      </c>
      <c r="B866" s="2" t="s">
        <v>3248</v>
      </c>
      <c r="C866" s="2" t="s">
        <v>2292</v>
      </c>
      <c r="D866" s="2" t="s">
        <v>2295</v>
      </c>
      <c r="E866" s="2" t="s">
        <v>4481</v>
      </c>
      <c r="F866" s="2">
        <v>4.5</v>
      </c>
      <c r="G866" s="2">
        <v>10</v>
      </c>
      <c r="H866" s="9">
        <v>349.95</v>
      </c>
      <c r="I866" s="9">
        <v>124.25</v>
      </c>
      <c r="J866" s="9">
        <f>Table1_4[[#This Row],[Price]]+Table1_4[[#This Row],[Delivery charge]]</f>
        <v>474.2</v>
      </c>
      <c r="K866" s="2" t="s">
        <v>2262</v>
      </c>
      <c r="L866" s="2">
        <v>0</v>
      </c>
      <c r="M866" s="2" t="s">
        <v>2382</v>
      </c>
      <c r="N866" s="2" t="s">
        <v>2383</v>
      </c>
      <c r="O866" s="14" t="s">
        <v>2384</v>
      </c>
      <c r="P866" s="9">
        <f>Table1_4[[#This Row],[Total Price]]*Table1_4[[#This Row],[ Sold]]</f>
        <v>0</v>
      </c>
    </row>
    <row r="867" spans="1:16" x14ac:dyDescent="0.3">
      <c r="A867" s="5" t="s">
        <v>2285</v>
      </c>
      <c r="B867" s="2" t="s">
        <v>3249</v>
      </c>
      <c r="C867" s="2" t="s">
        <v>2292</v>
      </c>
      <c r="D867" s="2" t="s">
        <v>2295</v>
      </c>
      <c r="E867" s="2" t="s">
        <v>4481</v>
      </c>
      <c r="F867" s="2">
        <v>4.5</v>
      </c>
      <c r="G867" s="2">
        <v>19</v>
      </c>
      <c r="H867" s="9">
        <v>244.99</v>
      </c>
      <c r="I867" s="9">
        <v>100.11</v>
      </c>
      <c r="J867" s="9">
        <f>Table1_4[[#This Row],[Price]]+Table1_4[[#This Row],[Delivery charge]]</f>
        <v>345.1</v>
      </c>
      <c r="K867" s="2" t="s">
        <v>2262</v>
      </c>
      <c r="L867" s="2">
        <v>0</v>
      </c>
      <c r="M867" s="2" t="s">
        <v>4480</v>
      </c>
      <c r="N867" s="2" t="s">
        <v>2732</v>
      </c>
      <c r="O867" s="14" t="s">
        <v>2733</v>
      </c>
      <c r="P867" s="9">
        <f>Table1_4[[#This Row],[Total Price]]*Table1_4[[#This Row],[ Sold]]</f>
        <v>0</v>
      </c>
    </row>
    <row r="868" spans="1:16" x14ac:dyDescent="0.3">
      <c r="A868" s="5" t="s">
        <v>2285</v>
      </c>
      <c r="B868" s="2" t="s">
        <v>3250</v>
      </c>
      <c r="C868" s="2" t="s">
        <v>2315</v>
      </c>
      <c r="D868" s="2" t="s">
        <v>2485</v>
      </c>
      <c r="E868" s="2" t="s">
        <v>4482</v>
      </c>
      <c r="F868" s="2"/>
      <c r="G868" s="2"/>
      <c r="H868" s="9">
        <v>289.99</v>
      </c>
      <c r="I868" s="9">
        <v>110.46</v>
      </c>
      <c r="J868" s="9">
        <f>Table1_4[[#This Row],[Price]]+Table1_4[[#This Row],[Delivery charge]]</f>
        <v>400.45</v>
      </c>
      <c r="K868" s="2" t="s">
        <v>2262</v>
      </c>
      <c r="L868" s="2">
        <v>1</v>
      </c>
      <c r="M868" s="2" t="s">
        <v>4480</v>
      </c>
      <c r="N868" s="2" t="s">
        <v>2486</v>
      </c>
      <c r="O868" s="14" t="s">
        <v>2487</v>
      </c>
      <c r="P868" s="9">
        <f>Table1_4[[#This Row],[Total Price]]*Table1_4[[#This Row],[ Sold]]</f>
        <v>400.45</v>
      </c>
    </row>
    <row r="869" spans="1:16" x14ac:dyDescent="0.3">
      <c r="A869" s="5" t="s">
        <v>2285</v>
      </c>
      <c r="B869" s="2" t="s">
        <v>3251</v>
      </c>
      <c r="C869" s="2" t="s">
        <v>2292</v>
      </c>
      <c r="D869" s="2" t="s">
        <v>2485</v>
      </c>
      <c r="E869" s="2" t="s">
        <v>4481</v>
      </c>
      <c r="F869" s="2"/>
      <c r="G869" s="2"/>
      <c r="H869" s="9">
        <v>278.98</v>
      </c>
      <c r="I869" s="9">
        <v>107.92</v>
      </c>
      <c r="J869" s="9">
        <f>Table1_4[[#This Row],[Price]]+Table1_4[[#This Row],[Delivery charge]]</f>
        <v>386.90000000000003</v>
      </c>
      <c r="K869" s="2" t="s">
        <v>2262</v>
      </c>
      <c r="L869" s="2">
        <v>3</v>
      </c>
      <c r="M869" s="2" t="s">
        <v>4480</v>
      </c>
      <c r="N869" s="2" t="s">
        <v>2486</v>
      </c>
      <c r="O869" s="14" t="s">
        <v>2487</v>
      </c>
      <c r="P869" s="9">
        <f>Table1_4[[#This Row],[Total Price]]*Table1_4[[#This Row],[ Sold]]</f>
        <v>1160.7</v>
      </c>
    </row>
    <row r="870" spans="1:16" x14ac:dyDescent="0.3">
      <c r="A870" s="5" t="s">
        <v>2285</v>
      </c>
      <c r="B870" s="2" t="s">
        <v>3252</v>
      </c>
      <c r="C870" s="2" t="s">
        <v>2371</v>
      </c>
      <c r="D870" s="2" t="s">
        <v>2295</v>
      </c>
      <c r="E870" s="2" t="s">
        <v>4482</v>
      </c>
      <c r="F870" s="2">
        <v>5</v>
      </c>
      <c r="G870" s="2">
        <v>18</v>
      </c>
      <c r="H870" s="9">
        <v>436.99</v>
      </c>
      <c r="I870" s="9">
        <v>146.88999999999999</v>
      </c>
      <c r="J870" s="9">
        <f>Table1_4[[#This Row],[Price]]+Table1_4[[#This Row],[Delivery charge]]</f>
        <v>583.88</v>
      </c>
      <c r="K870" s="2" t="s">
        <v>2262</v>
      </c>
      <c r="L870" s="2">
        <v>0</v>
      </c>
      <c r="M870" s="2" t="s">
        <v>4480</v>
      </c>
      <c r="N870" s="2" t="s">
        <v>2316</v>
      </c>
      <c r="O870" s="14" t="s">
        <v>2317</v>
      </c>
      <c r="P870" s="9">
        <f>Table1_4[[#This Row],[Total Price]]*Table1_4[[#This Row],[ Sold]]</f>
        <v>0</v>
      </c>
    </row>
    <row r="871" spans="1:16" x14ac:dyDescent="0.3">
      <c r="A871" s="5" t="s">
        <v>2285</v>
      </c>
      <c r="B871" s="2" t="s">
        <v>3253</v>
      </c>
      <c r="C871" s="2" t="s">
        <v>2329</v>
      </c>
      <c r="D871" s="2" t="s">
        <v>2295</v>
      </c>
      <c r="E871" s="2" t="s">
        <v>4482</v>
      </c>
      <c r="F871" s="2"/>
      <c r="G871" s="2"/>
      <c r="H871" s="9">
        <v>269.99</v>
      </c>
      <c r="I871" s="9">
        <v>105.86</v>
      </c>
      <c r="J871" s="9">
        <f>Table1_4[[#This Row],[Price]]+Table1_4[[#This Row],[Delivery charge]]</f>
        <v>375.85</v>
      </c>
      <c r="K871" s="2" t="s">
        <v>2262</v>
      </c>
      <c r="L871" s="2">
        <v>0</v>
      </c>
      <c r="M871" s="2" t="s">
        <v>4480</v>
      </c>
      <c r="N871" s="2" t="s">
        <v>2661</v>
      </c>
      <c r="O871" s="14" t="s">
        <v>2662</v>
      </c>
      <c r="P871" s="9">
        <f>Table1_4[[#This Row],[Total Price]]*Table1_4[[#This Row],[ Sold]]</f>
        <v>0</v>
      </c>
    </row>
    <row r="872" spans="1:16" x14ac:dyDescent="0.3">
      <c r="A872" s="5" t="s">
        <v>2285</v>
      </c>
      <c r="B872" s="2" t="s">
        <v>3254</v>
      </c>
      <c r="C872" s="2" t="s">
        <v>2321</v>
      </c>
      <c r="D872" s="2" t="s">
        <v>2295</v>
      </c>
      <c r="E872" s="2" t="s">
        <v>4481</v>
      </c>
      <c r="F872" s="2">
        <v>4</v>
      </c>
      <c r="G872" s="2">
        <v>1</v>
      </c>
      <c r="H872" s="9">
        <v>400</v>
      </c>
      <c r="I872" s="9">
        <v>135.76</v>
      </c>
      <c r="J872" s="9">
        <f>Table1_4[[#This Row],[Price]]+Table1_4[[#This Row],[Delivery charge]]</f>
        <v>535.76</v>
      </c>
      <c r="K872" s="2" t="s">
        <v>2262</v>
      </c>
      <c r="L872" s="2">
        <v>0</v>
      </c>
      <c r="M872" s="2" t="s">
        <v>4480</v>
      </c>
      <c r="N872" s="2" t="s">
        <v>2661</v>
      </c>
      <c r="O872" s="14" t="s">
        <v>2662</v>
      </c>
      <c r="P872" s="9">
        <f>Table1_4[[#This Row],[Total Price]]*Table1_4[[#This Row],[ Sold]]</f>
        <v>0</v>
      </c>
    </row>
    <row r="873" spans="1:16" x14ac:dyDescent="0.3">
      <c r="A873" s="5" t="s">
        <v>2285</v>
      </c>
      <c r="B873" s="2" t="s">
        <v>3255</v>
      </c>
      <c r="C873" s="2" t="s">
        <v>2585</v>
      </c>
      <c r="D873" s="2" t="s">
        <v>2295</v>
      </c>
      <c r="E873" s="2" t="s">
        <v>4483</v>
      </c>
      <c r="F873" s="2"/>
      <c r="G873" s="2"/>
      <c r="H873" s="9">
        <v>565.99</v>
      </c>
      <c r="I873" s="9">
        <v>173.94</v>
      </c>
      <c r="J873" s="9">
        <f>Table1_4[[#This Row],[Price]]+Table1_4[[#This Row],[Delivery charge]]</f>
        <v>739.93000000000006</v>
      </c>
      <c r="K873" s="2" t="s">
        <v>2262</v>
      </c>
      <c r="L873" s="2">
        <v>1</v>
      </c>
      <c r="M873" s="2" t="s">
        <v>4480</v>
      </c>
      <c r="N873" s="2" t="s">
        <v>2364</v>
      </c>
      <c r="O873" s="14" t="s">
        <v>2365</v>
      </c>
      <c r="P873" s="9">
        <f>Table1_4[[#This Row],[Total Price]]*Table1_4[[#This Row],[ Sold]]</f>
        <v>739.93000000000006</v>
      </c>
    </row>
    <row r="874" spans="1:16" x14ac:dyDescent="0.3">
      <c r="A874" s="5" t="s">
        <v>2285</v>
      </c>
      <c r="B874" s="2" t="s">
        <v>3256</v>
      </c>
      <c r="C874" s="2" t="s">
        <v>2287</v>
      </c>
      <c r="D874" s="2" t="s">
        <v>2303</v>
      </c>
      <c r="E874" s="2" t="s">
        <v>4482</v>
      </c>
      <c r="F874" s="2">
        <v>4.5</v>
      </c>
      <c r="G874" s="2">
        <v>89</v>
      </c>
      <c r="H874" s="9">
        <v>215</v>
      </c>
      <c r="I874" s="9">
        <v>93.21</v>
      </c>
      <c r="J874" s="9">
        <f>Table1_4[[#This Row],[Price]]+Table1_4[[#This Row],[Delivery charge]]</f>
        <v>308.20999999999998</v>
      </c>
      <c r="K874" s="2" t="s">
        <v>2262</v>
      </c>
      <c r="L874" s="2">
        <v>0</v>
      </c>
      <c r="M874" s="2" t="s">
        <v>4480</v>
      </c>
      <c r="N874" s="2" t="s">
        <v>2304</v>
      </c>
      <c r="O874" s="14" t="s">
        <v>2305</v>
      </c>
      <c r="P874" s="9">
        <f>Table1_4[[#This Row],[Total Price]]*Table1_4[[#This Row],[ Sold]]</f>
        <v>0</v>
      </c>
    </row>
    <row r="875" spans="1:16" x14ac:dyDescent="0.3">
      <c r="A875" s="5" t="s">
        <v>2285</v>
      </c>
      <c r="B875" s="2" t="s">
        <v>3257</v>
      </c>
      <c r="C875" s="2" t="s">
        <v>2344</v>
      </c>
      <c r="D875" s="2" t="s">
        <v>2357</v>
      </c>
      <c r="E875" s="2" t="s">
        <v>4483</v>
      </c>
      <c r="F875" s="2">
        <v>4.5</v>
      </c>
      <c r="G875" s="2">
        <v>41</v>
      </c>
      <c r="H875" s="9">
        <v>519.99</v>
      </c>
      <c r="I875" s="9">
        <v>165.98</v>
      </c>
      <c r="J875" s="9">
        <f>Table1_4[[#This Row],[Price]]+Table1_4[[#This Row],[Delivery charge]]</f>
        <v>685.97</v>
      </c>
      <c r="K875" s="2" t="s">
        <v>2262</v>
      </c>
      <c r="L875" s="2">
        <v>50</v>
      </c>
      <c r="M875" s="2" t="s">
        <v>4480</v>
      </c>
      <c r="N875" s="2" t="s">
        <v>2358</v>
      </c>
      <c r="O875" s="14" t="s">
        <v>2359</v>
      </c>
      <c r="P875" s="9">
        <f>Table1_4[[#This Row],[Total Price]]*Table1_4[[#This Row],[ Sold]]</f>
        <v>34298.5</v>
      </c>
    </row>
    <row r="876" spans="1:16" x14ac:dyDescent="0.3">
      <c r="A876" s="5" t="s">
        <v>2285</v>
      </c>
      <c r="B876" s="2" t="s">
        <v>3258</v>
      </c>
      <c r="C876" s="2" t="s">
        <v>2585</v>
      </c>
      <c r="D876" s="2" t="s">
        <v>2330</v>
      </c>
      <c r="E876" s="2" t="s">
        <v>4482</v>
      </c>
      <c r="F876" s="2">
        <v>4.5</v>
      </c>
      <c r="G876" s="2">
        <v>28</v>
      </c>
      <c r="H876" s="9">
        <v>597.99</v>
      </c>
      <c r="I876" s="9">
        <v>168.34</v>
      </c>
      <c r="J876" s="9">
        <f>Table1_4[[#This Row],[Price]]+Table1_4[[#This Row],[Delivery charge]]</f>
        <v>766.33</v>
      </c>
      <c r="K876" s="2" t="s">
        <v>2262</v>
      </c>
      <c r="L876" s="2">
        <v>19</v>
      </c>
      <c r="M876" s="2" t="s">
        <v>4480</v>
      </c>
      <c r="N876" s="2" t="s">
        <v>2331</v>
      </c>
      <c r="O876" s="14" t="s">
        <v>2332</v>
      </c>
      <c r="P876" s="9">
        <f>Table1_4[[#This Row],[Total Price]]*Table1_4[[#This Row],[ Sold]]</f>
        <v>14560.27</v>
      </c>
    </row>
    <row r="877" spans="1:16" x14ac:dyDescent="0.3">
      <c r="A877" s="5" t="s">
        <v>2285</v>
      </c>
      <c r="B877" s="2" t="s">
        <v>3259</v>
      </c>
      <c r="C877" s="2" t="s">
        <v>2287</v>
      </c>
      <c r="D877" s="2" t="s">
        <v>2295</v>
      </c>
      <c r="E877" s="2" t="s">
        <v>4482</v>
      </c>
      <c r="F877" s="2">
        <v>5</v>
      </c>
      <c r="G877" s="2">
        <v>3</v>
      </c>
      <c r="H877" s="9">
        <v>256.67</v>
      </c>
      <c r="I877" s="9">
        <v>102.79</v>
      </c>
      <c r="J877" s="9">
        <f>Table1_4[[#This Row],[Price]]+Table1_4[[#This Row],[Delivery charge]]</f>
        <v>359.46000000000004</v>
      </c>
      <c r="K877" s="2" t="s">
        <v>2262</v>
      </c>
      <c r="L877" s="2">
        <v>0</v>
      </c>
      <c r="M877" s="2" t="s">
        <v>2394</v>
      </c>
      <c r="N877" s="2" t="s">
        <v>2780</v>
      </c>
      <c r="O877" s="14" t="s">
        <v>2781</v>
      </c>
      <c r="P877" s="9">
        <f>Table1_4[[#This Row],[Total Price]]*Table1_4[[#This Row],[ Sold]]</f>
        <v>0</v>
      </c>
    </row>
    <row r="878" spans="1:16" x14ac:dyDescent="0.3">
      <c r="A878" s="5" t="s">
        <v>2285</v>
      </c>
      <c r="B878" s="2" t="s">
        <v>3260</v>
      </c>
      <c r="C878" s="2" t="s">
        <v>2292</v>
      </c>
      <c r="D878" s="2" t="s">
        <v>2485</v>
      </c>
      <c r="E878" s="2" t="s">
        <v>4481</v>
      </c>
      <c r="F878" s="2">
        <v>5</v>
      </c>
      <c r="G878" s="2">
        <v>6</v>
      </c>
      <c r="H878" s="9">
        <v>242.98</v>
      </c>
      <c r="I878" s="9">
        <v>99.64</v>
      </c>
      <c r="J878" s="9">
        <f>Table1_4[[#This Row],[Price]]+Table1_4[[#This Row],[Delivery charge]]</f>
        <v>342.62</v>
      </c>
      <c r="K878" s="2" t="s">
        <v>2262</v>
      </c>
      <c r="L878" s="2">
        <v>47</v>
      </c>
      <c r="M878" s="2" t="s">
        <v>4480</v>
      </c>
      <c r="N878" s="2" t="s">
        <v>2486</v>
      </c>
      <c r="O878" s="14" t="s">
        <v>2487</v>
      </c>
      <c r="P878" s="9">
        <f>Table1_4[[#This Row],[Total Price]]*Table1_4[[#This Row],[ Sold]]</f>
        <v>16103.14</v>
      </c>
    </row>
    <row r="879" spans="1:16" x14ac:dyDescent="0.3">
      <c r="A879" s="5" t="s">
        <v>2285</v>
      </c>
      <c r="B879" s="2" t="s">
        <v>3261</v>
      </c>
      <c r="C879" s="2" t="s">
        <v>2329</v>
      </c>
      <c r="D879" s="2" t="s">
        <v>2295</v>
      </c>
      <c r="E879" s="2" t="s">
        <v>4481</v>
      </c>
      <c r="F879" s="2">
        <v>4.5</v>
      </c>
      <c r="G879" s="2">
        <v>108</v>
      </c>
      <c r="H879" s="9">
        <v>246.43</v>
      </c>
      <c r="I879" s="9">
        <v>103.06</v>
      </c>
      <c r="J879" s="9">
        <f>Table1_4[[#This Row],[Price]]+Table1_4[[#This Row],[Delivery charge]]</f>
        <v>349.49</v>
      </c>
      <c r="K879" s="2" t="s">
        <v>2262</v>
      </c>
      <c r="L879" s="2">
        <v>111</v>
      </c>
      <c r="M879" s="2" t="s">
        <v>4480</v>
      </c>
      <c r="N879" s="2" t="s">
        <v>2920</v>
      </c>
      <c r="O879" s="14" t="s">
        <v>2921</v>
      </c>
      <c r="P879" s="9">
        <f>Table1_4[[#This Row],[Total Price]]*Table1_4[[#This Row],[ Sold]]</f>
        <v>38793.39</v>
      </c>
    </row>
    <row r="880" spans="1:16" x14ac:dyDescent="0.3">
      <c r="A880" s="5" t="s">
        <v>2285</v>
      </c>
      <c r="B880" s="2" t="s">
        <v>3262</v>
      </c>
      <c r="C880" s="2" t="s">
        <v>2292</v>
      </c>
      <c r="D880" s="2" t="s">
        <v>2295</v>
      </c>
      <c r="E880" s="2" t="s">
        <v>4483</v>
      </c>
      <c r="F880" s="2">
        <v>4.5</v>
      </c>
      <c r="G880" s="2">
        <v>17</v>
      </c>
      <c r="H880" s="9">
        <v>349.99</v>
      </c>
      <c r="I880" s="9">
        <v>124.26</v>
      </c>
      <c r="J880" s="9">
        <f>Table1_4[[#This Row],[Price]]+Table1_4[[#This Row],[Delivery charge]]</f>
        <v>474.25</v>
      </c>
      <c r="K880" s="2" t="s">
        <v>2262</v>
      </c>
      <c r="L880" s="2">
        <v>2</v>
      </c>
      <c r="M880" s="2" t="s">
        <v>4480</v>
      </c>
      <c r="N880" s="2" t="s">
        <v>2578</v>
      </c>
      <c r="O880" s="14" t="s">
        <v>2579</v>
      </c>
      <c r="P880" s="9">
        <f>Table1_4[[#This Row],[Total Price]]*Table1_4[[#This Row],[ Sold]]</f>
        <v>948.5</v>
      </c>
    </row>
    <row r="881" spans="1:16" x14ac:dyDescent="0.3">
      <c r="A881" s="5" t="s">
        <v>2285</v>
      </c>
      <c r="B881" s="2" t="s">
        <v>3263</v>
      </c>
      <c r="C881" s="2" t="s">
        <v>2296</v>
      </c>
      <c r="D881" s="2" t="s">
        <v>2295</v>
      </c>
      <c r="E881" s="2" t="s">
        <v>4483</v>
      </c>
      <c r="F881" s="2">
        <v>5</v>
      </c>
      <c r="G881" s="2">
        <v>15</v>
      </c>
      <c r="H881" s="9">
        <v>370</v>
      </c>
      <c r="I881" s="9">
        <v>128.86000000000001</v>
      </c>
      <c r="J881" s="9">
        <f>Table1_4[[#This Row],[Price]]+Table1_4[[#This Row],[Delivery charge]]</f>
        <v>498.86</v>
      </c>
      <c r="K881" s="2" t="s">
        <v>2262</v>
      </c>
      <c r="L881" s="2">
        <v>3</v>
      </c>
      <c r="M881" s="2" t="s">
        <v>4480</v>
      </c>
      <c r="N881" s="2" t="s">
        <v>2661</v>
      </c>
      <c r="O881" s="14" t="s">
        <v>2662</v>
      </c>
      <c r="P881" s="9">
        <f>Table1_4[[#This Row],[Total Price]]*Table1_4[[#This Row],[ Sold]]</f>
        <v>1496.58</v>
      </c>
    </row>
    <row r="882" spans="1:16" x14ac:dyDescent="0.3">
      <c r="A882" s="5" t="s">
        <v>2285</v>
      </c>
      <c r="B882" s="2" t="s">
        <v>3264</v>
      </c>
      <c r="C882" s="2" t="s">
        <v>2292</v>
      </c>
      <c r="D882" s="2" t="s">
        <v>2295</v>
      </c>
      <c r="E882" s="2" t="s">
        <v>4482</v>
      </c>
      <c r="F882" s="2">
        <v>4.5</v>
      </c>
      <c r="G882" s="2">
        <v>14</v>
      </c>
      <c r="H882" s="9">
        <v>799.99</v>
      </c>
      <c r="I882" s="9">
        <v>230.38</v>
      </c>
      <c r="J882" s="9">
        <f>Table1_4[[#This Row],[Price]]+Table1_4[[#This Row],[Delivery charge]]</f>
        <v>1030.3699999999999</v>
      </c>
      <c r="K882" s="2" t="s">
        <v>2262</v>
      </c>
      <c r="L882" s="2">
        <v>0</v>
      </c>
      <c r="M882" s="2" t="s">
        <v>4480</v>
      </c>
      <c r="N882" s="2" t="s">
        <v>2442</v>
      </c>
      <c r="O882" s="14" t="s">
        <v>2443</v>
      </c>
      <c r="P882" s="9">
        <f>Table1_4[[#This Row],[Total Price]]*Table1_4[[#This Row],[ Sold]]</f>
        <v>0</v>
      </c>
    </row>
    <row r="883" spans="1:16" x14ac:dyDescent="0.3">
      <c r="A883" s="5" t="s">
        <v>2285</v>
      </c>
      <c r="B883" s="2" t="s">
        <v>3265</v>
      </c>
      <c r="C883" s="2" t="s">
        <v>2287</v>
      </c>
      <c r="D883" s="2" t="s">
        <v>2295</v>
      </c>
      <c r="E883" s="2" t="s">
        <v>4483</v>
      </c>
      <c r="F883" s="2">
        <v>5</v>
      </c>
      <c r="G883" s="2">
        <v>10</v>
      </c>
      <c r="H883" s="9">
        <v>215.32</v>
      </c>
      <c r="I883" s="9">
        <v>95.9</v>
      </c>
      <c r="J883" s="9">
        <f>Table1_4[[#This Row],[Price]]+Table1_4[[#This Row],[Delivery charge]]</f>
        <v>311.22000000000003</v>
      </c>
      <c r="K883" s="2" t="s">
        <v>2262</v>
      </c>
      <c r="L883" s="2">
        <v>5</v>
      </c>
      <c r="M883" s="2" t="s">
        <v>4480</v>
      </c>
      <c r="N883" s="2" t="s">
        <v>2310</v>
      </c>
      <c r="O883" s="14" t="s">
        <v>2311</v>
      </c>
      <c r="P883" s="9">
        <f>Table1_4[[#This Row],[Total Price]]*Table1_4[[#This Row],[ Sold]]</f>
        <v>1556.1000000000001</v>
      </c>
    </row>
    <row r="884" spans="1:16" x14ac:dyDescent="0.3">
      <c r="A884" s="5" t="s">
        <v>2285</v>
      </c>
      <c r="B884" s="2" t="s">
        <v>3266</v>
      </c>
      <c r="C884" s="2" t="s">
        <v>2294</v>
      </c>
      <c r="D884" s="2" t="s">
        <v>2295</v>
      </c>
      <c r="E884" s="2" t="s">
        <v>4481</v>
      </c>
      <c r="F884" s="2"/>
      <c r="G884" s="2"/>
      <c r="H884" s="9">
        <v>180.99</v>
      </c>
      <c r="I884" s="9">
        <v>88.01</v>
      </c>
      <c r="J884" s="9">
        <f>Table1_4[[#This Row],[Price]]+Table1_4[[#This Row],[Delivery charge]]</f>
        <v>269</v>
      </c>
      <c r="K884" s="2" t="s">
        <v>2262</v>
      </c>
      <c r="L884" s="2">
        <v>1</v>
      </c>
      <c r="M884" s="2" t="s">
        <v>4480</v>
      </c>
      <c r="N884" s="2" t="s">
        <v>2316</v>
      </c>
      <c r="O884" s="14" t="s">
        <v>2317</v>
      </c>
      <c r="P884" s="9">
        <f>Table1_4[[#This Row],[Total Price]]*Table1_4[[#This Row],[ Sold]]</f>
        <v>269</v>
      </c>
    </row>
    <row r="885" spans="1:16" x14ac:dyDescent="0.3">
      <c r="A885" s="5" t="s">
        <v>2285</v>
      </c>
      <c r="B885" s="2" t="s">
        <v>3267</v>
      </c>
      <c r="C885" s="2" t="s">
        <v>2327</v>
      </c>
      <c r="D885" s="2" t="s">
        <v>2485</v>
      </c>
      <c r="E885" s="2" t="s">
        <v>4481</v>
      </c>
      <c r="F885" s="2"/>
      <c r="G885" s="2"/>
      <c r="H885" s="9">
        <v>418.58</v>
      </c>
      <c r="I885" s="9">
        <v>140.03</v>
      </c>
      <c r="J885" s="9">
        <f>Table1_4[[#This Row],[Price]]+Table1_4[[#This Row],[Delivery charge]]</f>
        <v>558.61</v>
      </c>
      <c r="K885" s="2" t="s">
        <v>2262</v>
      </c>
      <c r="L885" s="2">
        <v>1</v>
      </c>
      <c r="M885" s="2" t="s">
        <v>4480</v>
      </c>
      <c r="N885" s="2" t="s">
        <v>2486</v>
      </c>
      <c r="O885" s="14" t="s">
        <v>2487</v>
      </c>
      <c r="P885" s="9">
        <f>Table1_4[[#This Row],[Total Price]]*Table1_4[[#This Row],[ Sold]]</f>
        <v>558.61</v>
      </c>
    </row>
    <row r="886" spans="1:16" x14ac:dyDescent="0.3">
      <c r="A886" s="5" t="s">
        <v>2285</v>
      </c>
      <c r="B886" s="2" t="s">
        <v>3268</v>
      </c>
      <c r="C886" s="2" t="s">
        <v>2371</v>
      </c>
      <c r="D886" s="2" t="s">
        <v>2295</v>
      </c>
      <c r="E886" s="2" t="s">
        <v>4481</v>
      </c>
      <c r="F886" s="2"/>
      <c r="G886" s="2"/>
      <c r="H886" s="9">
        <v>447.99</v>
      </c>
      <c r="I886" s="9">
        <v>149.41999999999999</v>
      </c>
      <c r="J886" s="9">
        <f>Table1_4[[#This Row],[Price]]+Table1_4[[#This Row],[Delivery charge]]</f>
        <v>597.41</v>
      </c>
      <c r="K886" s="2" t="s">
        <v>2262</v>
      </c>
      <c r="L886" s="2">
        <v>0</v>
      </c>
      <c r="M886" s="2" t="s">
        <v>4480</v>
      </c>
      <c r="N886" s="2" t="s">
        <v>2442</v>
      </c>
      <c r="O886" s="14" t="s">
        <v>2443</v>
      </c>
      <c r="P886" s="9">
        <f>Table1_4[[#This Row],[Total Price]]*Table1_4[[#This Row],[ Sold]]</f>
        <v>0</v>
      </c>
    </row>
    <row r="887" spans="1:16" x14ac:dyDescent="0.3">
      <c r="A887" s="5" t="s">
        <v>2285</v>
      </c>
      <c r="B887" s="2" t="s">
        <v>3269</v>
      </c>
      <c r="C887" s="2" t="s">
        <v>2327</v>
      </c>
      <c r="D887" s="2" t="s">
        <v>2485</v>
      </c>
      <c r="E887" s="2" t="s">
        <v>4482</v>
      </c>
      <c r="F887" s="2"/>
      <c r="G887" s="2"/>
      <c r="H887" s="9">
        <v>459.98</v>
      </c>
      <c r="I887" s="9">
        <v>149.55000000000001</v>
      </c>
      <c r="J887" s="9">
        <f>Table1_4[[#This Row],[Price]]+Table1_4[[#This Row],[Delivery charge]]</f>
        <v>609.53</v>
      </c>
      <c r="K887" s="2" t="s">
        <v>2262</v>
      </c>
      <c r="L887" s="2">
        <v>1</v>
      </c>
      <c r="M887" s="2" t="s">
        <v>4480</v>
      </c>
      <c r="N887" s="2" t="s">
        <v>2486</v>
      </c>
      <c r="O887" s="14" t="s">
        <v>2487</v>
      </c>
      <c r="P887" s="9">
        <f>Table1_4[[#This Row],[Total Price]]*Table1_4[[#This Row],[ Sold]]</f>
        <v>609.53</v>
      </c>
    </row>
    <row r="888" spans="1:16" x14ac:dyDescent="0.3">
      <c r="A888" s="5" t="s">
        <v>2285</v>
      </c>
      <c r="B888" s="2" t="s">
        <v>3270</v>
      </c>
      <c r="C888" s="2" t="s">
        <v>2585</v>
      </c>
      <c r="D888" s="2" t="s">
        <v>2357</v>
      </c>
      <c r="E888" s="2" t="s">
        <v>4481</v>
      </c>
      <c r="F888" s="2">
        <v>4.5</v>
      </c>
      <c r="G888" s="2">
        <v>20</v>
      </c>
      <c r="H888" s="9">
        <v>589.99</v>
      </c>
      <c r="I888" s="9">
        <v>182.08</v>
      </c>
      <c r="J888" s="9">
        <f>Table1_4[[#This Row],[Price]]+Table1_4[[#This Row],[Delivery charge]]</f>
        <v>772.07</v>
      </c>
      <c r="K888" s="2" t="s">
        <v>2262</v>
      </c>
      <c r="L888" s="2">
        <v>134</v>
      </c>
      <c r="M888" s="2" t="s">
        <v>4480</v>
      </c>
      <c r="N888" s="2" t="s">
        <v>2358</v>
      </c>
      <c r="O888" s="14" t="s">
        <v>2359</v>
      </c>
      <c r="P888" s="9">
        <f>Table1_4[[#This Row],[Total Price]]*Table1_4[[#This Row],[ Sold]]</f>
        <v>103457.38</v>
      </c>
    </row>
    <row r="889" spans="1:16" x14ac:dyDescent="0.3">
      <c r="A889" s="5" t="s">
        <v>2285</v>
      </c>
      <c r="B889" s="2" t="s">
        <v>3271</v>
      </c>
      <c r="C889" s="2" t="s">
        <v>2323</v>
      </c>
      <c r="D889" s="2" t="s">
        <v>2295</v>
      </c>
      <c r="E889" s="2" t="s">
        <v>4481</v>
      </c>
      <c r="F889" s="2">
        <v>4</v>
      </c>
      <c r="G889" s="2">
        <v>26</v>
      </c>
      <c r="H889" s="9">
        <v>209</v>
      </c>
      <c r="I889" s="9">
        <v>91.83</v>
      </c>
      <c r="J889" s="9">
        <f>Table1_4[[#This Row],[Price]]+Table1_4[[#This Row],[Delivery charge]]</f>
        <v>300.83</v>
      </c>
      <c r="K889" s="2" t="s">
        <v>2262</v>
      </c>
      <c r="L889" s="2">
        <v>0</v>
      </c>
      <c r="M889" s="2" t="s">
        <v>4480</v>
      </c>
      <c r="N889" s="2" t="s">
        <v>2657</v>
      </c>
      <c r="O889" s="14" t="s">
        <v>2658</v>
      </c>
      <c r="P889" s="9">
        <f>Table1_4[[#This Row],[Total Price]]*Table1_4[[#This Row],[ Sold]]</f>
        <v>0</v>
      </c>
    </row>
    <row r="890" spans="1:16" x14ac:dyDescent="0.3">
      <c r="A890" s="5" t="s">
        <v>2285</v>
      </c>
      <c r="B890" s="2" t="s">
        <v>3272</v>
      </c>
      <c r="C890" s="2" t="s">
        <v>2344</v>
      </c>
      <c r="D890" s="2" t="s">
        <v>2357</v>
      </c>
      <c r="E890" s="2" t="s">
        <v>4483</v>
      </c>
      <c r="F890" s="2">
        <v>4.5</v>
      </c>
      <c r="G890" s="2">
        <v>23</v>
      </c>
      <c r="H890" s="9">
        <v>499.99</v>
      </c>
      <c r="I890" s="9">
        <v>158.76</v>
      </c>
      <c r="J890" s="9">
        <f>Table1_4[[#This Row],[Price]]+Table1_4[[#This Row],[Delivery charge]]</f>
        <v>658.75</v>
      </c>
      <c r="K890" s="2" t="s">
        <v>2262</v>
      </c>
      <c r="L890" s="2">
        <v>46</v>
      </c>
      <c r="M890" s="2" t="s">
        <v>4480</v>
      </c>
      <c r="N890" s="2" t="s">
        <v>2358</v>
      </c>
      <c r="O890" s="14" t="s">
        <v>2359</v>
      </c>
      <c r="P890" s="9">
        <f>Table1_4[[#This Row],[Total Price]]*Table1_4[[#This Row],[ Sold]]</f>
        <v>30302.5</v>
      </c>
    </row>
    <row r="891" spans="1:16" x14ac:dyDescent="0.3">
      <c r="A891" s="5" t="s">
        <v>2285</v>
      </c>
      <c r="B891" s="2" t="s">
        <v>3273</v>
      </c>
      <c r="C891" s="2" t="s">
        <v>2329</v>
      </c>
      <c r="D891" s="2" t="s">
        <v>2295</v>
      </c>
      <c r="E891" s="2" t="s">
        <v>4483</v>
      </c>
      <c r="F891" s="2">
        <v>5</v>
      </c>
      <c r="G891" s="2">
        <v>11</v>
      </c>
      <c r="H891" s="9">
        <v>289.99</v>
      </c>
      <c r="I891" s="9">
        <v>97.5</v>
      </c>
      <c r="J891" s="9">
        <f>Table1_4[[#This Row],[Price]]+Table1_4[[#This Row],[Delivery charge]]</f>
        <v>387.49</v>
      </c>
      <c r="K891" s="2" t="s">
        <v>2262</v>
      </c>
      <c r="L891" s="2">
        <v>1</v>
      </c>
      <c r="M891" s="2" t="s">
        <v>4480</v>
      </c>
      <c r="N891" s="2" t="s">
        <v>3274</v>
      </c>
      <c r="O891" s="14" t="s">
        <v>3275</v>
      </c>
      <c r="P891" s="9">
        <f>Table1_4[[#This Row],[Total Price]]*Table1_4[[#This Row],[ Sold]]</f>
        <v>387.49</v>
      </c>
    </row>
    <row r="892" spans="1:16" x14ac:dyDescent="0.3">
      <c r="A892" s="5" t="s">
        <v>2285</v>
      </c>
      <c r="B892" s="2" t="s">
        <v>3276</v>
      </c>
      <c r="C892" s="2" t="s">
        <v>2296</v>
      </c>
      <c r="D892" s="2" t="s">
        <v>2485</v>
      </c>
      <c r="E892" s="2" t="s">
        <v>4482</v>
      </c>
      <c r="F892" s="2">
        <v>5</v>
      </c>
      <c r="G892" s="2">
        <v>1</v>
      </c>
      <c r="H892" s="9">
        <v>339.99</v>
      </c>
      <c r="I892" s="9">
        <v>121.96</v>
      </c>
      <c r="J892" s="9">
        <f>Table1_4[[#This Row],[Price]]+Table1_4[[#This Row],[Delivery charge]]</f>
        <v>461.95</v>
      </c>
      <c r="K892" s="2" t="s">
        <v>2262</v>
      </c>
      <c r="L892" s="2">
        <v>68</v>
      </c>
      <c r="M892" s="2" t="s">
        <v>4480</v>
      </c>
      <c r="N892" s="2" t="s">
        <v>2486</v>
      </c>
      <c r="O892" s="14" t="s">
        <v>2487</v>
      </c>
      <c r="P892" s="9">
        <f>Table1_4[[#This Row],[Total Price]]*Table1_4[[#This Row],[ Sold]]</f>
        <v>31412.6</v>
      </c>
    </row>
    <row r="893" spans="1:16" x14ac:dyDescent="0.3">
      <c r="A893" s="5" t="s">
        <v>2285</v>
      </c>
      <c r="B893" s="2" t="s">
        <v>3277</v>
      </c>
      <c r="C893" s="2" t="s">
        <v>2296</v>
      </c>
      <c r="D893" s="2" t="s">
        <v>2485</v>
      </c>
      <c r="E893" s="2" t="s">
        <v>4481</v>
      </c>
      <c r="F893" s="2">
        <v>5</v>
      </c>
      <c r="G893" s="2">
        <v>4</v>
      </c>
      <c r="H893" s="9">
        <v>323.99</v>
      </c>
      <c r="I893" s="9">
        <v>118.28</v>
      </c>
      <c r="J893" s="9">
        <f>Table1_4[[#This Row],[Price]]+Table1_4[[#This Row],[Delivery charge]]</f>
        <v>442.27</v>
      </c>
      <c r="K893" s="2" t="s">
        <v>2262</v>
      </c>
      <c r="L893" s="2">
        <v>40</v>
      </c>
      <c r="M893" s="2" t="s">
        <v>4480</v>
      </c>
      <c r="N893" s="2" t="s">
        <v>2486</v>
      </c>
      <c r="O893" s="14" t="s">
        <v>2487</v>
      </c>
      <c r="P893" s="9">
        <f>Table1_4[[#This Row],[Total Price]]*Table1_4[[#This Row],[ Sold]]</f>
        <v>17690.8</v>
      </c>
    </row>
    <row r="894" spans="1:16" x14ac:dyDescent="0.3">
      <c r="A894" s="5" t="s">
        <v>2285</v>
      </c>
      <c r="B894" s="2" t="s">
        <v>3278</v>
      </c>
      <c r="C894" s="2" t="s">
        <v>2296</v>
      </c>
      <c r="D894" s="2" t="s">
        <v>2295</v>
      </c>
      <c r="E894" s="2" t="s">
        <v>4482</v>
      </c>
      <c r="F894" s="2"/>
      <c r="G894" s="2"/>
      <c r="H894" s="9">
        <v>339</v>
      </c>
      <c r="I894" s="9">
        <v>121.73</v>
      </c>
      <c r="J894" s="9">
        <f>Table1_4[[#This Row],[Price]]+Table1_4[[#This Row],[Delivery charge]]</f>
        <v>460.73</v>
      </c>
      <c r="K894" s="2" t="s">
        <v>2262</v>
      </c>
      <c r="L894" s="2">
        <v>1</v>
      </c>
      <c r="M894" s="2" t="s">
        <v>2382</v>
      </c>
      <c r="N894" s="2" t="s">
        <v>2635</v>
      </c>
      <c r="O894" s="14" t="s">
        <v>2636</v>
      </c>
      <c r="P894" s="9">
        <f>Table1_4[[#This Row],[Total Price]]*Table1_4[[#This Row],[ Sold]]</f>
        <v>460.73</v>
      </c>
    </row>
    <row r="895" spans="1:16" x14ac:dyDescent="0.3">
      <c r="A895" s="5" t="s">
        <v>2285</v>
      </c>
      <c r="B895" s="2" t="s">
        <v>1156</v>
      </c>
      <c r="C895" s="2" t="s">
        <v>2296</v>
      </c>
      <c r="D895" s="2" t="s">
        <v>2295</v>
      </c>
      <c r="E895" s="2" t="s">
        <v>4482</v>
      </c>
      <c r="F895" s="2">
        <v>5</v>
      </c>
      <c r="G895" s="2">
        <v>1</v>
      </c>
      <c r="H895" s="9">
        <v>403.86</v>
      </c>
      <c r="I895" s="9">
        <v>136.65</v>
      </c>
      <c r="J895" s="9">
        <f>Table1_4[[#This Row],[Price]]+Table1_4[[#This Row],[Delivery charge]]</f>
        <v>540.51</v>
      </c>
      <c r="K895" s="2" t="s">
        <v>2262</v>
      </c>
      <c r="L895" s="2">
        <v>14</v>
      </c>
      <c r="M895" s="2" t="s">
        <v>4480</v>
      </c>
      <c r="N895" s="2" t="s">
        <v>2310</v>
      </c>
      <c r="O895" s="14" t="s">
        <v>2311</v>
      </c>
      <c r="P895" s="9">
        <f>Table1_4[[#This Row],[Total Price]]*Table1_4[[#This Row],[ Sold]]</f>
        <v>7567.1399999999994</v>
      </c>
    </row>
    <row r="896" spans="1:16" x14ac:dyDescent="0.3">
      <c r="A896" s="5" t="s">
        <v>2285</v>
      </c>
      <c r="B896" s="2" t="s">
        <v>3279</v>
      </c>
      <c r="C896" s="2" t="s">
        <v>2315</v>
      </c>
      <c r="D896" s="2" t="s">
        <v>2295</v>
      </c>
      <c r="E896" s="2" t="s">
        <v>4482</v>
      </c>
      <c r="F896" s="2">
        <v>4.5</v>
      </c>
      <c r="G896" s="2">
        <v>25</v>
      </c>
      <c r="H896" s="9">
        <v>299.95</v>
      </c>
      <c r="I896" s="9">
        <v>112.75</v>
      </c>
      <c r="J896" s="9">
        <f>Table1_4[[#This Row],[Price]]+Table1_4[[#This Row],[Delivery charge]]</f>
        <v>412.7</v>
      </c>
      <c r="K896" s="2" t="s">
        <v>2262</v>
      </c>
      <c r="L896" s="2">
        <v>0</v>
      </c>
      <c r="M896" s="2" t="s">
        <v>4480</v>
      </c>
      <c r="N896" s="2" t="s">
        <v>2500</v>
      </c>
      <c r="O896" s="14" t="s">
        <v>2501</v>
      </c>
      <c r="P896" s="9">
        <f>Table1_4[[#This Row],[Total Price]]*Table1_4[[#This Row],[ Sold]]</f>
        <v>0</v>
      </c>
    </row>
    <row r="897" spans="1:16" x14ac:dyDescent="0.3">
      <c r="A897" s="5" t="s">
        <v>2285</v>
      </c>
      <c r="B897" s="2" t="s">
        <v>3169</v>
      </c>
      <c r="C897" s="2" t="s">
        <v>2329</v>
      </c>
      <c r="D897" s="2" t="s">
        <v>2295</v>
      </c>
      <c r="E897" s="2" t="s">
        <v>4482</v>
      </c>
      <c r="F897" s="2">
        <v>4.5</v>
      </c>
      <c r="G897" s="2">
        <v>18</v>
      </c>
      <c r="H897" s="9">
        <v>232.7</v>
      </c>
      <c r="I897" s="9">
        <v>84.33</v>
      </c>
      <c r="J897" s="9">
        <f>Table1_4[[#This Row],[Price]]+Table1_4[[#This Row],[Delivery charge]]</f>
        <v>317.02999999999997</v>
      </c>
      <c r="K897" s="2" t="s">
        <v>2262</v>
      </c>
      <c r="L897" s="2">
        <v>6</v>
      </c>
      <c r="M897" s="2" t="s">
        <v>4480</v>
      </c>
      <c r="N897" s="2" t="s">
        <v>2726</v>
      </c>
      <c r="O897" s="14" t="s">
        <v>2727</v>
      </c>
      <c r="P897" s="9">
        <f>Table1_4[[#This Row],[Total Price]]*Table1_4[[#This Row],[ Sold]]</f>
        <v>1902.1799999999998</v>
      </c>
    </row>
    <row r="898" spans="1:16" x14ac:dyDescent="0.3">
      <c r="A898" s="5" t="s">
        <v>2285</v>
      </c>
      <c r="B898" s="2" t="s">
        <v>3280</v>
      </c>
      <c r="C898" s="2" t="s">
        <v>2294</v>
      </c>
      <c r="D898" s="2" t="s">
        <v>2845</v>
      </c>
      <c r="E898" s="2" t="s">
        <v>4481</v>
      </c>
      <c r="F898" s="2">
        <v>4.5</v>
      </c>
      <c r="G898" s="2">
        <v>13</v>
      </c>
      <c r="H898" s="9">
        <v>209</v>
      </c>
      <c r="I898" s="9">
        <v>94.45</v>
      </c>
      <c r="J898" s="9">
        <f>Table1_4[[#This Row],[Price]]+Table1_4[[#This Row],[Delivery charge]]</f>
        <v>303.45</v>
      </c>
      <c r="K898" s="2" t="s">
        <v>2262</v>
      </c>
      <c r="L898" s="2">
        <v>10</v>
      </c>
      <c r="M898" s="2" t="s">
        <v>4480</v>
      </c>
      <c r="N898" s="2" t="s">
        <v>2846</v>
      </c>
      <c r="O898" s="14" t="s">
        <v>2847</v>
      </c>
      <c r="P898" s="9">
        <f>Table1_4[[#This Row],[Total Price]]*Table1_4[[#This Row],[ Sold]]</f>
        <v>3034.5</v>
      </c>
    </row>
    <row r="899" spans="1:16" x14ac:dyDescent="0.3">
      <c r="A899" s="5" t="s">
        <v>2285</v>
      </c>
      <c r="B899" s="2" t="s">
        <v>3169</v>
      </c>
      <c r="C899" s="2" t="s">
        <v>2329</v>
      </c>
      <c r="D899" s="2" t="s">
        <v>2295</v>
      </c>
      <c r="E899" s="2" t="s">
        <v>4482</v>
      </c>
      <c r="F899" s="2">
        <v>4.5</v>
      </c>
      <c r="G899" s="2">
        <v>18</v>
      </c>
      <c r="H899" s="9">
        <v>232.7</v>
      </c>
      <c r="I899" s="9">
        <v>84.33</v>
      </c>
      <c r="J899" s="9">
        <f>Table1_4[[#This Row],[Price]]+Table1_4[[#This Row],[Delivery charge]]</f>
        <v>317.02999999999997</v>
      </c>
      <c r="K899" s="2" t="s">
        <v>2262</v>
      </c>
      <c r="L899" s="2">
        <v>6</v>
      </c>
      <c r="M899" s="2" t="s">
        <v>4480</v>
      </c>
      <c r="N899" s="2" t="s">
        <v>2726</v>
      </c>
      <c r="O899" s="14" t="s">
        <v>2727</v>
      </c>
      <c r="P899" s="9">
        <f>Table1_4[[#This Row],[Total Price]]*Table1_4[[#This Row],[ Sold]]</f>
        <v>1902.1799999999998</v>
      </c>
    </row>
    <row r="900" spans="1:16" x14ac:dyDescent="0.3">
      <c r="A900" s="5" t="s">
        <v>2285</v>
      </c>
      <c r="B900" s="2" t="s">
        <v>3281</v>
      </c>
      <c r="C900" s="2" t="s">
        <v>2296</v>
      </c>
      <c r="D900" s="2" t="s">
        <v>2357</v>
      </c>
      <c r="E900" s="2" t="s">
        <v>4482</v>
      </c>
      <c r="F900" s="2"/>
      <c r="G900" s="2"/>
      <c r="H900" s="9">
        <v>469.99</v>
      </c>
      <c r="I900" s="9">
        <v>158.76</v>
      </c>
      <c r="J900" s="9">
        <f>Table1_4[[#This Row],[Price]]+Table1_4[[#This Row],[Delivery charge]]</f>
        <v>628.75</v>
      </c>
      <c r="K900" s="2" t="s">
        <v>2262</v>
      </c>
      <c r="L900" s="2">
        <v>5</v>
      </c>
      <c r="M900" s="2" t="s">
        <v>4480</v>
      </c>
      <c r="N900" s="2" t="s">
        <v>2358</v>
      </c>
      <c r="O900" s="14" t="s">
        <v>2359</v>
      </c>
      <c r="P900" s="9">
        <f>Table1_4[[#This Row],[Total Price]]*Table1_4[[#This Row],[ Sold]]</f>
        <v>3143.75</v>
      </c>
    </row>
    <row r="901" spans="1:16" x14ac:dyDescent="0.3">
      <c r="A901" s="5" t="s">
        <v>2285</v>
      </c>
      <c r="B901" s="2" t="s">
        <v>3282</v>
      </c>
      <c r="C901" s="2" t="s">
        <v>2292</v>
      </c>
      <c r="D901" s="2" t="s">
        <v>2295</v>
      </c>
      <c r="E901" s="2" t="s">
        <v>4483</v>
      </c>
      <c r="F901" s="2">
        <v>4</v>
      </c>
      <c r="G901" s="2">
        <v>1</v>
      </c>
      <c r="H901" s="9">
        <v>395.67</v>
      </c>
      <c r="I901" s="9">
        <v>137.38</v>
      </c>
      <c r="J901" s="9">
        <f>Table1_4[[#This Row],[Price]]+Table1_4[[#This Row],[Delivery charge]]</f>
        <v>533.04999999999995</v>
      </c>
      <c r="K901" s="2" t="s">
        <v>2262</v>
      </c>
      <c r="L901" s="2">
        <v>4</v>
      </c>
      <c r="M901" s="2" t="s">
        <v>2394</v>
      </c>
      <c r="N901" s="2" t="s">
        <v>2780</v>
      </c>
      <c r="O901" s="14" t="s">
        <v>2781</v>
      </c>
      <c r="P901" s="9">
        <f>Table1_4[[#This Row],[Total Price]]*Table1_4[[#This Row],[ Sold]]</f>
        <v>2132.1999999999998</v>
      </c>
    </row>
    <row r="902" spans="1:16" x14ac:dyDescent="0.3">
      <c r="A902" s="5" t="s">
        <v>2285</v>
      </c>
      <c r="B902" s="2" t="s">
        <v>3283</v>
      </c>
      <c r="C902" s="2" t="s">
        <v>2343</v>
      </c>
      <c r="D902" s="2" t="s">
        <v>2295</v>
      </c>
      <c r="E902" s="2" t="s">
        <v>4482</v>
      </c>
      <c r="F902" s="2">
        <v>5</v>
      </c>
      <c r="G902" s="2">
        <v>11</v>
      </c>
      <c r="H902" s="9">
        <v>253.56</v>
      </c>
      <c r="I902" s="9">
        <v>102.08</v>
      </c>
      <c r="J902" s="9">
        <f>Table1_4[[#This Row],[Price]]+Table1_4[[#This Row],[Delivery charge]]</f>
        <v>355.64</v>
      </c>
      <c r="K902" s="2" t="s">
        <v>2262</v>
      </c>
      <c r="L902" s="2">
        <v>34</v>
      </c>
      <c r="M902" s="2" t="s">
        <v>4480</v>
      </c>
      <c r="N902" s="2" t="s">
        <v>2512</v>
      </c>
      <c r="O902" s="14" t="s">
        <v>2513</v>
      </c>
      <c r="P902" s="9">
        <f>Table1_4[[#This Row],[Total Price]]*Table1_4[[#This Row],[ Sold]]</f>
        <v>12091.76</v>
      </c>
    </row>
    <row r="903" spans="1:16" x14ac:dyDescent="0.3">
      <c r="A903" s="5" t="s">
        <v>2285</v>
      </c>
      <c r="B903" s="2" t="s">
        <v>3284</v>
      </c>
      <c r="C903" s="2" t="s">
        <v>2292</v>
      </c>
      <c r="D903" s="2" t="s">
        <v>2485</v>
      </c>
      <c r="E903" s="2" t="s">
        <v>4481</v>
      </c>
      <c r="F903" s="2"/>
      <c r="G903" s="2"/>
      <c r="H903" s="9">
        <v>229.48</v>
      </c>
      <c r="I903" s="9">
        <v>96.54</v>
      </c>
      <c r="J903" s="9">
        <f>Table1_4[[#This Row],[Price]]+Table1_4[[#This Row],[Delivery charge]]</f>
        <v>326.02</v>
      </c>
      <c r="K903" s="2" t="s">
        <v>2262</v>
      </c>
      <c r="L903" s="2">
        <v>28</v>
      </c>
      <c r="M903" s="2" t="s">
        <v>4480</v>
      </c>
      <c r="N903" s="2" t="s">
        <v>2486</v>
      </c>
      <c r="O903" s="14" t="s">
        <v>2487</v>
      </c>
      <c r="P903" s="9">
        <f>Table1_4[[#This Row],[Total Price]]*Table1_4[[#This Row],[ Sold]]</f>
        <v>9128.56</v>
      </c>
    </row>
    <row r="904" spans="1:16" x14ac:dyDescent="0.3">
      <c r="A904" s="5" t="s">
        <v>2285</v>
      </c>
      <c r="B904" s="2" t="s">
        <v>3285</v>
      </c>
      <c r="C904" s="2" t="s">
        <v>2287</v>
      </c>
      <c r="D904" s="2" t="s">
        <v>2295</v>
      </c>
      <c r="E904" s="2" t="s">
        <v>4481</v>
      </c>
      <c r="F904" s="2">
        <v>5</v>
      </c>
      <c r="G904" s="2">
        <v>2</v>
      </c>
      <c r="H904" s="9">
        <v>209.95</v>
      </c>
      <c r="I904" s="9">
        <v>94.67</v>
      </c>
      <c r="J904" s="9">
        <f>Table1_4[[#This Row],[Price]]+Table1_4[[#This Row],[Delivery charge]]</f>
        <v>304.62</v>
      </c>
      <c r="K904" s="2" t="s">
        <v>2262</v>
      </c>
      <c r="L904" s="2">
        <v>0</v>
      </c>
      <c r="M904" s="2" t="s">
        <v>4480</v>
      </c>
      <c r="N904" s="2" t="s">
        <v>2500</v>
      </c>
      <c r="O904" s="14" t="s">
        <v>2501</v>
      </c>
      <c r="P904" s="9">
        <f>Table1_4[[#This Row],[Total Price]]*Table1_4[[#This Row],[ Sold]]</f>
        <v>0</v>
      </c>
    </row>
    <row r="905" spans="1:16" x14ac:dyDescent="0.3">
      <c r="A905" s="5" t="s">
        <v>2285</v>
      </c>
      <c r="B905" s="2" t="s">
        <v>3286</v>
      </c>
      <c r="C905" s="2" t="s">
        <v>2323</v>
      </c>
      <c r="D905" s="2" t="s">
        <v>2295</v>
      </c>
      <c r="E905" s="2" t="s">
        <v>4481</v>
      </c>
      <c r="F905" s="2"/>
      <c r="G905" s="2"/>
      <c r="H905" s="9">
        <v>271.99</v>
      </c>
      <c r="I905" s="9">
        <v>106.32</v>
      </c>
      <c r="J905" s="9">
        <f>Table1_4[[#This Row],[Price]]+Table1_4[[#This Row],[Delivery charge]]</f>
        <v>378.31</v>
      </c>
      <c r="K905" s="2" t="s">
        <v>2262</v>
      </c>
      <c r="L905" s="2">
        <v>0</v>
      </c>
      <c r="M905" s="2" t="s">
        <v>4480</v>
      </c>
      <c r="N905" s="2" t="s">
        <v>2316</v>
      </c>
      <c r="O905" s="14" t="s">
        <v>2317</v>
      </c>
      <c r="P905" s="9">
        <f>Table1_4[[#This Row],[Total Price]]*Table1_4[[#This Row],[ Sold]]</f>
        <v>0</v>
      </c>
    </row>
    <row r="906" spans="1:16" x14ac:dyDescent="0.3">
      <c r="A906" s="5" t="s">
        <v>2285</v>
      </c>
      <c r="B906" s="2" t="s">
        <v>3287</v>
      </c>
      <c r="C906" s="2" t="s">
        <v>2315</v>
      </c>
      <c r="D906" s="2" t="s">
        <v>2485</v>
      </c>
      <c r="E906" s="2" t="s">
        <v>4481</v>
      </c>
      <c r="F906" s="2">
        <v>4.5</v>
      </c>
      <c r="G906" s="2">
        <v>7</v>
      </c>
      <c r="H906" s="9">
        <v>305.98</v>
      </c>
      <c r="I906" s="9">
        <v>114.13</v>
      </c>
      <c r="J906" s="9">
        <f>Table1_4[[#This Row],[Price]]+Table1_4[[#This Row],[Delivery charge]]</f>
        <v>420.11</v>
      </c>
      <c r="K906" s="2" t="s">
        <v>2262</v>
      </c>
      <c r="L906" s="2">
        <v>16</v>
      </c>
      <c r="M906" s="2" t="s">
        <v>4480</v>
      </c>
      <c r="N906" s="2" t="s">
        <v>2486</v>
      </c>
      <c r="O906" s="14" t="s">
        <v>2487</v>
      </c>
      <c r="P906" s="9">
        <f>Table1_4[[#This Row],[Total Price]]*Table1_4[[#This Row],[ Sold]]</f>
        <v>6721.76</v>
      </c>
    </row>
    <row r="907" spans="1:16" x14ac:dyDescent="0.3">
      <c r="A907" s="5" t="s">
        <v>2285</v>
      </c>
      <c r="B907" s="2" t="s">
        <v>3288</v>
      </c>
      <c r="C907" s="2" t="s">
        <v>2321</v>
      </c>
      <c r="D907" s="2" t="s">
        <v>2330</v>
      </c>
      <c r="E907" s="2" t="s">
        <v>4481</v>
      </c>
      <c r="F907" s="2">
        <v>5</v>
      </c>
      <c r="G907" s="2">
        <v>3</v>
      </c>
      <c r="H907" s="9">
        <v>459.99</v>
      </c>
      <c r="I907" s="9">
        <v>136.6</v>
      </c>
      <c r="J907" s="9">
        <f>Table1_4[[#This Row],[Price]]+Table1_4[[#This Row],[Delivery charge]]</f>
        <v>596.59</v>
      </c>
      <c r="K907" s="2" t="s">
        <v>2262</v>
      </c>
      <c r="L907" s="2">
        <v>0</v>
      </c>
      <c r="M907" s="2" t="s">
        <v>4480</v>
      </c>
      <c r="N907" s="2" t="s">
        <v>2331</v>
      </c>
      <c r="O907" s="14" t="s">
        <v>2332</v>
      </c>
      <c r="P907" s="9">
        <f>Table1_4[[#This Row],[Total Price]]*Table1_4[[#This Row],[ Sold]]</f>
        <v>0</v>
      </c>
    </row>
    <row r="908" spans="1:16" x14ac:dyDescent="0.3">
      <c r="A908" s="5" t="s">
        <v>2285</v>
      </c>
      <c r="B908" s="2" t="s">
        <v>2376</v>
      </c>
      <c r="C908" s="2" t="s">
        <v>2294</v>
      </c>
      <c r="D908" s="2" t="s">
        <v>2295</v>
      </c>
      <c r="E908" s="2" t="s">
        <v>4482</v>
      </c>
      <c r="F908" s="2">
        <v>4.5</v>
      </c>
      <c r="G908" s="2">
        <v>51</v>
      </c>
      <c r="H908" s="9">
        <v>175.7</v>
      </c>
      <c r="I908" s="9">
        <v>84.17</v>
      </c>
      <c r="J908" s="9">
        <f>Table1_4[[#This Row],[Price]]+Table1_4[[#This Row],[Delivery charge]]</f>
        <v>259.87</v>
      </c>
      <c r="K908" s="2" t="s">
        <v>2262</v>
      </c>
      <c r="L908" s="2">
        <v>0</v>
      </c>
      <c r="M908" s="2" t="s">
        <v>4480</v>
      </c>
      <c r="N908" s="2" t="s">
        <v>2726</v>
      </c>
      <c r="O908" s="14" t="s">
        <v>2727</v>
      </c>
      <c r="P908" s="9">
        <f>Table1_4[[#This Row],[Total Price]]*Table1_4[[#This Row],[ Sold]]</f>
        <v>0</v>
      </c>
    </row>
    <row r="909" spans="1:16" x14ac:dyDescent="0.3">
      <c r="A909" s="5" t="s">
        <v>2285</v>
      </c>
      <c r="B909" s="2" t="s">
        <v>3289</v>
      </c>
      <c r="C909" s="2" t="s">
        <v>2287</v>
      </c>
      <c r="D909" s="2" t="s">
        <v>2295</v>
      </c>
      <c r="E909" s="2" t="s">
        <v>4482</v>
      </c>
      <c r="F909" s="2">
        <v>4</v>
      </c>
      <c r="G909" s="2">
        <v>11</v>
      </c>
      <c r="H909" s="9">
        <v>189.95</v>
      </c>
      <c r="I909" s="9">
        <v>87.45</v>
      </c>
      <c r="J909" s="9">
        <f>Table1_4[[#This Row],[Price]]+Table1_4[[#This Row],[Delivery charge]]</f>
        <v>277.39999999999998</v>
      </c>
      <c r="K909" s="2" t="s">
        <v>2262</v>
      </c>
      <c r="L909" s="2">
        <v>0</v>
      </c>
      <c r="M909" s="2" t="s">
        <v>4480</v>
      </c>
      <c r="N909" s="2" t="s">
        <v>2500</v>
      </c>
      <c r="O909" s="14" t="s">
        <v>2501</v>
      </c>
      <c r="P909" s="9">
        <f>Table1_4[[#This Row],[Total Price]]*Table1_4[[#This Row],[ Sold]]</f>
        <v>0</v>
      </c>
    </row>
    <row r="910" spans="1:16" x14ac:dyDescent="0.3">
      <c r="A910" s="5" t="s">
        <v>2285</v>
      </c>
      <c r="B910" s="2" t="s">
        <v>3290</v>
      </c>
      <c r="C910" s="2" t="s">
        <v>2292</v>
      </c>
      <c r="D910" s="2" t="s">
        <v>2485</v>
      </c>
      <c r="E910" s="2" t="s">
        <v>4481</v>
      </c>
      <c r="F910" s="2">
        <v>5</v>
      </c>
      <c r="G910" s="2">
        <v>5</v>
      </c>
      <c r="H910" s="9">
        <v>296.98</v>
      </c>
      <c r="I910" s="9">
        <v>112.06</v>
      </c>
      <c r="J910" s="9">
        <f>Table1_4[[#This Row],[Price]]+Table1_4[[#This Row],[Delivery charge]]</f>
        <v>409.04</v>
      </c>
      <c r="K910" s="2" t="s">
        <v>2262</v>
      </c>
      <c r="L910" s="2">
        <v>2</v>
      </c>
      <c r="M910" s="2" t="s">
        <v>4480</v>
      </c>
      <c r="N910" s="2" t="s">
        <v>2486</v>
      </c>
      <c r="O910" s="14" t="s">
        <v>2487</v>
      </c>
      <c r="P910" s="9">
        <f>Table1_4[[#This Row],[Total Price]]*Table1_4[[#This Row],[ Sold]]</f>
        <v>818.08</v>
      </c>
    </row>
    <row r="911" spans="1:16" x14ac:dyDescent="0.3">
      <c r="A911" s="5" t="s">
        <v>2285</v>
      </c>
      <c r="B911" s="2" t="s">
        <v>3271</v>
      </c>
      <c r="C911" s="2" t="s">
        <v>2323</v>
      </c>
      <c r="D911" s="2" t="s">
        <v>2295</v>
      </c>
      <c r="E911" s="2" t="s">
        <v>4481</v>
      </c>
      <c r="F911" s="2">
        <v>4</v>
      </c>
      <c r="G911" s="2">
        <v>26</v>
      </c>
      <c r="H911" s="9">
        <v>209</v>
      </c>
      <c r="I911" s="9">
        <v>91.83</v>
      </c>
      <c r="J911" s="9">
        <f>Table1_4[[#This Row],[Price]]+Table1_4[[#This Row],[Delivery charge]]</f>
        <v>300.83</v>
      </c>
      <c r="K911" s="2" t="s">
        <v>2262</v>
      </c>
      <c r="L911" s="2">
        <v>0</v>
      </c>
      <c r="M911" s="2" t="s">
        <v>4480</v>
      </c>
      <c r="N911" s="2" t="s">
        <v>2657</v>
      </c>
      <c r="O911" s="14" t="s">
        <v>2658</v>
      </c>
      <c r="P911" s="9">
        <f>Table1_4[[#This Row],[Total Price]]*Table1_4[[#This Row],[ Sold]]</f>
        <v>0</v>
      </c>
    </row>
    <row r="912" spans="1:16" x14ac:dyDescent="0.3">
      <c r="A912" s="5" t="s">
        <v>2285</v>
      </c>
      <c r="B912" s="2" t="s">
        <v>3291</v>
      </c>
      <c r="C912" s="2" t="s">
        <v>2292</v>
      </c>
      <c r="D912" s="2" t="s">
        <v>2295</v>
      </c>
      <c r="E912" s="2" t="s">
        <v>4481</v>
      </c>
      <c r="F912" s="2">
        <v>4.5</v>
      </c>
      <c r="G912" s="2">
        <v>46</v>
      </c>
      <c r="H912" s="9">
        <v>275.49</v>
      </c>
      <c r="I912" s="9">
        <v>107.12</v>
      </c>
      <c r="J912" s="9">
        <f>Table1_4[[#This Row],[Price]]+Table1_4[[#This Row],[Delivery charge]]</f>
        <v>382.61</v>
      </c>
      <c r="K912" s="2" t="s">
        <v>2262</v>
      </c>
      <c r="L912" s="2">
        <v>0</v>
      </c>
      <c r="M912" s="2" t="s">
        <v>4480</v>
      </c>
      <c r="N912" s="2" t="s">
        <v>2932</v>
      </c>
      <c r="O912" s="14" t="s">
        <v>2933</v>
      </c>
      <c r="P912" s="9">
        <f>Table1_4[[#This Row],[Total Price]]*Table1_4[[#This Row],[ Sold]]</f>
        <v>0</v>
      </c>
    </row>
    <row r="913" spans="1:16" x14ac:dyDescent="0.3">
      <c r="A913" s="5" t="s">
        <v>2285</v>
      </c>
      <c r="B913" s="2" t="s">
        <v>3292</v>
      </c>
      <c r="C913" s="2" t="s">
        <v>2329</v>
      </c>
      <c r="D913" s="2" t="s">
        <v>3293</v>
      </c>
      <c r="E913" s="2" t="s">
        <v>4482</v>
      </c>
      <c r="F913" s="2">
        <v>4.5</v>
      </c>
      <c r="G913" s="2">
        <v>15</v>
      </c>
      <c r="H913" s="9">
        <v>279</v>
      </c>
      <c r="I913" s="9">
        <v>107.93</v>
      </c>
      <c r="J913" s="9">
        <f>Table1_4[[#This Row],[Price]]+Table1_4[[#This Row],[Delivery charge]]</f>
        <v>386.93</v>
      </c>
      <c r="K913" s="2" t="s">
        <v>2262</v>
      </c>
      <c r="L913" s="2">
        <v>0</v>
      </c>
      <c r="M913" s="2" t="s">
        <v>4480</v>
      </c>
      <c r="N913" s="2" t="s">
        <v>2549</v>
      </c>
      <c r="O913" s="14" t="s">
        <v>2550</v>
      </c>
      <c r="P913" s="9">
        <f>Table1_4[[#This Row],[Total Price]]*Table1_4[[#This Row],[ Sold]]</f>
        <v>0</v>
      </c>
    </row>
    <row r="914" spans="1:16" x14ac:dyDescent="0.3">
      <c r="A914" s="5" t="s">
        <v>2285</v>
      </c>
      <c r="B914" s="2" t="s">
        <v>3294</v>
      </c>
      <c r="C914" s="2" t="s">
        <v>2343</v>
      </c>
      <c r="D914" s="2" t="s">
        <v>2295</v>
      </c>
      <c r="E914" s="2" t="s">
        <v>4482</v>
      </c>
      <c r="F914" s="2">
        <v>4.5</v>
      </c>
      <c r="G914" s="2">
        <v>13</v>
      </c>
      <c r="H914" s="9">
        <v>251.46</v>
      </c>
      <c r="I914" s="9">
        <v>101.59</v>
      </c>
      <c r="J914" s="9">
        <f>Table1_4[[#This Row],[Price]]+Table1_4[[#This Row],[Delivery charge]]</f>
        <v>353.05</v>
      </c>
      <c r="K914" s="2" t="s">
        <v>2262</v>
      </c>
      <c r="L914" s="2">
        <v>0</v>
      </c>
      <c r="M914" s="2" t="s">
        <v>4480</v>
      </c>
      <c r="N914" s="2" t="s">
        <v>2512</v>
      </c>
      <c r="O914" s="14" t="s">
        <v>2513</v>
      </c>
      <c r="P914" s="9">
        <f>Table1_4[[#This Row],[Total Price]]*Table1_4[[#This Row],[ Sold]]</f>
        <v>0</v>
      </c>
    </row>
    <row r="915" spans="1:16" x14ac:dyDescent="0.3">
      <c r="A915" s="5" t="s">
        <v>2285</v>
      </c>
      <c r="B915" s="2" t="s">
        <v>3295</v>
      </c>
      <c r="C915" s="2" t="s">
        <v>2292</v>
      </c>
      <c r="D915" s="2" t="s">
        <v>2295</v>
      </c>
      <c r="E915" s="2" t="s">
        <v>4483</v>
      </c>
      <c r="F915" s="2">
        <v>4.5</v>
      </c>
      <c r="G915" s="2">
        <v>19</v>
      </c>
      <c r="H915" s="9">
        <v>269.99</v>
      </c>
      <c r="I915" s="9">
        <v>108.48</v>
      </c>
      <c r="J915" s="9">
        <f>Table1_4[[#This Row],[Price]]+Table1_4[[#This Row],[Delivery charge]]</f>
        <v>378.47</v>
      </c>
      <c r="K915" s="2" t="s">
        <v>2262</v>
      </c>
      <c r="L915" s="2">
        <v>0</v>
      </c>
      <c r="M915" s="2" t="s">
        <v>4480</v>
      </c>
      <c r="N915" s="2" t="s">
        <v>2475</v>
      </c>
      <c r="O915" s="14" t="s">
        <v>2476</v>
      </c>
      <c r="P915" s="9">
        <f>Table1_4[[#This Row],[Total Price]]*Table1_4[[#This Row],[ Sold]]</f>
        <v>0</v>
      </c>
    </row>
    <row r="916" spans="1:16" x14ac:dyDescent="0.3">
      <c r="A916" s="5" t="s">
        <v>2285</v>
      </c>
      <c r="B916" s="2" t="s">
        <v>3296</v>
      </c>
      <c r="C916" s="2" t="s">
        <v>2434</v>
      </c>
      <c r="D916" s="2" t="s">
        <v>2485</v>
      </c>
      <c r="E916" s="2" t="s">
        <v>4482</v>
      </c>
      <c r="F916" s="2">
        <v>5</v>
      </c>
      <c r="G916" s="2">
        <v>3</v>
      </c>
      <c r="H916" s="9">
        <v>420.49</v>
      </c>
      <c r="I916" s="9">
        <v>140.47</v>
      </c>
      <c r="J916" s="9">
        <f>Table1_4[[#This Row],[Price]]+Table1_4[[#This Row],[Delivery charge]]</f>
        <v>560.96</v>
      </c>
      <c r="K916" s="2" t="s">
        <v>2262</v>
      </c>
      <c r="L916" s="2">
        <v>108</v>
      </c>
      <c r="M916" s="2" t="s">
        <v>4480</v>
      </c>
      <c r="N916" s="2" t="s">
        <v>2486</v>
      </c>
      <c r="O916" s="14" t="s">
        <v>2487</v>
      </c>
      <c r="P916" s="9">
        <f>Table1_4[[#This Row],[Total Price]]*Table1_4[[#This Row],[ Sold]]</f>
        <v>60583.680000000008</v>
      </c>
    </row>
    <row r="917" spans="1:16" x14ac:dyDescent="0.3">
      <c r="A917" s="5" t="s">
        <v>2285</v>
      </c>
      <c r="B917" s="2" t="s">
        <v>3297</v>
      </c>
      <c r="C917" s="2" t="s">
        <v>2323</v>
      </c>
      <c r="D917" s="2" t="s">
        <v>2295</v>
      </c>
      <c r="E917" s="2" t="s">
        <v>4481</v>
      </c>
      <c r="F917" s="2">
        <v>4</v>
      </c>
      <c r="G917" s="2">
        <v>26</v>
      </c>
      <c r="H917" s="9">
        <v>243.4</v>
      </c>
      <c r="I917" s="9">
        <v>99.74</v>
      </c>
      <c r="J917" s="9">
        <f>Table1_4[[#This Row],[Price]]+Table1_4[[#This Row],[Delivery charge]]</f>
        <v>343.14</v>
      </c>
      <c r="K917" s="2" t="s">
        <v>2262</v>
      </c>
      <c r="L917" s="2">
        <v>0</v>
      </c>
      <c r="M917" s="2" t="s">
        <v>4480</v>
      </c>
      <c r="N917" s="2" t="s">
        <v>2920</v>
      </c>
      <c r="O917" s="14" t="s">
        <v>2921</v>
      </c>
      <c r="P917" s="9">
        <f>Table1_4[[#This Row],[Total Price]]*Table1_4[[#This Row],[ Sold]]</f>
        <v>0</v>
      </c>
    </row>
    <row r="918" spans="1:16" x14ac:dyDescent="0.3">
      <c r="A918" s="5" t="s">
        <v>2285</v>
      </c>
      <c r="B918" s="2" t="s">
        <v>3298</v>
      </c>
      <c r="C918" s="2" t="s">
        <v>2344</v>
      </c>
      <c r="D918" s="2" t="s">
        <v>2393</v>
      </c>
      <c r="E918" s="2" t="s">
        <v>4482</v>
      </c>
      <c r="F918" s="2">
        <v>4.5</v>
      </c>
      <c r="G918" s="2">
        <v>6</v>
      </c>
      <c r="H918" s="9">
        <v>532.51</v>
      </c>
      <c r="I918" s="9">
        <v>168.86</v>
      </c>
      <c r="J918" s="9">
        <f>Table1_4[[#This Row],[Price]]+Table1_4[[#This Row],[Delivery charge]]</f>
        <v>701.37</v>
      </c>
      <c r="K918" s="2" t="s">
        <v>2262</v>
      </c>
      <c r="L918" s="2">
        <v>280</v>
      </c>
      <c r="M918" s="2" t="s">
        <v>2394</v>
      </c>
      <c r="N918" s="2" t="s">
        <v>2395</v>
      </c>
      <c r="O918" s="14" t="s">
        <v>2396</v>
      </c>
      <c r="P918" s="9">
        <f>Table1_4[[#This Row],[Total Price]]*Table1_4[[#This Row],[ Sold]]</f>
        <v>196383.6</v>
      </c>
    </row>
    <row r="919" spans="1:16" x14ac:dyDescent="0.3">
      <c r="A919" s="5" t="s">
        <v>2285</v>
      </c>
      <c r="B919" s="2" t="s">
        <v>3299</v>
      </c>
      <c r="C919" s="2" t="s">
        <v>2292</v>
      </c>
      <c r="D919" s="2" t="s">
        <v>2295</v>
      </c>
      <c r="E919" s="2" t="s">
        <v>4483</v>
      </c>
      <c r="F919" s="2">
        <v>4.5</v>
      </c>
      <c r="G919" s="2">
        <v>17</v>
      </c>
      <c r="H919" s="9">
        <v>309</v>
      </c>
      <c r="I919" s="9">
        <v>114.83</v>
      </c>
      <c r="J919" s="9">
        <f>Table1_4[[#This Row],[Price]]+Table1_4[[#This Row],[Delivery charge]]</f>
        <v>423.83</v>
      </c>
      <c r="K919" s="2" t="s">
        <v>2262</v>
      </c>
      <c r="L919" s="2">
        <v>1</v>
      </c>
      <c r="M919" s="2" t="s">
        <v>4480</v>
      </c>
      <c r="N919" s="2" t="s">
        <v>2512</v>
      </c>
      <c r="O919" s="14" t="s">
        <v>2513</v>
      </c>
      <c r="P919" s="9">
        <f>Table1_4[[#This Row],[Total Price]]*Table1_4[[#This Row],[ Sold]]</f>
        <v>423.83</v>
      </c>
    </row>
    <row r="920" spans="1:16" x14ac:dyDescent="0.3">
      <c r="A920" s="5" t="s">
        <v>2285</v>
      </c>
      <c r="B920" s="2" t="s">
        <v>3300</v>
      </c>
      <c r="C920" s="2" t="s">
        <v>2585</v>
      </c>
      <c r="D920" s="2" t="s">
        <v>2295</v>
      </c>
      <c r="E920" s="2" t="s">
        <v>4481</v>
      </c>
      <c r="F920" s="2">
        <v>5</v>
      </c>
      <c r="G920" s="2">
        <v>13</v>
      </c>
      <c r="H920" s="9">
        <v>564.49</v>
      </c>
      <c r="I920" s="9">
        <v>176.21</v>
      </c>
      <c r="J920" s="9">
        <f>Table1_4[[#This Row],[Price]]+Table1_4[[#This Row],[Delivery charge]]</f>
        <v>740.7</v>
      </c>
      <c r="K920" s="2" t="s">
        <v>2262</v>
      </c>
      <c r="L920" s="2">
        <v>10</v>
      </c>
      <c r="M920" s="2" t="s">
        <v>4480</v>
      </c>
      <c r="N920" s="2" t="s">
        <v>2661</v>
      </c>
      <c r="O920" s="14" t="s">
        <v>2662</v>
      </c>
      <c r="P920" s="9">
        <f>Table1_4[[#This Row],[Total Price]]*Table1_4[[#This Row],[ Sold]]</f>
        <v>7407</v>
      </c>
    </row>
    <row r="921" spans="1:16" x14ac:dyDescent="0.3">
      <c r="A921" s="5" t="s">
        <v>2285</v>
      </c>
      <c r="B921" s="2" t="s">
        <v>3301</v>
      </c>
      <c r="C921" s="2" t="s">
        <v>2292</v>
      </c>
      <c r="D921" s="2" t="s">
        <v>2299</v>
      </c>
      <c r="E921" s="2" t="s">
        <v>4481</v>
      </c>
      <c r="F921" s="2"/>
      <c r="G921" s="2"/>
      <c r="H921" s="9">
        <v>229.99</v>
      </c>
      <c r="I921" s="9">
        <v>96.66</v>
      </c>
      <c r="J921" s="9">
        <f>Table1_4[[#This Row],[Price]]+Table1_4[[#This Row],[Delivery charge]]</f>
        <v>326.64999999999998</v>
      </c>
      <c r="K921" s="2" t="s">
        <v>2262</v>
      </c>
      <c r="L921" s="2">
        <v>0</v>
      </c>
      <c r="M921" s="2" t="s">
        <v>4480</v>
      </c>
      <c r="N921" s="2" t="s">
        <v>2300</v>
      </c>
      <c r="O921" s="14" t="s">
        <v>2301</v>
      </c>
      <c r="P921" s="9">
        <f>Table1_4[[#This Row],[Total Price]]*Table1_4[[#This Row],[ Sold]]</f>
        <v>0</v>
      </c>
    </row>
    <row r="922" spans="1:16" x14ac:dyDescent="0.3">
      <c r="A922" s="5" t="s">
        <v>2285</v>
      </c>
      <c r="B922" s="2" t="s">
        <v>3302</v>
      </c>
      <c r="C922" s="2" t="s">
        <v>2329</v>
      </c>
      <c r="D922" s="2" t="s">
        <v>2295</v>
      </c>
      <c r="E922" s="2" t="s">
        <v>4483</v>
      </c>
      <c r="F922" s="2">
        <v>5</v>
      </c>
      <c r="G922" s="2">
        <v>1</v>
      </c>
      <c r="H922" s="9">
        <v>334.99</v>
      </c>
      <c r="I922" s="9">
        <v>120.81</v>
      </c>
      <c r="J922" s="9">
        <f>Table1_4[[#This Row],[Price]]+Table1_4[[#This Row],[Delivery charge]]</f>
        <v>455.8</v>
      </c>
      <c r="K922" s="2" t="s">
        <v>2262</v>
      </c>
      <c r="L922" s="2">
        <v>8</v>
      </c>
      <c r="M922" s="2" t="s">
        <v>4480</v>
      </c>
      <c r="N922" s="2" t="s">
        <v>2364</v>
      </c>
      <c r="O922" s="14" t="s">
        <v>2365</v>
      </c>
      <c r="P922" s="9">
        <f>Table1_4[[#This Row],[Total Price]]*Table1_4[[#This Row],[ Sold]]</f>
        <v>3646.4</v>
      </c>
    </row>
    <row r="923" spans="1:16" x14ac:dyDescent="0.3">
      <c r="A923" s="5" t="s">
        <v>2285</v>
      </c>
      <c r="B923" s="2" t="s">
        <v>3303</v>
      </c>
      <c r="C923" s="2" t="s">
        <v>2329</v>
      </c>
      <c r="D923" s="2" t="s">
        <v>2295</v>
      </c>
      <c r="E923" s="2" t="s">
        <v>4483</v>
      </c>
      <c r="F923" s="2">
        <v>5</v>
      </c>
      <c r="G923" s="2">
        <v>2</v>
      </c>
      <c r="H923" s="9">
        <v>318.99</v>
      </c>
      <c r="I923" s="9">
        <v>117.13</v>
      </c>
      <c r="J923" s="9">
        <f>Table1_4[[#This Row],[Price]]+Table1_4[[#This Row],[Delivery charge]]</f>
        <v>436.12</v>
      </c>
      <c r="K923" s="2" t="s">
        <v>2262</v>
      </c>
      <c r="L923" s="2">
        <v>0</v>
      </c>
      <c r="M923" s="2" t="s">
        <v>4480</v>
      </c>
      <c r="N923" s="2" t="s">
        <v>2364</v>
      </c>
      <c r="O923" s="14" t="s">
        <v>2365</v>
      </c>
      <c r="P923" s="9">
        <f>Table1_4[[#This Row],[Total Price]]*Table1_4[[#This Row],[ Sold]]</f>
        <v>0</v>
      </c>
    </row>
    <row r="924" spans="1:16" x14ac:dyDescent="0.3">
      <c r="A924" s="5" t="s">
        <v>2285</v>
      </c>
      <c r="B924" s="2" t="s">
        <v>3068</v>
      </c>
      <c r="C924" s="2" t="s">
        <v>2287</v>
      </c>
      <c r="D924" s="2" t="s">
        <v>2295</v>
      </c>
      <c r="E924" s="2" t="s">
        <v>4482</v>
      </c>
      <c r="F924" s="2">
        <v>4.5</v>
      </c>
      <c r="G924" s="2">
        <v>73</v>
      </c>
      <c r="H924" s="9">
        <v>194.7</v>
      </c>
      <c r="I924" s="9">
        <v>88.54</v>
      </c>
      <c r="J924" s="9">
        <f>Table1_4[[#This Row],[Price]]+Table1_4[[#This Row],[Delivery charge]]</f>
        <v>283.24</v>
      </c>
      <c r="K924" s="2" t="s">
        <v>2262</v>
      </c>
      <c r="L924" s="2">
        <v>0</v>
      </c>
      <c r="M924" s="2" t="s">
        <v>4480</v>
      </c>
      <c r="N924" s="2" t="s">
        <v>2368</v>
      </c>
      <c r="O924" s="14" t="s">
        <v>2369</v>
      </c>
      <c r="P924" s="9">
        <f>Table1_4[[#This Row],[Total Price]]*Table1_4[[#This Row],[ Sold]]</f>
        <v>0</v>
      </c>
    </row>
    <row r="925" spans="1:16" x14ac:dyDescent="0.3">
      <c r="A925" s="5" t="s">
        <v>2285</v>
      </c>
      <c r="B925" s="2" t="s">
        <v>3304</v>
      </c>
      <c r="C925" s="2" t="s">
        <v>2329</v>
      </c>
      <c r="D925" s="2" t="s">
        <v>2295</v>
      </c>
      <c r="E925" s="2" t="s">
        <v>4482</v>
      </c>
      <c r="F925" s="2">
        <v>4.5</v>
      </c>
      <c r="G925" s="2">
        <v>108</v>
      </c>
      <c r="H925" s="9">
        <v>249</v>
      </c>
      <c r="I925" s="9">
        <v>101.03</v>
      </c>
      <c r="J925" s="9">
        <f>Table1_4[[#This Row],[Price]]+Table1_4[[#This Row],[Delivery charge]]</f>
        <v>350.03</v>
      </c>
      <c r="K925" s="2" t="s">
        <v>2262</v>
      </c>
      <c r="L925" s="2">
        <v>18</v>
      </c>
      <c r="M925" s="2" t="s">
        <v>4480</v>
      </c>
      <c r="N925" s="2" t="s">
        <v>2623</v>
      </c>
      <c r="O925" s="14" t="s">
        <v>2624</v>
      </c>
      <c r="P925" s="9">
        <f>Table1_4[[#This Row],[Total Price]]*Table1_4[[#This Row],[ Sold]]</f>
        <v>6300.5399999999991</v>
      </c>
    </row>
    <row r="926" spans="1:16" x14ac:dyDescent="0.3">
      <c r="A926" s="5" t="s">
        <v>2285</v>
      </c>
      <c r="B926" s="2" t="s">
        <v>2935</v>
      </c>
      <c r="C926" s="2" t="s">
        <v>2296</v>
      </c>
      <c r="D926" s="2" t="s">
        <v>2295</v>
      </c>
      <c r="E926" s="2" t="s">
        <v>4482</v>
      </c>
      <c r="F926" s="2">
        <v>5</v>
      </c>
      <c r="G926" s="2">
        <v>48</v>
      </c>
      <c r="H926" s="9">
        <v>370</v>
      </c>
      <c r="I926" s="9">
        <v>131.47999999999999</v>
      </c>
      <c r="J926" s="9">
        <f>Table1_4[[#This Row],[Price]]+Table1_4[[#This Row],[Delivery charge]]</f>
        <v>501.48</v>
      </c>
      <c r="K926" s="2" t="s">
        <v>2262</v>
      </c>
      <c r="L926" s="2">
        <v>0</v>
      </c>
      <c r="M926" s="2" t="s">
        <v>4480</v>
      </c>
      <c r="N926" s="2" t="s">
        <v>2661</v>
      </c>
      <c r="O926" s="14" t="s">
        <v>2662</v>
      </c>
      <c r="P926" s="9">
        <f>Table1_4[[#This Row],[Total Price]]*Table1_4[[#This Row],[ Sold]]</f>
        <v>0</v>
      </c>
    </row>
    <row r="927" spans="1:16" x14ac:dyDescent="0.3">
      <c r="A927" s="5" t="s">
        <v>2285</v>
      </c>
      <c r="B927" s="2" t="s">
        <v>3305</v>
      </c>
      <c r="C927" s="2" t="s">
        <v>2294</v>
      </c>
      <c r="D927" s="2" t="s">
        <v>2295</v>
      </c>
      <c r="E927" s="2" t="s">
        <v>4483</v>
      </c>
      <c r="F927" s="2">
        <v>4.5</v>
      </c>
      <c r="G927" s="2">
        <v>13</v>
      </c>
      <c r="H927" s="9">
        <v>364.67</v>
      </c>
      <c r="I927" s="9">
        <v>127.63</v>
      </c>
      <c r="J927" s="9">
        <f>Table1_4[[#This Row],[Price]]+Table1_4[[#This Row],[Delivery charge]]</f>
        <v>492.3</v>
      </c>
      <c r="K927" s="2" t="s">
        <v>2262</v>
      </c>
      <c r="L927" s="2">
        <v>0</v>
      </c>
      <c r="M927" s="2" t="s">
        <v>2394</v>
      </c>
      <c r="N927" s="2" t="s">
        <v>2780</v>
      </c>
      <c r="O927" s="14" t="s">
        <v>2781</v>
      </c>
      <c r="P927" s="9">
        <f>Table1_4[[#This Row],[Total Price]]*Table1_4[[#This Row],[ Sold]]</f>
        <v>0</v>
      </c>
    </row>
    <row r="928" spans="1:16" x14ac:dyDescent="0.3">
      <c r="A928" s="5" t="s">
        <v>2285</v>
      </c>
      <c r="B928" s="2" t="s">
        <v>3306</v>
      </c>
      <c r="C928" s="2" t="s">
        <v>2292</v>
      </c>
      <c r="D928" s="2" t="s">
        <v>2295</v>
      </c>
      <c r="E928" s="2" t="s">
        <v>4482</v>
      </c>
      <c r="F928" s="2">
        <v>4.5</v>
      </c>
      <c r="G928" s="2">
        <v>17</v>
      </c>
      <c r="H928" s="9">
        <v>286.19</v>
      </c>
      <c r="I928" s="9">
        <v>109.58</v>
      </c>
      <c r="J928" s="9">
        <f>Table1_4[[#This Row],[Price]]+Table1_4[[#This Row],[Delivery charge]]</f>
        <v>395.77</v>
      </c>
      <c r="K928" s="2" t="s">
        <v>2262</v>
      </c>
      <c r="L928" s="2">
        <v>0</v>
      </c>
      <c r="M928" s="2" t="s">
        <v>4480</v>
      </c>
      <c r="N928" s="2" t="s">
        <v>2512</v>
      </c>
      <c r="O928" s="14" t="s">
        <v>2513</v>
      </c>
      <c r="P928" s="9">
        <f>Table1_4[[#This Row],[Total Price]]*Table1_4[[#This Row],[ Sold]]</f>
        <v>0</v>
      </c>
    </row>
    <row r="929" spans="1:16" x14ac:dyDescent="0.3">
      <c r="A929" s="5" t="s">
        <v>2285</v>
      </c>
      <c r="B929" s="2" t="s">
        <v>3307</v>
      </c>
      <c r="C929" s="2" t="s">
        <v>2292</v>
      </c>
      <c r="D929" s="2" t="s">
        <v>2485</v>
      </c>
      <c r="E929" s="2" t="s">
        <v>4482</v>
      </c>
      <c r="F929" s="2">
        <v>4.5</v>
      </c>
      <c r="G929" s="2">
        <v>7</v>
      </c>
      <c r="H929" s="9">
        <v>269.98</v>
      </c>
      <c r="I929" s="9">
        <v>105.85</v>
      </c>
      <c r="J929" s="9">
        <f>Table1_4[[#This Row],[Price]]+Table1_4[[#This Row],[Delivery charge]]</f>
        <v>375.83000000000004</v>
      </c>
      <c r="K929" s="2" t="s">
        <v>2262</v>
      </c>
      <c r="L929" s="2">
        <v>74</v>
      </c>
      <c r="M929" s="2" t="s">
        <v>4480</v>
      </c>
      <c r="N929" s="2" t="s">
        <v>2486</v>
      </c>
      <c r="O929" s="14" t="s">
        <v>2487</v>
      </c>
      <c r="P929" s="9">
        <f>Table1_4[[#This Row],[Total Price]]*Table1_4[[#This Row],[ Sold]]</f>
        <v>27811.420000000002</v>
      </c>
    </row>
    <row r="930" spans="1:16" x14ac:dyDescent="0.3">
      <c r="A930" s="5" t="s">
        <v>2285</v>
      </c>
      <c r="B930" s="2" t="s">
        <v>3308</v>
      </c>
      <c r="C930" s="2" t="s">
        <v>2296</v>
      </c>
      <c r="D930" s="2" t="s">
        <v>2295</v>
      </c>
      <c r="E930" s="2" t="s">
        <v>4482</v>
      </c>
      <c r="F930" s="2"/>
      <c r="G930" s="2"/>
      <c r="H930" s="9">
        <v>415.99</v>
      </c>
      <c r="I930" s="9">
        <v>139.44</v>
      </c>
      <c r="J930" s="9">
        <f>Table1_4[[#This Row],[Price]]+Table1_4[[#This Row],[Delivery charge]]</f>
        <v>555.43000000000006</v>
      </c>
      <c r="K930" s="2" t="s">
        <v>2262</v>
      </c>
      <c r="L930" s="2">
        <v>1</v>
      </c>
      <c r="M930" s="2" t="s">
        <v>4480</v>
      </c>
      <c r="N930" s="2" t="s">
        <v>2351</v>
      </c>
      <c r="O930" s="14" t="s">
        <v>2352</v>
      </c>
      <c r="P930" s="9">
        <f>Table1_4[[#This Row],[Total Price]]*Table1_4[[#This Row],[ Sold]]</f>
        <v>555.43000000000006</v>
      </c>
    </row>
    <row r="931" spans="1:16" x14ac:dyDescent="0.3">
      <c r="A931" s="5" t="s">
        <v>2285</v>
      </c>
      <c r="B931" s="2" t="s">
        <v>3309</v>
      </c>
      <c r="C931" s="2" t="s">
        <v>2434</v>
      </c>
      <c r="D931" s="2" t="s">
        <v>2357</v>
      </c>
      <c r="E931" s="2" t="s">
        <v>4481</v>
      </c>
      <c r="F931" s="2">
        <v>4.5</v>
      </c>
      <c r="G931" s="2">
        <v>9</v>
      </c>
      <c r="H931" s="9">
        <v>519.99</v>
      </c>
      <c r="I931" s="9">
        <v>163.36000000000001</v>
      </c>
      <c r="J931" s="9">
        <f>Table1_4[[#This Row],[Price]]+Table1_4[[#This Row],[Delivery charge]]</f>
        <v>683.35</v>
      </c>
      <c r="K931" s="2" t="s">
        <v>2262</v>
      </c>
      <c r="L931" s="2">
        <v>35</v>
      </c>
      <c r="M931" s="2" t="s">
        <v>4480</v>
      </c>
      <c r="N931" s="2" t="s">
        <v>2358</v>
      </c>
      <c r="O931" s="14" t="s">
        <v>2359</v>
      </c>
      <c r="P931" s="9">
        <f>Table1_4[[#This Row],[Total Price]]*Table1_4[[#This Row],[ Sold]]</f>
        <v>23917.25</v>
      </c>
    </row>
    <row r="932" spans="1:16" x14ac:dyDescent="0.3">
      <c r="A932" s="5" t="s">
        <v>2285</v>
      </c>
      <c r="B932" s="2" t="s">
        <v>3310</v>
      </c>
      <c r="C932" s="2" t="s">
        <v>2292</v>
      </c>
      <c r="D932" s="2" t="s">
        <v>2295</v>
      </c>
      <c r="E932" s="2" t="s">
        <v>4483</v>
      </c>
      <c r="F932" s="2">
        <v>4.5</v>
      </c>
      <c r="G932" s="2">
        <v>19</v>
      </c>
      <c r="H932" s="9">
        <v>276.99</v>
      </c>
      <c r="I932" s="9">
        <v>107.47</v>
      </c>
      <c r="J932" s="9">
        <f>Table1_4[[#This Row],[Price]]+Table1_4[[#This Row],[Delivery charge]]</f>
        <v>384.46000000000004</v>
      </c>
      <c r="K932" s="2" t="s">
        <v>2262</v>
      </c>
      <c r="L932" s="2">
        <v>0</v>
      </c>
      <c r="M932" s="2" t="s">
        <v>4480</v>
      </c>
      <c r="N932" s="2" t="s">
        <v>2364</v>
      </c>
      <c r="O932" s="14" t="s">
        <v>2365</v>
      </c>
      <c r="P932" s="9">
        <f>Table1_4[[#This Row],[Total Price]]*Table1_4[[#This Row],[ Sold]]</f>
        <v>0</v>
      </c>
    </row>
    <row r="933" spans="1:16" x14ac:dyDescent="0.3">
      <c r="A933" s="5" t="s">
        <v>2285</v>
      </c>
      <c r="B933" s="2" t="s">
        <v>3311</v>
      </c>
      <c r="C933" s="2" t="s">
        <v>2344</v>
      </c>
      <c r="D933" s="2" t="s">
        <v>2330</v>
      </c>
      <c r="E933" s="2" t="s">
        <v>4481</v>
      </c>
      <c r="F933" s="2">
        <v>5</v>
      </c>
      <c r="G933" s="2">
        <v>11</v>
      </c>
      <c r="H933" s="9">
        <v>455.99</v>
      </c>
      <c r="I933" s="9">
        <v>135.68</v>
      </c>
      <c r="J933" s="9">
        <f>Table1_4[[#This Row],[Price]]+Table1_4[[#This Row],[Delivery charge]]</f>
        <v>591.67000000000007</v>
      </c>
      <c r="K933" s="2" t="s">
        <v>2262</v>
      </c>
      <c r="L933" s="2">
        <v>14</v>
      </c>
      <c r="M933" s="2" t="s">
        <v>4480</v>
      </c>
      <c r="N933" s="2" t="s">
        <v>2331</v>
      </c>
      <c r="O933" s="14" t="s">
        <v>2332</v>
      </c>
      <c r="P933" s="9">
        <f>Table1_4[[#This Row],[Total Price]]*Table1_4[[#This Row],[ Sold]]</f>
        <v>8283.380000000001</v>
      </c>
    </row>
    <row r="934" spans="1:16" x14ac:dyDescent="0.3">
      <c r="A934" s="5" t="s">
        <v>2285</v>
      </c>
      <c r="B934" s="2" t="s">
        <v>3312</v>
      </c>
      <c r="C934" s="2" t="s">
        <v>2321</v>
      </c>
      <c r="D934" s="2" t="s">
        <v>2485</v>
      </c>
      <c r="E934" s="2" t="s">
        <v>4481</v>
      </c>
      <c r="F934" s="2">
        <v>5</v>
      </c>
      <c r="G934" s="2">
        <v>3</v>
      </c>
      <c r="H934" s="9">
        <v>427.65</v>
      </c>
      <c r="I934" s="9">
        <v>144.74</v>
      </c>
      <c r="J934" s="9">
        <f>Table1_4[[#This Row],[Price]]+Table1_4[[#This Row],[Delivery charge]]</f>
        <v>572.39</v>
      </c>
      <c r="K934" s="2" t="s">
        <v>2262</v>
      </c>
      <c r="L934" s="2">
        <v>0</v>
      </c>
      <c r="M934" s="2" t="s">
        <v>4480</v>
      </c>
      <c r="N934" s="2" t="s">
        <v>2486</v>
      </c>
      <c r="O934" s="14" t="s">
        <v>2487</v>
      </c>
      <c r="P934" s="9">
        <f>Table1_4[[#This Row],[Total Price]]*Table1_4[[#This Row],[ Sold]]</f>
        <v>0</v>
      </c>
    </row>
    <row r="935" spans="1:16" x14ac:dyDescent="0.3">
      <c r="A935" s="5" t="s">
        <v>2285</v>
      </c>
      <c r="B935" s="2" t="s">
        <v>3313</v>
      </c>
      <c r="C935" s="2" t="s">
        <v>2329</v>
      </c>
      <c r="D935" s="2" t="s">
        <v>2845</v>
      </c>
      <c r="E935" s="2" t="s">
        <v>4482</v>
      </c>
      <c r="F935" s="2"/>
      <c r="G935" s="2"/>
      <c r="H935" s="9">
        <v>279</v>
      </c>
      <c r="I935" s="9">
        <v>107.93</v>
      </c>
      <c r="J935" s="9">
        <f>Table1_4[[#This Row],[Price]]+Table1_4[[#This Row],[Delivery charge]]</f>
        <v>386.93</v>
      </c>
      <c r="K935" s="2" t="s">
        <v>2262</v>
      </c>
      <c r="L935" s="2">
        <v>3</v>
      </c>
      <c r="M935" s="2" t="s">
        <v>4480</v>
      </c>
      <c r="N935" s="2" t="s">
        <v>2846</v>
      </c>
      <c r="O935" s="14" t="s">
        <v>2847</v>
      </c>
      <c r="P935" s="9">
        <f>Table1_4[[#This Row],[Total Price]]*Table1_4[[#This Row],[ Sold]]</f>
        <v>1160.79</v>
      </c>
    </row>
    <row r="936" spans="1:16" x14ac:dyDescent="0.3">
      <c r="A936" s="5" t="s">
        <v>2285</v>
      </c>
      <c r="B936" s="2" t="s">
        <v>3314</v>
      </c>
      <c r="C936" s="2" t="s">
        <v>2287</v>
      </c>
      <c r="D936" s="2" t="s">
        <v>2295</v>
      </c>
      <c r="E936" s="2" t="s">
        <v>4482</v>
      </c>
      <c r="F936" s="2">
        <v>5</v>
      </c>
      <c r="G936" s="2">
        <v>6</v>
      </c>
      <c r="H936" s="9">
        <v>189.95</v>
      </c>
      <c r="I936" s="9">
        <v>87.45</v>
      </c>
      <c r="J936" s="9">
        <f>Table1_4[[#This Row],[Price]]+Table1_4[[#This Row],[Delivery charge]]</f>
        <v>277.39999999999998</v>
      </c>
      <c r="K936" s="2" t="s">
        <v>2262</v>
      </c>
      <c r="L936" s="2">
        <v>0</v>
      </c>
      <c r="M936" s="2" t="s">
        <v>4480</v>
      </c>
      <c r="N936" s="2" t="s">
        <v>2500</v>
      </c>
      <c r="O936" s="14" t="s">
        <v>2501</v>
      </c>
      <c r="P936" s="9">
        <f>Table1_4[[#This Row],[Total Price]]*Table1_4[[#This Row],[ Sold]]</f>
        <v>0</v>
      </c>
    </row>
    <row r="937" spans="1:16" x14ac:dyDescent="0.3">
      <c r="A937" s="5" t="s">
        <v>2285</v>
      </c>
      <c r="B937" s="2" t="s">
        <v>3315</v>
      </c>
      <c r="C937" s="2" t="s">
        <v>2329</v>
      </c>
      <c r="D937" s="2" t="s">
        <v>2295</v>
      </c>
      <c r="E937" s="2" t="s">
        <v>4481</v>
      </c>
      <c r="F937" s="2"/>
      <c r="G937" s="2"/>
      <c r="H937" s="9">
        <v>303.92</v>
      </c>
      <c r="I937" s="9">
        <v>116.28</v>
      </c>
      <c r="J937" s="9">
        <f>Table1_4[[#This Row],[Price]]+Table1_4[[#This Row],[Delivery charge]]</f>
        <v>420.20000000000005</v>
      </c>
      <c r="K937" s="2" t="s">
        <v>2262</v>
      </c>
      <c r="L937" s="2">
        <v>0</v>
      </c>
      <c r="M937" s="2" t="s">
        <v>4480</v>
      </c>
      <c r="N937" s="2" t="s">
        <v>2512</v>
      </c>
      <c r="O937" s="14" t="s">
        <v>2513</v>
      </c>
      <c r="P937" s="9">
        <f>Table1_4[[#This Row],[Total Price]]*Table1_4[[#This Row],[ Sold]]</f>
        <v>0</v>
      </c>
    </row>
    <row r="938" spans="1:16" x14ac:dyDescent="0.3">
      <c r="A938" s="5" t="s">
        <v>2285</v>
      </c>
      <c r="B938" s="2" t="s">
        <v>3316</v>
      </c>
      <c r="C938" s="2" t="s">
        <v>2343</v>
      </c>
      <c r="D938" s="2" t="s">
        <v>2295</v>
      </c>
      <c r="E938" s="2" t="s">
        <v>4481</v>
      </c>
      <c r="F938" s="2">
        <v>4.5</v>
      </c>
      <c r="G938" s="2">
        <v>21</v>
      </c>
      <c r="H938" s="9">
        <v>218</v>
      </c>
      <c r="I938" s="9">
        <v>96.52</v>
      </c>
      <c r="J938" s="9">
        <f>Table1_4[[#This Row],[Price]]+Table1_4[[#This Row],[Delivery charge]]</f>
        <v>314.52</v>
      </c>
      <c r="K938" s="2" t="s">
        <v>2262</v>
      </c>
      <c r="L938" s="2">
        <v>0</v>
      </c>
      <c r="M938" s="2" t="s">
        <v>4480</v>
      </c>
      <c r="N938" s="2" t="s">
        <v>2512</v>
      </c>
      <c r="O938" s="14" t="s">
        <v>2513</v>
      </c>
      <c r="P938" s="9">
        <f>Table1_4[[#This Row],[Total Price]]*Table1_4[[#This Row],[ Sold]]</f>
        <v>0</v>
      </c>
    </row>
    <row r="939" spans="1:16" x14ac:dyDescent="0.3">
      <c r="A939" s="5" t="s">
        <v>2285</v>
      </c>
      <c r="B939" s="2" t="s">
        <v>3317</v>
      </c>
      <c r="C939" s="2" t="s">
        <v>2585</v>
      </c>
      <c r="D939" s="2" t="s">
        <v>2295</v>
      </c>
      <c r="E939" s="2" t="s">
        <v>4483</v>
      </c>
      <c r="F939" s="2">
        <v>4.5</v>
      </c>
      <c r="G939" s="2">
        <v>12</v>
      </c>
      <c r="H939" s="9">
        <v>629</v>
      </c>
      <c r="I939" s="9">
        <v>188.43</v>
      </c>
      <c r="J939" s="9">
        <f>Table1_4[[#This Row],[Price]]+Table1_4[[#This Row],[Delivery charge]]</f>
        <v>817.43000000000006</v>
      </c>
      <c r="K939" s="2" t="s">
        <v>2262</v>
      </c>
      <c r="L939" s="2">
        <v>17</v>
      </c>
      <c r="M939" s="2" t="s">
        <v>4480</v>
      </c>
      <c r="N939" s="2" t="s">
        <v>2832</v>
      </c>
      <c r="O939" s="14" t="s">
        <v>2833</v>
      </c>
      <c r="P939" s="9">
        <f>Table1_4[[#This Row],[Total Price]]*Table1_4[[#This Row],[ Sold]]</f>
        <v>13896.310000000001</v>
      </c>
    </row>
    <row r="940" spans="1:16" x14ac:dyDescent="0.3">
      <c r="A940" s="5" t="s">
        <v>2285</v>
      </c>
      <c r="B940" s="2" t="s">
        <v>3319</v>
      </c>
      <c r="C940" s="2" t="s">
        <v>2296</v>
      </c>
      <c r="D940" s="2" t="s">
        <v>2485</v>
      </c>
      <c r="E940" s="2" t="s">
        <v>4483</v>
      </c>
      <c r="F940" s="2"/>
      <c r="G940" s="2"/>
      <c r="H940" s="9">
        <v>356.99</v>
      </c>
      <c r="I940" s="9">
        <v>125.87</v>
      </c>
      <c r="J940" s="9">
        <f>Table1_4[[#This Row],[Price]]+Table1_4[[#This Row],[Delivery charge]]</f>
        <v>482.86</v>
      </c>
      <c r="K940" s="2" t="s">
        <v>2262</v>
      </c>
      <c r="L940" s="2">
        <v>7</v>
      </c>
      <c r="M940" s="2" t="s">
        <v>4480</v>
      </c>
      <c r="N940" s="2" t="s">
        <v>2486</v>
      </c>
      <c r="O940" s="14" t="s">
        <v>2487</v>
      </c>
      <c r="P940" s="9">
        <f>Table1_4[[#This Row],[Total Price]]*Table1_4[[#This Row],[ Sold]]</f>
        <v>3380.02</v>
      </c>
    </row>
    <row r="941" spans="1:16" x14ac:dyDescent="0.3">
      <c r="A941" s="5" t="s">
        <v>2285</v>
      </c>
      <c r="B941" s="2" t="s">
        <v>3320</v>
      </c>
      <c r="C941" s="2" t="s">
        <v>2327</v>
      </c>
      <c r="D941" s="2" t="s">
        <v>2485</v>
      </c>
      <c r="E941" s="2" t="s">
        <v>4481</v>
      </c>
      <c r="F941" s="2"/>
      <c r="G941" s="2"/>
      <c r="H941" s="9">
        <v>418.58</v>
      </c>
      <c r="I941" s="9">
        <v>140.03</v>
      </c>
      <c r="J941" s="9">
        <f>Table1_4[[#This Row],[Price]]+Table1_4[[#This Row],[Delivery charge]]</f>
        <v>558.61</v>
      </c>
      <c r="K941" s="2" t="s">
        <v>2262</v>
      </c>
      <c r="L941" s="2">
        <v>20</v>
      </c>
      <c r="M941" s="2" t="s">
        <v>4480</v>
      </c>
      <c r="N941" s="2" t="s">
        <v>2486</v>
      </c>
      <c r="O941" s="14" t="s">
        <v>2487</v>
      </c>
      <c r="P941" s="9">
        <f>Table1_4[[#This Row],[Total Price]]*Table1_4[[#This Row],[ Sold]]</f>
        <v>11172.2</v>
      </c>
    </row>
    <row r="942" spans="1:16" x14ac:dyDescent="0.3">
      <c r="A942" s="5" t="s">
        <v>2285</v>
      </c>
      <c r="B942" s="2" t="s">
        <v>3321</v>
      </c>
      <c r="C942" s="2" t="s">
        <v>2371</v>
      </c>
      <c r="D942" s="2" t="s">
        <v>2295</v>
      </c>
      <c r="E942" s="2" t="s">
        <v>4482</v>
      </c>
      <c r="F942" s="2">
        <v>5</v>
      </c>
      <c r="G942" s="2">
        <v>18</v>
      </c>
      <c r="H942" s="9">
        <v>417.47</v>
      </c>
      <c r="I942" s="9">
        <v>142.4</v>
      </c>
      <c r="J942" s="9">
        <f>Table1_4[[#This Row],[Price]]+Table1_4[[#This Row],[Delivery charge]]</f>
        <v>559.87</v>
      </c>
      <c r="K942" s="2" t="s">
        <v>2262</v>
      </c>
      <c r="L942" s="2">
        <v>0</v>
      </c>
      <c r="M942" s="2" t="s">
        <v>4480</v>
      </c>
      <c r="N942" s="2" t="s">
        <v>2442</v>
      </c>
      <c r="O942" s="14" t="s">
        <v>2443</v>
      </c>
      <c r="P942" s="9">
        <f>Table1_4[[#This Row],[Total Price]]*Table1_4[[#This Row],[ Sold]]</f>
        <v>0</v>
      </c>
    </row>
    <row r="943" spans="1:16" x14ac:dyDescent="0.3">
      <c r="A943" s="5" t="s">
        <v>2285</v>
      </c>
      <c r="B943" s="2" t="s">
        <v>3322</v>
      </c>
      <c r="C943" s="2" t="s">
        <v>2371</v>
      </c>
      <c r="D943" s="2" t="s">
        <v>2357</v>
      </c>
      <c r="E943" s="2" t="s">
        <v>4481</v>
      </c>
      <c r="F943" s="2">
        <v>5</v>
      </c>
      <c r="G943" s="2">
        <v>29</v>
      </c>
      <c r="H943" s="9">
        <v>399.99</v>
      </c>
      <c r="I943" s="9">
        <v>135.76</v>
      </c>
      <c r="J943" s="9">
        <f>Table1_4[[#This Row],[Price]]+Table1_4[[#This Row],[Delivery charge]]</f>
        <v>535.75</v>
      </c>
      <c r="K943" s="2" t="s">
        <v>2262</v>
      </c>
      <c r="L943" s="2">
        <v>115</v>
      </c>
      <c r="M943" s="2" t="s">
        <v>4480</v>
      </c>
      <c r="N943" s="2" t="s">
        <v>2358</v>
      </c>
      <c r="O943" s="14" t="s">
        <v>2359</v>
      </c>
      <c r="P943" s="9">
        <f>Table1_4[[#This Row],[Total Price]]*Table1_4[[#This Row],[ Sold]]</f>
        <v>61611.25</v>
      </c>
    </row>
    <row r="944" spans="1:16" x14ac:dyDescent="0.3">
      <c r="A944" s="5" t="s">
        <v>2285</v>
      </c>
      <c r="B944" s="2" t="s">
        <v>3323</v>
      </c>
      <c r="C944" s="2" t="s">
        <v>2585</v>
      </c>
      <c r="D944" s="2" t="s">
        <v>2393</v>
      </c>
      <c r="E944" s="2" t="s">
        <v>4482</v>
      </c>
      <c r="F944" s="2">
        <v>5</v>
      </c>
      <c r="G944" s="2">
        <v>7</v>
      </c>
      <c r="H944" s="9">
        <v>627.12</v>
      </c>
      <c r="I944" s="9">
        <v>190.62</v>
      </c>
      <c r="J944" s="9">
        <f>Table1_4[[#This Row],[Price]]+Table1_4[[#This Row],[Delivery charge]]</f>
        <v>817.74</v>
      </c>
      <c r="K944" s="2" t="s">
        <v>2262</v>
      </c>
      <c r="L944" s="2">
        <v>313</v>
      </c>
      <c r="M944" s="2" t="s">
        <v>2394</v>
      </c>
      <c r="N944" s="2" t="s">
        <v>2395</v>
      </c>
      <c r="O944" s="14" t="s">
        <v>2396</v>
      </c>
      <c r="P944" s="9">
        <f>Table1_4[[#This Row],[Total Price]]*Table1_4[[#This Row],[ Sold]]</f>
        <v>255952.62</v>
      </c>
    </row>
    <row r="945" spans="1:16" x14ac:dyDescent="0.3">
      <c r="A945" s="5" t="s">
        <v>2285</v>
      </c>
      <c r="B945" s="2" t="s">
        <v>3324</v>
      </c>
      <c r="C945" s="2" t="s">
        <v>2321</v>
      </c>
      <c r="D945" s="2" t="s">
        <v>2485</v>
      </c>
      <c r="E945" s="2" t="s">
        <v>4482</v>
      </c>
      <c r="F945" s="2">
        <v>5</v>
      </c>
      <c r="G945" s="2">
        <v>4</v>
      </c>
      <c r="H945" s="9">
        <v>365.62</v>
      </c>
      <c r="I945" s="9">
        <v>127.85</v>
      </c>
      <c r="J945" s="9">
        <f>Table1_4[[#This Row],[Price]]+Table1_4[[#This Row],[Delivery charge]]</f>
        <v>493.47</v>
      </c>
      <c r="K945" s="2" t="s">
        <v>2262</v>
      </c>
      <c r="L945" s="2">
        <v>53</v>
      </c>
      <c r="M945" s="2" t="s">
        <v>4480</v>
      </c>
      <c r="N945" s="2" t="s">
        <v>2486</v>
      </c>
      <c r="O945" s="14" t="s">
        <v>2487</v>
      </c>
      <c r="P945" s="9">
        <f>Table1_4[[#This Row],[Total Price]]*Table1_4[[#This Row],[ Sold]]</f>
        <v>26153.91</v>
      </c>
    </row>
    <row r="946" spans="1:16" x14ac:dyDescent="0.3">
      <c r="A946" s="5" t="s">
        <v>2285</v>
      </c>
      <c r="B946" s="2" t="s">
        <v>3325</v>
      </c>
      <c r="C946" s="2" t="s">
        <v>2287</v>
      </c>
      <c r="D946" s="2" t="s">
        <v>2295</v>
      </c>
      <c r="E946" s="2" t="s">
        <v>4481</v>
      </c>
      <c r="F946" s="2">
        <v>5</v>
      </c>
      <c r="G946" s="2">
        <v>19</v>
      </c>
      <c r="H946" s="9">
        <v>275.99</v>
      </c>
      <c r="I946" s="9">
        <v>109.86</v>
      </c>
      <c r="J946" s="9">
        <f>Table1_4[[#This Row],[Price]]+Table1_4[[#This Row],[Delivery charge]]</f>
        <v>385.85</v>
      </c>
      <c r="K946" s="2" t="s">
        <v>2262</v>
      </c>
      <c r="L946" s="2">
        <v>5</v>
      </c>
      <c r="M946" s="2" t="s">
        <v>4480</v>
      </c>
      <c r="N946" s="2" t="s">
        <v>3238</v>
      </c>
      <c r="O946" s="14" t="s">
        <v>3239</v>
      </c>
      <c r="P946" s="9">
        <f>Table1_4[[#This Row],[Total Price]]*Table1_4[[#This Row],[ Sold]]</f>
        <v>1929.25</v>
      </c>
    </row>
    <row r="947" spans="1:16" x14ac:dyDescent="0.3">
      <c r="A947" s="5" t="s">
        <v>2285</v>
      </c>
      <c r="B947" s="2" t="s">
        <v>3326</v>
      </c>
      <c r="C947" s="2" t="s">
        <v>2327</v>
      </c>
      <c r="D947" s="2" t="s">
        <v>2485</v>
      </c>
      <c r="E947" s="2" t="s">
        <v>4481</v>
      </c>
      <c r="F947" s="2"/>
      <c r="G947" s="2"/>
      <c r="H947" s="9">
        <v>500.51</v>
      </c>
      <c r="I947" s="9">
        <v>158.88</v>
      </c>
      <c r="J947" s="9">
        <f>Table1_4[[#This Row],[Price]]+Table1_4[[#This Row],[Delivery charge]]</f>
        <v>659.39</v>
      </c>
      <c r="K947" s="2" t="s">
        <v>2262</v>
      </c>
      <c r="L947" s="2">
        <v>0</v>
      </c>
      <c r="M947" s="2" t="s">
        <v>4480</v>
      </c>
      <c r="N947" s="2" t="s">
        <v>2486</v>
      </c>
      <c r="O947" s="14" t="s">
        <v>2487</v>
      </c>
      <c r="P947" s="9">
        <f>Table1_4[[#This Row],[Total Price]]*Table1_4[[#This Row],[ Sold]]</f>
        <v>0</v>
      </c>
    </row>
    <row r="948" spans="1:16" x14ac:dyDescent="0.3">
      <c r="A948" s="5" t="s">
        <v>2285</v>
      </c>
      <c r="B948" s="2" t="s">
        <v>3327</v>
      </c>
      <c r="C948" s="2" t="s">
        <v>2323</v>
      </c>
      <c r="D948" s="2" t="s">
        <v>2393</v>
      </c>
      <c r="E948" s="2" t="s">
        <v>4483</v>
      </c>
      <c r="F948" s="2">
        <v>4.5</v>
      </c>
      <c r="G948" s="2">
        <v>37</v>
      </c>
      <c r="H948" s="9">
        <v>299.95</v>
      </c>
      <c r="I948" s="9">
        <v>115.37</v>
      </c>
      <c r="J948" s="9">
        <f>Table1_4[[#This Row],[Price]]+Table1_4[[#This Row],[Delivery charge]]</f>
        <v>415.32</v>
      </c>
      <c r="K948" s="2" t="s">
        <v>2262</v>
      </c>
      <c r="L948" s="2">
        <v>542</v>
      </c>
      <c r="M948" s="2" t="s">
        <v>2394</v>
      </c>
      <c r="N948" s="2" t="s">
        <v>2395</v>
      </c>
      <c r="O948" s="14" t="s">
        <v>2396</v>
      </c>
      <c r="P948" s="9">
        <f>Table1_4[[#This Row],[Total Price]]*Table1_4[[#This Row],[ Sold]]</f>
        <v>225103.44</v>
      </c>
    </row>
    <row r="949" spans="1:16" x14ac:dyDescent="0.3">
      <c r="A949" s="5" t="s">
        <v>2285</v>
      </c>
      <c r="B949" s="2" t="s">
        <v>3328</v>
      </c>
      <c r="C949" s="2" t="s">
        <v>2292</v>
      </c>
      <c r="D949" s="2" t="s">
        <v>2295</v>
      </c>
      <c r="E949" s="2" t="s">
        <v>4482</v>
      </c>
      <c r="F949" s="2">
        <v>5</v>
      </c>
      <c r="G949" s="2">
        <v>1</v>
      </c>
      <c r="H949" s="9">
        <v>294.99</v>
      </c>
      <c r="I949" s="9">
        <v>111.61</v>
      </c>
      <c r="J949" s="9">
        <f>Table1_4[[#This Row],[Price]]+Table1_4[[#This Row],[Delivery charge]]</f>
        <v>406.6</v>
      </c>
      <c r="K949" s="2" t="s">
        <v>2262</v>
      </c>
      <c r="L949" s="2">
        <v>3</v>
      </c>
      <c r="M949" s="2" t="s">
        <v>4480</v>
      </c>
      <c r="N949" s="2" t="s">
        <v>2364</v>
      </c>
      <c r="O949" s="14" t="s">
        <v>2365</v>
      </c>
      <c r="P949" s="9">
        <f>Table1_4[[#This Row],[Total Price]]*Table1_4[[#This Row],[ Sold]]</f>
        <v>1219.8000000000002</v>
      </c>
    </row>
    <row r="950" spans="1:16" x14ac:dyDescent="0.3">
      <c r="A950" s="5" t="s">
        <v>2285</v>
      </c>
      <c r="B950" s="2" t="s">
        <v>3329</v>
      </c>
      <c r="C950" s="2" t="s">
        <v>2329</v>
      </c>
      <c r="D950" s="2" t="s">
        <v>2485</v>
      </c>
      <c r="E950" s="2" t="s">
        <v>4481</v>
      </c>
      <c r="F950" s="2">
        <v>5</v>
      </c>
      <c r="G950" s="2">
        <v>20</v>
      </c>
      <c r="H950" s="9">
        <v>224.98</v>
      </c>
      <c r="I950" s="9">
        <v>95.5</v>
      </c>
      <c r="J950" s="9">
        <f>Table1_4[[#This Row],[Price]]+Table1_4[[#This Row],[Delivery charge]]</f>
        <v>320.48</v>
      </c>
      <c r="K950" s="2" t="s">
        <v>2262</v>
      </c>
      <c r="L950" s="2">
        <v>267</v>
      </c>
      <c r="M950" s="2" t="s">
        <v>4480</v>
      </c>
      <c r="N950" s="2" t="s">
        <v>2486</v>
      </c>
      <c r="O950" s="14" t="s">
        <v>2487</v>
      </c>
      <c r="P950" s="9">
        <f>Table1_4[[#This Row],[Total Price]]*Table1_4[[#This Row],[ Sold]]</f>
        <v>85568.16</v>
      </c>
    </row>
    <row r="951" spans="1:16" x14ac:dyDescent="0.3">
      <c r="A951" s="5" t="s">
        <v>2285</v>
      </c>
      <c r="B951" s="2" t="s">
        <v>3330</v>
      </c>
      <c r="C951" s="2" t="s">
        <v>2296</v>
      </c>
      <c r="D951" s="2" t="s">
        <v>2485</v>
      </c>
      <c r="E951" s="2" t="s">
        <v>4482</v>
      </c>
      <c r="F951" s="2">
        <v>5</v>
      </c>
      <c r="G951" s="2">
        <v>15</v>
      </c>
      <c r="H951" s="9">
        <v>368.59</v>
      </c>
      <c r="I951" s="9">
        <v>128.53</v>
      </c>
      <c r="J951" s="9">
        <f>Table1_4[[#This Row],[Price]]+Table1_4[[#This Row],[Delivery charge]]</f>
        <v>497.12</v>
      </c>
      <c r="K951" s="2" t="s">
        <v>2262</v>
      </c>
      <c r="L951" s="2">
        <v>95</v>
      </c>
      <c r="M951" s="2" t="s">
        <v>4480</v>
      </c>
      <c r="N951" s="2" t="s">
        <v>2486</v>
      </c>
      <c r="O951" s="14" t="s">
        <v>2487</v>
      </c>
      <c r="P951" s="9">
        <f>Table1_4[[#This Row],[Total Price]]*Table1_4[[#This Row],[ Sold]]</f>
        <v>47226.400000000001</v>
      </c>
    </row>
    <row r="952" spans="1:16" x14ac:dyDescent="0.3">
      <c r="A952" s="5" t="s">
        <v>2285</v>
      </c>
      <c r="B952" s="2" t="s">
        <v>3331</v>
      </c>
      <c r="C952" s="2" t="s">
        <v>2434</v>
      </c>
      <c r="D952" s="2" t="s">
        <v>2357</v>
      </c>
      <c r="E952" s="2" t="s">
        <v>4483</v>
      </c>
      <c r="F952" s="2">
        <v>4.5</v>
      </c>
      <c r="G952" s="2">
        <v>4</v>
      </c>
      <c r="H952" s="9">
        <v>559.99</v>
      </c>
      <c r="I952" s="9">
        <v>172.56</v>
      </c>
      <c r="J952" s="9">
        <f>Table1_4[[#This Row],[Price]]+Table1_4[[#This Row],[Delivery charge]]</f>
        <v>732.55</v>
      </c>
      <c r="K952" s="2" t="s">
        <v>2262</v>
      </c>
      <c r="L952" s="2">
        <v>22</v>
      </c>
      <c r="M952" s="2" t="s">
        <v>4480</v>
      </c>
      <c r="N952" s="2" t="s">
        <v>2358</v>
      </c>
      <c r="O952" s="14" t="s">
        <v>2359</v>
      </c>
      <c r="P952" s="9">
        <f>Table1_4[[#This Row],[Total Price]]*Table1_4[[#This Row],[ Sold]]</f>
        <v>16116.099999999999</v>
      </c>
    </row>
    <row r="953" spans="1:16" x14ac:dyDescent="0.3">
      <c r="A953" s="5" t="s">
        <v>2285</v>
      </c>
      <c r="B953" s="2" t="s">
        <v>3332</v>
      </c>
      <c r="C953" s="2" t="s">
        <v>2329</v>
      </c>
      <c r="D953" s="2" t="s">
        <v>2295</v>
      </c>
      <c r="E953" s="2" t="s">
        <v>4482</v>
      </c>
      <c r="F953" s="2">
        <v>5</v>
      </c>
      <c r="G953" s="2">
        <v>2</v>
      </c>
      <c r="H953" s="9">
        <v>309.99</v>
      </c>
      <c r="I953" s="9">
        <v>115.06</v>
      </c>
      <c r="J953" s="9">
        <f>Table1_4[[#This Row],[Price]]+Table1_4[[#This Row],[Delivery charge]]</f>
        <v>425.05</v>
      </c>
      <c r="K953" s="2" t="s">
        <v>2262</v>
      </c>
      <c r="L953" s="2">
        <v>0</v>
      </c>
      <c r="M953" s="2" t="s">
        <v>4480</v>
      </c>
      <c r="N953" s="2" t="s">
        <v>2364</v>
      </c>
      <c r="O953" s="14" t="s">
        <v>2365</v>
      </c>
      <c r="P953" s="9">
        <f>Table1_4[[#This Row],[Total Price]]*Table1_4[[#This Row],[ Sold]]</f>
        <v>0</v>
      </c>
    </row>
    <row r="954" spans="1:16" x14ac:dyDescent="0.3">
      <c r="A954" s="5" t="s">
        <v>2285</v>
      </c>
      <c r="B954" s="2" t="s">
        <v>3333</v>
      </c>
      <c r="C954" s="2" t="s">
        <v>2422</v>
      </c>
      <c r="D954" s="2" t="s">
        <v>2357</v>
      </c>
      <c r="E954" s="2" t="s">
        <v>4483</v>
      </c>
      <c r="F954" s="2"/>
      <c r="G954" s="2"/>
      <c r="H954" s="9">
        <v>879.99</v>
      </c>
      <c r="I954" s="9">
        <v>248.78</v>
      </c>
      <c r="J954" s="9">
        <f>Table1_4[[#This Row],[Price]]+Table1_4[[#This Row],[Delivery charge]]</f>
        <v>1128.77</v>
      </c>
      <c r="K954" s="2" t="s">
        <v>2262</v>
      </c>
      <c r="L954" s="2">
        <v>9</v>
      </c>
      <c r="M954" s="2" t="s">
        <v>4480</v>
      </c>
      <c r="N954" s="2" t="s">
        <v>2358</v>
      </c>
      <c r="O954" s="14" t="s">
        <v>2359</v>
      </c>
      <c r="P954" s="9">
        <f>Table1_4[[#This Row],[Total Price]]*Table1_4[[#This Row],[ Sold]]</f>
        <v>10158.93</v>
      </c>
    </row>
    <row r="955" spans="1:16" x14ac:dyDescent="0.3">
      <c r="A955" s="5" t="s">
        <v>2285</v>
      </c>
      <c r="B955" s="2" t="s">
        <v>3334</v>
      </c>
      <c r="C955" s="2" t="s">
        <v>2329</v>
      </c>
      <c r="D955" s="2" t="s">
        <v>2295</v>
      </c>
      <c r="E955" s="2" t="s">
        <v>4483</v>
      </c>
      <c r="F955" s="2">
        <v>5</v>
      </c>
      <c r="G955" s="2">
        <v>11</v>
      </c>
      <c r="H955" s="9">
        <v>244.99</v>
      </c>
      <c r="I955" s="9">
        <v>100.11</v>
      </c>
      <c r="J955" s="9">
        <f>Table1_4[[#This Row],[Price]]+Table1_4[[#This Row],[Delivery charge]]</f>
        <v>345.1</v>
      </c>
      <c r="K955" s="2" t="s">
        <v>2262</v>
      </c>
      <c r="L955" s="2">
        <v>0</v>
      </c>
      <c r="M955" s="2" t="s">
        <v>4480</v>
      </c>
      <c r="N955" s="2" t="s">
        <v>2364</v>
      </c>
      <c r="O955" s="14" t="s">
        <v>2365</v>
      </c>
      <c r="P955" s="9">
        <f>Table1_4[[#This Row],[Total Price]]*Table1_4[[#This Row],[ Sold]]</f>
        <v>0</v>
      </c>
    </row>
    <row r="956" spans="1:16" x14ac:dyDescent="0.3">
      <c r="A956" s="5" t="s">
        <v>2285</v>
      </c>
      <c r="B956" s="2" t="s">
        <v>3335</v>
      </c>
      <c r="C956" s="2" t="s">
        <v>2323</v>
      </c>
      <c r="D956" s="2" t="s">
        <v>2404</v>
      </c>
      <c r="E956" s="2" t="s">
        <v>4483</v>
      </c>
      <c r="F956" s="2">
        <v>5</v>
      </c>
      <c r="G956" s="2">
        <v>2</v>
      </c>
      <c r="H956" s="9">
        <v>303.95</v>
      </c>
      <c r="I956" s="9">
        <v>116.29</v>
      </c>
      <c r="J956" s="9">
        <f>Table1_4[[#This Row],[Price]]+Table1_4[[#This Row],[Delivery charge]]</f>
        <v>420.24</v>
      </c>
      <c r="K956" s="2" t="s">
        <v>2262</v>
      </c>
      <c r="L956" s="2">
        <v>9</v>
      </c>
      <c r="M956" s="2" t="s">
        <v>2405</v>
      </c>
      <c r="N956" s="2" t="s">
        <v>2406</v>
      </c>
      <c r="O956" s="14" t="s">
        <v>2407</v>
      </c>
      <c r="P956" s="9">
        <f>Table1_4[[#This Row],[Total Price]]*Table1_4[[#This Row],[ Sold]]</f>
        <v>3782.16</v>
      </c>
    </row>
    <row r="957" spans="1:16" x14ac:dyDescent="0.3">
      <c r="A957" s="5" t="s">
        <v>2285</v>
      </c>
      <c r="B957" s="2" t="s">
        <v>3336</v>
      </c>
      <c r="C957" s="2" t="s">
        <v>2329</v>
      </c>
      <c r="D957" s="2" t="s">
        <v>2295</v>
      </c>
      <c r="E957" s="2" t="s">
        <v>4482</v>
      </c>
      <c r="F957" s="2">
        <v>4.5</v>
      </c>
      <c r="G957" s="2">
        <v>108</v>
      </c>
      <c r="H957" s="9">
        <v>275.45</v>
      </c>
      <c r="I957" s="9">
        <v>109.73</v>
      </c>
      <c r="J957" s="9">
        <f>Table1_4[[#This Row],[Price]]+Table1_4[[#This Row],[Delivery charge]]</f>
        <v>385.18</v>
      </c>
      <c r="K957" s="2" t="s">
        <v>2262</v>
      </c>
      <c r="L957" s="2">
        <v>0</v>
      </c>
      <c r="M957" s="2" t="s">
        <v>4480</v>
      </c>
      <c r="N957" s="2" t="s">
        <v>2726</v>
      </c>
      <c r="O957" s="14" t="s">
        <v>2727</v>
      </c>
      <c r="P957" s="9">
        <f>Table1_4[[#This Row],[Total Price]]*Table1_4[[#This Row],[ Sold]]</f>
        <v>0</v>
      </c>
    </row>
    <row r="958" spans="1:16" x14ac:dyDescent="0.3">
      <c r="A958" s="5" t="s">
        <v>2285</v>
      </c>
      <c r="B958" s="2" t="s">
        <v>743</v>
      </c>
      <c r="C958" s="2" t="s">
        <v>2287</v>
      </c>
      <c r="D958" s="2" t="s">
        <v>2295</v>
      </c>
      <c r="E958" s="2" t="s">
        <v>4481</v>
      </c>
      <c r="F958" s="2">
        <v>3.5</v>
      </c>
      <c r="G958" s="2">
        <v>3</v>
      </c>
      <c r="H958" s="9">
        <v>142.44999999999999</v>
      </c>
      <c r="I958" s="9">
        <v>77.61</v>
      </c>
      <c r="J958" s="9">
        <f>Table1_4[[#This Row],[Price]]+Table1_4[[#This Row],[Delivery charge]]</f>
        <v>220.06</v>
      </c>
      <c r="K958" s="2" t="s">
        <v>2262</v>
      </c>
      <c r="L958" s="2">
        <v>0</v>
      </c>
      <c r="M958" s="2" t="s">
        <v>2377</v>
      </c>
      <c r="N958" s="2" t="s">
        <v>2378</v>
      </c>
      <c r="O958" s="14" t="s">
        <v>2379</v>
      </c>
      <c r="P958" s="9">
        <f>Table1_4[[#This Row],[Total Price]]*Table1_4[[#This Row],[ Sold]]</f>
        <v>0</v>
      </c>
    </row>
    <row r="959" spans="1:16" x14ac:dyDescent="0.3">
      <c r="A959" s="5" t="s">
        <v>2285</v>
      </c>
      <c r="B959" s="2" t="s">
        <v>743</v>
      </c>
      <c r="C959" s="2" t="s">
        <v>2287</v>
      </c>
      <c r="D959" s="2" t="s">
        <v>2295</v>
      </c>
      <c r="E959" s="2" t="s">
        <v>4481</v>
      </c>
      <c r="F959" s="2">
        <v>3.5</v>
      </c>
      <c r="G959" s="2">
        <v>3</v>
      </c>
      <c r="H959" s="9">
        <v>142.44999999999999</v>
      </c>
      <c r="I959" s="9">
        <v>77.61</v>
      </c>
      <c r="J959" s="9">
        <f>Table1_4[[#This Row],[Price]]+Table1_4[[#This Row],[Delivery charge]]</f>
        <v>220.06</v>
      </c>
      <c r="K959" s="2" t="s">
        <v>2262</v>
      </c>
      <c r="L959" s="2">
        <v>0</v>
      </c>
      <c r="M959" s="2" t="s">
        <v>2377</v>
      </c>
      <c r="N959" s="2" t="s">
        <v>2378</v>
      </c>
      <c r="O959" s="14" t="s">
        <v>2379</v>
      </c>
      <c r="P959" s="9">
        <f>Table1_4[[#This Row],[Total Price]]*Table1_4[[#This Row],[ Sold]]</f>
        <v>0</v>
      </c>
    </row>
    <row r="960" spans="1:16" x14ac:dyDescent="0.3">
      <c r="A960" s="5" t="s">
        <v>2285</v>
      </c>
      <c r="B960" s="2" t="s">
        <v>3337</v>
      </c>
      <c r="C960" s="2" t="s">
        <v>2292</v>
      </c>
      <c r="D960" s="2" t="s">
        <v>2295</v>
      </c>
      <c r="E960" s="2" t="s">
        <v>4483</v>
      </c>
      <c r="F960" s="2">
        <v>5</v>
      </c>
      <c r="G960" s="2">
        <v>5</v>
      </c>
      <c r="H960" s="9">
        <v>299.2</v>
      </c>
      <c r="I960" s="9">
        <v>115.19</v>
      </c>
      <c r="J960" s="9">
        <f>Table1_4[[#This Row],[Price]]+Table1_4[[#This Row],[Delivery charge]]</f>
        <v>414.39</v>
      </c>
      <c r="K960" s="2" t="s">
        <v>2262</v>
      </c>
      <c r="L960" s="2">
        <v>3</v>
      </c>
      <c r="M960" s="2" t="s">
        <v>2377</v>
      </c>
      <c r="N960" s="2" t="s">
        <v>2378</v>
      </c>
      <c r="O960" s="14" t="s">
        <v>2379</v>
      </c>
      <c r="P960" s="9">
        <f>Table1_4[[#This Row],[Total Price]]*Table1_4[[#This Row],[ Sold]]</f>
        <v>1243.17</v>
      </c>
    </row>
    <row r="961" spans="1:16" x14ac:dyDescent="0.3">
      <c r="A961" s="5" t="s">
        <v>2285</v>
      </c>
      <c r="B961" s="2" t="s">
        <v>3338</v>
      </c>
      <c r="C961" s="2" t="s">
        <v>2343</v>
      </c>
      <c r="D961" s="2" t="s">
        <v>2295</v>
      </c>
      <c r="E961" s="2" t="s">
        <v>4483</v>
      </c>
      <c r="F961" s="2"/>
      <c r="G961" s="2"/>
      <c r="H961" s="9">
        <v>346.72</v>
      </c>
      <c r="I961" s="9">
        <v>123.5</v>
      </c>
      <c r="J961" s="9">
        <f>Table1_4[[#This Row],[Price]]+Table1_4[[#This Row],[Delivery charge]]</f>
        <v>470.22</v>
      </c>
      <c r="K961" s="2" t="s">
        <v>2262</v>
      </c>
      <c r="L961" s="2">
        <v>0</v>
      </c>
      <c r="M961" s="2" t="s">
        <v>2394</v>
      </c>
      <c r="N961" s="2" t="s">
        <v>2780</v>
      </c>
      <c r="O961" s="14" t="s">
        <v>2781</v>
      </c>
      <c r="P961" s="9">
        <f>Table1_4[[#This Row],[Total Price]]*Table1_4[[#This Row],[ Sold]]</f>
        <v>0</v>
      </c>
    </row>
    <row r="962" spans="1:16" x14ac:dyDescent="0.3">
      <c r="A962" s="5" t="s">
        <v>2285</v>
      </c>
      <c r="B962" s="2" t="s">
        <v>3339</v>
      </c>
      <c r="C962" s="2" t="s">
        <v>2296</v>
      </c>
      <c r="D962" s="2" t="s">
        <v>2485</v>
      </c>
      <c r="E962" s="2" t="s">
        <v>4482</v>
      </c>
      <c r="F962" s="2"/>
      <c r="G962" s="2"/>
      <c r="H962" s="9">
        <v>339.99</v>
      </c>
      <c r="I962" s="9">
        <v>121.96</v>
      </c>
      <c r="J962" s="9">
        <f>Table1_4[[#This Row],[Price]]+Table1_4[[#This Row],[Delivery charge]]</f>
        <v>461.95</v>
      </c>
      <c r="K962" s="2" t="s">
        <v>2262</v>
      </c>
      <c r="L962" s="2">
        <v>12</v>
      </c>
      <c r="M962" s="2" t="s">
        <v>4480</v>
      </c>
      <c r="N962" s="2" t="s">
        <v>2486</v>
      </c>
      <c r="O962" s="14" t="s">
        <v>2487</v>
      </c>
      <c r="P962" s="9">
        <f>Table1_4[[#This Row],[Total Price]]*Table1_4[[#This Row],[ Sold]]</f>
        <v>5543.4</v>
      </c>
    </row>
    <row r="963" spans="1:16" x14ac:dyDescent="0.3">
      <c r="A963" s="5" t="s">
        <v>2285</v>
      </c>
      <c r="B963" s="2" t="s">
        <v>3340</v>
      </c>
      <c r="C963" s="2" t="s">
        <v>2292</v>
      </c>
      <c r="D963" s="2" t="s">
        <v>2295</v>
      </c>
      <c r="E963" s="2" t="s">
        <v>4482</v>
      </c>
      <c r="F963" s="2"/>
      <c r="G963" s="2"/>
      <c r="H963" s="9">
        <v>339.99</v>
      </c>
      <c r="I963" s="9">
        <v>121.96</v>
      </c>
      <c r="J963" s="9">
        <f>Table1_4[[#This Row],[Price]]+Table1_4[[#This Row],[Delivery charge]]</f>
        <v>461.95</v>
      </c>
      <c r="K963" s="2" t="s">
        <v>2262</v>
      </c>
      <c r="L963" s="2">
        <v>1</v>
      </c>
      <c r="M963" s="2" t="s">
        <v>4480</v>
      </c>
      <c r="N963" s="2" t="s">
        <v>2364</v>
      </c>
      <c r="O963" s="14" t="s">
        <v>2365</v>
      </c>
      <c r="P963" s="9">
        <f>Table1_4[[#This Row],[Total Price]]*Table1_4[[#This Row],[ Sold]]</f>
        <v>461.95</v>
      </c>
    </row>
    <row r="964" spans="1:16" x14ac:dyDescent="0.3">
      <c r="A964" s="5" t="s">
        <v>2285</v>
      </c>
      <c r="B964" s="2" t="s">
        <v>3341</v>
      </c>
      <c r="C964" s="2" t="s">
        <v>2292</v>
      </c>
      <c r="D964" s="2" t="s">
        <v>2295</v>
      </c>
      <c r="E964" s="2" t="s">
        <v>4483</v>
      </c>
      <c r="F964" s="2">
        <v>4.5</v>
      </c>
      <c r="G964" s="2">
        <v>17</v>
      </c>
      <c r="H964" s="9">
        <v>304.99</v>
      </c>
      <c r="I964" s="9">
        <v>113.91</v>
      </c>
      <c r="J964" s="9">
        <f>Table1_4[[#This Row],[Price]]+Table1_4[[#This Row],[Delivery charge]]</f>
        <v>418.9</v>
      </c>
      <c r="K964" s="2" t="s">
        <v>2262</v>
      </c>
      <c r="L964" s="2">
        <v>0</v>
      </c>
      <c r="M964" s="2" t="s">
        <v>4480</v>
      </c>
      <c r="N964" s="2" t="s">
        <v>2364</v>
      </c>
      <c r="O964" s="14" t="s">
        <v>2365</v>
      </c>
      <c r="P964" s="9">
        <f>Table1_4[[#This Row],[Total Price]]*Table1_4[[#This Row],[ Sold]]</f>
        <v>0</v>
      </c>
    </row>
    <row r="965" spans="1:16" x14ac:dyDescent="0.3">
      <c r="A965" s="5" t="s">
        <v>2285</v>
      </c>
      <c r="B965" s="2" t="s">
        <v>3342</v>
      </c>
      <c r="C965" s="2" t="s">
        <v>2327</v>
      </c>
      <c r="D965" s="2" t="s">
        <v>2485</v>
      </c>
      <c r="E965" s="2" t="s">
        <v>4481</v>
      </c>
      <c r="F965" s="2"/>
      <c r="G965" s="2"/>
      <c r="H965" s="9">
        <v>661.19</v>
      </c>
      <c r="I965" s="9">
        <v>198.45</v>
      </c>
      <c r="J965" s="9">
        <f>Table1_4[[#This Row],[Price]]+Table1_4[[#This Row],[Delivery charge]]</f>
        <v>859.6400000000001</v>
      </c>
      <c r="K965" s="2" t="s">
        <v>2262</v>
      </c>
      <c r="L965" s="2">
        <v>0</v>
      </c>
      <c r="M965" s="2" t="s">
        <v>4480</v>
      </c>
      <c r="N965" s="2" t="s">
        <v>2486</v>
      </c>
      <c r="O965" s="14" t="s">
        <v>2487</v>
      </c>
      <c r="P965" s="9">
        <f>Table1_4[[#This Row],[Total Price]]*Table1_4[[#This Row],[ Sold]]</f>
        <v>0</v>
      </c>
    </row>
    <row r="966" spans="1:16" x14ac:dyDescent="0.3">
      <c r="A966" s="5" t="s">
        <v>2285</v>
      </c>
      <c r="B966" s="2" t="s">
        <v>3343</v>
      </c>
      <c r="C966" s="2" t="s">
        <v>2296</v>
      </c>
      <c r="D966" s="2" t="s">
        <v>2485</v>
      </c>
      <c r="E966" s="2" t="s">
        <v>4481</v>
      </c>
      <c r="F966" s="2">
        <v>5</v>
      </c>
      <c r="G966" s="2">
        <v>6</v>
      </c>
      <c r="H966" s="9">
        <v>312.85000000000002</v>
      </c>
      <c r="I966" s="9">
        <v>115.71</v>
      </c>
      <c r="J966" s="9">
        <f>Table1_4[[#This Row],[Price]]+Table1_4[[#This Row],[Delivery charge]]</f>
        <v>428.56</v>
      </c>
      <c r="K966" s="2" t="s">
        <v>2262</v>
      </c>
      <c r="L966" s="2">
        <v>63</v>
      </c>
      <c r="M966" s="2" t="s">
        <v>4480</v>
      </c>
      <c r="N966" s="2" t="s">
        <v>2486</v>
      </c>
      <c r="O966" s="14" t="s">
        <v>2487</v>
      </c>
      <c r="P966" s="9">
        <f>Table1_4[[#This Row],[Total Price]]*Table1_4[[#This Row],[ Sold]]</f>
        <v>26999.279999999999</v>
      </c>
    </row>
    <row r="967" spans="1:16" x14ac:dyDescent="0.3">
      <c r="A967" s="5" t="s">
        <v>2285</v>
      </c>
      <c r="B967" s="2" t="s">
        <v>3344</v>
      </c>
      <c r="C967" s="2" t="s">
        <v>2287</v>
      </c>
      <c r="D967" s="2" t="s">
        <v>2295</v>
      </c>
      <c r="E967" s="2" t="s">
        <v>4481</v>
      </c>
      <c r="F967" s="2">
        <v>4.5</v>
      </c>
      <c r="G967" s="2">
        <v>89</v>
      </c>
      <c r="H967" s="9">
        <v>179.95</v>
      </c>
      <c r="I967" s="9">
        <v>85.15</v>
      </c>
      <c r="J967" s="9">
        <f>Table1_4[[#This Row],[Price]]+Table1_4[[#This Row],[Delivery charge]]</f>
        <v>265.10000000000002</v>
      </c>
      <c r="K967" s="2" t="s">
        <v>2262</v>
      </c>
      <c r="L967" s="2">
        <v>0</v>
      </c>
      <c r="M967" s="2" t="s">
        <v>4480</v>
      </c>
      <c r="N967" s="2" t="s">
        <v>2500</v>
      </c>
      <c r="O967" s="14" t="s">
        <v>2501</v>
      </c>
      <c r="P967" s="9">
        <f>Table1_4[[#This Row],[Total Price]]*Table1_4[[#This Row],[ Sold]]</f>
        <v>0</v>
      </c>
    </row>
    <row r="968" spans="1:16" x14ac:dyDescent="0.3">
      <c r="A968" s="5" t="s">
        <v>2285</v>
      </c>
      <c r="B968" s="2" t="s">
        <v>3345</v>
      </c>
      <c r="C968" s="2" t="s">
        <v>2294</v>
      </c>
      <c r="D968" s="2" t="s">
        <v>2295</v>
      </c>
      <c r="E968" s="2" t="s">
        <v>4483</v>
      </c>
      <c r="F968" s="2"/>
      <c r="G968" s="2"/>
      <c r="H968" s="9">
        <v>201.82</v>
      </c>
      <c r="I968" s="9">
        <v>90.18</v>
      </c>
      <c r="J968" s="9">
        <f>Table1_4[[#This Row],[Price]]+Table1_4[[#This Row],[Delivery charge]]</f>
        <v>292</v>
      </c>
      <c r="K968" s="2" t="s">
        <v>2262</v>
      </c>
      <c r="L968" s="2">
        <v>0</v>
      </c>
      <c r="M968" s="2" t="s">
        <v>2394</v>
      </c>
      <c r="N968" s="2" t="s">
        <v>2780</v>
      </c>
      <c r="O968" s="14" t="s">
        <v>2781</v>
      </c>
      <c r="P968" s="9">
        <f>Table1_4[[#This Row],[Total Price]]*Table1_4[[#This Row],[ Sold]]</f>
        <v>0</v>
      </c>
    </row>
    <row r="969" spans="1:16" x14ac:dyDescent="0.3">
      <c r="A969" s="5" t="s">
        <v>2285</v>
      </c>
      <c r="B969" s="2" t="s">
        <v>3346</v>
      </c>
      <c r="C969" s="2" t="s">
        <v>2344</v>
      </c>
      <c r="D969" s="2" t="s">
        <v>2295</v>
      </c>
      <c r="E969" s="2" t="s">
        <v>4481</v>
      </c>
      <c r="F969" s="2">
        <v>4.5</v>
      </c>
      <c r="G969" s="2">
        <v>23</v>
      </c>
      <c r="H969" s="9">
        <v>449</v>
      </c>
      <c r="I969" s="9">
        <v>147.03</v>
      </c>
      <c r="J969" s="9">
        <f>Table1_4[[#This Row],[Price]]+Table1_4[[#This Row],[Delivery charge]]</f>
        <v>596.03</v>
      </c>
      <c r="K969" s="2" t="s">
        <v>2262</v>
      </c>
      <c r="L969" s="2">
        <v>1</v>
      </c>
      <c r="M969" s="2" t="s">
        <v>4480</v>
      </c>
      <c r="N969" s="2" t="s">
        <v>2428</v>
      </c>
      <c r="O969" s="14" t="s">
        <v>2429</v>
      </c>
      <c r="P969" s="9">
        <f>Table1_4[[#This Row],[Total Price]]*Table1_4[[#This Row],[ Sold]]</f>
        <v>596.03</v>
      </c>
    </row>
    <row r="970" spans="1:16" x14ac:dyDescent="0.3">
      <c r="A970" s="5" t="s">
        <v>2285</v>
      </c>
      <c r="B970" s="2" t="s">
        <v>3348</v>
      </c>
      <c r="C970" s="2" t="s">
        <v>2434</v>
      </c>
      <c r="D970" s="2" t="s">
        <v>2295</v>
      </c>
      <c r="E970" s="2" t="s">
        <v>4483</v>
      </c>
      <c r="F970" s="2">
        <v>5</v>
      </c>
      <c r="G970" s="2">
        <v>10</v>
      </c>
      <c r="H970" s="9">
        <v>559</v>
      </c>
      <c r="I970" s="9">
        <v>172.33</v>
      </c>
      <c r="J970" s="9">
        <f>Table1_4[[#This Row],[Price]]+Table1_4[[#This Row],[Delivery charge]]</f>
        <v>731.33</v>
      </c>
      <c r="K970" s="2" t="s">
        <v>2262</v>
      </c>
      <c r="L970" s="2">
        <v>18</v>
      </c>
      <c r="M970" s="2" t="s">
        <v>4480</v>
      </c>
      <c r="N970" s="2" t="s">
        <v>2623</v>
      </c>
      <c r="O970" s="14" t="s">
        <v>2624</v>
      </c>
      <c r="P970" s="9">
        <f>Table1_4[[#This Row],[Total Price]]*Table1_4[[#This Row],[ Sold]]</f>
        <v>13163.94</v>
      </c>
    </row>
    <row r="971" spans="1:16" x14ac:dyDescent="0.3">
      <c r="A971" s="5" t="s">
        <v>2285</v>
      </c>
      <c r="B971" s="2" t="s">
        <v>3349</v>
      </c>
      <c r="C971" s="2" t="s">
        <v>2329</v>
      </c>
      <c r="D971" s="2" t="s">
        <v>2295</v>
      </c>
      <c r="E971" s="2" t="s">
        <v>4482</v>
      </c>
      <c r="F971" s="2"/>
      <c r="G971" s="2"/>
      <c r="H971" s="9">
        <v>219.99</v>
      </c>
      <c r="I971" s="9">
        <v>94.36</v>
      </c>
      <c r="J971" s="9">
        <f>Table1_4[[#This Row],[Price]]+Table1_4[[#This Row],[Delivery charge]]</f>
        <v>314.35000000000002</v>
      </c>
      <c r="K971" s="2" t="s">
        <v>2262</v>
      </c>
      <c r="L971" s="2">
        <v>0</v>
      </c>
      <c r="M971" s="2" t="s">
        <v>4480</v>
      </c>
      <c r="N971" s="2" t="s">
        <v>2661</v>
      </c>
      <c r="O971" s="14" t="s">
        <v>2662</v>
      </c>
      <c r="P971" s="9">
        <f>Table1_4[[#This Row],[Total Price]]*Table1_4[[#This Row],[ Sold]]</f>
        <v>0</v>
      </c>
    </row>
    <row r="972" spans="1:16" x14ac:dyDescent="0.3">
      <c r="A972" s="5" t="s">
        <v>2285</v>
      </c>
      <c r="B972" s="2" t="s">
        <v>3350</v>
      </c>
      <c r="C972" s="2" t="s">
        <v>2292</v>
      </c>
      <c r="D972" s="2" t="s">
        <v>2485</v>
      </c>
      <c r="E972" s="2" t="s">
        <v>4482</v>
      </c>
      <c r="F972" s="2"/>
      <c r="G972" s="2"/>
      <c r="H972" s="9">
        <v>254.98</v>
      </c>
      <c r="I972" s="9">
        <v>102.4</v>
      </c>
      <c r="J972" s="9">
        <f>Table1_4[[#This Row],[Price]]+Table1_4[[#This Row],[Delivery charge]]</f>
        <v>357.38</v>
      </c>
      <c r="K972" s="2" t="s">
        <v>2262</v>
      </c>
      <c r="L972" s="2">
        <v>1</v>
      </c>
      <c r="M972" s="2" t="s">
        <v>4480</v>
      </c>
      <c r="N972" s="2" t="s">
        <v>2486</v>
      </c>
      <c r="O972" s="14" t="s">
        <v>2487</v>
      </c>
      <c r="P972" s="9">
        <f>Table1_4[[#This Row],[Total Price]]*Table1_4[[#This Row],[ Sold]]</f>
        <v>357.38</v>
      </c>
    </row>
    <row r="973" spans="1:16" x14ac:dyDescent="0.3">
      <c r="A973" s="5" t="s">
        <v>2285</v>
      </c>
      <c r="B973" s="2" t="s">
        <v>3351</v>
      </c>
      <c r="C973" s="2" t="s">
        <v>2287</v>
      </c>
      <c r="D973" s="2" t="s">
        <v>2295</v>
      </c>
      <c r="E973" s="2" t="s">
        <v>4482</v>
      </c>
      <c r="F973" s="2">
        <v>5</v>
      </c>
      <c r="G973" s="2">
        <v>23</v>
      </c>
      <c r="H973" s="9">
        <v>189.95</v>
      </c>
      <c r="I973" s="9">
        <v>87.45</v>
      </c>
      <c r="J973" s="9">
        <f>Table1_4[[#This Row],[Price]]+Table1_4[[#This Row],[Delivery charge]]</f>
        <v>277.39999999999998</v>
      </c>
      <c r="K973" s="2" t="s">
        <v>2262</v>
      </c>
      <c r="L973" s="2">
        <v>0</v>
      </c>
      <c r="M973" s="2" t="s">
        <v>4480</v>
      </c>
      <c r="N973" s="2" t="s">
        <v>3352</v>
      </c>
      <c r="O973" s="14" t="s">
        <v>3353</v>
      </c>
      <c r="P973" s="9">
        <f>Table1_4[[#This Row],[Total Price]]*Table1_4[[#This Row],[ Sold]]</f>
        <v>0</v>
      </c>
    </row>
    <row r="974" spans="1:16" x14ac:dyDescent="0.3">
      <c r="A974" s="5" t="s">
        <v>2285</v>
      </c>
      <c r="B974" s="2" t="s">
        <v>3354</v>
      </c>
      <c r="C974" s="2" t="s">
        <v>2287</v>
      </c>
      <c r="D974" s="2" t="s">
        <v>2295</v>
      </c>
      <c r="E974" s="2" t="s">
        <v>4481</v>
      </c>
      <c r="F974" s="2">
        <v>4.5</v>
      </c>
      <c r="G974" s="2">
        <v>89</v>
      </c>
      <c r="H974" s="9">
        <v>284.67</v>
      </c>
      <c r="I974" s="9">
        <v>109.23</v>
      </c>
      <c r="J974" s="9">
        <f>Table1_4[[#This Row],[Price]]+Table1_4[[#This Row],[Delivery charge]]</f>
        <v>393.90000000000003</v>
      </c>
      <c r="K974" s="2" t="s">
        <v>2262</v>
      </c>
      <c r="L974" s="2">
        <v>1</v>
      </c>
      <c r="M974" s="2" t="s">
        <v>2394</v>
      </c>
      <c r="N974" s="2" t="s">
        <v>2780</v>
      </c>
      <c r="O974" s="14" t="s">
        <v>2781</v>
      </c>
      <c r="P974" s="9">
        <f>Table1_4[[#This Row],[Total Price]]*Table1_4[[#This Row],[ Sold]]</f>
        <v>393.90000000000003</v>
      </c>
    </row>
    <row r="975" spans="1:16" x14ac:dyDescent="0.3">
      <c r="A975" s="5" t="s">
        <v>2285</v>
      </c>
      <c r="B975" s="2" t="s">
        <v>3355</v>
      </c>
      <c r="C975" s="2" t="s">
        <v>2296</v>
      </c>
      <c r="D975" s="2" t="s">
        <v>2485</v>
      </c>
      <c r="E975" s="2" t="s">
        <v>4482</v>
      </c>
      <c r="F975" s="2"/>
      <c r="G975" s="2"/>
      <c r="H975" s="9">
        <v>339.99</v>
      </c>
      <c r="I975" s="9">
        <v>121.96</v>
      </c>
      <c r="J975" s="9">
        <f>Table1_4[[#This Row],[Price]]+Table1_4[[#This Row],[Delivery charge]]</f>
        <v>461.95</v>
      </c>
      <c r="K975" s="2" t="s">
        <v>2262</v>
      </c>
      <c r="L975" s="2">
        <v>66</v>
      </c>
      <c r="M975" s="2" t="s">
        <v>4480</v>
      </c>
      <c r="N975" s="2" t="s">
        <v>2486</v>
      </c>
      <c r="O975" s="14" t="s">
        <v>2487</v>
      </c>
      <c r="P975" s="9">
        <f>Table1_4[[#This Row],[Total Price]]*Table1_4[[#This Row],[ Sold]]</f>
        <v>30488.7</v>
      </c>
    </row>
    <row r="976" spans="1:16" x14ac:dyDescent="0.3">
      <c r="A976" s="5" t="s">
        <v>2285</v>
      </c>
      <c r="B976" s="2" t="s">
        <v>3356</v>
      </c>
      <c r="C976" s="2" t="s">
        <v>2287</v>
      </c>
      <c r="D976" s="2" t="s">
        <v>2485</v>
      </c>
      <c r="E976" s="2" t="s">
        <v>4481</v>
      </c>
      <c r="F976" s="2"/>
      <c r="G976" s="2"/>
      <c r="H976" s="9">
        <v>182.69</v>
      </c>
      <c r="I976" s="9">
        <v>88.4</v>
      </c>
      <c r="J976" s="9">
        <f>Table1_4[[#This Row],[Price]]+Table1_4[[#This Row],[Delivery charge]]</f>
        <v>271.09000000000003</v>
      </c>
      <c r="K976" s="2" t="s">
        <v>2262</v>
      </c>
      <c r="L976" s="2">
        <v>1</v>
      </c>
      <c r="M976" s="2" t="s">
        <v>4480</v>
      </c>
      <c r="N976" s="2" t="s">
        <v>2486</v>
      </c>
      <c r="O976" s="14" t="s">
        <v>2487</v>
      </c>
      <c r="P976" s="9">
        <f>Table1_4[[#This Row],[Total Price]]*Table1_4[[#This Row],[ Sold]]</f>
        <v>271.09000000000003</v>
      </c>
    </row>
    <row r="977" spans="1:16" x14ac:dyDescent="0.3">
      <c r="A977" s="5" t="s">
        <v>2285</v>
      </c>
      <c r="B977" s="2" t="s">
        <v>3357</v>
      </c>
      <c r="C977" s="2" t="s">
        <v>2371</v>
      </c>
      <c r="D977" s="2" t="s">
        <v>2295</v>
      </c>
      <c r="E977" s="2" t="s">
        <v>4482</v>
      </c>
      <c r="F977" s="2">
        <v>5</v>
      </c>
      <c r="G977" s="2">
        <v>5</v>
      </c>
      <c r="H977" s="9">
        <v>460.65</v>
      </c>
      <c r="I977" s="9">
        <v>152.33000000000001</v>
      </c>
      <c r="J977" s="9">
        <f>Table1_4[[#This Row],[Price]]+Table1_4[[#This Row],[Delivery charge]]</f>
        <v>612.98</v>
      </c>
      <c r="K977" s="2" t="s">
        <v>2262</v>
      </c>
      <c r="L977" s="2">
        <v>0</v>
      </c>
      <c r="M977" s="2" t="s">
        <v>4480</v>
      </c>
      <c r="N977" s="2" t="s">
        <v>2566</v>
      </c>
      <c r="O977" s="14" t="s">
        <v>2567</v>
      </c>
      <c r="P977" s="9">
        <f>Table1_4[[#This Row],[Total Price]]*Table1_4[[#This Row],[ Sold]]</f>
        <v>0</v>
      </c>
    </row>
    <row r="978" spans="1:16" x14ac:dyDescent="0.3">
      <c r="A978" s="5" t="s">
        <v>2285</v>
      </c>
      <c r="B978" s="2" t="s">
        <v>3358</v>
      </c>
      <c r="C978" s="2" t="s">
        <v>2343</v>
      </c>
      <c r="D978" s="2" t="s">
        <v>2295</v>
      </c>
      <c r="E978" s="2" t="s">
        <v>4482</v>
      </c>
      <c r="F978" s="2">
        <v>4</v>
      </c>
      <c r="G978" s="2">
        <v>1</v>
      </c>
      <c r="H978" s="9">
        <v>249.89</v>
      </c>
      <c r="I978" s="9">
        <v>103.85</v>
      </c>
      <c r="J978" s="9">
        <f>Table1_4[[#This Row],[Price]]+Table1_4[[#This Row],[Delivery charge]]</f>
        <v>353.74</v>
      </c>
      <c r="K978" s="2" t="s">
        <v>2262</v>
      </c>
      <c r="L978" s="2">
        <v>0</v>
      </c>
      <c r="M978" s="2" t="s">
        <v>4480</v>
      </c>
      <c r="N978" s="2" t="s">
        <v>2566</v>
      </c>
      <c r="O978" s="14" t="s">
        <v>2567</v>
      </c>
      <c r="P978" s="9">
        <f>Table1_4[[#This Row],[Total Price]]*Table1_4[[#This Row],[ Sold]]</f>
        <v>0</v>
      </c>
    </row>
    <row r="979" spans="1:16" x14ac:dyDescent="0.3">
      <c r="A979" s="5" t="s">
        <v>2285</v>
      </c>
      <c r="B979" s="2" t="s">
        <v>3359</v>
      </c>
      <c r="C979" s="2" t="s">
        <v>2343</v>
      </c>
      <c r="D979" s="2" t="s">
        <v>2295</v>
      </c>
      <c r="E979" s="2" t="s">
        <v>4481</v>
      </c>
      <c r="F979" s="2">
        <v>5</v>
      </c>
      <c r="G979" s="2">
        <v>12</v>
      </c>
      <c r="H979" s="9">
        <v>246.61</v>
      </c>
      <c r="I979" s="9">
        <v>100.48</v>
      </c>
      <c r="J979" s="9">
        <f>Table1_4[[#This Row],[Price]]+Table1_4[[#This Row],[Delivery charge]]</f>
        <v>347.09000000000003</v>
      </c>
      <c r="K979" s="2" t="s">
        <v>2262</v>
      </c>
      <c r="L979" s="2">
        <v>0</v>
      </c>
      <c r="M979" s="2" t="s">
        <v>4480</v>
      </c>
      <c r="N979" s="2" t="s">
        <v>2512</v>
      </c>
      <c r="O979" s="14" t="s">
        <v>2513</v>
      </c>
      <c r="P979" s="9">
        <f>Table1_4[[#This Row],[Total Price]]*Table1_4[[#This Row],[ Sold]]</f>
        <v>0</v>
      </c>
    </row>
    <row r="980" spans="1:16" x14ac:dyDescent="0.3">
      <c r="A980" s="5" t="s">
        <v>2285</v>
      </c>
      <c r="B980" s="2" t="s">
        <v>3360</v>
      </c>
      <c r="C980" s="2" t="s">
        <v>2287</v>
      </c>
      <c r="D980" s="2" t="s">
        <v>2295</v>
      </c>
      <c r="E980" s="2" t="s">
        <v>4481</v>
      </c>
      <c r="F980" s="2">
        <v>4.5</v>
      </c>
      <c r="G980" s="2">
        <v>7</v>
      </c>
      <c r="H980" s="9">
        <v>220.99</v>
      </c>
      <c r="I980" s="9">
        <v>94.59</v>
      </c>
      <c r="J980" s="9">
        <f>Table1_4[[#This Row],[Price]]+Table1_4[[#This Row],[Delivery charge]]</f>
        <v>315.58000000000004</v>
      </c>
      <c r="K980" s="2" t="s">
        <v>2262</v>
      </c>
      <c r="L980" s="2">
        <v>0</v>
      </c>
      <c r="M980" s="2" t="s">
        <v>4480</v>
      </c>
      <c r="N980" s="2" t="s">
        <v>2932</v>
      </c>
      <c r="O980" s="14" t="s">
        <v>2933</v>
      </c>
      <c r="P980" s="9">
        <f>Table1_4[[#This Row],[Total Price]]*Table1_4[[#This Row],[ Sold]]</f>
        <v>0</v>
      </c>
    </row>
    <row r="981" spans="1:16" x14ac:dyDescent="0.3">
      <c r="A981" s="5" t="s">
        <v>2285</v>
      </c>
      <c r="B981" s="2" t="s">
        <v>3361</v>
      </c>
      <c r="C981" s="2" t="s">
        <v>2294</v>
      </c>
      <c r="D981" s="2" t="s">
        <v>2295</v>
      </c>
      <c r="E981" s="2" t="s">
        <v>4482</v>
      </c>
      <c r="F981" s="2">
        <v>4.5</v>
      </c>
      <c r="G981" s="2">
        <v>54</v>
      </c>
      <c r="H981" s="9">
        <v>159</v>
      </c>
      <c r="I981" s="9">
        <v>82.86</v>
      </c>
      <c r="J981" s="9">
        <f>Table1_4[[#This Row],[Price]]+Table1_4[[#This Row],[Delivery charge]]</f>
        <v>241.86</v>
      </c>
      <c r="K981" s="2" t="s">
        <v>2262</v>
      </c>
      <c r="L981" s="2">
        <v>87</v>
      </c>
      <c r="M981" s="2" t="s">
        <v>4480</v>
      </c>
      <c r="N981" s="2" t="s">
        <v>3362</v>
      </c>
      <c r="O981" s="14" t="s">
        <v>3363</v>
      </c>
      <c r="P981" s="9">
        <f>Table1_4[[#This Row],[Total Price]]*Table1_4[[#This Row],[ Sold]]</f>
        <v>21041.82</v>
      </c>
    </row>
    <row r="982" spans="1:16" x14ac:dyDescent="0.3">
      <c r="A982" s="5" t="s">
        <v>2285</v>
      </c>
      <c r="B982" s="2" t="s">
        <v>3364</v>
      </c>
      <c r="C982" s="2" t="s">
        <v>2329</v>
      </c>
      <c r="D982" s="2" t="s">
        <v>2295</v>
      </c>
      <c r="E982" s="2" t="s">
        <v>4481</v>
      </c>
      <c r="F982" s="2">
        <v>4.5</v>
      </c>
      <c r="G982" s="2">
        <v>108</v>
      </c>
      <c r="H982" s="9">
        <v>242.99</v>
      </c>
      <c r="I982" s="9">
        <v>99.65</v>
      </c>
      <c r="J982" s="9">
        <f>Table1_4[[#This Row],[Price]]+Table1_4[[#This Row],[Delivery charge]]</f>
        <v>342.64</v>
      </c>
      <c r="K982" s="2" t="s">
        <v>2262</v>
      </c>
      <c r="L982" s="2">
        <v>0</v>
      </c>
      <c r="M982" s="2" t="s">
        <v>4480</v>
      </c>
      <c r="N982" s="2" t="s">
        <v>2543</v>
      </c>
      <c r="O982" s="14" t="s">
        <v>2544</v>
      </c>
      <c r="P982" s="9">
        <f>Table1_4[[#This Row],[Total Price]]*Table1_4[[#This Row],[ Sold]]</f>
        <v>0</v>
      </c>
    </row>
    <row r="983" spans="1:16" x14ac:dyDescent="0.3">
      <c r="A983" s="5" t="s">
        <v>2285</v>
      </c>
      <c r="B983" s="2" t="s">
        <v>3365</v>
      </c>
      <c r="C983" s="2" t="s">
        <v>2294</v>
      </c>
      <c r="D983" s="2" t="s">
        <v>2845</v>
      </c>
      <c r="E983" s="2" t="s">
        <v>4481</v>
      </c>
      <c r="F983" s="2">
        <v>4.5</v>
      </c>
      <c r="G983" s="2">
        <v>51</v>
      </c>
      <c r="H983" s="9">
        <v>199</v>
      </c>
      <c r="I983" s="9">
        <v>76.58</v>
      </c>
      <c r="J983" s="9">
        <f>Table1_4[[#This Row],[Price]]+Table1_4[[#This Row],[Delivery charge]]</f>
        <v>275.58</v>
      </c>
      <c r="K983" s="2" t="s">
        <v>2262</v>
      </c>
      <c r="L983" s="2">
        <v>16</v>
      </c>
      <c r="M983" s="2" t="s">
        <v>4480</v>
      </c>
      <c r="N983" s="2" t="s">
        <v>2846</v>
      </c>
      <c r="O983" s="14" t="s">
        <v>2847</v>
      </c>
      <c r="P983" s="9">
        <f>Table1_4[[#This Row],[Total Price]]*Table1_4[[#This Row],[ Sold]]</f>
        <v>4409.28</v>
      </c>
    </row>
    <row r="984" spans="1:16" x14ac:dyDescent="0.3">
      <c r="A984" s="5" t="s">
        <v>2285</v>
      </c>
      <c r="B984" s="2" t="s">
        <v>3366</v>
      </c>
      <c r="C984" s="2" t="s">
        <v>2323</v>
      </c>
      <c r="D984" s="2" t="s">
        <v>2330</v>
      </c>
      <c r="E984" s="2" t="s">
        <v>4481</v>
      </c>
      <c r="F984" s="2">
        <v>4.5</v>
      </c>
      <c r="G984" s="2">
        <v>10</v>
      </c>
      <c r="H984" s="9">
        <v>249.99</v>
      </c>
      <c r="I984" s="9">
        <v>88.3</v>
      </c>
      <c r="J984" s="9">
        <f>Table1_4[[#This Row],[Price]]+Table1_4[[#This Row],[Delivery charge]]</f>
        <v>338.29</v>
      </c>
      <c r="K984" s="2" t="s">
        <v>2262</v>
      </c>
      <c r="L984" s="2">
        <v>193</v>
      </c>
      <c r="M984" s="2" t="s">
        <v>4480</v>
      </c>
      <c r="N984" s="2" t="s">
        <v>2331</v>
      </c>
      <c r="O984" s="14" t="s">
        <v>2332</v>
      </c>
      <c r="P984" s="9">
        <f>Table1_4[[#This Row],[Total Price]]*Table1_4[[#This Row],[ Sold]]</f>
        <v>65289.97</v>
      </c>
    </row>
    <row r="985" spans="1:16" x14ac:dyDescent="0.3">
      <c r="A985" s="5" t="s">
        <v>2285</v>
      </c>
      <c r="B985" s="2" t="s">
        <v>3367</v>
      </c>
      <c r="C985" s="2" t="s">
        <v>2292</v>
      </c>
      <c r="D985" s="2" t="s">
        <v>2485</v>
      </c>
      <c r="E985" s="2" t="s">
        <v>4482</v>
      </c>
      <c r="F985" s="2"/>
      <c r="G985" s="2"/>
      <c r="H985" s="9">
        <v>254.98</v>
      </c>
      <c r="I985" s="9">
        <v>102.4</v>
      </c>
      <c r="J985" s="9">
        <f>Table1_4[[#This Row],[Price]]+Table1_4[[#This Row],[Delivery charge]]</f>
        <v>357.38</v>
      </c>
      <c r="K985" s="2" t="s">
        <v>2262</v>
      </c>
      <c r="L985" s="2">
        <v>22</v>
      </c>
      <c r="M985" s="2" t="s">
        <v>4480</v>
      </c>
      <c r="N985" s="2" t="s">
        <v>2486</v>
      </c>
      <c r="O985" s="14" t="s">
        <v>2487</v>
      </c>
      <c r="P985" s="9">
        <f>Table1_4[[#This Row],[Total Price]]*Table1_4[[#This Row],[ Sold]]</f>
        <v>7862.36</v>
      </c>
    </row>
    <row r="986" spans="1:16" x14ac:dyDescent="0.3">
      <c r="A986" s="5" t="s">
        <v>2285</v>
      </c>
      <c r="B986" s="2" t="s">
        <v>3368</v>
      </c>
      <c r="C986" s="2" t="s">
        <v>2292</v>
      </c>
      <c r="D986" s="2" t="s">
        <v>2485</v>
      </c>
      <c r="E986" s="2" t="s">
        <v>4481</v>
      </c>
      <c r="F986" s="2">
        <v>5</v>
      </c>
      <c r="G986" s="2">
        <v>1</v>
      </c>
      <c r="H986" s="9">
        <v>242.98</v>
      </c>
      <c r="I986" s="9">
        <v>99.64</v>
      </c>
      <c r="J986" s="9">
        <f>Table1_4[[#This Row],[Price]]+Table1_4[[#This Row],[Delivery charge]]</f>
        <v>342.62</v>
      </c>
      <c r="K986" s="2" t="s">
        <v>2262</v>
      </c>
      <c r="L986" s="2">
        <v>1</v>
      </c>
      <c r="M986" s="2" t="s">
        <v>4480</v>
      </c>
      <c r="N986" s="2" t="s">
        <v>2486</v>
      </c>
      <c r="O986" s="14" t="s">
        <v>2487</v>
      </c>
      <c r="P986" s="9">
        <f>Table1_4[[#This Row],[Total Price]]*Table1_4[[#This Row],[ Sold]]</f>
        <v>342.62</v>
      </c>
    </row>
    <row r="987" spans="1:16" x14ac:dyDescent="0.3">
      <c r="A987" s="5" t="s">
        <v>2285</v>
      </c>
      <c r="B987" s="2" t="s">
        <v>2695</v>
      </c>
      <c r="C987" s="2" t="s">
        <v>2296</v>
      </c>
      <c r="D987" s="2" t="s">
        <v>2295</v>
      </c>
      <c r="E987" s="2" t="s">
        <v>4481</v>
      </c>
      <c r="F987" s="2"/>
      <c r="G987" s="2"/>
      <c r="H987" s="9">
        <v>404.99</v>
      </c>
      <c r="I987" s="9">
        <v>139.53</v>
      </c>
      <c r="J987" s="9">
        <f>Table1_4[[#This Row],[Price]]+Table1_4[[#This Row],[Delivery charge]]</f>
        <v>544.52</v>
      </c>
      <c r="K987" s="2" t="s">
        <v>2262</v>
      </c>
      <c r="L987" s="2">
        <v>0</v>
      </c>
      <c r="M987" s="2" t="s">
        <v>2679</v>
      </c>
      <c r="N987" s="2" t="s">
        <v>2680</v>
      </c>
      <c r="O987" s="14" t="s">
        <v>2681</v>
      </c>
      <c r="P987" s="9">
        <f>Table1_4[[#This Row],[Total Price]]*Table1_4[[#This Row],[ Sold]]</f>
        <v>0</v>
      </c>
    </row>
    <row r="988" spans="1:16" x14ac:dyDescent="0.3">
      <c r="A988" s="5" t="s">
        <v>2285</v>
      </c>
      <c r="B988" s="2" t="s">
        <v>3369</v>
      </c>
      <c r="C988" s="2" t="s">
        <v>2329</v>
      </c>
      <c r="D988" s="2" t="s">
        <v>2295</v>
      </c>
      <c r="E988" s="2" t="s">
        <v>4482</v>
      </c>
      <c r="F988" s="2"/>
      <c r="G988" s="2"/>
      <c r="H988" s="9">
        <v>324.99</v>
      </c>
      <c r="I988" s="9">
        <v>118.51</v>
      </c>
      <c r="J988" s="9">
        <f>Table1_4[[#This Row],[Price]]+Table1_4[[#This Row],[Delivery charge]]</f>
        <v>443.5</v>
      </c>
      <c r="K988" s="2" t="s">
        <v>2262</v>
      </c>
      <c r="L988" s="2">
        <v>0</v>
      </c>
      <c r="M988" s="2" t="s">
        <v>4480</v>
      </c>
      <c r="N988" s="2" t="s">
        <v>2364</v>
      </c>
      <c r="O988" s="14" t="s">
        <v>2365</v>
      </c>
      <c r="P988" s="9">
        <f>Table1_4[[#This Row],[Total Price]]*Table1_4[[#This Row],[ Sold]]</f>
        <v>0</v>
      </c>
    </row>
    <row r="989" spans="1:16" x14ac:dyDescent="0.3">
      <c r="A989" s="5" t="s">
        <v>2285</v>
      </c>
      <c r="B989" s="2" t="s">
        <v>3370</v>
      </c>
      <c r="C989" s="2" t="s">
        <v>2329</v>
      </c>
      <c r="D989" s="2" t="s">
        <v>2295</v>
      </c>
      <c r="E989" s="2" t="s">
        <v>4483</v>
      </c>
      <c r="F989" s="2">
        <v>5</v>
      </c>
      <c r="G989" s="2">
        <v>20</v>
      </c>
      <c r="H989" s="9">
        <v>256.99</v>
      </c>
      <c r="I989" s="9">
        <v>102.87</v>
      </c>
      <c r="J989" s="9">
        <f>Table1_4[[#This Row],[Price]]+Table1_4[[#This Row],[Delivery charge]]</f>
        <v>359.86</v>
      </c>
      <c r="K989" s="2" t="s">
        <v>2262</v>
      </c>
      <c r="L989" s="2">
        <v>1</v>
      </c>
      <c r="M989" s="2" t="s">
        <v>4480</v>
      </c>
      <c r="N989" s="2" t="s">
        <v>2364</v>
      </c>
      <c r="O989" s="14" t="s">
        <v>2365</v>
      </c>
      <c r="P989" s="9">
        <f>Table1_4[[#This Row],[Total Price]]*Table1_4[[#This Row],[ Sold]]</f>
        <v>359.86</v>
      </c>
    </row>
    <row r="990" spans="1:16" x14ac:dyDescent="0.3">
      <c r="A990" s="5" t="s">
        <v>2285</v>
      </c>
      <c r="B990" s="2" t="s">
        <v>3371</v>
      </c>
      <c r="C990" s="2" t="s">
        <v>2329</v>
      </c>
      <c r="D990" s="2" t="s">
        <v>2295</v>
      </c>
      <c r="E990" s="2" t="s">
        <v>4482</v>
      </c>
      <c r="F990" s="2">
        <v>5</v>
      </c>
      <c r="G990" s="2">
        <v>53</v>
      </c>
      <c r="H990" s="9">
        <v>259.57</v>
      </c>
      <c r="I990" s="9">
        <v>106.08</v>
      </c>
      <c r="J990" s="9">
        <f>Table1_4[[#This Row],[Price]]+Table1_4[[#This Row],[Delivery charge]]</f>
        <v>365.65</v>
      </c>
      <c r="K990" s="2" t="s">
        <v>2262</v>
      </c>
      <c r="L990" s="2">
        <v>1</v>
      </c>
      <c r="M990" s="2" t="s">
        <v>4480</v>
      </c>
      <c r="N990" s="2" t="s">
        <v>2512</v>
      </c>
      <c r="O990" s="14" t="s">
        <v>2513</v>
      </c>
      <c r="P990" s="9">
        <f>Table1_4[[#This Row],[Total Price]]*Table1_4[[#This Row],[ Sold]]</f>
        <v>365.65</v>
      </c>
    </row>
    <row r="991" spans="1:16" x14ac:dyDescent="0.3">
      <c r="A991" s="5" t="s">
        <v>2285</v>
      </c>
      <c r="B991" s="2" t="s">
        <v>3372</v>
      </c>
      <c r="C991" s="2" t="s">
        <v>2292</v>
      </c>
      <c r="D991" s="2" t="s">
        <v>2485</v>
      </c>
      <c r="E991" s="2" t="s">
        <v>4481</v>
      </c>
      <c r="F991" s="2">
        <v>4.5</v>
      </c>
      <c r="G991" s="2">
        <v>7</v>
      </c>
      <c r="H991" s="9">
        <v>228.91</v>
      </c>
      <c r="I991" s="9">
        <v>96.41</v>
      </c>
      <c r="J991" s="9">
        <f>Table1_4[[#This Row],[Price]]+Table1_4[[#This Row],[Delivery charge]]</f>
        <v>325.32</v>
      </c>
      <c r="K991" s="2" t="s">
        <v>2262</v>
      </c>
      <c r="L991" s="2">
        <v>160</v>
      </c>
      <c r="M991" s="2" t="s">
        <v>4480</v>
      </c>
      <c r="N991" s="2" t="s">
        <v>2486</v>
      </c>
      <c r="O991" s="14" t="s">
        <v>2487</v>
      </c>
      <c r="P991" s="9">
        <f>Table1_4[[#This Row],[Total Price]]*Table1_4[[#This Row],[ Sold]]</f>
        <v>52051.199999999997</v>
      </c>
    </row>
    <row r="992" spans="1:16" x14ac:dyDescent="0.3">
      <c r="A992" s="5" t="s">
        <v>2285</v>
      </c>
      <c r="B992" s="2" t="s">
        <v>3373</v>
      </c>
      <c r="C992" s="2" t="s">
        <v>2294</v>
      </c>
      <c r="D992" s="2" t="s">
        <v>2485</v>
      </c>
      <c r="E992" s="2" t="s">
        <v>4481</v>
      </c>
      <c r="F992" s="2"/>
      <c r="G992" s="2"/>
      <c r="H992" s="9">
        <v>137.69</v>
      </c>
      <c r="I992" s="9">
        <v>75.430000000000007</v>
      </c>
      <c r="J992" s="9">
        <f>Table1_4[[#This Row],[Price]]+Table1_4[[#This Row],[Delivery charge]]</f>
        <v>213.12</v>
      </c>
      <c r="K992" s="2" t="s">
        <v>2262</v>
      </c>
      <c r="L992" s="2">
        <v>1</v>
      </c>
      <c r="M992" s="2" t="s">
        <v>4480</v>
      </c>
      <c r="N992" s="2" t="s">
        <v>2486</v>
      </c>
      <c r="O992" s="14" t="s">
        <v>2487</v>
      </c>
      <c r="P992" s="9">
        <f>Table1_4[[#This Row],[Total Price]]*Table1_4[[#This Row],[ Sold]]</f>
        <v>213.12</v>
      </c>
    </row>
    <row r="993" spans="1:16" x14ac:dyDescent="0.3">
      <c r="A993" s="5" t="s">
        <v>2285</v>
      </c>
      <c r="B993" s="2" t="s">
        <v>3374</v>
      </c>
      <c r="C993" s="2" t="s">
        <v>2321</v>
      </c>
      <c r="D993" s="2" t="s">
        <v>2295</v>
      </c>
      <c r="E993" s="2" t="s">
        <v>4482</v>
      </c>
      <c r="F993" s="2">
        <v>5</v>
      </c>
      <c r="G993" s="2">
        <v>3</v>
      </c>
      <c r="H993" s="9">
        <v>475</v>
      </c>
      <c r="I993" s="9">
        <v>153.01</v>
      </c>
      <c r="J993" s="9">
        <f>Table1_4[[#This Row],[Price]]+Table1_4[[#This Row],[Delivery charge]]</f>
        <v>628.01</v>
      </c>
      <c r="K993" s="2" t="s">
        <v>2262</v>
      </c>
      <c r="L993" s="2">
        <v>0</v>
      </c>
      <c r="M993" s="2" t="s">
        <v>4480</v>
      </c>
      <c r="N993" s="2" t="s">
        <v>2304</v>
      </c>
      <c r="O993" s="14" t="s">
        <v>2305</v>
      </c>
      <c r="P993" s="9">
        <f>Table1_4[[#This Row],[Total Price]]*Table1_4[[#This Row],[ Sold]]</f>
        <v>0</v>
      </c>
    </row>
    <row r="994" spans="1:16" x14ac:dyDescent="0.3">
      <c r="A994" s="5" t="s">
        <v>2285</v>
      </c>
      <c r="B994" s="2" t="s">
        <v>3375</v>
      </c>
      <c r="C994" s="2" t="s">
        <v>2323</v>
      </c>
      <c r="D994" s="2" t="s">
        <v>2404</v>
      </c>
      <c r="E994" s="2" t="s">
        <v>4483</v>
      </c>
      <c r="F994" s="2"/>
      <c r="G994" s="2"/>
      <c r="H994" s="9">
        <v>281.95</v>
      </c>
      <c r="I994" s="9">
        <v>111.23</v>
      </c>
      <c r="J994" s="9">
        <f>Table1_4[[#This Row],[Price]]+Table1_4[[#This Row],[Delivery charge]]</f>
        <v>393.18</v>
      </c>
      <c r="K994" s="2" t="s">
        <v>2262</v>
      </c>
      <c r="L994" s="2">
        <v>0</v>
      </c>
      <c r="M994" s="2" t="s">
        <v>2405</v>
      </c>
      <c r="N994" s="2" t="s">
        <v>2406</v>
      </c>
      <c r="O994" s="14" t="s">
        <v>2407</v>
      </c>
      <c r="P994" s="9">
        <f>Table1_4[[#This Row],[Total Price]]*Table1_4[[#This Row],[ Sold]]</f>
        <v>0</v>
      </c>
    </row>
    <row r="995" spans="1:16" x14ac:dyDescent="0.3">
      <c r="A995" s="5" t="s">
        <v>2285</v>
      </c>
      <c r="B995" s="2" t="s">
        <v>3376</v>
      </c>
      <c r="C995" s="2" t="s">
        <v>2327</v>
      </c>
      <c r="D995" s="2" t="s">
        <v>2393</v>
      </c>
      <c r="E995" s="2" t="s">
        <v>4483</v>
      </c>
      <c r="F995" s="2"/>
      <c r="G995" s="2"/>
      <c r="H995" s="9">
        <v>513.49</v>
      </c>
      <c r="I995" s="9">
        <v>164.48</v>
      </c>
      <c r="J995" s="9">
        <f>Table1_4[[#This Row],[Price]]+Table1_4[[#This Row],[Delivery charge]]</f>
        <v>677.97</v>
      </c>
      <c r="K995" s="2" t="s">
        <v>2262</v>
      </c>
      <c r="L995" s="2">
        <v>3</v>
      </c>
      <c r="M995" s="2" t="s">
        <v>2394</v>
      </c>
      <c r="N995" s="2" t="s">
        <v>2395</v>
      </c>
      <c r="O995" s="14" t="s">
        <v>2396</v>
      </c>
      <c r="P995" s="9">
        <f>Table1_4[[#This Row],[Total Price]]*Table1_4[[#This Row],[ Sold]]</f>
        <v>2033.91</v>
      </c>
    </row>
    <row r="996" spans="1:16" x14ac:dyDescent="0.3">
      <c r="A996" s="5" t="s">
        <v>2285</v>
      </c>
      <c r="B996" s="2" t="s">
        <v>3377</v>
      </c>
      <c r="C996" s="2" t="s">
        <v>2287</v>
      </c>
      <c r="D996" s="2" t="s">
        <v>2295</v>
      </c>
      <c r="E996" s="2" t="s">
        <v>4483</v>
      </c>
      <c r="F996" s="2"/>
      <c r="G996" s="2"/>
      <c r="H996" s="9">
        <v>160.43</v>
      </c>
      <c r="I996" s="9">
        <v>80.66</v>
      </c>
      <c r="J996" s="9">
        <f>Table1_4[[#This Row],[Price]]+Table1_4[[#This Row],[Delivery charge]]</f>
        <v>241.09</v>
      </c>
      <c r="K996" s="2" t="s">
        <v>2262</v>
      </c>
      <c r="L996" s="2">
        <v>1</v>
      </c>
      <c r="M996" s="2" t="s">
        <v>2394</v>
      </c>
      <c r="N996" s="2" t="s">
        <v>2780</v>
      </c>
      <c r="O996" s="14" t="s">
        <v>2781</v>
      </c>
      <c r="P996" s="9">
        <f>Table1_4[[#This Row],[Total Price]]*Table1_4[[#This Row],[ Sold]]</f>
        <v>241.09</v>
      </c>
    </row>
    <row r="997" spans="1:16" x14ac:dyDescent="0.3">
      <c r="A997" s="5" t="s">
        <v>2285</v>
      </c>
      <c r="B997" s="2" t="s">
        <v>3378</v>
      </c>
      <c r="C997" s="2" t="s">
        <v>2292</v>
      </c>
      <c r="D997" s="2" t="s">
        <v>2295</v>
      </c>
      <c r="E997" s="2" t="s">
        <v>4482</v>
      </c>
      <c r="F997" s="2">
        <v>5</v>
      </c>
      <c r="G997" s="2">
        <v>85</v>
      </c>
      <c r="H997" s="9">
        <v>289</v>
      </c>
      <c r="I997" s="9">
        <v>110.23</v>
      </c>
      <c r="J997" s="9">
        <f>Table1_4[[#This Row],[Price]]+Table1_4[[#This Row],[Delivery charge]]</f>
        <v>399.23</v>
      </c>
      <c r="K997" s="2" t="s">
        <v>2262</v>
      </c>
      <c r="L997" s="2">
        <v>9</v>
      </c>
      <c r="M997" s="2" t="s">
        <v>4480</v>
      </c>
      <c r="N997" s="2" t="s">
        <v>3379</v>
      </c>
      <c r="O997" s="14" t="s">
        <v>3380</v>
      </c>
      <c r="P997" s="9">
        <f>Table1_4[[#This Row],[Total Price]]*Table1_4[[#This Row],[ Sold]]</f>
        <v>3593.07</v>
      </c>
    </row>
    <row r="998" spans="1:16" x14ac:dyDescent="0.3">
      <c r="A998" s="5" t="s">
        <v>2285</v>
      </c>
      <c r="B998" s="2" t="s">
        <v>2447</v>
      </c>
      <c r="C998" s="2" t="s">
        <v>2323</v>
      </c>
      <c r="D998" s="2" t="s">
        <v>2295</v>
      </c>
      <c r="E998" s="2" t="s">
        <v>4482</v>
      </c>
      <c r="F998" s="2">
        <v>4</v>
      </c>
      <c r="G998" s="2">
        <v>26</v>
      </c>
      <c r="H998" s="9">
        <v>256.45</v>
      </c>
      <c r="I998" s="9">
        <v>102.74</v>
      </c>
      <c r="J998" s="9">
        <f>Table1_4[[#This Row],[Price]]+Table1_4[[#This Row],[Delivery charge]]</f>
        <v>359.19</v>
      </c>
      <c r="K998" s="2" t="s">
        <v>2262</v>
      </c>
      <c r="L998" s="2">
        <v>0</v>
      </c>
      <c r="M998" s="2" t="s">
        <v>4480</v>
      </c>
      <c r="N998" s="2" t="s">
        <v>2368</v>
      </c>
      <c r="O998" s="14" t="s">
        <v>2369</v>
      </c>
      <c r="P998" s="9">
        <f>Table1_4[[#This Row],[Total Price]]*Table1_4[[#This Row],[ Sold]]</f>
        <v>0</v>
      </c>
    </row>
    <row r="999" spans="1:16" x14ac:dyDescent="0.3">
      <c r="A999" s="5" t="s">
        <v>2285</v>
      </c>
      <c r="B999" s="2" t="s">
        <v>3381</v>
      </c>
      <c r="C999" s="2" t="s">
        <v>2343</v>
      </c>
      <c r="D999" s="2" t="s">
        <v>2295</v>
      </c>
      <c r="E999" s="2" t="s">
        <v>4481</v>
      </c>
      <c r="F999" s="2"/>
      <c r="G999" s="2"/>
      <c r="H999" s="9">
        <v>413.72</v>
      </c>
      <c r="I999" s="9">
        <v>138.91</v>
      </c>
      <c r="J999" s="9">
        <f>Table1_4[[#This Row],[Price]]+Table1_4[[#This Row],[Delivery charge]]</f>
        <v>552.63</v>
      </c>
      <c r="K999" s="2" t="s">
        <v>2262</v>
      </c>
      <c r="L999" s="2">
        <v>1</v>
      </c>
      <c r="M999" s="2" t="s">
        <v>4480</v>
      </c>
      <c r="N999" s="2" t="s">
        <v>2842</v>
      </c>
      <c r="O999" s="14" t="s">
        <v>2843</v>
      </c>
      <c r="P999" s="9">
        <f>Table1_4[[#This Row],[Total Price]]*Table1_4[[#This Row],[ Sold]]</f>
        <v>552.63</v>
      </c>
    </row>
    <row r="1000" spans="1:16" x14ac:dyDescent="0.3">
      <c r="A1000" s="5" t="s">
        <v>2285</v>
      </c>
      <c r="B1000" s="2" t="s">
        <v>3382</v>
      </c>
      <c r="C1000" s="2" t="s">
        <v>2296</v>
      </c>
      <c r="D1000" s="2" t="s">
        <v>2485</v>
      </c>
      <c r="E1000" s="2" t="s">
        <v>4481</v>
      </c>
      <c r="F1000" s="2">
        <v>5</v>
      </c>
      <c r="G1000" s="2">
        <v>4</v>
      </c>
      <c r="H1000" s="9">
        <v>331.73</v>
      </c>
      <c r="I1000" s="9">
        <v>120.06</v>
      </c>
      <c r="J1000" s="9">
        <f>Table1_4[[#This Row],[Price]]+Table1_4[[#This Row],[Delivery charge]]</f>
        <v>451.79</v>
      </c>
      <c r="K1000" s="2" t="s">
        <v>2262</v>
      </c>
      <c r="L1000" s="2">
        <v>338</v>
      </c>
      <c r="M1000" s="2" t="s">
        <v>4480</v>
      </c>
      <c r="N1000" s="2" t="s">
        <v>2486</v>
      </c>
      <c r="O1000" s="14" t="s">
        <v>2487</v>
      </c>
      <c r="P1000" s="9">
        <f>Table1_4[[#This Row],[Total Price]]*Table1_4[[#This Row],[ Sold]]</f>
        <v>152705.02000000002</v>
      </c>
    </row>
    <row r="1001" spans="1:16" x14ac:dyDescent="0.3">
      <c r="A1001" s="5" t="s">
        <v>2285</v>
      </c>
      <c r="B1001" s="2" t="s">
        <v>3383</v>
      </c>
      <c r="C1001" s="2" t="s">
        <v>2327</v>
      </c>
      <c r="D1001" s="2" t="s">
        <v>2393</v>
      </c>
      <c r="E1001" s="2" t="s">
        <v>4483</v>
      </c>
      <c r="F1001" s="2">
        <v>1</v>
      </c>
      <c r="G1001" s="2">
        <v>1</v>
      </c>
      <c r="H1001" s="9">
        <v>665.65</v>
      </c>
      <c r="I1001" s="9">
        <v>199.48</v>
      </c>
      <c r="J1001" s="9">
        <f>Table1_4[[#This Row],[Price]]+Table1_4[[#This Row],[Delivery charge]]</f>
        <v>865.13</v>
      </c>
      <c r="K1001" s="2" t="s">
        <v>2262</v>
      </c>
      <c r="L1001" s="2">
        <v>153</v>
      </c>
      <c r="M1001" s="2" t="s">
        <v>2394</v>
      </c>
      <c r="N1001" s="2" t="s">
        <v>2395</v>
      </c>
      <c r="O1001" s="14" t="s">
        <v>2396</v>
      </c>
      <c r="P1001" s="9">
        <f>Table1_4[[#This Row],[Total Price]]*Table1_4[[#This Row],[ Sold]]</f>
        <v>132364.88999999998</v>
      </c>
    </row>
    <row r="1002" spans="1:16" x14ac:dyDescent="0.3">
      <c r="A1002" s="5" t="s">
        <v>2285</v>
      </c>
      <c r="B1002" s="2" t="s">
        <v>3384</v>
      </c>
      <c r="C1002" s="2" t="s">
        <v>2287</v>
      </c>
      <c r="D1002" s="2" t="s">
        <v>2295</v>
      </c>
      <c r="E1002" s="2" t="s">
        <v>4481</v>
      </c>
      <c r="F1002" s="2">
        <v>4.5</v>
      </c>
      <c r="G1002" s="2">
        <v>89</v>
      </c>
      <c r="H1002" s="9">
        <v>294.99</v>
      </c>
      <c r="I1002" s="9">
        <v>111.61</v>
      </c>
      <c r="J1002" s="9">
        <f>Table1_4[[#This Row],[Price]]+Table1_4[[#This Row],[Delivery charge]]</f>
        <v>406.6</v>
      </c>
      <c r="K1002" s="2" t="s">
        <v>2262</v>
      </c>
      <c r="L1002" s="2">
        <v>0</v>
      </c>
      <c r="M1002" s="2" t="s">
        <v>4480</v>
      </c>
      <c r="N1002" s="2" t="s">
        <v>2661</v>
      </c>
      <c r="O1002" s="14" t="s">
        <v>2662</v>
      </c>
      <c r="P1002" s="9">
        <f>Table1_4[[#This Row],[Total Price]]*Table1_4[[#This Row],[ Sold]]</f>
        <v>0</v>
      </c>
    </row>
    <row r="1003" spans="1:16" x14ac:dyDescent="0.3">
      <c r="A1003" s="5" t="s">
        <v>2285</v>
      </c>
      <c r="B1003" s="2" t="s">
        <v>3385</v>
      </c>
      <c r="C1003" s="2" t="s">
        <v>2292</v>
      </c>
      <c r="D1003" s="2" t="s">
        <v>2295</v>
      </c>
      <c r="E1003" s="2" t="s">
        <v>4481</v>
      </c>
      <c r="F1003" s="2">
        <v>4.5</v>
      </c>
      <c r="G1003" s="2">
        <v>31</v>
      </c>
      <c r="H1003" s="9">
        <v>319.95</v>
      </c>
      <c r="I1003" s="9">
        <v>117.35</v>
      </c>
      <c r="J1003" s="9">
        <f>Table1_4[[#This Row],[Price]]+Table1_4[[#This Row],[Delivery charge]]</f>
        <v>437.29999999999995</v>
      </c>
      <c r="K1003" s="2" t="s">
        <v>2262</v>
      </c>
      <c r="L1003" s="2">
        <v>0</v>
      </c>
      <c r="M1003" s="2" t="s">
        <v>2382</v>
      </c>
      <c r="N1003" s="2" t="s">
        <v>2383</v>
      </c>
      <c r="O1003" s="14" t="s">
        <v>2384</v>
      </c>
      <c r="P1003" s="9">
        <f>Table1_4[[#This Row],[Total Price]]*Table1_4[[#This Row],[ Sold]]</f>
        <v>0</v>
      </c>
    </row>
    <row r="1004" spans="1:16" x14ac:dyDescent="0.3">
      <c r="A1004" s="5" t="s">
        <v>2285</v>
      </c>
      <c r="B1004" s="2" t="s">
        <v>3386</v>
      </c>
      <c r="C1004" s="2" t="s">
        <v>2321</v>
      </c>
      <c r="D1004" s="2" t="s">
        <v>2295</v>
      </c>
      <c r="E1004" s="2" t="s">
        <v>4483</v>
      </c>
      <c r="F1004" s="2"/>
      <c r="G1004" s="2"/>
      <c r="H1004" s="9">
        <v>388.99</v>
      </c>
      <c r="I1004" s="9">
        <v>133.22999999999999</v>
      </c>
      <c r="J1004" s="9">
        <f>Table1_4[[#This Row],[Price]]+Table1_4[[#This Row],[Delivery charge]]</f>
        <v>522.22</v>
      </c>
      <c r="K1004" s="2" t="s">
        <v>2262</v>
      </c>
      <c r="L1004" s="2">
        <v>0</v>
      </c>
      <c r="M1004" s="2" t="s">
        <v>4480</v>
      </c>
      <c r="N1004" s="2" t="s">
        <v>2364</v>
      </c>
      <c r="O1004" s="14" t="s">
        <v>2365</v>
      </c>
      <c r="P1004" s="9">
        <f>Table1_4[[#This Row],[Total Price]]*Table1_4[[#This Row],[ Sold]]</f>
        <v>0</v>
      </c>
    </row>
    <row r="1005" spans="1:16" x14ac:dyDescent="0.3">
      <c r="A1005" s="5" t="s">
        <v>2285</v>
      </c>
      <c r="B1005" s="2" t="s">
        <v>3387</v>
      </c>
      <c r="C1005" s="2" t="s">
        <v>2292</v>
      </c>
      <c r="D1005" s="2" t="s">
        <v>2295</v>
      </c>
      <c r="E1005" s="2" t="s">
        <v>4482</v>
      </c>
      <c r="F1005" s="2">
        <v>4.5</v>
      </c>
      <c r="G1005" s="2">
        <v>15</v>
      </c>
      <c r="H1005" s="9">
        <v>294.99</v>
      </c>
      <c r="I1005" s="9">
        <v>111.61</v>
      </c>
      <c r="J1005" s="9">
        <f>Table1_4[[#This Row],[Price]]+Table1_4[[#This Row],[Delivery charge]]</f>
        <v>406.6</v>
      </c>
      <c r="K1005" s="2" t="s">
        <v>2262</v>
      </c>
      <c r="L1005" s="2">
        <v>5</v>
      </c>
      <c r="M1005" s="2" t="s">
        <v>4480</v>
      </c>
      <c r="N1005" s="2" t="s">
        <v>2364</v>
      </c>
      <c r="O1005" s="14" t="s">
        <v>2365</v>
      </c>
      <c r="P1005" s="9">
        <f>Table1_4[[#This Row],[Total Price]]*Table1_4[[#This Row],[ Sold]]</f>
        <v>2033</v>
      </c>
    </row>
    <row r="1006" spans="1:16" x14ac:dyDescent="0.3">
      <c r="A1006" s="5" t="s">
        <v>2285</v>
      </c>
      <c r="B1006" s="2" t="s">
        <v>3388</v>
      </c>
      <c r="C1006" s="2" t="s">
        <v>2296</v>
      </c>
      <c r="D1006" s="2" t="s">
        <v>2485</v>
      </c>
      <c r="E1006" s="2" t="s">
        <v>4481</v>
      </c>
      <c r="F1006" s="2">
        <v>5</v>
      </c>
      <c r="G1006" s="2">
        <v>3</v>
      </c>
      <c r="H1006" s="9">
        <v>323.99</v>
      </c>
      <c r="I1006" s="9">
        <v>118.28</v>
      </c>
      <c r="J1006" s="9">
        <f>Table1_4[[#This Row],[Price]]+Table1_4[[#This Row],[Delivery charge]]</f>
        <v>442.27</v>
      </c>
      <c r="K1006" s="2" t="s">
        <v>2262</v>
      </c>
      <c r="L1006" s="2">
        <v>1</v>
      </c>
      <c r="M1006" s="2" t="s">
        <v>4480</v>
      </c>
      <c r="N1006" s="2" t="s">
        <v>2486</v>
      </c>
      <c r="O1006" s="14" t="s">
        <v>2487</v>
      </c>
      <c r="P1006" s="9">
        <f>Table1_4[[#This Row],[Total Price]]*Table1_4[[#This Row],[ Sold]]</f>
        <v>442.27</v>
      </c>
    </row>
    <row r="1007" spans="1:16" x14ac:dyDescent="0.3">
      <c r="A1007" s="5" t="s">
        <v>2285</v>
      </c>
      <c r="B1007" s="2" t="s">
        <v>3389</v>
      </c>
      <c r="C1007" s="2" t="s">
        <v>2294</v>
      </c>
      <c r="D1007" s="2" t="s">
        <v>2295</v>
      </c>
      <c r="E1007" s="2" t="s">
        <v>4482</v>
      </c>
      <c r="F1007" s="2"/>
      <c r="G1007" s="2"/>
      <c r="H1007" s="9">
        <v>184.85</v>
      </c>
      <c r="I1007" s="9">
        <v>88.89</v>
      </c>
      <c r="J1007" s="9">
        <f>Table1_4[[#This Row],[Price]]+Table1_4[[#This Row],[Delivery charge]]</f>
        <v>273.74</v>
      </c>
      <c r="K1007" s="2" t="s">
        <v>2262</v>
      </c>
      <c r="L1007" s="2">
        <v>0</v>
      </c>
      <c r="M1007" s="2" t="s">
        <v>4480</v>
      </c>
      <c r="N1007" s="2" t="s">
        <v>2566</v>
      </c>
      <c r="O1007" s="14" t="s">
        <v>2567</v>
      </c>
      <c r="P1007" s="9">
        <f>Table1_4[[#This Row],[Total Price]]*Table1_4[[#This Row],[ Sold]]</f>
        <v>0</v>
      </c>
    </row>
    <row r="1008" spans="1:16" x14ac:dyDescent="0.3">
      <c r="A1008" s="5" t="s">
        <v>2285</v>
      </c>
      <c r="B1008" s="2" t="s">
        <v>3390</v>
      </c>
      <c r="C1008" s="2" t="s">
        <v>2292</v>
      </c>
      <c r="D1008" s="2" t="s">
        <v>2485</v>
      </c>
      <c r="E1008" s="2" t="s">
        <v>4481</v>
      </c>
      <c r="F1008" s="2">
        <v>4.5</v>
      </c>
      <c r="G1008" s="2">
        <v>15</v>
      </c>
      <c r="H1008" s="9">
        <v>260.98</v>
      </c>
      <c r="I1008" s="9">
        <v>103.78</v>
      </c>
      <c r="J1008" s="9">
        <f>Table1_4[[#This Row],[Price]]+Table1_4[[#This Row],[Delivery charge]]</f>
        <v>364.76</v>
      </c>
      <c r="K1008" s="2" t="s">
        <v>2262</v>
      </c>
      <c r="L1008" s="2">
        <v>1</v>
      </c>
      <c r="M1008" s="2" t="s">
        <v>4480</v>
      </c>
      <c r="N1008" s="2" t="s">
        <v>2486</v>
      </c>
      <c r="O1008" s="14" t="s">
        <v>2487</v>
      </c>
      <c r="P1008" s="9">
        <f>Table1_4[[#This Row],[Total Price]]*Table1_4[[#This Row],[ Sold]]</f>
        <v>364.76</v>
      </c>
    </row>
    <row r="1009" spans="1:16" x14ac:dyDescent="0.3">
      <c r="A1009" s="5" t="s">
        <v>2285</v>
      </c>
      <c r="B1009" s="2" t="s">
        <v>3391</v>
      </c>
      <c r="C1009" s="2" t="s">
        <v>2327</v>
      </c>
      <c r="D1009" s="2" t="s">
        <v>2485</v>
      </c>
      <c r="E1009" s="2" t="s">
        <v>4482</v>
      </c>
      <c r="F1009" s="2"/>
      <c r="G1009" s="2"/>
      <c r="H1009" s="9">
        <v>489.99</v>
      </c>
      <c r="I1009" s="9">
        <v>156.46</v>
      </c>
      <c r="J1009" s="9">
        <f>Table1_4[[#This Row],[Price]]+Table1_4[[#This Row],[Delivery charge]]</f>
        <v>646.45000000000005</v>
      </c>
      <c r="K1009" s="2" t="s">
        <v>2262</v>
      </c>
      <c r="L1009" s="2">
        <v>141</v>
      </c>
      <c r="M1009" s="2" t="s">
        <v>4480</v>
      </c>
      <c r="N1009" s="2" t="s">
        <v>2486</v>
      </c>
      <c r="O1009" s="14" t="s">
        <v>2487</v>
      </c>
      <c r="P1009" s="9">
        <f>Table1_4[[#This Row],[Total Price]]*Table1_4[[#This Row],[ Sold]]</f>
        <v>91149.450000000012</v>
      </c>
    </row>
    <row r="1010" spans="1:16" x14ac:dyDescent="0.3">
      <c r="A1010" s="5" t="s">
        <v>2285</v>
      </c>
      <c r="B1010" s="2" t="s">
        <v>3392</v>
      </c>
      <c r="C1010" s="2" t="s">
        <v>2294</v>
      </c>
      <c r="D1010" s="2" t="s">
        <v>2485</v>
      </c>
      <c r="E1010" s="2" t="s">
        <v>4481</v>
      </c>
      <c r="F1010" s="2">
        <v>5</v>
      </c>
      <c r="G1010" s="2">
        <v>9</v>
      </c>
      <c r="H1010" s="9">
        <v>168.3</v>
      </c>
      <c r="I1010" s="9">
        <v>85.09</v>
      </c>
      <c r="J1010" s="9">
        <f>Table1_4[[#This Row],[Price]]+Table1_4[[#This Row],[Delivery charge]]</f>
        <v>253.39000000000001</v>
      </c>
      <c r="K1010" s="2" t="s">
        <v>2262</v>
      </c>
      <c r="L1010" s="2">
        <v>20</v>
      </c>
      <c r="M1010" s="2" t="s">
        <v>4480</v>
      </c>
      <c r="N1010" s="2" t="s">
        <v>2486</v>
      </c>
      <c r="O1010" s="14" t="s">
        <v>2487</v>
      </c>
      <c r="P1010" s="9">
        <f>Table1_4[[#This Row],[Total Price]]*Table1_4[[#This Row],[ Sold]]</f>
        <v>5067.8</v>
      </c>
    </row>
    <row r="1011" spans="1:16" x14ac:dyDescent="0.3">
      <c r="A1011" s="5" t="s">
        <v>2285</v>
      </c>
      <c r="B1011" s="2" t="s">
        <v>3393</v>
      </c>
      <c r="C1011" s="2" t="s">
        <v>2329</v>
      </c>
      <c r="D1011" s="2" t="s">
        <v>2295</v>
      </c>
      <c r="E1011" s="2" t="s">
        <v>4481</v>
      </c>
      <c r="F1011" s="2">
        <v>4.5</v>
      </c>
      <c r="G1011" s="2">
        <v>108</v>
      </c>
      <c r="H1011" s="9">
        <v>249.95</v>
      </c>
      <c r="I1011" s="9">
        <v>101.25</v>
      </c>
      <c r="J1011" s="9">
        <f>Table1_4[[#This Row],[Price]]+Table1_4[[#This Row],[Delivery charge]]</f>
        <v>351.2</v>
      </c>
      <c r="K1011" s="2" t="s">
        <v>2262</v>
      </c>
      <c r="L1011" s="2">
        <v>0</v>
      </c>
      <c r="M1011" s="2" t="s">
        <v>4480</v>
      </c>
      <c r="N1011" s="2" t="s">
        <v>2500</v>
      </c>
      <c r="O1011" s="14" t="s">
        <v>2501</v>
      </c>
      <c r="P1011" s="9">
        <f>Table1_4[[#This Row],[Total Price]]*Table1_4[[#This Row],[ Sold]]</f>
        <v>0</v>
      </c>
    </row>
    <row r="1012" spans="1:16" x14ac:dyDescent="0.3">
      <c r="A1012" s="5" t="s">
        <v>2285</v>
      </c>
      <c r="B1012" s="2" t="s">
        <v>3394</v>
      </c>
      <c r="C1012" s="2" t="s">
        <v>2329</v>
      </c>
      <c r="D1012" s="2" t="s">
        <v>2295</v>
      </c>
      <c r="E1012" s="2" t="s">
        <v>4482</v>
      </c>
      <c r="F1012" s="2">
        <v>5</v>
      </c>
      <c r="G1012" s="2">
        <v>53</v>
      </c>
      <c r="H1012" s="9">
        <v>260</v>
      </c>
      <c r="I1012" s="9">
        <v>106.18</v>
      </c>
      <c r="J1012" s="9">
        <f>Table1_4[[#This Row],[Price]]+Table1_4[[#This Row],[Delivery charge]]</f>
        <v>366.18</v>
      </c>
      <c r="K1012" s="2" t="s">
        <v>2262</v>
      </c>
      <c r="L1012" s="2">
        <v>0</v>
      </c>
      <c r="M1012" s="2" t="s">
        <v>4480</v>
      </c>
      <c r="N1012" s="2" t="s">
        <v>2666</v>
      </c>
      <c r="O1012" s="14" t="s">
        <v>2667</v>
      </c>
      <c r="P1012" s="9">
        <f>Table1_4[[#This Row],[Total Price]]*Table1_4[[#This Row],[ Sold]]</f>
        <v>0</v>
      </c>
    </row>
    <row r="1013" spans="1:16" x14ac:dyDescent="0.3">
      <c r="A1013" s="5" t="s">
        <v>2285</v>
      </c>
      <c r="B1013" s="2" t="s">
        <v>3395</v>
      </c>
      <c r="C1013" s="2" t="s">
        <v>2296</v>
      </c>
      <c r="D1013" s="2" t="s">
        <v>2295</v>
      </c>
      <c r="E1013" s="2" t="s">
        <v>4482</v>
      </c>
      <c r="F1013" s="2">
        <v>5</v>
      </c>
      <c r="G1013" s="2">
        <v>11</v>
      </c>
      <c r="H1013" s="9">
        <v>389</v>
      </c>
      <c r="I1013" s="9">
        <v>135.85</v>
      </c>
      <c r="J1013" s="9">
        <f>Table1_4[[#This Row],[Price]]+Table1_4[[#This Row],[Delivery charge]]</f>
        <v>524.85</v>
      </c>
      <c r="K1013" s="2" t="s">
        <v>2262</v>
      </c>
      <c r="L1013" s="2">
        <v>0</v>
      </c>
      <c r="M1013" s="2" t="s">
        <v>4480</v>
      </c>
      <c r="N1013" s="2" t="s">
        <v>3003</v>
      </c>
      <c r="O1013" s="14" t="s">
        <v>3004</v>
      </c>
      <c r="P1013" s="9">
        <f>Table1_4[[#This Row],[Total Price]]*Table1_4[[#This Row],[ Sold]]</f>
        <v>0</v>
      </c>
    </row>
    <row r="1014" spans="1:16" x14ac:dyDescent="0.3">
      <c r="A1014" s="5" t="s">
        <v>2285</v>
      </c>
      <c r="B1014" s="2" t="s">
        <v>3396</v>
      </c>
      <c r="C1014" s="2" t="s">
        <v>2292</v>
      </c>
      <c r="D1014" s="2" t="s">
        <v>2485</v>
      </c>
      <c r="E1014" s="2" t="s">
        <v>4482</v>
      </c>
      <c r="F1014" s="2"/>
      <c r="G1014" s="2"/>
      <c r="H1014" s="9">
        <v>254.98</v>
      </c>
      <c r="I1014" s="9">
        <v>102.4</v>
      </c>
      <c r="J1014" s="9">
        <f>Table1_4[[#This Row],[Price]]+Table1_4[[#This Row],[Delivery charge]]</f>
        <v>357.38</v>
      </c>
      <c r="K1014" s="2" t="s">
        <v>2262</v>
      </c>
      <c r="L1014" s="2">
        <v>53</v>
      </c>
      <c r="M1014" s="2" t="s">
        <v>4480</v>
      </c>
      <c r="N1014" s="2" t="s">
        <v>2486</v>
      </c>
      <c r="O1014" s="14" t="s">
        <v>2487</v>
      </c>
      <c r="P1014" s="9">
        <f>Table1_4[[#This Row],[Total Price]]*Table1_4[[#This Row],[ Sold]]</f>
        <v>18941.14</v>
      </c>
    </row>
    <row r="1015" spans="1:16" x14ac:dyDescent="0.3">
      <c r="A1015" s="5" t="s">
        <v>2285</v>
      </c>
      <c r="B1015" s="2" t="s">
        <v>3397</v>
      </c>
      <c r="C1015" s="2" t="s">
        <v>2323</v>
      </c>
      <c r="D1015" s="2" t="s">
        <v>2393</v>
      </c>
      <c r="E1015" s="2" t="s">
        <v>4481</v>
      </c>
      <c r="F1015" s="2">
        <v>4.5</v>
      </c>
      <c r="G1015" s="2">
        <v>37</v>
      </c>
      <c r="H1015" s="9">
        <v>259.95</v>
      </c>
      <c r="I1015" s="9">
        <v>106.17</v>
      </c>
      <c r="J1015" s="9">
        <f>Table1_4[[#This Row],[Price]]+Table1_4[[#This Row],[Delivery charge]]</f>
        <v>366.12</v>
      </c>
      <c r="K1015" s="2" t="s">
        <v>2262</v>
      </c>
      <c r="L1015" s="2">
        <v>128</v>
      </c>
      <c r="M1015" s="2" t="s">
        <v>2394</v>
      </c>
      <c r="N1015" s="2" t="s">
        <v>2395</v>
      </c>
      <c r="O1015" s="14" t="s">
        <v>2396</v>
      </c>
      <c r="P1015" s="9">
        <f>Table1_4[[#This Row],[Total Price]]*Table1_4[[#This Row],[ Sold]]</f>
        <v>46863.360000000001</v>
      </c>
    </row>
    <row r="1016" spans="1:16" x14ac:dyDescent="0.3">
      <c r="A1016" s="5" t="s">
        <v>2285</v>
      </c>
      <c r="B1016" s="2" t="s">
        <v>3398</v>
      </c>
      <c r="C1016" s="2" t="s">
        <v>2292</v>
      </c>
      <c r="D1016" s="2" t="s">
        <v>2485</v>
      </c>
      <c r="E1016" s="2" t="s">
        <v>4481</v>
      </c>
      <c r="F1016" s="2"/>
      <c r="G1016" s="2"/>
      <c r="H1016" s="9">
        <v>229.48</v>
      </c>
      <c r="I1016" s="9">
        <v>96.54</v>
      </c>
      <c r="J1016" s="9">
        <f>Table1_4[[#This Row],[Price]]+Table1_4[[#This Row],[Delivery charge]]</f>
        <v>326.02</v>
      </c>
      <c r="K1016" s="2" t="s">
        <v>2262</v>
      </c>
      <c r="L1016" s="2">
        <v>1</v>
      </c>
      <c r="M1016" s="2" t="s">
        <v>4480</v>
      </c>
      <c r="N1016" s="2" t="s">
        <v>2486</v>
      </c>
      <c r="O1016" s="14" t="s">
        <v>2487</v>
      </c>
      <c r="P1016" s="9">
        <f>Table1_4[[#This Row],[Total Price]]*Table1_4[[#This Row],[ Sold]]</f>
        <v>326.02</v>
      </c>
    </row>
    <row r="1017" spans="1:16" x14ac:dyDescent="0.3">
      <c r="A1017" s="5" t="s">
        <v>2285</v>
      </c>
      <c r="B1017" s="2" t="s">
        <v>3399</v>
      </c>
      <c r="C1017" s="2" t="s">
        <v>2287</v>
      </c>
      <c r="D1017" s="2" t="s">
        <v>2295</v>
      </c>
      <c r="E1017" s="2" t="s">
        <v>4482</v>
      </c>
      <c r="F1017" s="2">
        <v>4.5</v>
      </c>
      <c r="G1017" s="2">
        <v>89</v>
      </c>
      <c r="H1017" s="9">
        <v>265.99</v>
      </c>
      <c r="I1017" s="9">
        <v>157.35</v>
      </c>
      <c r="J1017" s="9">
        <f>Table1_4[[#This Row],[Price]]+Table1_4[[#This Row],[Delivery charge]]</f>
        <v>423.34000000000003</v>
      </c>
      <c r="K1017" s="2" t="s">
        <v>2262</v>
      </c>
      <c r="L1017" s="2">
        <v>0</v>
      </c>
      <c r="M1017" s="2" t="s">
        <v>3400</v>
      </c>
      <c r="N1017" s="2" t="s">
        <v>3401</v>
      </c>
      <c r="O1017" s="14" t="s">
        <v>3402</v>
      </c>
      <c r="P1017" s="9">
        <f>Table1_4[[#This Row],[Total Price]]*Table1_4[[#This Row],[ Sold]]</f>
        <v>0</v>
      </c>
    </row>
    <row r="1018" spans="1:16" x14ac:dyDescent="0.3">
      <c r="A1018" s="5" t="s">
        <v>2285</v>
      </c>
      <c r="B1018" s="2" t="s">
        <v>3399</v>
      </c>
      <c r="C1018" s="2" t="s">
        <v>2287</v>
      </c>
      <c r="D1018" s="2" t="s">
        <v>2295</v>
      </c>
      <c r="E1018" s="2" t="s">
        <v>4482</v>
      </c>
      <c r="F1018" s="2">
        <v>4.5</v>
      </c>
      <c r="G1018" s="2">
        <v>89</v>
      </c>
      <c r="H1018" s="9">
        <v>265.99</v>
      </c>
      <c r="I1018" s="9">
        <v>157.35</v>
      </c>
      <c r="J1018" s="9">
        <f>Table1_4[[#This Row],[Price]]+Table1_4[[#This Row],[Delivery charge]]</f>
        <v>423.34000000000003</v>
      </c>
      <c r="K1018" s="2" t="s">
        <v>2262</v>
      </c>
      <c r="L1018" s="2">
        <v>0</v>
      </c>
      <c r="M1018" s="2" t="s">
        <v>3400</v>
      </c>
      <c r="N1018" s="2" t="s">
        <v>3401</v>
      </c>
      <c r="O1018" s="14" t="s">
        <v>3402</v>
      </c>
      <c r="P1018" s="9">
        <f>Table1_4[[#This Row],[Total Price]]*Table1_4[[#This Row],[ Sold]]</f>
        <v>0</v>
      </c>
    </row>
    <row r="1019" spans="1:16" x14ac:dyDescent="0.3">
      <c r="A1019" s="5" t="s">
        <v>2285</v>
      </c>
      <c r="B1019" s="2" t="s">
        <v>3403</v>
      </c>
      <c r="C1019" s="2" t="s">
        <v>2327</v>
      </c>
      <c r="D1019" s="2" t="s">
        <v>2485</v>
      </c>
      <c r="E1019" s="2" t="s">
        <v>4483</v>
      </c>
      <c r="F1019" s="2"/>
      <c r="G1019" s="2"/>
      <c r="H1019" s="9">
        <v>482.98</v>
      </c>
      <c r="I1019" s="9">
        <v>154.84</v>
      </c>
      <c r="J1019" s="9">
        <f>Table1_4[[#This Row],[Price]]+Table1_4[[#This Row],[Delivery charge]]</f>
        <v>637.82000000000005</v>
      </c>
      <c r="K1019" s="2" t="s">
        <v>2262</v>
      </c>
      <c r="L1019" s="2">
        <v>1</v>
      </c>
      <c r="M1019" s="2" t="s">
        <v>4480</v>
      </c>
      <c r="N1019" s="2" t="s">
        <v>2486</v>
      </c>
      <c r="O1019" s="14" t="s">
        <v>2487</v>
      </c>
      <c r="P1019" s="9">
        <f>Table1_4[[#This Row],[Total Price]]*Table1_4[[#This Row],[ Sold]]</f>
        <v>637.82000000000005</v>
      </c>
    </row>
    <row r="1020" spans="1:16" x14ac:dyDescent="0.3">
      <c r="A1020" s="5" t="s">
        <v>2285</v>
      </c>
      <c r="B1020" s="2" t="s">
        <v>3404</v>
      </c>
      <c r="C1020" s="2" t="s">
        <v>2343</v>
      </c>
      <c r="D1020" s="2" t="s">
        <v>2295</v>
      </c>
      <c r="E1020" s="2" t="s">
        <v>4481</v>
      </c>
      <c r="F1020" s="2">
        <v>4.5</v>
      </c>
      <c r="G1020" s="2">
        <v>38</v>
      </c>
      <c r="H1020" s="9">
        <v>209.99</v>
      </c>
      <c r="I1020" s="9">
        <v>92.06</v>
      </c>
      <c r="J1020" s="9">
        <f>Table1_4[[#This Row],[Price]]+Table1_4[[#This Row],[Delivery charge]]</f>
        <v>302.05</v>
      </c>
      <c r="K1020" s="2" t="s">
        <v>2262</v>
      </c>
      <c r="L1020" s="2">
        <v>0</v>
      </c>
      <c r="M1020" s="2" t="s">
        <v>4480</v>
      </c>
      <c r="N1020" s="2" t="s">
        <v>2932</v>
      </c>
      <c r="O1020" s="14" t="s">
        <v>2933</v>
      </c>
      <c r="P1020" s="9">
        <f>Table1_4[[#This Row],[Total Price]]*Table1_4[[#This Row],[ Sold]]</f>
        <v>0</v>
      </c>
    </row>
    <row r="1021" spans="1:16" x14ac:dyDescent="0.3">
      <c r="A1021" s="5" t="s">
        <v>2285</v>
      </c>
      <c r="B1021" s="2" t="s">
        <v>3405</v>
      </c>
      <c r="C1021" s="2" t="s">
        <v>2329</v>
      </c>
      <c r="D1021" s="2" t="s">
        <v>2295</v>
      </c>
      <c r="E1021" s="2" t="s">
        <v>4482</v>
      </c>
      <c r="F1021" s="2">
        <v>4.5</v>
      </c>
      <c r="G1021" s="2">
        <v>15</v>
      </c>
      <c r="H1021" s="9">
        <v>254.81</v>
      </c>
      <c r="I1021" s="9">
        <v>104.98</v>
      </c>
      <c r="J1021" s="9">
        <f>Table1_4[[#This Row],[Price]]+Table1_4[[#This Row],[Delivery charge]]</f>
        <v>359.79</v>
      </c>
      <c r="K1021" s="2" t="s">
        <v>2262</v>
      </c>
      <c r="L1021" s="2">
        <v>0</v>
      </c>
      <c r="M1021" s="2" t="s">
        <v>4480</v>
      </c>
      <c r="N1021" s="2" t="s">
        <v>2512</v>
      </c>
      <c r="O1021" s="14" t="s">
        <v>2513</v>
      </c>
      <c r="P1021" s="9">
        <f>Table1_4[[#This Row],[Total Price]]*Table1_4[[#This Row],[ Sold]]</f>
        <v>0</v>
      </c>
    </row>
    <row r="1022" spans="1:16" x14ac:dyDescent="0.3">
      <c r="A1022" s="5" t="s">
        <v>2285</v>
      </c>
      <c r="B1022" s="2" t="s">
        <v>3397</v>
      </c>
      <c r="C1022" s="2" t="s">
        <v>2323</v>
      </c>
      <c r="D1022" s="2" t="s">
        <v>2393</v>
      </c>
      <c r="E1022" s="2" t="s">
        <v>4481</v>
      </c>
      <c r="F1022" s="2">
        <v>4.5</v>
      </c>
      <c r="G1022" s="2">
        <v>37</v>
      </c>
      <c r="H1022" s="9">
        <v>259.95</v>
      </c>
      <c r="I1022" s="9">
        <v>106.17</v>
      </c>
      <c r="J1022" s="9">
        <f>Table1_4[[#This Row],[Price]]+Table1_4[[#This Row],[Delivery charge]]</f>
        <v>366.12</v>
      </c>
      <c r="K1022" s="2" t="s">
        <v>2262</v>
      </c>
      <c r="L1022" s="2">
        <v>128</v>
      </c>
      <c r="M1022" s="2" t="s">
        <v>2394</v>
      </c>
      <c r="N1022" s="2" t="s">
        <v>2395</v>
      </c>
      <c r="O1022" s="14" t="s">
        <v>2396</v>
      </c>
      <c r="P1022" s="9">
        <f>Table1_4[[#This Row],[Total Price]]*Table1_4[[#This Row],[ Sold]]</f>
        <v>46863.360000000001</v>
      </c>
    </row>
    <row r="1023" spans="1:16" x14ac:dyDescent="0.3">
      <c r="A1023" s="5" t="s">
        <v>2285</v>
      </c>
      <c r="B1023" s="2" t="s">
        <v>3406</v>
      </c>
      <c r="C1023" s="2" t="s">
        <v>2585</v>
      </c>
      <c r="D1023" s="2" t="s">
        <v>2357</v>
      </c>
      <c r="E1023" s="2" t="s">
        <v>4482</v>
      </c>
      <c r="F1023" s="2">
        <v>5</v>
      </c>
      <c r="G1023" s="2">
        <v>7</v>
      </c>
      <c r="H1023" s="9">
        <v>659.99</v>
      </c>
      <c r="I1023" s="9">
        <v>195.56</v>
      </c>
      <c r="J1023" s="9">
        <f>Table1_4[[#This Row],[Price]]+Table1_4[[#This Row],[Delivery charge]]</f>
        <v>855.55</v>
      </c>
      <c r="K1023" s="2" t="s">
        <v>2262</v>
      </c>
      <c r="L1023" s="2">
        <v>59</v>
      </c>
      <c r="M1023" s="2" t="s">
        <v>4480</v>
      </c>
      <c r="N1023" s="2" t="s">
        <v>2358</v>
      </c>
      <c r="O1023" s="14" t="s">
        <v>2359</v>
      </c>
      <c r="P1023" s="9">
        <f>Table1_4[[#This Row],[Total Price]]*Table1_4[[#This Row],[ Sold]]</f>
        <v>50477.45</v>
      </c>
    </row>
    <row r="1024" spans="1:16" x14ac:dyDescent="0.3">
      <c r="A1024" s="5" t="s">
        <v>2285</v>
      </c>
      <c r="B1024" s="2" t="s">
        <v>3395</v>
      </c>
      <c r="C1024" s="2" t="s">
        <v>2296</v>
      </c>
      <c r="D1024" s="2" t="s">
        <v>2295</v>
      </c>
      <c r="E1024" s="2" t="s">
        <v>4482</v>
      </c>
      <c r="F1024" s="2">
        <v>5</v>
      </c>
      <c r="G1024" s="2">
        <v>11</v>
      </c>
      <c r="H1024" s="9">
        <v>389</v>
      </c>
      <c r="I1024" s="9">
        <v>135.85</v>
      </c>
      <c r="J1024" s="9">
        <f>Table1_4[[#This Row],[Price]]+Table1_4[[#This Row],[Delivery charge]]</f>
        <v>524.85</v>
      </c>
      <c r="K1024" s="2" t="s">
        <v>2262</v>
      </c>
      <c r="L1024" s="2">
        <v>0</v>
      </c>
      <c r="M1024" s="2" t="s">
        <v>4480</v>
      </c>
      <c r="N1024" s="2" t="s">
        <v>3003</v>
      </c>
      <c r="O1024" s="14" t="s">
        <v>3004</v>
      </c>
      <c r="P1024" s="9">
        <f>Table1_4[[#This Row],[Total Price]]*Table1_4[[#This Row],[ Sold]]</f>
        <v>0</v>
      </c>
    </row>
    <row r="1025" spans="1:16" x14ac:dyDescent="0.3">
      <c r="A1025" s="5" t="s">
        <v>2285</v>
      </c>
      <c r="B1025" s="2" t="s">
        <v>3407</v>
      </c>
      <c r="C1025" s="2" t="s">
        <v>2321</v>
      </c>
      <c r="D1025" s="2" t="s">
        <v>2295</v>
      </c>
      <c r="E1025" s="2" t="s">
        <v>4482</v>
      </c>
      <c r="F1025" s="2"/>
      <c r="G1025" s="2"/>
      <c r="H1025" s="9">
        <v>385</v>
      </c>
      <c r="I1025" s="9">
        <v>132.31</v>
      </c>
      <c r="J1025" s="9">
        <f>Table1_4[[#This Row],[Price]]+Table1_4[[#This Row],[Delivery charge]]</f>
        <v>517.30999999999995</v>
      </c>
      <c r="K1025" s="2" t="s">
        <v>2262</v>
      </c>
      <c r="L1025" s="2">
        <v>0</v>
      </c>
      <c r="M1025" s="2" t="s">
        <v>4480</v>
      </c>
      <c r="N1025" s="2" t="s">
        <v>2661</v>
      </c>
      <c r="O1025" s="14" t="s">
        <v>2662</v>
      </c>
      <c r="P1025" s="9">
        <f>Table1_4[[#This Row],[Total Price]]*Table1_4[[#This Row],[ Sold]]</f>
        <v>0</v>
      </c>
    </row>
    <row r="1026" spans="1:16" x14ac:dyDescent="0.3">
      <c r="A1026" s="5" t="s">
        <v>2285</v>
      </c>
      <c r="B1026" s="2" t="s">
        <v>3408</v>
      </c>
      <c r="C1026" s="2" t="s">
        <v>2327</v>
      </c>
      <c r="D1026" s="2" t="s">
        <v>2485</v>
      </c>
      <c r="E1026" s="2" t="s">
        <v>4481</v>
      </c>
      <c r="F1026" s="2"/>
      <c r="G1026" s="2"/>
      <c r="H1026" s="9">
        <v>455</v>
      </c>
      <c r="I1026" s="9">
        <v>148.41</v>
      </c>
      <c r="J1026" s="9">
        <f>Table1_4[[#This Row],[Price]]+Table1_4[[#This Row],[Delivery charge]]</f>
        <v>603.41</v>
      </c>
      <c r="K1026" s="2" t="s">
        <v>2262</v>
      </c>
      <c r="L1026" s="2">
        <v>0</v>
      </c>
      <c r="M1026" s="2" t="s">
        <v>4480</v>
      </c>
      <c r="N1026" s="2" t="s">
        <v>2486</v>
      </c>
      <c r="O1026" s="14" t="s">
        <v>2487</v>
      </c>
      <c r="P1026" s="9">
        <f>Table1_4[[#This Row],[Total Price]]*Table1_4[[#This Row],[ Sold]]</f>
        <v>0</v>
      </c>
    </row>
    <row r="1027" spans="1:16" x14ac:dyDescent="0.3">
      <c r="A1027" s="5" t="s">
        <v>2285</v>
      </c>
      <c r="B1027" s="2" t="s">
        <v>3409</v>
      </c>
      <c r="C1027" s="2" t="s">
        <v>2296</v>
      </c>
      <c r="D1027" s="2" t="s">
        <v>2485</v>
      </c>
      <c r="E1027" s="2" t="s">
        <v>4481</v>
      </c>
      <c r="F1027" s="2"/>
      <c r="G1027" s="2"/>
      <c r="H1027" s="9">
        <v>305.99</v>
      </c>
      <c r="I1027" s="9">
        <v>114.14</v>
      </c>
      <c r="J1027" s="9">
        <f>Table1_4[[#This Row],[Price]]+Table1_4[[#This Row],[Delivery charge]]</f>
        <v>420.13</v>
      </c>
      <c r="K1027" s="2" t="s">
        <v>2262</v>
      </c>
      <c r="L1027" s="2">
        <v>1</v>
      </c>
      <c r="M1027" s="2" t="s">
        <v>4480</v>
      </c>
      <c r="N1027" s="2" t="s">
        <v>2486</v>
      </c>
      <c r="O1027" s="14" t="s">
        <v>2487</v>
      </c>
      <c r="P1027" s="9">
        <f>Table1_4[[#This Row],[Total Price]]*Table1_4[[#This Row],[ Sold]]</f>
        <v>420.13</v>
      </c>
    </row>
    <row r="1028" spans="1:16" x14ac:dyDescent="0.3">
      <c r="A1028" s="5" t="s">
        <v>2285</v>
      </c>
      <c r="B1028" s="2" t="s">
        <v>3410</v>
      </c>
      <c r="C1028" s="2" t="s">
        <v>2329</v>
      </c>
      <c r="D1028" s="2" t="s">
        <v>2295</v>
      </c>
      <c r="E1028" s="2" t="s">
        <v>4483</v>
      </c>
      <c r="F1028" s="2">
        <v>5</v>
      </c>
      <c r="G1028" s="2">
        <v>6</v>
      </c>
      <c r="H1028" s="9">
        <v>284.99</v>
      </c>
      <c r="I1028" s="9">
        <v>109.31</v>
      </c>
      <c r="J1028" s="9">
        <f>Table1_4[[#This Row],[Price]]+Table1_4[[#This Row],[Delivery charge]]</f>
        <v>394.3</v>
      </c>
      <c r="K1028" s="2" t="s">
        <v>2262</v>
      </c>
      <c r="L1028" s="2">
        <v>0</v>
      </c>
      <c r="M1028" s="2" t="s">
        <v>4480</v>
      </c>
      <c r="N1028" s="2" t="s">
        <v>2364</v>
      </c>
      <c r="O1028" s="14" t="s">
        <v>2365</v>
      </c>
      <c r="P1028" s="9">
        <f>Table1_4[[#This Row],[Total Price]]*Table1_4[[#This Row],[ Sold]]</f>
        <v>0</v>
      </c>
    </row>
    <row r="1029" spans="1:16" x14ac:dyDescent="0.3">
      <c r="A1029" s="5" t="s">
        <v>2285</v>
      </c>
      <c r="B1029" s="2" t="s">
        <v>3411</v>
      </c>
      <c r="C1029" s="2" t="s">
        <v>2371</v>
      </c>
      <c r="D1029" s="2" t="s">
        <v>2295</v>
      </c>
      <c r="E1029" s="2" t="s">
        <v>4481</v>
      </c>
      <c r="F1029" s="2">
        <v>4.5</v>
      </c>
      <c r="G1029" s="2">
        <v>3</v>
      </c>
      <c r="H1029" s="9">
        <v>318</v>
      </c>
      <c r="I1029" s="9">
        <v>116.9</v>
      </c>
      <c r="J1029" s="9">
        <f>Table1_4[[#This Row],[Price]]+Table1_4[[#This Row],[Delivery charge]]</f>
        <v>434.9</v>
      </c>
      <c r="K1029" s="2" t="s">
        <v>2262</v>
      </c>
      <c r="L1029" s="2">
        <v>3</v>
      </c>
      <c r="M1029" s="2" t="s">
        <v>4480</v>
      </c>
      <c r="N1029" s="2" t="s">
        <v>2428</v>
      </c>
      <c r="O1029" s="14" t="s">
        <v>2429</v>
      </c>
      <c r="P1029" s="9">
        <f>Table1_4[[#This Row],[Total Price]]*Table1_4[[#This Row],[ Sold]]</f>
        <v>1304.6999999999998</v>
      </c>
    </row>
    <row r="1030" spans="1:16" x14ac:dyDescent="0.3">
      <c r="A1030" s="5" t="s">
        <v>2285</v>
      </c>
      <c r="B1030" s="2" t="s">
        <v>3412</v>
      </c>
      <c r="C1030" s="2" t="s">
        <v>2329</v>
      </c>
      <c r="D1030" s="2" t="s">
        <v>2295</v>
      </c>
      <c r="E1030" s="2" t="s">
        <v>4482</v>
      </c>
      <c r="F1030" s="2">
        <v>4.5</v>
      </c>
      <c r="G1030" s="2">
        <v>20</v>
      </c>
      <c r="H1030" s="9">
        <v>266.99</v>
      </c>
      <c r="I1030" s="9">
        <v>105.17</v>
      </c>
      <c r="J1030" s="9">
        <f>Table1_4[[#This Row],[Price]]+Table1_4[[#This Row],[Delivery charge]]</f>
        <v>372.16</v>
      </c>
      <c r="K1030" s="2" t="s">
        <v>2262</v>
      </c>
      <c r="L1030" s="2">
        <v>0</v>
      </c>
      <c r="M1030" s="2" t="s">
        <v>4480</v>
      </c>
      <c r="N1030" s="2" t="s">
        <v>2364</v>
      </c>
      <c r="O1030" s="14" t="s">
        <v>2365</v>
      </c>
      <c r="P1030" s="9">
        <f>Table1_4[[#This Row],[Total Price]]*Table1_4[[#This Row],[ Sold]]</f>
        <v>0</v>
      </c>
    </row>
    <row r="1031" spans="1:16" x14ac:dyDescent="0.3">
      <c r="A1031" s="5" t="s">
        <v>2285</v>
      </c>
      <c r="B1031" s="2" t="s">
        <v>3413</v>
      </c>
      <c r="C1031" s="2" t="s">
        <v>2327</v>
      </c>
      <c r="D1031" s="2" t="s">
        <v>2295</v>
      </c>
      <c r="E1031" s="2" t="s">
        <v>4483</v>
      </c>
      <c r="F1031" s="2"/>
      <c r="G1031" s="2"/>
      <c r="H1031" s="9">
        <v>729.99</v>
      </c>
      <c r="I1031" s="9">
        <v>211.66</v>
      </c>
      <c r="J1031" s="9">
        <f>Table1_4[[#This Row],[Price]]+Table1_4[[#This Row],[Delivery charge]]</f>
        <v>941.65</v>
      </c>
      <c r="K1031" s="2" t="s">
        <v>2262</v>
      </c>
      <c r="L1031" s="2">
        <v>0</v>
      </c>
      <c r="M1031" s="2" t="s">
        <v>4480</v>
      </c>
      <c r="N1031" s="2" t="s">
        <v>2578</v>
      </c>
      <c r="O1031" s="14" t="s">
        <v>2579</v>
      </c>
      <c r="P1031" s="9">
        <f>Table1_4[[#This Row],[Total Price]]*Table1_4[[#This Row],[ Sold]]</f>
        <v>0</v>
      </c>
    </row>
    <row r="1032" spans="1:16" x14ac:dyDescent="0.3">
      <c r="A1032" s="5" t="s">
        <v>2285</v>
      </c>
      <c r="B1032" s="2" t="s">
        <v>3414</v>
      </c>
      <c r="C1032" s="2" t="s">
        <v>2287</v>
      </c>
      <c r="D1032" s="2" t="s">
        <v>2295</v>
      </c>
      <c r="E1032" s="2" t="s">
        <v>4482</v>
      </c>
      <c r="F1032" s="2">
        <v>4.5</v>
      </c>
      <c r="G1032" s="2">
        <v>89</v>
      </c>
      <c r="H1032" s="9">
        <v>203.99</v>
      </c>
      <c r="I1032" s="9">
        <v>90.68</v>
      </c>
      <c r="J1032" s="9">
        <f>Table1_4[[#This Row],[Price]]+Table1_4[[#This Row],[Delivery charge]]</f>
        <v>294.67</v>
      </c>
      <c r="K1032" s="2" t="s">
        <v>2262</v>
      </c>
      <c r="L1032" s="2">
        <v>0</v>
      </c>
      <c r="M1032" s="2" t="s">
        <v>4480</v>
      </c>
      <c r="N1032" s="2" t="s">
        <v>2732</v>
      </c>
      <c r="O1032" s="14" t="s">
        <v>2733</v>
      </c>
      <c r="P1032" s="9">
        <f>Table1_4[[#This Row],[Total Price]]*Table1_4[[#This Row],[ Sold]]</f>
        <v>0</v>
      </c>
    </row>
    <row r="1033" spans="1:16" x14ac:dyDescent="0.3">
      <c r="A1033" s="5" t="s">
        <v>2285</v>
      </c>
      <c r="B1033" s="2" t="s">
        <v>3415</v>
      </c>
      <c r="C1033" s="2" t="s">
        <v>2329</v>
      </c>
      <c r="D1033" s="2" t="s">
        <v>2485</v>
      </c>
      <c r="E1033" s="2" t="s">
        <v>4482</v>
      </c>
      <c r="F1033" s="2"/>
      <c r="G1033" s="2"/>
      <c r="H1033" s="9">
        <v>289.99</v>
      </c>
      <c r="I1033" s="9">
        <v>110.46</v>
      </c>
      <c r="J1033" s="9">
        <f>Table1_4[[#This Row],[Price]]+Table1_4[[#This Row],[Delivery charge]]</f>
        <v>400.45</v>
      </c>
      <c r="K1033" s="2" t="s">
        <v>2262</v>
      </c>
      <c r="L1033" s="2">
        <v>2</v>
      </c>
      <c r="M1033" s="2" t="s">
        <v>4480</v>
      </c>
      <c r="N1033" s="2" t="s">
        <v>2486</v>
      </c>
      <c r="O1033" s="14" t="s">
        <v>2487</v>
      </c>
      <c r="P1033" s="9">
        <f>Table1_4[[#This Row],[Total Price]]*Table1_4[[#This Row],[ Sold]]</f>
        <v>800.9</v>
      </c>
    </row>
    <row r="1034" spans="1:16" x14ac:dyDescent="0.3">
      <c r="A1034" s="5" t="s">
        <v>2285</v>
      </c>
      <c r="B1034" s="2" t="s">
        <v>3416</v>
      </c>
      <c r="C1034" s="2" t="s">
        <v>2327</v>
      </c>
      <c r="D1034" s="2" t="s">
        <v>2393</v>
      </c>
      <c r="E1034" s="2" t="s">
        <v>4482</v>
      </c>
      <c r="F1034" s="2"/>
      <c r="G1034" s="2"/>
      <c r="H1034" s="9">
        <v>564.95000000000005</v>
      </c>
      <c r="I1034" s="9">
        <v>176.32</v>
      </c>
      <c r="J1034" s="9">
        <f>Table1_4[[#This Row],[Price]]+Table1_4[[#This Row],[Delivery charge]]</f>
        <v>741.27</v>
      </c>
      <c r="K1034" s="2" t="s">
        <v>2262</v>
      </c>
      <c r="L1034" s="2">
        <v>0</v>
      </c>
      <c r="M1034" s="2" t="s">
        <v>2394</v>
      </c>
      <c r="N1034" s="2" t="s">
        <v>2395</v>
      </c>
      <c r="O1034" s="14" t="s">
        <v>2396</v>
      </c>
      <c r="P1034" s="9">
        <f>Table1_4[[#This Row],[Total Price]]*Table1_4[[#This Row],[ Sold]]</f>
        <v>0</v>
      </c>
    </row>
    <row r="1035" spans="1:16" x14ac:dyDescent="0.3">
      <c r="A1035" s="5" t="s">
        <v>2285</v>
      </c>
      <c r="B1035" s="2" t="s">
        <v>3417</v>
      </c>
      <c r="C1035" s="2" t="s">
        <v>2292</v>
      </c>
      <c r="D1035" s="2" t="s">
        <v>2330</v>
      </c>
      <c r="E1035" s="2" t="s">
        <v>4481</v>
      </c>
      <c r="F1035" s="2">
        <v>4.5</v>
      </c>
      <c r="G1035" s="2">
        <v>14</v>
      </c>
      <c r="H1035" s="9">
        <v>297.99</v>
      </c>
      <c r="I1035" s="9">
        <v>99.34</v>
      </c>
      <c r="J1035" s="9">
        <f>Table1_4[[#This Row],[Price]]+Table1_4[[#This Row],[Delivery charge]]</f>
        <v>397.33000000000004</v>
      </c>
      <c r="K1035" s="2" t="s">
        <v>2262</v>
      </c>
      <c r="L1035" s="2">
        <v>0</v>
      </c>
      <c r="M1035" s="2" t="s">
        <v>4480</v>
      </c>
      <c r="N1035" s="2" t="s">
        <v>2331</v>
      </c>
      <c r="O1035" s="14" t="s">
        <v>2332</v>
      </c>
      <c r="P1035" s="9">
        <f>Table1_4[[#This Row],[Total Price]]*Table1_4[[#This Row],[ Sold]]</f>
        <v>0</v>
      </c>
    </row>
    <row r="1036" spans="1:16" x14ac:dyDescent="0.3">
      <c r="A1036" s="5" t="s">
        <v>2285</v>
      </c>
      <c r="B1036" s="2" t="s">
        <v>3418</v>
      </c>
      <c r="C1036" s="2" t="s">
        <v>2296</v>
      </c>
      <c r="D1036" s="2" t="s">
        <v>2485</v>
      </c>
      <c r="E1036" s="2" t="s">
        <v>4481</v>
      </c>
      <c r="F1036" s="2">
        <v>5</v>
      </c>
      <c r="G1036" s="2">
        <v>1</v>
      </c>
      <c r="H1036" s="9">
        <v>377.98</v>
      </c>
      <c r="I1036" s="9">
        <v>130.69</v>
      </c>
      <c r="J1036" s="9">
        <f>Table1_4[[#This Row],[Price]]+Table1_4[[#This Row],[Delivery charge]]</f>
        <v>508.67</v>
      </c>
      <c r="K1036" s="2" t="s">
        <v>2262</v>
      </c>
      <c r="L1036" s="2">
        <v>47</v>
      </c>
      <c r="M1036" s="2" t="s">
        <v>4480</v>
      </c>
      <c r="N1036" s="2" t="s">
        <v>2486</v>
      </c>
      <c r="O1036" s="14" t="s">
        <v>2487</v>
      </c>
      <c r="P1036" s="9">
        <f>Table1_4[[#This Row],[Total Price]]*Table1_4[[#This Row],[ Sold]]</f>
        <v>23907.49</v>
      </c>
    </row>
    <row r="1037" spans="1:16" x14ac:dyDescent="0.3">
      <c r="A1037" s="5" t="s">
        <v>2285</v>
      </c>
      <c r="B1037" s="2" t="s">
        <v>3419</v>
      </c>
      <c r="C1037" s="2" t="s">
        <v>2296</v>
      </c>
      <c r="D1037" s="2" t="s">
        <v>2295</v>
      </c>
      <c r="E1037" s="2" t="s">
        <v>4483</v>
      </c>
      <c r="F1037" s="2">
        <v>5</v>
      </c>
      <c r="G1037" s="2">
        <v>48</v>
      </c>
      <c r="H1037" s="9">
        <v>474.99</v>
      </c>
      <c r="I1037" s="9">
        <v>153.01</v>
      </c>
      <c r="J1037" s="9">
        <f>Table1_4[[#This Row],[Price]]+Table1_4[[#This Row],[Delivery charge]]</f>
        <v>628</v>
      </c>
      <c r="K1037" s="2" t="s">
        <v>2262</v>
      </c>
      <c r="L1037" s="2">
        <v>0</v>
      </c>
      <c r="M1037" s="2" t="s">
        <v>4480</v>
      </c>
      <c r="N1037" s="2" t="s">
        <v>3420</v>
      </c>
      <c r="O1037" s="14" t="s">
        <v>3421</v>
      </c>
      <c r="P1037" s="9">
        <f>Table1_4[[#This Row],[Total Price]]*Table1_4[[#This Row],[ Sold]]</f>
        <v>0</v>
      </c>
    </row>
    <row r="1038" spans="1:16" x14ac:dyDescent="0.3">
      <c r="A1038" s="5" t="s">
        <v>2285</v>
      </c>
      <c r="B1038" s="2" t="s">
        <v>3422</v>
      </c>
      <c r="C1038" s="2" t="s">
        <v>2329</v>
      </c>
      <c r="D1038" s="2" t="s">
        <v>2485</v>
      </c>
      <c r="E1038" s="2" t="s">
        <v>4481</v>
      </c>
      <c r="F1038" s="2">
        <v>5</v>
      </c>
      <c r="G1038" s="2">
        <v>2</v>
      </c>
      <c r="H1038" s="9">
        <v>224.98</v>
      </c>
      <c r="I1038" s="9">
        <v>95.5</v>
      </c>
      <c r="J1038" s="9">
        <f>Table1_4[[#This Row],[Price]]+Table1_4[[#This Row],[Delivery charge]]</f>
        <v>320.48</v>
      </c>
      <c r="K1038" s="2" t="s">
        <v>2262</v>
      </c>
      <c r="L1038" s="2">
        <v>2</v>
      </c>
      <c r="M1038" s="2" t="s">
        <v>4480</v>
      </c>
      <c r="N1038" s="2" t="s">
        <v>2486</v>
      </c>
      <c r="O1038" s="14" t="s">
        <v>2487</v>
      </c>
      <c r="P1038" s="9">
        <f>Table1_4[[#This Row],[Total Price]]*Table1_4[[#This Row],[ Sold]]</f>
        <v>640.96</v>
      </c>
    </row>
    <row r="1039" spans="1:16" x14ac:dyDescent="0.3">
      <c r="A1039" s="5" t="s">
        <v>2285</v>
      </c>
      <c r="B1039" s="2" t="s">
        <v>3423</v>
      </c>
      <c r="C1039" s="2" t="s">
        <v>2434</v>
      </c>
      <c r="D1039" s="2" t="s">
        <v>2295</v>
      </c>
      <c r="E1039" s="2" t="s">
        <v>4483</v>
      </c>
      <c r="F1039" s="2"/>
      <c r="G1039" s="2"/>
      <c r="H1039" s="9">
        <v>419</v>
      </c>
      <c r="I1039" s="9">
        <v>140.13</v>
      </c>
      <c r="J1039" s="9">
        <f>Table1_4[[#This Row],[Price]]+Table1_4[[#This Row],[Delivery charge]]</f>
        <v>559.13</v>
      </c>
      <c r="K1039" s="2" t="s">
        <v>2262</v>
      </c>
      <c r="L1039" s="2">
        <v>0</v>
      </c>
      <c r="M1039" s="2" t="s">
        <v>4480</v>
      </c>
      <c r="N1039" s="2" t="s">
        <v>2657</v>
      </c>
      <c r="O1039" s="14" t="s">
        <v>2658</v>
      </c>
      <c r="P1039" s="9">
        <f>Table1_4[[#This Row],[Total Price]]*Table1_4[[#This Row],[ Sold]]</f>
        <v>0</v>
      </c>
    </row>
    <row r="1040" spans="1:16" x14ac:dyDescent="0.3">
      <c r="A1040" s="5" t="s">
        <v>2285</v>
      </c>
      <c r="B1040" s="2" t="s">
        <v>3424</v>
      </c>
      <c r="C1040" s="2" t="s">
        <v>2343</v>
      </c>
      <c r="D1040" s="2" t="s">
        <v>2295</v>
      </c>
      <c r="E1040" s="2" t="s">
        <v>4481</v>
      </c>
      <c r="F1040" s="2">
        <v>4.5</v>
      </c>
      <c r="G1040" s="2">
        <v>13</v>
      </c>
      <c r="H1040" s="9">
        <v>213.7</v>
      </c>
      <c r="I1040" s="9">
        <v>92.91</v>
      </c>
      <c r="J1040" s="9">
        <f>Table1_4[[#This Row],[Price]]+Table1_4[[#This Row],[Delivery charge]]</f>
        <v>306.61</v>
      </c>
      <c r="K1040" s="2" t="s">
        <v>2262</v>
      </c>
      <c r="L1040" s="2">
        <v>2</v>
      </c>
      <c r="M1040" s="2" t="s">
        <v>4480</v>
      </c>
      <c r="N1040" s="2" t="s">
        <v>2726</v>
      </c>
      <c r="O1040" s="14" t="s">
        <v>2727</v>
      </c>
      <c r="P1040" s="9">
        <f>Table1_4[[#This Row],[Total Price]]*Table1_4[[#This Row],[ Sold]]</f>
        <v>613.22</v>
      </c>
    </row>
    <row r="1041" spans="1:16" x14ac:dyDescent="0.3">
      <c r="A1041" s="5" t="s">
        <v>2285</v>
      </c>
      <c r="B1041" s="2" t="s">
        <v>3425</v>
      </c>
      <c r="C1041" s="2" t="s">
        <v>2327</v>
      </c>
      <c r="D1041" s="2" t="s">
        <v>2485</v>
      </c>
      <c r="E1041" s="2" t="s">
        <v>4481</v>
      </c>
      <c r="F1041" s="2"/>
      <c r="G1041" s="2"/>
      <c r="H1041" s="9">
        <v>445.89</v>
      </c>
      <c r="I1041" s="9">
        <v>146.31</v>
      </c>
      <c r="J1041" s="9">
        <f>Table1_4[[#This Row],[Price]]+Table1_4[[#This Row],[Delivery charge]]</f>
        <v>592.20000000000005</v>
      </c>
      <c r="K1041" s="2" t="s">
        <v>2262</v>
      </c>
      <c r="L1041" s="2">
        <v>1</v>
      </c>
      <c r="M1041" s="2" t="s">
        <v>4480</v>
      </c>
      <c r="N1041" s="2" t="s">
        <v>2486</v>
      </c>
      <c r="O1041" s="14" t="s">
        <v>2487</v>
      </c>
      <c r="P1041" s="9">
        <f>Table1_4[[#This Row],[Total Price]]*Table1_4[[#This Row],[ Sold]]</f>
        <v>592.20000000000005</v>
      </c>
    </row>
    <row r="1042" spans="1:16" x14ac:dyDescent="0.3">
      <c r="A1042" s="5" t="s">
        <v>2285</v>
      </c>
      <c r="B1042" s="2" t="s">
        <v>3426</v>
      </c>
      <c r="C1042" s="2" t="s">
        <v>2287</v>
      </c>
      <c r="D1042" s="2" t="s">
        <v>2295</v>
      </c>
      <c r="E1042" s="2" t="s">
        <v>4481</v>
      </c>
      <c r="F1042" s="2">
        <v>4.5</v>
      </c>
      <c r="G1042" s="2">
        <v>14</v>
      </c>
      <c r="H1042" s="9">
        <v>205.95</v>
      </c>
      <c r="I1042" s="9">
        <v>91.13</v>
      </c>
      <c r="J1042" s="9">
        <f>Table1_4[[#This Row],[Price]]+Table1_4[[#This Row],[Delivery charge]]</f>
        <v>297.08</v>
      </c>
      <c r="K1042" s="2" t="s">
        <v>2262</v>
      </c>
      <c r="L1042" s="2">
        <v>0</v>
      </c>
      <c r="M1042" s="2" t="s">
        <v>4480</v>
      </c>
      <c r="N1042" s="2" t="s">
        <v>2500</v>
      </c>
      <c r="O1042" s="14" t="s">
        <v>2501</v>
      </c>
      <c r="P1042" s="9">
        <f>Table1_4[[#This Row],[Total Price]]*Table1_4[[#This Row],[ Sold]]</f>
        <v>0</v>
      </c>
    </row>
    <row r="1043" spans="1:16" x14ac:dyDescent="0.3">
      <c r="A1043" s="5" t="s">
        <v>2285</v>
      </c>
      <c r="B1043" s="2" t="s">
        <v>3427</v>
      </c>
      <c r="C1043" s="2" t="s">
        <v>2434</v>
      </c>
      <c r="D1043" s="2" t="s">
        <v>2295</v>
      </c>
      <c r="E1043" s="2" t="s">
        <v>4482</v>
      </c>
      <c r="F1043" s="2"/>
      <c r="G1043" s="2"/>
      <c r="H1043" s="9">
        <v>399.99</v>
      </c>
      <c r="I1043" s="9">
        <v>138.38</v>
      </c>
      <c r="J1043" s="9">
        <f>Table1_4[[#This Row],[Price]]+Table1_4[[#This Row],[Delivery charge]]</f>
        <v>538.37</v>
      </c>
      <c r="K1043" s="2" t="s">
        <v>2262</v>
      </c>
      <c r="L1043" s="2">
        <v>1</v>
      </c>
      <c r="M1043" s="2" t="s">
        <v>4480</v>
      </c>
      <c r="N1043" s="2" t="s">
        <v>2493</v>
      </c>
      <c r="O1043" s="14" t="s">
        <v>2494</v>
      </c>
      <c r="P1043" s="9">
        <f>Table1_4[[#This Row],[Total Price]]*Table1_4[[#This Row],[ Sold]]</f>
        <v>538.37</v>
      </c>
    </row>
    <row r="1044" spans="1:16" x14ac:dyDescent="0.3">
      <c r="A1044" s="5" t="s">
        <v>2285</v>
      </c>
      <c r="B1044" s="2" t="s">
        <v>3428</v>
      </c>
      <c r="C1044" s="2" t="s">
        <v>2327</v>
      </c>
      <c r="D1044" s="2" t="s">
        <v>2485</v>
      </c>
      <c r="E1044" s="2" t="s">
        <v>4481</v>
      </c>
      <c r="F1044" s="2"/>
      <c r="G1044" s="2"/>
      <c r="H1044" s="9">
        <v>445.89</v>
      </c>
      <c r="I1044" s="9">
        <v>146.31</v>
      </c>
      <c r="J1044" s="9">
        <f>Table1_4[[#This Row],[Price]]+Table1_4[[#This Row],[Delivery charge]]</f>
        <v>592.20000000000005</v>
      </c>
      <c r="K1044" s="2" t="s">
        <v>2262</v>
      </c>
      <c r="L1044" s="2">
        <v>29</v>
      </c>
      <c r="M1044" s="2" t="s">
        <v>4480</v>
      </c>
      <c r="N1044" s="2" t="s">
        <v>2486</v>
      </c>
      <c r="O1044" s="14" t="s">
        <v>2487</v>
      </c>
      <c r="P1044" s="9">
        <f>Table1_4[[#This Row],[Total Price]]*Table1_4[[#This Row],[ Sold]]</f>
        <v>17173.800000000003</v>
      </c>
    </row>
    <row r="1045" spans="1:16" x14ac:dyDescent="0.3">
      <c r="A1045" s="5" t="s">
        <v>2285</v>
      </c>
      <c r="B1045" s="2" t="s">
        <v>3429</v>
      </c>
      <c r="C1045" s="2" t="s">
        <v>2329</v>
      </c>
      <c r="D1045" s="2" t="s">
        <v>2295</v>
      </c>
      <c r="E1045" s="2" t="s">
        <v>4482</v>
      </c>
      <c r="F1045" s="2">
        <v>4.5</v>
      </c>
      <c r="G1045" s="2">
        <v>29</v>
      </c>
      <c r="H1045" s="9">
        <v>251.01</v>
      </c>
      <c r="I1045" s="9">
        <v>104.11</v>
      </c>
      <c r="J1045" s="9">
        <f>Table1_4[[#This Row],[Price]]+Table1_4[[#This Row],[Delivery charge]]</f>
        <v>355.12</v>
      </c>
      <c r="K1045" s="2" t="s">
        <v>2262</v>
      </c>
      <c r="L1045" s="2">
        <v>1</v>
      </c>
      <c r="M1045" s="2" t="s">
        <v>4480</v>
      </c>
      <c r="N1045" s="2" t="s">
        <v>2512</v>
      </c>
      <c r="O1045" s="14" t="s">
        <v>2513</v>
      </c>
      <c r="P1045" s="9">
        <f>Table1_4[[#This Row],[Total Price]]*Table1_4[[#This Row],[ Sold]]</f>
        <v>355.12</v>
      </c>
    </row>
    <row r="1046" spans="1:16" x14ac:dyDescent="0.3">
      <c r="A1046" s="5" t="s">
        <v>2285</v>
      </c>
      <c r="B1046" s="2" t="s">
        <v>3430</v>
      </c>
      <c r="C1046" s="2" t="s">
        <v>2287</v>
      </c>
      <c r="D1046" s="2" t="s">
        <v>2295</v>
      </c>
      <c r="E1046" s="2" t="s">
        <v>4483</v>
      </c>
      <c r="F1046" s="2">
        <v>5</v>
      </c>
      <c r="G1046" s="2">
        <v>23</v>
      </c>
      <c r="H1046" s="9">
        <v>219.99</v>
      </c>
      <c r="I1046" s="9">
        <v>96.98</v>
      </c>
      <c r="J1046" s="9">
        <f>Table1_4[[#This Row],[Price]]+Table1_4[[#This Row],[Delivery charge]]</f>
        <v>316.97000000000003</v>
      </c>
      <c r="K1046" s="2" t="s">
        <v>2262</v>
      </c>
      <c r="L1046" s="2">
        <v>0</v>
      </c>
      <c r="M1046" s="2" t="s">
        <v>4480</v>
      </c>
      <c r="N1046" s="2" t="s">
        <v>2475</v>
      </c>
      <c r="O1046" s="14" t="s">
        <v>2476</v>
      </c>
      <c r="P1046" s="9">
        <f>Table1_4[[#This Row],[Total Price]]*Table1_4[[#This Row],[ Sold]]</f>
        <v>0</v>
      </c>
    </row>
    <row r="1047" spans="1:16" x14ac:dyDescent="0.3">
      <c r="A1047" s="5" t="s">
        <v>2285</v>
      </c>
      <c r="B1047" s="2" t="s">
        <v>3431</v>
      </c>
      <c r="C1047" s="2" t="s">
        <v>2292</v>
      </c>
      <c r="D1047" s="2" t="s">
        <v>2295</v>
      </c>
      <c r="E1047" s="2" t="s">
        <v>4483</v>
      </c>
      <c r="F1047" s="2">
        <v>5</v>
      </c>
      <c r="G1047" s="2">
        <v>5</v>
      </c>
      <c r="H1047" s="9">
        <v>299.2</v>
      </c>
      <c r="I1047" s="9">
        <v>115.19</v>
      </c>
      <c r="J1047" s="9">
        <f>Table1_4[[#This Row],[Price]]+Table1_4[[#This Row],[Delivery charge]]</f>
        <v>414.39</v>
      </c>
      <c r="K1047" s="2" t="s">
        <v>2262</v>
      </c>
      <c r="L1047" s="2">
        <v>0</v>
      </c>
      <c r="M1047" s="2" t="s">
        <v>4480</v>
      </c>
      <c r="N1047" s="2" t="s">
        <v>2368</v>
      </c>
      <c r="O1047" s="14" t="s">
        <v>2369</v>
      </c>
      <c r="P1047" s="9">
        <f>Table1_4[[#This Row],[Total Price]]*Table1_4[[#This Row],[ Sold]]</f>
        <v>0</v>
      </c>
    </row>
    <row r="1048" spans="1:16" x14ac:dyDescent="0.3">
      <c r="A1048" s="5" t="s">
        <v>2285</v>
      </c>
      <c r="B1048" s="2" t="s">
        <v>3432</v>
      </c>
      <c r="C1048" s="2" t="s">
        <v>2343</v>
      </c>
      <c r="D1048" s="2" t="s">
        <v>2357</v>
      </c>
      <c r="E1048" s="2" t="s">
        <v>4482</v>
      </c>
      <c r="F1048" s="2"/>
      <c r="G1048" s="2"/>
      <c r="H1048" s="9">
        <v>269.99</v>
      </c>
      <c r="I1048" s="9">
        <v>105.86</v>
      </c>
      <c r="J1048" s="9">
        <f>Table1_4[[#This Row],[Price]]+Table1_4[[#This Row],[Delivery charge]]</f>
        <v>375.85</v>
      </c>
      <c r="K1048" s="2" t="s">
        <v>2262</v>
      </c>
      <c r="L1048" s="2">
        <v>11</v>
      </c>
      <c r="M1048" s="2" t="s">
        <v>4480</v>
      </c>
      <c r="N1048" s="2" t="s">
        <v>2358</v>
      </c>
      <c r="O1048" s="14" t="s">
        <v>2359</v>
      </c>
      <c r="P1048" s="9">
        <f>Table1_4[[#This Row],[Total Price]]*Table1_4[[#This Row],[ Sold]]</f>
        <v>4134.3500000000004</v>
      </c>
    </row>
    <row r="1049" spans="1:16" x14ac:dyDescent="0.3">
      <c r="A1049" s="5" t="s">
        <v>2285</v>
      </c>
      <c r="B1049" s="2" t="s">
        <v>3433</v>
      </c>
      <c r="C1049" s="2" t="s">
        <v>2434</v>
      </c>
      <c r="D1049" s="2" t="s">
        <v>2357</v>
      </c>
      <c r="E1049" s="2" t="s">
        <v>4482</v>
      </c>
      <c r="F1049" s="2">
        <v>4.5</v>
      </c>
      <c r="G1049" s="2">
        <v>17</v>
      </c>
      <c r="H1049" s="9">
        <v>569.99</v>
      </c>
      <c r="I1049" s="9">
        <v>174.86</v>
      </c>
      <c r="J1049" s="9">
        <f>Table1_4[[#This Row],[Price]]+Table1_4[[#This Row],[Delivery charge]]</f>
        <v>744.85</v>
      </c>
      <c r="K1049" s="2" t="s">
        <v>2262</v>
      </c>
      <c r="L1049" s="2">
        <v>34</v>
      </c>
      <c r="M1049" s="2" t="s">
        <v>4480</v>
      </c>
      <c r="N1049" s="2" t="s">
        <v>2358</v>
      </c>
      <c r="O1049" s="14" t="s">
        <v>2359</v>
      </c>
      <c r="P1049" s="9">
        <f>Table1_4[[#This Row],[Total Price]]*Table1_4[[#This Row],[ Sold]]</f>
        <v>25324.9</v>
      </c>
    </row>
    <row r="1050" spans="1:16" x14ac:dyDescent="0.3">
      <c r="A1050" s="5" t="s">
        <v>2285</v>
      </c>
      <c r="B1050" s="2" t="s">
        <v>3434</v>
      </c>
      <c r="C1050" s="2" t="s">
        <v>2287</v>
      </c>
      <c r="D1050" s="2" t="s">
        <v>2295</v>
      </c>
      <c r="E1050" s="2" t="s">
        <v>4481</v>
      </c>
      <c r="F1050" s="2">
        <v>4.5</v>
      </c>
      <c r="G1050" s="2">
        <v>89</v>
      </c>
      <c r="H1050" s="9">
        <v>179.95</v>
      </c>
      <c r="I1050" s="9">
        <v>85.15</v>
      </c>
      <c r="J1050" s="9">
        <f>Table1_4[[#This Row],[Price]]+Table1_4[[#This Row],[Delivery charge]]</f>
        <v>265.10000000000002</v>
      </c>
      <c r="K1050" s="2" t="s">
        <v>2262</v>
      </c>
      <c r="L1050" s="2">
        <v>0</v>
      </c>
      <c r="M1050" s="2" t="s">
        <v>4480</v>
      </c>
      <c r="N1050" s="2" t="s">
        <v>2500</v>
      </c>
      <c r="O1050" s="14" t="s">
        <v>2501</v>
      </c>
      <c r="P1050" s="9">
        <f>Table1_4[[#This Row],[Total Price]]*Table1_4[[#This Row],[ Sold]]</f>
        <v>0</v>
      </c>
    </row>
    <row r="1051" spans="1:16" x14ac:dyDescent="0.3">
      <c r="A1051" s="5" t="s">
        <v>2285</v>
      </c>
      <c r="B1051" s="2" t="s">
        <v>3435</v>
      </c>
      <c r="C1051" s="2" t="s">
        <v>2344</v>
      </c>
      <c r="D1051" s="2" t="s">
        <v>2886</v>
      </c>
      <c r="E1051" s="2" t="s">
        <v>4483</v>
      </c>
      <c r="F1051" s="2"/>
      <c r="G1051" s="2"/>
      <c r="H1051" s="9">
        <v>489.48</v>
      </c>
      <c r="I1051" s="9">
        <v>143.38999999999999</v>
      </c>
      <c r="J1051" s="9">
        <f>Table1_4[[#This Row],[Price]]+Table1_4[[#This Row],[Delivery charge]]</f>
        <v>632.87</v>
      </c>
      <c r="K1051" s="2" t="s">
        <v>2262</v>
      </c>
      <c r="L1051" s="2">
        <v>0</v>
      </c>
      <c r="M1051" s="2" t="s">
        <v>4480</v>
      </c>
      <c r="N1051" s="2" t="s">
        <v>2438</v>
      </c>
      <c r="O1051" s="14" t="s">
        <v>2439</v>
      </c>
      <c r="P1051" s="9">
        <f>Table1_4[[#This Row],[Total Price]]*Table1_4[[#This Row],[ Sold]]</f>
        <v>0</v>
      </c>
    </row>
    <row r="1052" spans="1:16" x14ac:dyDescent="0.3">
      <c r="A1052" s="5" t="s">
        <v>2285</v>
      </c>
      <c r="B1052" s="2" t="s">
        <v>3436</v>
      </c>
      <c r="C1052" s="2" t="s">
        <v>2296</v>
      </c>
      <c r="D1052" s="2" t="s">
        <v>2295</v>
      </c>
      <c r="E1052" s="2" t="s">
        <v>4481</v>
      </c>
      <c r="F1052" s="2">
        <v>5</v>
      </c>
      <c r="G1052" s="2">
        <v>48</v>
      </c>
      <c r="H1052" s="9">
        <v>408</v>
      </c>
      <c r="I1052" s="9">
        <v>137.6</v>
      </c>
      <c r="J1052" s="9">
        <f>Table1_4[[#This Row],[Price]]+Table1_4[[#This Row],[Delivery charge]]</f>
        <v>545.6</v>
      </c>
      <c r="K1052" s="2" t="s">
        <v>2262</v>
      </c>
      <c r="L1052" s="2">
        <v>12</v>
      </c>
      <c r="M1052" s="2" t="s">
        <v>4480</v>
      </c>
      <c r="N1052" s="2" t="s">
        <v>2428</v>
      </c>
      <c r="O1052" s="14" t="s">
        <v>2429</v>
      </c>
      <c r="P1052" s="9">
        <f>Table1_4[[#This Row],[Total Price]]*Table1_4[[#This Row],[ Sold]]</f>
        <v>6547.2000000000007</v>
      </c>
    </row>
    <row r="1053" spans="1:16" x14ac:dyDescent="0.3">
      <c r="A1053" s="5" t="s">
        <v>2285</v>
      </c>
      <c r="B1053" s="2" t="s">
        <v>3437</v>
      </c>
      <c r="C1053" s="2" t="s">
        <v>2292</v>
      </c>
      <c r="D1053" s="2" t="s">
        <v>2485</v>
      </c>
      <c r="E1053" s="2" t="s">
        <v>4482</v>
      </c>
      <c r="F1053" s="2"/>
      <c r="G1053" s="2"/>
      <c r="H1053" s="9">
        <v>254.98</v>
      </c>
      <c r="I1053" s="9">
        <v>102.4</v>
      </c>
      <c r="J1053" s="9">
        <f>Table1_4[[#This Row],[Price]]+Table1_4[[#This Row],[Delivery charge]]</f>
        <v>357.38</v>
      </c>
      <c r="K1053" s="2" t="s">
        <v>2262</v>
      </c>
      <c r="L1053" s="2">
        <v>55</v>
      </c>
      <c r="M1053" s="2" t="s">
        <v>4480</v>
      </c>
      <c r="N1053" s="2" t="s">
        <v>2486</v>
      </c>
      <c r="O1053" s="14" t="s">
        <v>2487</v>
      </c>
      <c r="P1053" s="9">
        <f>Table1_4[[#This Row],[Total Price]]*Table1_4[[#This Row],[ Sold]]</f>
        <v>19655.900000000001</v>
      </c>
    </row>
    <row r="1054" spans="1:16" x14ac:dyDescent="0.3">
      <c r="A1054" s="5" t="s">
        <v>2285</v>
      </c>
      <c r="B1054" s="2" t="s">
        <v>3438</v>
      </c>
      <c r="C1054" s="2" t="s">
        <v>2329</v>
      </c>
      <c r="D1054" s="2" t="s">
        <v>2295</v>
      </c>
      <c r="E1054" s="2" t="s">
        <v>4482</v>
      </c>
      <c r="F1054" s="2">
        <v>4.5</v>
      </c>
      <c r="G1054" s="2">
        <v>108</v>
      </c>
      <c r="H1054" s="9">
        <v>259.95</v>
      </c>
      <c r="I1054" s="9">
        <v>103.55</v>
      </c>
      <c r="J1054" s="9">
        <f>Table1_4[[#This Row],[Price]]+Table1_4[[#This Row],[Delivery charge]]</f>
        <v>363.5</v>
      </c>
      <c r="K1054" s="2" t="s">
        <v>2262</v>
      </c>
      <c r="L1054" s="2">
        <v>0</v>
      </c>
      <c r="M1054" s="2" t="s">
        <v>4480</v>
      </c>
      <c r="N1054" s="2" t="s">
        <v>2500</v>
      </c>
      <c r="O1054" s="14" t="s">
        <v>2501</v>
      </c>
      <c r="P1054" s="9">
        <f>Table1_4[[#This Row],[Total Price]]*Table1_4[[#This Row],[ Sold]]</f>
        <v>0</v>
      </c>
    </row>
    <row r="1055" spans="1:16" x14ac:dyDescent="0.3">
      <c r="A1055" s="5" t="s">
        <v>2285</v>
      </c>
      <c r="B1055" s="2" t="s">
        <v>3417</v>
      </c>
      <c r="C1055" s="2" t="s">
        <v>2292</v>
      </c>
      <c r="D1055" s="2" t="s">
        <v>2404</v>
      </c>
      <c r="E1055" s="2" t="s">
        <v>4481</v>
      </c>
      <c r="F1055" s="2">
        <v>4.5</v>
      </c>
      <c r="G1055" s="2">
        <v>14</v>
      </c>
      <c r="H1055" s="9">
        <v>312.95</v>
      </c>
      <c r="I1055" s="9">
        <v>115.74</v>
      </c>
      <c r="J1055" s="9">
        <f>Table1_4[[#This Row],[Price]]+Table1_4[[#This Row],[Delivery charge]]</f>
        <v>428.69</v>
      </c>
      <c r="K1055" s="2" t="s">
        <v>2262</v>
      </c>
      <c r="L1055" s="2">
        <v>14</v>
      </c>
      <c r="M1055" s="2" t="s">
        <v>2405</v>
      </c>
      <c r="N1055" s="2" t="s">
        <v>2406</v>
      </c>
      <c r="O1055" s="14" t="s">
        <v>2407</v>
      </c>
      <c r="P1055" s="9">
        <f>Table1_4[[#This Row],[Total Price]]*Table1_4[[#This Row],[ Sold]]</f>
        <v>6001.66</v>
      </c>
    </row>
    <row r="1056" spans="1:16" x14ac:dyDescent="0.3">
      <c r="A1056" s="5" t="s">
        <v>2285</v>
      </c>
      <c r="B1056" s="2" t="s">
        <v>3439</v>
      </c>
      <c r="C1056" s="2" t="s">
        <v>2329</v>
      </c>
      <c r="D1056" s="2" t="s">
        <v>2295</v>
      </c>
      <c r="E1056" s="2" t="s">
        <v>4481</v>
      </c>
      <c r="F1056" s="2"/>
      <c r="G1056" s="2"/>
      <c r="H1056" s="9">
        <v>289.14999999999998</v>
      </c>
      <c r="I1056" s="9">
        <v>112.88</v>
      </c>
      <c r="J1056" s="9">
        <f>Table1_4[[#This Row],[Price]]+Table1_4[[#This Row],[Delivery charge]]</f>
        <v>402.03</v>
      </c>
      <c r="K1056" s="2" t="s">
        <v>2262</v>
      </c>
      <c r="L1056" s="2">
        <v>0</v>
      </c>
      <c r="M1056" s="2" t="s">
        <v>4480</v>
      </c>
      <c r="N1056" s="2" t="s">
        <v>2842</v>
      </c>
      <c r="O1056" s="14" t="s">
        <v>2843</v>
      </c>
      <c r="P1056" s="9">
        <f>Table1_4[[#This Row],[Total Price]]*Table1_4[[#This Row],[ Sold]]</f>
        <v>0</v>
      </c>
    </row>
    <row r="1057" spans="1:16" x14ac:dyDescent="0.3">
      <c r="A1057" s="5" t="s">
        <v>2285</v>
      </c>
      <c r="B1057" s="2" t="s">
        <v>2799</v>
      </c>
      <c r="C1057" s="2" t="s">
        <v>2329</v>
      </c>
      <c r="D1057" s="2" t="s">
        <v>2295</v>
      </c>
      <c r="E1057" s="2" t="s">
        <v>4483</v>
      </c>
      <c r="F1057" s="2"/>
      <c r="G1057" s="2"/>
      <c r="H1057" s="9">
        <v>368.67</v>
      </c>
      <c r="I1057" s="9">
        <v>128.55000000000001</v>
      </c>
      <c r="J1057" s="9">
        <f>Table1_4[[#This Row],[Price]]+Table1_4[[#This Row],[Delivery charge]]</f>
        <v>497.22</v>
      </c>
      <c r="K1057" s="2" t="s">
        <v>2262</v>
      </c>
      <c r="L1057" s="2">
        <v>0</v>
      </c>
      <c r="M1057" s="2" t="s">
        <v>2394</v>
      </c>
      <c r="N1057" s="2" t="s">
        <v>2780</v>
      </c>
      <c r="O1057" s="14" t="s">
        <v>2781</v>
      </c>
      <c r="P1057" s="9">
        <f>Table1_4[[#This Row],[Total Price]]*Table1_4[[#This Row],[ Sold]]</f>
        <v>0</v>
      </c>
    </row>
    <row r="1058" spans="1:16" x14ac:dyDescent="0.3">
      <c r="A1058" s="5" t="s">
        <v>2285</v>
      </c>
      <c r="B1058" s="2" t="s">
        <v>3440</v>
      </c>
      <c r="C1058" s="2" t="s">
        <v>2455</v>
      </c>
      <c r="D1058" s="2" t="s">
        <v>2295</v>
      </c>
      <c r="E1058" s="2" t="s">
        <v>4481</v>
      </c>
      <c r="F1058" s="2">
        <v>4.5</v>
      </c>
      <c r="G1058" s="2">
        <v>25</v>
      </c>
      <c r="H1058" s="9">
        <v>259</v>
      </c>
      <c r="I1058" s="9">
        <v>103.33</v>
      </c>
      <c r="J1058" s="9">
        <f>Table1_4[[#This Row],[Price]]+Table1_4[[#This Row],[Delivery charge]]</f>
        <v>362.33</v>
      </c>
      <c r="K1058" s="2" t="s">
        <v>2262</v>
      </c>
      <c r="L1058" s="2">
        <v>0</v>
      </c>
      <c r="M1058" s="2" t="s">
        <v>4480</v>
      </c>
      <c r="N1058" s="2" t="s">
        <v>2657</v>
      </c>
      <c r="O1058" s="14" t="s">
        <v>2658</v>
      </c>
      <c r="P1058" s="9">
        <f>Table1_4[[#This Row],[Total Price]]*Table1_4[[#This Row],[ Sold]]</f>
        <v>0</v>
      </c>
    </row>
    <row r="1059" spans="1:16" x14ac:dyDescent="0.3">
      <c r="A1059" s="5" t="s">
        <v>2285</v>
      </c>
      <c r="B1059" s="2" t="s">
        <v>3441</v>
      </c>
      <c r="C1059" s="2" t="s">
        <v>2329</v>
      </c>
      <c r="D1059" s="2" t="s">
        <v>2295</v>
      </c>
      <c r="E1059" s="2" t="s">
        <v>4482</v>
      </c>
      <c r="F1059" s="2">
        <v>4.5</v>
      </c>
      <c r="G1059" s="2">
        <v>15</v>
      </c>
      <c r="H1059" s="9">
        <v>249.95</v>
      </c>
      <c r="I1059" s="9">
        <v>101.25</v>
      </c>
      <c r="J1059" s="9">
        <f>Table1_4[[#This Row],[Price]]+Table1_4[[#This Row],[Delivery charge]]</f>
        <v>351.2</v>
      </c>
      <c r="K1059" s="2" t="s">
        <v>2262</v>
      </c>
      <c r="L1059" s="2">
        <v>0</v>
      </c>
      <c r="M1059" s="2" t="s">
        <v>4480</v>
      </c>
      <c r="N1059" s="2" t="s">
        <v>2500</v>
      </c>
      <c r="O1059" s="14" t="s">
        <v>2501</v>
      </c>
      <c r="P1059" s="9">
        <f>Table1_4[[#This Row],[Total Price]]*Table1_4[[#This Row],[ Sold]]</f>
        <v>0</v>
      </c>
    </row>
    <row r="1060" spans="1:16" x14ac:dyDescent="0.3">
      <c r="A1060" s="5" t="s">
        <v>2285</v>
      </c>
      <c r="B1060" s="2" t="s">
        <v>3442</v>
      </c>
      <c r="C1060" s="2" t="s">
        <v>2321</v>
      </c>
      <c r="D1060" s="2" t="s">
        <v>2295</v>
      </c>
      <c r="E1060" s="2" t="s">
        <v>4483</v>
      </c>
      <c r="F1060" s="2">
        <v>5</v>
      </c>
      <c r="G1060" s="2">
        <v>1</v>
      </c>
      <c r="H1060" s="9">
        <v>556.66999999999996</v>
      </c>
      <c r="I1060" s="9">
        <v>174.41</v>
      </c>
      <c r="J1060" s="9">
        <f>Table1_4[[#This Row],[Price]]+Table1_4[[#This Row],[Delivery charge]]</f>
        <v>731.07999999999993</v>
      </c>
      <c r="K1060" s="2" t="s">
        <v>2262</v>
      </c>
      <c r="L1060" s="2">
        <v>1</v>
      </c>
      <c r="M1060" s="2" t="s">
        <v>2394</v>
      </c>
      <c r="N1060" s="2" t="s">
        <v>2780</v>
      </c>
      <c r="O1060" s="14" t="s">
        <v>2781</v>
      </c>
      <c r="P1060" s="9">
        <f>Table1_4[[#This Row],[Total Price]]*Table1_4[[#This Row],[ Sold]]</f>
        <v>731.07999999999993</v>
      </c>
    </row>
    <row r="1061" spans="1:16" x14ac:dyDescent="0.3">
      <c r="A1061" s="5" t="s">
        <v>2285</v>
      </c>
      <c r="B1061" s="2" t="s">
        <v>3443</v>
      </c>
      <c r="C1061" s="2" t="s">
        <v>2455</v>
      </c>
      <c r="D1061" s="2" t="s">
        <v>2393</v>
      </c>
      <c r="E1061" s="2" t="s">
        <v>4482</v>
      </c>
      <c r="F1061" s="2"/>
      <c r="G1061" s="2"/>
      <c r="H1061" s="9">
        <v>359.95</v>
      </c>
      <c r="I1061" s="9">
        <v>129.16999999999999</v>
      </c>
      <c r="J1061" s="9">
        <f>Table1_4[[#This Row],[Price]]+Table1_4[[#This Row],[Delivery charge]]</f>
        <v>489.12</v>
      </c>
      <c r="K1061" s="2" t="s">
        <v>2262</v>
      </c>
      <c r="L1061" s="2">
        <v>302</v>
      </c>
      <c r="M1061" s="2" t="s">
        <v>2394</v>
      </c>
      <c r="N1061" s="2" t="s">
        <v>2395</v>
      </c>
      <c r="O1061" s="14" t="s">
        <v>2396</v>
      </c>
      <c r="P1061" s="9">
        <f>Table1_4[[#This Row],[Total Price]]*Table1_4[[#This Row],[ Sold]]</f>
        <v>147714.23999999999</v>
      </c>
    </row>
    <row r="1062" spans="1:16" x14ac:dyDescent="0.3">
      <c r="A1062" s="5" t="s">
        <v>2285</v>
      </c>
      <c r="B1062" s="2" t="s">
        <v>3444</v>
      </c>
      <c r="C1062" s="2" t="s">
        <v>2323</v>
      </c>
      <c r="D1062" s="2" t="s">
        <v>2295</v>
      </c>
      <c r="E1062" s="2" t="s">
        <v>4481</v>
      </c>
      <c r="F1062" s="2">
        <v>4.5</v>
      </c>
      <c r="G1062" s="2">
        <v>23</v>
      </c>
      <c r="H1062" s="9">
        <v>280.99</v>
      </c>
      <c r="I1062" s="9">
        <v>108.39</v>
      </c>
      <c r="J1062" s="9">
        <f>Table1_4[[#This Row],[Price]]+Table1_4[[#This Row],[Delivery charge]]</f>
        <v>389.38</v>
      </c>
      <c r="K1062" s="2" t="s">
        <v>2262</v>
      </c>
      <c r="L1062" s="2">
        <v>0</v>
      </c>
      <c r="M1062" s="2" t="s">
        <v>4480</v>
      </c>
      <c r="N1062" s="2" t="s">
        <v>2932</v>
      </c>
      <c r="O1062" s="14" t="s">
        <v>2933</v>
      </c>
      <c r="P1062" s="9">
        <f>Table1_4[[#This Row],[Total Price]]*Table1_4[[#This Row],[ Sold]]</f>
        <v>0</v>
      </c>
    </row>
    <row r="1063" spans="1:16" x14ac:dyDescent="0.3">
      <c r="A1063" s="5" t="s">
        <v>2285</v>
      </c>
      <c r="B1063" s="2" t="s">
        <v>3445</v>
      </c>
      <c r="C1063" s="2" t="s">
        <v>2344</v>
      </c>
      <c r="D1063" s="2" t="s">
        <v>2295</v>
      </c>
      <c r="E1063" s="2" t="s">
        <v>4481</v>
      </c>
      <c r="F1063" s="2">
        <v>5</v>
      </c>
      <c r="G1063" s="2">
        <v>25</v>
      </c>
      <c r="H1063" s="9">
        <v>449</v>
      </c>
      <c r="I1063" s="9">
        <v>153.01</v>
      </c>
      <c r="J1063" s="9">
        <f>Table1_4[[#This Row],[Price]]+Table1_4[[#This Row],[Delivery charge]]</f>
        <v>602.01</v>
      </c>
      <c r="K1063" s="2" t="s">
        <v>2262</v>
      </c>
      <c r="L1063" s="2">
        <v>12</v>
      </c>
      <c r="M1063" s="2" t="s">
        <v>4480</v>
      </c>
      <c r="N1063" s="2" t="s">
        <v>2428</v>
      </c>
      <c r="O1063" s="14" t="s">
        <v>2429</v>
      </c>
      <c r="P1063" s="9">
        <f>Table1_4[[#This Row],[Total Price]]*Table1_4[[#This Row],[ Sold]]</f>
        <v>7224.12</v>
      </c>
    </row>
    <row r="1064" spans="1:16" x14ac:dyDescent="0.3">
      <c r="A1064" s="5" t="s">
        <v>2285</v>
      </c>
      <c r="B1064" s="2" t="s">
        <v>2748</v>
      </c>
      <c r="C1064" s="2" t="s">
        <v>2287</v>
      </c>
      <c r="D1064" s="2" t="s">
        <v>2295</v>
      </c>
      <c r="E1064" s="2" t="s">
        <v>4483</v>
      </c>
      <c r="F1064" s="2">
        <v>4.5</v>
      </c>
      <c r="G1064" s="2">
        <v>89</v>
      </c>
      <c r="H1064" s="9">
        <v>212</v>
      </c>
      <c r="I1064" s="9">
        <v>95.14</v>
      </c>
      <c r="J1064" s="9">
        <f>Table1_4[[#This Row],[Price]]+Table1_4[[#This Row],[Delivery charge]]</f>
        <v>307.14</v>
      </c>
      <c r="K1064" s="2" t="s">
        <v>2262</v>
      </c>
      <c r="L1064" s="2">
        <v>0</v>
      </c>
      <c r="M1064" s="2" t="s">
        <v>4480</v>
      </c>
      <c r="N1064" s="2" t="s">
        <v>2749</v>
      </c>
      <c r="O1064" s="14" t="s">
        <v>2750</v>
      </c>
      <c r="P1064" s="9">
        <f>Table1_4[[#This Row],[Total Price]]*Table1_4[[#This Row],[ Sold]]</f>
        <v>0</v>
      </c>
    </row>
    <row r="1065" spans="1:16" x14ac:dyDescent="0.3">
      <c r="A1065" s="5" t="s">
        <v>2285</v>
      </c>
      <c r="B1065" s="2" t="s">
        <v>3446</v>
      </c>
      <c r="C1065" s="2" t="s">
        <v>2323</v>
      </c>
      <c r="D1065" s="2" t="s">
        <v>2485</v>
      </c>
      <c r="E1065" s="2" t="s">
        <v>4481</v>
      </c>
      <c r="F1065" s="2"/>
      <c r="G1065" s="2"/>
      <c r="H1065" s="9">
        <v>226.79</v>
      </c>
      <c r="I1065" s="9">
        <v>95.92</v>
      </c>
      <c r="J1065" s="9">
        <f>Table1_4[[#This Row],[Price]]+Table1_4[[#This Row],[Delivery charge]]</f>
        <v>322.70999999999998</v>
      </c>
      <c r="K1065" s="2" t="s">
        <v>2262</v>
      </c>
      <c r="L1065" s="2">
        <v>10</v>
      </c>
      <c r="M1065" s="2" t="s">
        <v>4480</v>
      </c>
      <c r="N1065" s="2" t="s">
        <v>2486</v>
      </c>
      <c r="O1065" s="14" t="s">
        <v>2487</v>
      </c>
      <c r="P1065" s="9">
        <f>Table1_4[[#This Row],[Total Price]]*Table1_4[[#This Row],[ Sold]]</f>
        <v>3227.1</v>
      </c>
    </row>
    <row r="1066" spans="1:16" x14ac:dyDescent="0.3">
      <c r="A1066" s="5" t="s">
        <v>2285</v>
      </c>
      <c r="B1066" s="2" t="s">
        <v>3447</v>
      </c>
      <c r="C1066" s="2" t="s">
        <v>2292</v>
      </c>
      <c r="D1066" s="2" t="s">
        <v>2295</v>
      </c>
      <c r="E1066" s="2" t="s">
        <v>4483</v>
      </c>
      <c r="F1066" s="2">
        <v>4.5</v>
      </c>
      <c r="G1066" s="2">
        <v>46</v>
      </c>
      <c r="H1066" s="9">
        <v>302.99</v>
      </c>
      <c r="I1066" s="9">
        <v>113.45</v>
      </c>
      <c r="J1066" s="9">
        <f>Table1_4[[#This Row],[Price]]+Table1_4[[#This Row],[Delivery charge]]</f>
        <v>416.44</v>
      </c>
      <c r="K1066" s="2" t="s">
        <v>2262</v>
      </c>
      <c r="L1066" s="2">
        <v>0</v>
      </c>
      <c r="M1066" s="2" t="s">
        <v>4480</v>
      </c>
      <c r="N1066" s="2" t="s">
        <v>2932</v>
      </c>
      <c r="O1066" s="14" t="s">
        <v>2933</v>
      </c>
      <c r="P1066" s="9">
        <f>Table1_4[[#This Row],[Total Price]]*Table1_4[[#This Row],[ Sold]]</f>
        <v>0</v>
      </c>
    </row>
    <row r="1067" spans="1:16" x14ac:dyDescent="0.3">
      <c r="A1067" s="5" t="s">
        <v>2285</v>
      </c>
      <c r="B1067" s="2" t="s">
        <v>2420</v>
      </c>
      <c r="C1067" s="2" t="s">
        <v>2294</v>
      </c>
      <c r="D1067" s="2" t="s">
        <v>2295</v>
      </c>
      <c r="E1067" s="2" t="s">
        <v>4482</v>
      </c>
      <c r="F1067" s="2">
        <v>4.5</v>
      </c>
      <c r="G1067" s="2">
        <v>45</v>
      </c>
      <c r="H1067" s="9">
        <v>156.69999999999999</v>
      </c>
      <c r="I1067" s="9">
        <v>82.42</v>
      </c>
      <c r="J1067" s="9">
        <f>Table1_4[[#This Row],[Price]]+Table1_4[[#This Row],[Delivery charge]]</f>
        <v>239.12</v>
      </c>
      <c r="K1067" s="2" t="s">
        <v>2262</v>
      </c>
      <c r="L1067" s="2">
        <v>0</v>
      </c>
      <c r="M1067" s="2" t="s">
        <v>4480</v>
      </c>
      <c r="N1067" s="2" t="s">
        <v>2368</v>
      </c>
      <c r="O1067" s="14" t="s">
        <v>2369</v>
      </c>
      <c r="P1067" s="9">
        <f>Table1_4[[#This Row],[Total Price]]*Table1_4[[#This Row],[ Sold]]</f>
        <v>0</v>
      </c>
    </row>
    <row r="1068" spans="1:16" x14ac:dyDescent="0.3">
      <c r="A1068" s="5" t="s">
        <v>2285</v>
      </c>
      <c r="B1068" s="2" t="s">
        <v>3448</v>
      </c>
      <c r="C1068" s="2" t="s">
        <v>2329</v>
      </c>
      <c r="D1068" s="2" t="s">
        <v>2295</v>
      </c>
      <c r="E1068" s="2" t="s">
        <v>4482</v>
      </c>
      <c r="F1068" s="2">
        <v>5</v>
      </c>
      <c r="G1068" s="2">
        <v>53</v>
      </c>
      <c r="H1068" s="9">
        <v>247.99</v>
      </c>
      <c r="I1068" s="9">
        <v>100.8</v>
      </c>
      <c r="J1068" s="9">
        <f>Table1_4[[#This Row],[Price]]+Table1_4[[#This Row],[Delivery charge]]</f>
        <v>348.79</v>
      </c>
      <c r="K1068" s="2" t="s">
        <v>2262</v>
      </c>
      <c r="L1068" s="2">
        <v>0</v>
      </c>
      <c r="M1068" s="2" t="s">
        <v>4480</v>
      </c>
      <c r="N1068" s="2" t="s">
        <v>2364</v>
      </c>
      <c r="O1068" s="14" t="s">
        <v>2365</v>
      </c>
      <c r="P1068" s="9">
        <f>Table1_4[[#This Row],[Total Price]]*Table1_4[[#This Row],[ Sold]]</f>
        <v>0</v>
      </c>
    </row>
    <row r="1069" spans="1:16" x14ac:dyDescent="0.3">
      <c r="A1069" s="5" t="s">
        <v>2285</v>
      </c>
      <c r="B1069" s="2" t="s">
        <v>3449</v>
      </c>
      <c r="C1069" s="2" t="s">
        <v>2585</v>
      </c>
      <c r="D1069" s="2" t="s">
        <v>2393</v>
      </c>
      <c r="E1069" s="2" t="s">
        <v>4483</v>
      </c>
      <c r="F1069" s="2">
        <v>5</v>
      </c>
      <c r="G1069" s="2">
        <v>4</v>
      </c>
      <c r="H1069" s="9">
        <v>528.71</v>
      </c>
      <c r="I1069" s="9">
        <v>167.98</v>
      </c>
      <c r="J1069" s="9">
        <f>Table1_4[[#This Row],[Price]]+Table1_4[[#This Row],[Delivery charge]]</f>
        <v>696.69</v>
      </c>
      <c r="K1069" s="2" t="s">
        <v>2262</v>
      </c>
      <c r="L1069" s="2">
        <v>7</v>
      </c>
      <c r="M1069" s="2" t="s">
        <v>2394</v>
      </c>
      <c r="N1069" s="2" t="s">
        <v>2395</v>
      </c>
      <c r="O1069" s="14" t="s">
        <v>2396</v>
      </c>
      <c r="P1069" s="9">
        <f>Table1_4[[#This Row],[Total Price]]*Table1_4[[#This Row],[ Sold]]</f>
        <v>4876.83</v>
      </c>
    </row>
    <row r="1070" spans="1:16" x14ac:dyDescent="0.3">
      <c r="A1070" s="5" t="s">
        <v>2285</v>
      </c>
      <c r="B1070" s="2" t="s">
        <v>3450</v>
      </c>
      <c r="C1070" s="2" t="s">
        <v>2585</v>
      </c>
      <c r="D1070" s="2" t="s">
        <v>2357</v>
      </c>
      <c r="E1070" s="2" t="s">
        <v>4482</v>
      </c>
      <c r="F1070" s="2">
        <v>5</v>
      </c>
      <c r="G1070" s="2">
        <v>7</v>
      </c>
      <c r="H1070" s="9">
        <v>669.99</v>
      </c>
      <c r="I1070" s="9">
        <v>200.48</v>
      </c>
      <c r="J1070" s="9">
        <f>Table1_4[[#This Row],[Price]]+Table1_4[[#This Row],[Delivery charge]]</f>
        <v>870.47</v>
      </c>
      <c r="K1070" s="2" t="s">
        <v>2262</v>
      </c>
      <c r="L1070" s="2">
        <v>32</v>
      </c>
      <c r="M1070" s="2" t="s">
        <v>4480</v>
      </c>
      <c r="N1070" s="2" t="s">
        <v>2358</v>
      </c>
      <c r="O1070" s="14" t="s">
        <v>2359</v>
      </c>
      <c r="P1070" s="9">
        <f>Table1_4[[#This Row],[Total Price]]*Table1_4[[#This Row],[ Sold]]</f>
        <v>27855.040000000001</v>
      </c>
    </row>
    <row r="1071" spans="1:16" x14ac:dyDescent="0.3">
      <c r="A1071" s="5" t="s">
        <v>2285</v>
      </c>
      <c r="B1071" s="2" t="s">
        <v>3451</v>
      </c>
      <c r="C1071" s="2" t="s">
        <v>2321</v>
      </c>
      <c r="D1071" s="2" t="s">
        <v>2404</v>
      </c>
      <c r="E1071" s="2" t="s">
        <v>4483</v>
      </c>
      <c r="F1071" s="2"/>
      <c r="G1071" s="2"/>
      <c r="H1071" s="9">
        <v>532.95000000000005</v>
      </c>
      <c r="I1071" s="9">
        <v>168.96</v>
      </c>
      <c r="J1071" s="9">
        <f>Table1_4[[#This Row],[Price]]+Table1_4[[#This Row],[Delivery charge]]</f>
        <v>701.91000000000008</v>
      </c>
      <c r="K1071" s="2" t="s">
        <v>2262</v>
      </c>
      <c r="L1071" s="2">
        <v>5</v>
      </c>
      <c r="M1071" s="2" t="s">
        <v>2405</v>
      </c>
      <c r="N1071" s="2" t="s">
        <v>2406</v>
      </c>
      <c r="O1071" s="14" t="s">
        <v>2407</v>
      </c>
      <c r="P1071" s="9">
        <f>Table1_4[[#This Row],[Total Price]]*Table1_4[[#This Row],[ Sold]]</f>
        <v>3509.55</v>
      </c>
    </row>
    <row r="1072" spans="1:16" x14ac:dyDescent="0.3">
      <c r="A1072" s="5" t="s">
        <v>2285</v>
      </c>
      <c r="B1072" s="2" t="s">
        <v>3452</v>
      </c>
      <c r="C1072" s="2" t="s">
        <v>2329</v>
      </c>
      <c r="D1072" s="2" t="s">
        <v>2295</v>
      </c>
      <c r="E1072" s="2" t="s">
        <v>4482</v>
      </c>
      <c r="F1072" s="2">
        <v>4.5</v>
      </c>
      <c r="G1072" s="2">
        <v>108</v>
      </c>
      <c r="H1072" s="9">
        <v>302.99</v>
      </c>
      <c r="I1072" s="9">
        <v>116.07</v>
      </c>
      <c r="J1072" s="9">
        <f>Table1_4[[#This Row],[Price]]+Table1_4[[#This Row],[Delivery charge]]</f>
        <v>419.06</v>
      </c>
      <c r="K1072" s="2" t="s">
        <v>2262</v>
      </c>
      <c r="L1072" s="2">
        <v>0</v>
      </c>
      <c r="M1072" s="2" t="s">
        <v>4480</v>
      </c>
      <c r="N1072" s="2" t="s">
        <v>2920</v>
      </c>
      <c r="O1072" s="14" t="s">
        <v>2921</v>
      </c>
      <c r="P1072" s="9">
        <f>Table1_4[[#This Row],[Total Price]]*Table1_4[[#This Row],[ Sold]]</f>
        <v>0</v>
      </c>
    </row>
    <row r="1073" spans="1:16" x14ac:dyDescent="0.3">
      <c r="A1073" s="5" t="s">
        <v>2285</v>
      </c>
      <c r="B1073" s="2" t="s">
        <v>3453</v>
      </c>
      <c r="C1073" s="2" t="s">
        <v>2292</v>
      </c>
      <c r="D1073" s="2" t="s">
        <v>2295</v>
      </c>
      <c r="E1073" s="2" t="s">
        <v>4482</v>
      </c>
      <c r="F1073" s="2">
        <v>4.5</v>
      </c>
      <c r="G1073" s="2">
        <v>46</v>
      </c>
      <c r="H1073" s="9">
        <v>279.95</v>
      </c>
      <c r="I1073" s="9">
        <v>108.15</v>
      </c>
      <c r="J1073" s="9">
        <f>Table1_4[[#This Row],[Price]]+Table1_4[[#This Row],[Delivery charge]]</f>
        <v>388.1</v>
      </c>
      <c r="K1073" s="2" t="s">
        <v>2262</v>
      </c>
      <c r="L1073" s="2">
        <v>0</v>
      </c>
      <c r="M1073" s="2" t="s">
        <v>4480</v>
      </c>
      <c r="N1073" s="2" t="s">
        <v>2500</v>
      </c>
      <c r="O1073" s="14" t="s">
        <v>2501</v>
      </c>
      <c r="P1073" s="9">
        <f>Table1_4[[#This Row],[Total Price]]*Table1_4[[#This Row],[ Sold]]</f>
        <v>0</v>
      </c>
    </row>
    <row r="1074" spans="1:16" x14ac:dyDescent="0.3">
      <c r="A1074" s="5" t="s">
        <v>2285</v>
      </c>
      <c r="B1074" s="2" t="s">
        <v>800</v>
      </c>
      <c r="C1074" s="2" t="s">
        <v>2327</v>
      </c>
      <c r="D1074" s="2" t="s">
        <v>2295</v>
      </c>
      <c r="E1074" s="2" t="s">
        <v>4481</v>
      </c>
      <c r="F1074" s="2">
        <v>1</v>
      </c>
      <c r="G1074" s="2">
        <v>1</v>
      </c>
      <c r="H1074" s="9">
        <v>596</v>
      </c>
      <c r="I1074" s="9">
        <v>180.84</v>
      </c>
      <c r="J1074" s="9">
        <f>Table1_4[[#This Row],[Price]]+Table1_4[[#This Row],[Delivery charge]]</f>
        <v>776.84</v>
      </c>
      <c r="K1074" s="2" t="s">
        <v>2262</v>
      </c>
      <c r="L1074" s="2">
        <v>0</v>
      </c>
      <c r="M1074" s="2" t="s">
        <v>4480</v>
      </c>
      <c r="N1074" s="2" t="s">
        <v>2428</v>
      </c>
      <c r="O1074" s="14" t="s">
        <v>2429</v>
      </c>
      <c r="P1074" s="9">
        <f>Table1_4[[#This Row],[Total Price]]*Table1_4[[#This Row],[ Sold]]</f>
        <v>0</v>
      </c>
    </row>
    <row r="1075" spans="1:16" x14ac:dyDescent="0.3">
      <c r="A1075" s="5" t="s">
        <v>2285</v>
      </c>
      <c r="B1075" s="2" t="s">
        <v>3454</v>
      </c>
      <c r="C1075" s="2" t="s">
        <v>2323</v>
      </c>
      <c r="D1075" s="2" t="s">
        <v>2295</v>
      </c>
      <c r="E1075" s="2" t="s">
        <v>4481</v>
      </c>
      <c r="F1075" s="2"/>
      <c r="G1075" s="2"/>
      <c r="H1075" s="9">
        <v>285.99</v>
      </c>
      <c r="I1075" s="9">
        <v>109.54</v>
      </c>
      <c r="J1075" s="9">
        <f>Table1_4[[#This Row],[Price]]+Table1_4[[#This Row],[Delivery charge]]</f>
        <v>395.53000000000003</v>
      </c>
      <c r="K1075" s="2" t="s">
        <v>2262</v>
      </c>
      <c r="L1075" s="2">
        <v>3</v>
      </c>
      <c r="M1075" s="2" t="s">
        <v>4480</v>
      </c>
      <c r="N1075" s="2" t="s">
        <v>2316</v>
      </c>
      <c r="O1075" s="14" t="s">
        <v>2317</v>
      </c>
      <c r="P1075" s="9">
        <f>Table1_4[[#This Row],[Total Price]]*Table1_4[[#This Row],[ Sold]]</f>
        <v>1186.5900000000001</v>
      </c>
    </row>
    <row r="1076" spans="1:16" x14ac:dyDescent="0.3">
      <c r="A1076" s="5" t="s">
        <v>2285</v>
      </c>
      <c r="B1076" s="2" t="s">
        <v>3455</v>
      </c>
      <c r="C1076" s="2" t="s">
        <v>2321</v>
      </c>
      <c r="D1076" s="2" t="s">
        <v>2485</v>
      </c>
      <c r="E1076" s="2" t="s">
        <v>4481</v>
      </c>
      <c r="F1076" s="2"/>
      <c r="G1076" s="2"/>
      <c r="H1076" s="9">
        <v>339.24</v>
      </c>
      <c r="I1076" s="9">
        <v>121.78</v>
      </c>
      <c r="J1076" s="9">
        <f>Table1_4[[#This Row],[Price]]+Table1_4[[#This Row],[Delivery charge]]</f>
        <v>461.02</v>
      </c>
      <c r="K1076" s="2" t="s">
        <v>2262</v>
      </c>
      <c r="L1076" s="2">
        <v>104</v>
      </c>
      <c r="M1076" s="2" t="s">
        <v>4480</v>
      </c>
      <c r="N1076" s="2" t="s">
        <v>2486</v>
      </c>
      <c r="O1076" s="14" t="s">
        <v>2487</v>
      </c>
      <c r="P1076" s="9">
        <f>Table1_4[[#This Row],[Total Price]]*Table1_4[[#This Row],[ Sold]]</f>
        <v>47946.080000000002</v>
      </c>
    </row>
    <row r="1077" spans="1:16" x14ac:dyDescent="0.3">
      <c r="A1077" s="5" t="s">
        <v>2285</v>
      </c>
      <c r="B1077" s="2" t="s">
        <v>3456</v>
      </c>
      <c r="C1077" s="2" t="s">
        <v>2323</v>
      </c>
      <c r="D1077" s="2" t="s">
        <v>2295</v>
      </c>
      <c r="E1077" s="2" t="s">
        <v>4482</v>
      </c>
      <c r="F1077" s="2">
        <v>4.5</v>
      </c>
      <c r="G1077" s="2">
        <v>10</v>
      </c>
      <c r="H1077" s="9">
        <v>286.49</v>
      </c>
      <c r="I1077" s="9">
        <v>109.65</v>
      </c>
      <c r="J1077" s="9">
        <f>Table1_4[[#This Row],[Price]]+Table1_4[[#This Row],[Delivery charge]]</f>
        <v>396.14</v>
      </c>
      <c r="K1077" s="2" t="s">
        <v>2262</v>
      </c>
      <c r="L1077" s="2">
        <v>0</v>
      </c>
      <c r="M1077" s="2" t="s">
        <v>4480</v>
      </c>
      <c r="N1077" s="2" t="s">
        <v>2932</v>
      </c>
      <c r="O1077" s="14" t="s">
        <v>2933</v>
      </c>
      <c r="P1077" s="9">
        <f>Table1_4[[#This Row],[Total Price]]*Table1_4[[#This Row],[ Sold]]</f>
        <v>0</v>
      </c>
    </row>
    <row r="1078" spans="1:16" x14ac:dyDescent="0.3">
      <c r="A1078" s="5" t="s">
        <v>2285</v>
      </c>
      <c r="B1078" s="2" t="s">
        <v>3456</v>
      </c>
      <c r="C1078" s="2" t="s">
        <v>2323</v>
      </c>
      <c r="D1078" s="2" t="s">
        <v>2295</v>
      </c>
      <c r="E1078" s="2" t="s">
        <v>4482</v>
      </c>
      <c r="F1078" s="2">
        <v>4.5</v>
      </c>
      <c r="G1078" s="2">
        <v>10</v>
      </c>
      <c r="H1078" s="9">
        <v>286.49</v>
      </c>
      <c r="I1078" s="9">
        <v>109.65</v>
      </c>
      <c r="J1078" s="9">
        <f>Table1_4[[#This Row],[Price]]+Table1_4[[#This Row],[Delivery charge]]</f>
        <v>396.14</v>
      </c>
      <c r="K1078" s="2" t="s">
        <v>2262</v>
      </c>
      <c r="L1078" s="2">
        <v>0</v>
      </c>
      <c r="M1078" s="2" t="s">
        <v>4480</v>
      </c>
      <c r="N1078" s="2" t="s">
        <v>2932</v>
      </c>
      <c r="O1078" s="14" t="s">
        <v>2933</v>
      </c>
      <c r="P1078" s="9">
        <f>Table1_4[[#This Row],[Total Price]]*Table1_4[[#This Row],[ Sold]]</f>
        <v>0</v>
      </c>
    </row>
    <row r="1079" spans="1:16" x14ac:dyDescent="0.3">
      <c r="A1079" s="5" t="s">
        <v>2285</v>
      </c>
      <c r="B1079" s="2" t="s">
        <v>3457</v>
      </c>
      <c r="C1079" s="2" t="s">
        <v>2323</v>
      </c>
      <c r="D1079" s="2" t="s">
        <v>2295</v>
      </c>
      <c r="E1079" s="2" t="s">
        <v>4482</v>
      </c>
      <c r="F1079" s="2">
        <v>5</v>
      </c>
      <c r="G1079" s="2">
        <v>1</v>
      </c>
      <c r="H1079" s="9">
        <v>274.49</v>
      </c>
      <c r="I1079" s="9">
        <v>106.89</v>
      </c>
      <c r="J1079" s="9">
        <f>Table1_4[[#This Row],[Price]]+Table1_4[[#This Row],[Delivery charge]]</f>
        <v>381.38</v>
      </c>
      <c r="K1079" s="2" t="s">
        <v>2262</v>
      </c>
      <c r="L1079" s="2">
        <v>0</v>
      </c>
      <c r="M1079" s="2" t="s">
        <v>4480</v>
      </c>
      <c r="N1079" s="2" t="s">
        <v>2364</v>
      </c>
      <c r="O1079" s="14" t="s">
        <v>2365</v>
      </c>
      <c r="P1079" s="9">
        <f>Table1_4[[#This Row],[Total Price]]*Table1_4[[#This Row],[ Sold]]</f>
        <v>0</v>
      </c>
    </row>
    <row r="1080" spans="1:16" x14ac:dyDescent="0.3">
      <c r="A1080" s="5" t="s">
        <v>2285</v>
      </c>
      <c r="B1080" s="2" t="s">
        <v>3458</v>
      </c>
      <c r="C1080" s="2" t="s">
        <v>2315</v>
      </c>
      <c r="D1080" s="2" t="s">
        <v>2295</v>
      </c>
      <c r="E1080" s="2" t="s">
        <v>4483</v>
      </c>
      <c r="F1080" s="2"/>
      <c r="G1080" s="2"/>
      <c r="H1080" s="9">
        <v>369.99</v>
      </c>
      <c r="I1080" s="9">
        <v>128.86000000000001</v>
      </c>
      <c r="J1080" s="9">
        <f>Table1_4[[#This Row],[Price]]+Table1_4[[#This Row],[Delivery charge]]</f>
        <v>498.85</v>
      </c>
      <c r="K1080" s="2" t="s">
        <v>2262</v>
      </c>
      <c r="L1080" s="2">
        <v>0</v>
      </c>
      <c r="M1080" s="2" t="s">
        <v>4480</v>
      </c>
      <c r="N1080" s="2" t="s">
        <v>2578</v>
      </c>
      <c r="O1080" s="14" t="s">
        <v>2579</v>
      </c>
      <c r="P1080" s="9">
        <f>Table1_4[[#This Row],[Total Price]]*Table1_4[[#This Row],[ Sold]]</f>
        <v>0</v>
      </c>
    </row>
    <row r="1081" spans="1:16" x14ac:dyDescent="0.3">
      <c r="A1081" s="5" t="s">
        <v>2285</v>
      </c>
      <c r="B1081" s="2" t="s">
        <v>3459</v>
      </c>
      <c r="C1081" s="2" t="s">
        <v>2292</v>
      </c>
      <c r="D1081" s="2" t="s">
        <v>2485</v>
      </c>
      <c r="E1081" s="2" t="s">
        <v>4482</v>
      </c>
      <c r="F1081" s="2"/>
      <c r="G1081" s="2"/>
      <c r="H1081" s="9">
        <v>254.98</v>
      </c>
      <c r="I1081" s="9">
        <v>102.4</v>
      </c>
      <c r="J1081" s="9">
        <f>Table1_4[[#This Row],[Price]]+Table1_4[[#This Row],[Delivery charge]]</f>
        <v>357.38</v>
      </c>
      <c r="K1081" s="2" t="s">
        <v>2262</v>
      </c>
      <c r="L1081" s="2">
        <v>43</v>
      </c>
      <c r="M1081" s="2" t="s">
        <v>4480</v>
      </c>
      <c r="N1081" s="2" t="s">
        <v>2486</v>
      </c>
      <c r="O1081" s="14" t="s">
        <v>2487</v>
      </c>
      <c r="P1081" s="9">
        <f>Table1_4[[#This Row],[Total Price]]*Table1_4[[#This Row],[ Sold]]</f>
        <v>15367.34</v>
      </c>
    </row>
    <row r="1082" spans="1:16" x14ac:dyDescent="0.3">
      <c r="A1082" s="5" t="s">
        <v>2285</v>
      </c>
      <c r="B1082" s="2" t="s">
        <v>3460</v>
      </c>
      <c r="C1082" s="2" t="s">
        <v>2315</v>
      </c>
      <c r="D1082" s="2" t="s">
        <v>2485</v>
      </c>
      <c r="E1082" s="2" t="s">
        <v>4481</v>
      </c>
      <c r="F1082" s="2"/>
      <c r="G1082" s="2"/>
      <c r="H1082" s="9">
        <v>360</v>
      </c>
      <c r="I1082" s="9">
        <v>129.18</v>
      </c>
      <c r="J1082" s="9">
        <f>Table1_4[[#This Row],[Price]]+Table1_4[[#This Row],[Delivery charge]]</f>
        <v>489.18</v>
      </c>
      <c r="K1082" s="2" t="s">
        <v>2262</v>
      </c>
      <c r="L1082" s="2">
        <v>9</v>
      </c>
      <c r="M1082" s="2" t="s">
        <v>4480</v>
      </c>
      <c r="N1082" s="2" t="s">
        <v>2486</v>
      </c>
      <c r="O1082" s="14" t="s">
        <v>2487</v>
      </c>
      <c r="P1082" s="9">
        <f>Table1_4[[#This Row],[Total Price]]*Table1_4[[#This Row],[ Sold]]</f>
        <v>4402.62</v>
      </c>
    </row>
    <row r="1083" spans="1:16" x14ac:dyDescent="0.3">
      <c r="A1083" s="5" t="s">
        <v>2285</v>
      </c>
      <c r="B1083" s="2" t="s">
        <v>752</v>
      </c>
      <c r="C1083" s="2" t="s">
        <v>2422</v>
      </c>
      <c r="D1083" s="2" t="s">
        <v>2295</v>
      </c>
      <c r="E1083" s="2" t="s">
        <v>4483</v>
      </c>
      <c r="F1083" s="2"/>
      <c r="G1083" s="2"/>
      <c r="H1083" s="9">
        <v>755</v>
      </c>
      <c r="I1083" s="9">
        <v>217.41</v>
      </c>
      <c r="J1083" s="9">
        <f>Table1_4[[#This Row],[Price]]+Table1_4[[#This Row],[Delivery charge]]</f>
        <v>972.41</v>
      </c>
      <c r="K1083" s="2" t="s">
        <v>2262</v>
      </c>
      <c r="L1083" s="2">
        <v>25</v>
      </c>
      <c r="M1083" s="2" t="s">
        <v>4480</v>
      </c>
      <c r="N1083" s="2" t="s">
        <v>2428</v>
      </c>
      <c r="O1083" s="14" t="s">
        <v>2429</v>
      </c>
      <c r="P1083" s="9">
        <f>Table1_4[[#This Row],[Total Price]]*Table1_4[[#This Row],[ Sold]]</f>
        <v>24310.25</v>
      </c>
    </row>
    <row r="1084" spans="1:16" x14ac:dyDescent="0.3">
      <c r="A1084" s="5" t="s">
        <v>2285</v>
      </c>
      <c r="B1084" s="2" t="s">
        <v>3461</v>
      </c>
      <c r="C1084" s="2" t="s">
        <v>2296</v>
      </c>
      <c r="D1084" s="2" t="s">
        <v>2404</v>
      </c>
      <c r="E1084" s="2" t="s">
        <v>4481</v>
      </c>
      <c r="F1084" s="2">
        <v>5</v>
      </c>
      <c r="G1084" s="2">
        <v>10</v>
      </c>
      <c r="H1084" s="9">
        <v>429.95</v>
      </c>
      <c r="I1084" s="9">
        <v>142.65</v>
      </c>
      <c r="J1084" s="9">
        <f>Table1_4[[#This Row],[Price]]+Table1_4[[#This Row],[Delivery charge]]</f>
        <v>572.6</v>
      </c>
      <c r="K1084" s="2" t="s">
        <v>2262</v>
      </c>
      <c r="L1084" s="2">
        <v>19</v>
      </c>
      <c r="M1084" s="2" t="s">
        <v>2405</v>
      </c>
      <c r="N1084" s="2" t="s">
        <v>2406</v>
      </c>
      <c r="O1084" s="14" t="s">
        <v>2407</v>
      </c>
      <c r="P1084" s="9">
        <f>Table1_4[[#This Row],[Total Price]]*Table1_4[[#This Row],[ Sold]]</f>
        <v>10879.4</v>
      </c>
    </row>
    <row r="1085" spans="1:16" x14ac:dyDescent="0.3">
      <c r="A1085" s="5" t="s">
        <v>2285</v>
      </c>
      <c r="B1085" s="2" t="s">
        <v>3462</v>
      </c>
      <c r="C1085" s="2" t="s">
        <v>2296</v>
      </c>
      <c r="D1085" s="2" t="s">
        <v>2485</v>
      </c>
      <c r="E1085" s="2" t="s">
        <v>4481</v>
      </c>
      <c r="F1085" s="2"/>
      <c r="G1085" s="2"/>
      <c r="H1085" s="9">
        <v>305.99</v>
      </c>
      <c r="I1085" s="9">
        <v>114.14</v>
      </c>
      <c r="J1085" s="9">
        <f>Table1_4[[#This Row],[Price]]+Table1_4[[#This Row],[Delivery charge]]</f>
        <v>420.13</v>
      </c>
      <c r="K1085" s="2" t="s">
        <v>2262</v>
      </c>
      <c r="L1085" s="2">
        <v>28</v>
      </c>
      <c r="M1085" s="2" t="s">
        <v>4480</v>
      </c>
      <c r="N1085" s="2" t="s">
        <v>2486</v>
      </c>
      <c r="O1085" s="14" t="s">
        <v>2487</v>
      </c>
      <c r="P1085" s="9">
        <f>Table1_4[[#This Row],[Total Price]]*Table1_4[[#This Row],[ Sold]]</f>
        <v>11763.64</v>
      </c>
    </row>
    <row r="1086" spans="1:16" x14ac:dyDescent="0.3">
      <c r="A1086" s="5" t="s">
        <v>2285</v>
      </c>
      <c r="B1086" s="2" t="s">
        <v>3463</v>
      </c>
      <c r="C1086" s="2" t="s">
        <v>2321</v>
      </c>
      <c r="D1086" s="2" t="s">
        <v>2295</v>
      </c>
      <c r="E1086" s="2" t="s">
        <v>4483</v>
      </c>
      <c r="F1086" s="2">
        <v>5</v>
      </c>
      <c r="G1086" s="2">
        <v>1</v>
      </c>
      <c r="H1086" s="9">
        <v>390</v>
      </c>
      <c r="I1086" s="9">
        <v>142.97999999999999</v>
      </c>
      <c r="J1086" s="9">
        <f>Table1_4[[#This Row],[Price]]+Table1_4[[#This Row],[Delivery charge]]</f>
        <v>532.98</v>
      </c>
      <c r="K1086" s="2" t="s">
        <v>2262</v>
      </c>
      <c r="L1086" s="2">
        <v>3</v>
      </c>
      <c r="M1086" s="2" t="s">
        <v>4480</v>
      </c>
      <c r="N1086" s="2" t="s">
        <v>2661</v>
      </c>
      <c r="O1086" s="14" t="s">
        <v>2662</v>
      </c>
      <c r="P1086" s="9">
        <f>Table1_4[[#This Row],[Total Price]]*Table1_4[[#This Row],[ Sold]]</f>
        <v>1598.94</v>
      </c>
    </row>
    <row r="1087" spans="1:16" x14ac:dyDescent="0.3">
      <c r="A1087" s="5" t="s">
        <v>2285</v>
      </c>
      <c r="B1087" s="2" t="s">
        <v>3464</v>
      </c>
      <c r="C1087" s="2" t="s">
        <v>2327</v>
      </c>
      <c r="D1087" s="2" t="s">
        <v>2485</v>
      </c>
      <c r="E1087" s="2" t="s">
        <v>4482</v>
      </c>
      <c r="F1087" s="2"/>
      <c r="G1087" s="2"/>
      <c r="H1087" s="9">
        <v>550.01</v>
      </c>
      <c r="I1087" s="9">
        <v>170.26</v>
      </c>
      <c r="J1087" s="9">
        <f>Table1_4[[#This Row],[Price]]+Table1_4[[#This Row],[Delivery charge]]</f>
        <v>720.27</v>
      </c>
      <c r="K1087" s="2" t="s">
        <v>2262</v>
      </c>
      <c r="L1087" s="2">
        <v>1</v>
      </c>
      <c r="M1087" s="2" t="s">
        <v>4480</v>
      </c>
      <c r="N1087" s="2" t="s">
        <v>2486</v>
      </c>
      <c r="O1087" s="14" t="s">
        <v>2487</v>
      </c>
      <c r="P1087" s="9">
        <f>Table1_4[[#This Row],[Total Price]]*Table1_4[[#This Row],[ Sold]]</f>
        <v>720.27</v>
      </c>
    </row>
    <row r="1088" spans="1:16" x14ac:dyDescent="0.3">
      <c r="A1088" s="5" t="s">
        <v>2285</v>
      </c>
      <c r="B1088" s="2" t="s">
        <v>3465</v>
      </c>
      <c r="C1088" s="2" t="s">
        <v>2321</v>
      </c>
      <c r="D1088" s="2" t="s">
        <v>2485</v>
      </c>
      <c r="E1088" s="2" t="s">
        <v>4482</v>
      </c>
      <c r="F1088" s="2"/>
      <c r="G1088" s="2"/>
      <c r="H1088" s="9">
        <v>376.93</v>
      </c>
      <c r="I1088" s="9">
        <v>130.44999999999999</v>
      </c>
      <c r="J1088" s="9">
        <f>Table1_4[[#This Row],[Price]]+Table1_4[[#This Row],[Delivery charge]]</f>
        <v>507.38</v>
      </c>
      <c r="K1088" s="2" t="s">
        <v>2262</v>
      </c>
      <c r="L1088" s="2">
        <v>27</v>
      </c>
      <c r="M1088" s="2" t="s">
        <v>4480</v>
      </c>
      <c r="N1088" s="2" t="s">
        <v>2486</v>
      </c>
      <c r="O1088" s="14" t="s">
        <v>2487</v>
      </c>
      <c r="P1088" s="9">
        <f>Table1_4[[#This Row],[Total Price]]*Table1_4[[#This Row],[ Sold]]</f>
        <v>13699.26</v>
      </c>
    </row>
    <row r="1089" spans="1:16" x14ac:dyDescent="0.3">
      <c r="A1089" s="5" t="s">
        <v>2285</v>
      </c>
      <c r="B1089" s="2" t="s">
        <v>3466</v>
      </c>
      <c r="C1089" s="2" t="s">
        <v>2371</v>
      </c>
      <c r="D1089" s="2" t="s">
        <v>2295</v>
      </c>
      <c r="E1089" s="2" t="s">
        <v>4481</v>
      </c>
      <c r="F1089" s="2">
        <v>5</v>
      </c>
      <c r="G1089" s="2">
        <v>29</v>
      </c>
      <c r="H1089" s="9">
        <v>379.95</v>
      </c>
      <c r="I1089" s="9">
        <v>133.77000000000001</v>
      </c>
      <c r="J1089" s="9">
        <f>Table1_4[[#This Row],[Price]]+Table1_4[[#This Row],[Delivery charge]]</f>
        <v>513.72</v>
      </c>
      <c r="K1089" s="2" t="s">
        <v>2262</v>
      </c>
      <c r="L1089" s="2">
        <v>0</v>
      </c>
      <c r="M1089" s="2" t="s">
        <v>2382</v>
      </c>
      <c r="N1089" s="2" t="s">
        <v>2383</v>
      </c>
      <c r="O1089" s="14" t="s">
        <v>2384</v>
      </c>
      <c r="P1089" s="9">
        <f>Table1_4[[#This Row],[Total Price]]*Table1_4[[#This Row],[ Sold]]</f>
        <v>0</v>
      </c>
    </row>
    <row r="1090" spans="1:16" x14ac:dyDescent="0.3">
      <c r="A1090" s="5" t="s">
        <v>2285</v>
      </c>
      <c r="B1090" s="2" t="s">
        <v>3467</v>
      </c>
      <c r="C1090" s="2" t="s">
        <v>2296</v>
      </c>
      <c r="D1090" s="2" t="s">
        <v>2485</v>
      </c>
      <c r="E1090" s="2" t="s">
        <v>4481</v>
      </c>
      <c r="F1090" s="2">
        <v>5</v>
      </c>
      <c r="G1090" s="2">
        <v>2</v>
      </c>
      <c r="H1090" s="9">
        <v>292.39999999999998</v>
      </c>
      <c r="I1090" s="9">
        <v>111.01</v>
      </c>
      <c r="J1090" s="9">
        <f>Table1_4[[#This Row],[Price]]+Table1_4[[#This Row],[Delivery charge]]</f>
        <v>403.40999999999997</v>
      </c>
      <c r="K1090" s="2" t="s">
        <v>2262</v>
      </c>
      <c r="L1090" s="2">
        <v>0</v>
      </c>
      <c r="M1090" s="2" t="s">
        <v>4480</v>
      </c>
      <c r="N1090" s="2" t="s">
        <v>2486</v>
      </c>
      <c r="O1090" s="14" t="s">
        <v>2487</v>
      </c>
      <c r="P1090" s="9">
        <f>Table1_4[[#This Row],[Total Price]]*Table1_4[[#This Row],[ Sold]]</f>
        <v>0</v>
      </c>
    </row>
    <row r="1091" spans="1:16" x14ac:dyDescent="0.3">
      <c r="A1091" s="5" t="s">
        <v>2285</v>
      </c>
      <c r="B1091" s="2" t="s">
        <v>3468</v>
      </c>
      <c r="C1091" s="2" t="s">
        <v>4447</v>
      </c>
      <c r="D1091" s="2" t="s">
        <v>2295</v>
      </c>
      <c r="E1091" s="2" t="s">
        <v>4482</v>
      </c>
      <c r="F1091" s="2"/>
      <c r="G1091" s="2"/>
      <c r="H1091" s="9">
        <v>403.25</v>
      </c>
      <c r="I1091" s="9">
        <v>139.13</v>
      </c>
      <c r="J1091" s="9">
        <f>Table1_4[[#This Row],[Price]]+Table1_4[[#This Row],[Delivery charge]]</f>
        <v>542.38</v>
      </c>
      <c r="K1091" s="2" t="s">
        <v>2262</v>
      </c>
      <c r="L1091" s="2">
        <v>0</v>
      </c>
      <c r="M1091" s="2" t="s">
        <v>4480</v>
      </c>
      <c r="N1091" s="2" t="s">
        <v>2512</v>
      </c>
      <c r="O1091" s="14" t="s">
        <v>2513</v>
      </c>
      <c r="P1091" s="9">
        <f>Table1_4[[#This Row],[Total Price]]*Table1_4[[#This Row],[ Sold]]</f>
        <v>0</v>
      </c>
    </row>
    <row r="1092" spans="1:16" x14ac:dyDescent="0.3">
      <c r="A1092" s="5" t="s">
        <v>2285</v>
      </c>
      <c r="B1092" s="2" t="s">
        <v>3469</v>
      </c>
      <c r="C1092" s="2" t="s">
        <v>2287</v>
      </c>
      <c r="D1092" s="2" t="s">
        <v>2295</v>
      </c>
      <c r="E1092" s="2" t="s">
        <v>4482</v>
      </c>
      <c r="F1092" s="2">
        <v>5</v>
      </c>
      <c r="G1092" s="2">
        <v>23</v>
      </c>
      <c r="H1092" s="9">
        <v>259.99</v>
      </c>
      <c r="I1092" s="9">
        <v>176.85</v>
      </c>
      <c r="J1092" s="9">
        <f>Table1_4[[#This Row],[Price]]+Table1_4[[#This Row],[Delivery charge]]</f>
        <v>436.84000000000003</v>
      </c>
      <c r="K1092" s="2" t="s">
        <v>2262</v>
      </c>
      <c r="L1092" s="2">
        <v>0</v>
      </c>
      <c r="M1092" s="2" t="s">
        <v>3400</v>
      </c>
      <c r="N1092" s="2" t="s">
        <v>3401</v>
      </c>
      <c r="O1092" s="14" t="s">
        <v>3402</v>
      </c>
      <c r="P1092" s="9">
        <f>Table1_4[[#This Row],[Total Price]]*Table1_4[[#This Row],[ Sold]]</f>
        <v>0</v>
      </c>
    </row>
    <row r="1093" spans="1:16" x14ac:dyDescent="0.3">
      <c r="A1093" s="5" t="s">
        <v>2285</v>
      </c>
      <c r="B1093" s="2" t="s">
        <v>3470</v>
      </c>
      <c r="C1093" s="2" t="s">
        <v>2321</v>
      </c>
      <c r="D1093" s="2" t="s">
        <v>2485</v>
      </c>
      <c r="E1093" s="2" t="s">
        <v>4482</v>
      </c>
      <c r="F1093" s="2">
        <v>5</v>
      </c>
      <c r="G1093" s="2">
        <v>1</v>
      </c>
      <c r="H1093" s="9">
        <v>369.99</v>
      </c>
      <c r="I1093" s="9">
        <v>128.86000000000001</v>
      </c>
      <c r="J1093" s="9">
        <f>Table1_4[[#This Row],[Price]]+Table1_4[[#This Row],[Delivery charge]]</f>
        <v>498.85</v>
      </c>
      <c r="K1093" s="2" t="s">
        <v>2262</v>
      </c>
      <c r="L1093" s="2">
        <v>56</v>
      </c>
      <c r="M1093" s="2" t="s">
        <v>4480</v>
      </c>
      <c r="N1093" s="2" t="s">
        <v>2486</v>
      </c>
      <c r="O1093" s="14" t="s">
        <v>2487</v>
      </c>
      <c r="P1093" s="9">
        <f>Table1_4[[#This Row],[Total Price]]*Table1_4[[#This Row],[ Sold]]</f>
        <v>27935.600000000002</v>
      </c>
    </row>
    <row r="1094" spans="1:16" x14ac:dyDescent="0.3">
      <c r="A1094" s="5" t="s">
        <v>2285</v>
      </c>
      <c r="B1094" s="2" t="s">
        <v>3471</v>
      </c>
      <c r="C1094" s="2" t="s">
        <v>2296</v>
      </c>
      <c r="D1094" s="2" t="s">
        <v>2485</v>
      </c>
      <c r="E1094" s="2" t="s">
        <v>4481</v>
      </c>
      <c r="F1094" s="2"/>
      <c r="G1094" s="2"/>
      <c r="H1094" s="9">
        <v>305.99</v>
      </c>
      <c r="I1094" s="9">
        <v>114.14</v>
      </c>
      <c r="J1094" s="9">
        <f>Table1_4[[#This Row],[Price]]+Table1_4[[#This Row],[Delivery charge]]</f>
        <v>420.13</v>
      </c>
      <c r="K1094" s="2" t="s">
        <v>2262</v>
      </c>
      <c r="L1094" s="2">
        <v>1</v>
      </c>
      <c r="M1094" s="2" t="s">
        <v>4480</v>
      </c>
      <c r="N1094" s="2" t="s">
        <v>2486</v>
      </c>
      <c r="O1094" s="14" t="s">
        <v>2487</v>
      </c>
      <c r="P1094" s="9">
        <f>Table1_4[[#This Row],[Total Price]]*Table1_4[[#This Row],[ Sold]]</f>
        <v>420.13</v>
      </c>
    </row>
    <row r="1095" spans="1:16" x14ac:dyDescent="0.3">
      <c r="A1095" s="5" t="s">
        <v>2285</v>
      </c>
      <c r="B1095" s="2" t="s">
        <v>3472</v>
      </c>
      <c r="C1095" s="2" t="s">
        <v>2294</v>
      </c>
      <c r="D1095" s="2" t="s">
        <v>2295</v>
      </c>
      <c r="E1095" s="2" t="s">
        <v>4482</v>
      </c>
      <c r="F1095" s="2"/>
      <c r="G1095" s="2"/>
      <c r="H1095" s="9">
        <v>179.99</v>
      </c>
      <c r="I1095" s="9">
        <v>85.16</v>
      </c>
      <c r="J1095" s="9">
        <f>Table1_4[[#This Row],[Price]]+Table1_4[[#This Row],[Delivery charge]]</f>
        <v>265.14999999999998</v>
      </c>
      <c r="K1095" s="2" t="s">
        <v>2262</v>
      </c>
      <c r="L1095" s="2">
        <v>28</v>
      </c>
      <c r="M1095" s="2" t="s">
        <v>4480</v>
      </c>
      <c r="N1095" s="2" t="s">
        <v>3362</v>
      </c>
      <c r="O1095" s="14" t="s">
        <v>3363</v>
      </c>
      <c r="P1095" s="9">
        <f>Table1_4[[#This Row],[Total Price]]*Table1_4[[#This Row],[ Sold]]</f>
        <v>7424.1999999999989</v>
      </c>
    </row>
    <row r="1096" spans="1:16" x14ac:dyDescent="0.3">
      <c r="A1096" s="5" t="s">
        <v>2285</v>
      </c>
      <c r="B1096" s="2" t="s">
        <v>3473</v>
      </c>
      <c r="C1096" s="2" t="s">
        <v>2329</v>
      </c>
      <c r="D1096" s="2" t="s">
        <v>2295</v>
      </c>
      <c r="E1096" s="2" t="s">
        <v>4481</v>
      </c>
      <c r="F1096" s="2">
        <v>4.5</v>
      </c>
      <c r="G1096" s="2">
        <v>20</v>
      </c>
      <c r="H1096" s="9">
        <v>252</v>
      </c>
      <c r="I1096" s="9">
        <v>104.34</v>
      </c>
      <c r="J1096" s="9">
        <f>Table1_4[[#This Row],[Price]]+Table1_4[[#This Row],[Delivery charge]]</f>
        <v>356.34000000000003</v>
      </c>
      <c r="K1096" s="2" t="s">
        <v>2262</v>
      </c>
      <c r="L1096" s="2">
        <v>0</v>
      </c>
      <c r="M1096" s="2" t="s">
        <v>4480</v>
      </c>
      <c r="N1096" s="2" t="s">
        <v>3474</v>
      </c>
      <c r="O1096" s="14" t="s">
        <v>3475</v>
      </c>
      <c r="P1096" s="9">
        <f>Table1_4[[#This Row],[Total Price]]*Table1_4[[#This Row],[ Sold]]</f>
        <v>0</v>
      </c>
    </row>
    <row r="1097" spans="1:16" x14ac:dyDescent="0.3">
      <c r="A1097" s="5" t="s">
        <v>2285</v>
      </c>
      <c r="B1097" s="2" t="s">
        <v>3476</v>
      </c>
      <c r="C1097" s="2" t="s">
        <v>2292</v>
      </c>
      <c r="D1097" s="2" t="s">
        <v>2404</v>
      </c>
      <c r="E1097" s="2" t="s">
        <v>4483</v>
      </c>
      <c r="F1097" s="2">
        <v>5</v>
      </c>
      <c r="G1097" s="2">
        <v>10</v>
      </c>
      <c r="H1097" s="9">
        <v>291.95</v>
      </c>
      <c r="I1097" s="9">
        <v>110.91</v>
      </c>
      <c r="J1097" s="9">
        <f>Table1_4[[#This Row],[Price]]+Table1_4[[#This Row],[Delivery charge]]</f>
        <v>402.86</v>
      </c>
      <c r="K1097" s="2" t="s">
        <v>2262</v>
      </c>
      <c r="L1097" s="2">
        <v>0</v>
      </c>
      <c r="M1097" s="2" t="s">
        <v>2405</v>
      </c>
      <c r="N1097" s="2" t="s">
        <v>2406</v>
      </c>
      <c r="O1097" s="14" t="s">
        <v>2407</v>
      </c>
      <c r="P1097" s="9">
        <f>Table1_4[[#This Row],[Total Price]]*Table1_4[[#This Row],[ Sold]]</f>
        <v>0</v>
      </c>
    </row>
    <row r="1098" spans="1:16" x14ac:dyDescent="0.3">
      <c r="A1098" s="5" t="s">
        <v>2285</v>
      </c>
      <c r="B1098" s="2" t="s">
        <v>3477</v>
      </c>
      <c r="C1098" s="2" t="s">
        <v>2343</v>
      </c>
      <c r="D1098" s="2" t="s">
        <v>2295</v>
      </c>
      <c r="E1098" s="2" t="s">
        <v>4481</v>
      </c>
      <c r="F1098" s="2">
        <v>4.5</v>
      </c>
      <c r="G1098" s="2">
        <v>38</v>
      </c>
      <c r="H1098" s="9">
        <v>226</v>
      </c>
      <c r="I1098" s="9">
        <v>98.36</v>
      </c>
      <c r="J1098" s="9">
        <f>Table1_4[[#This Row],[Price]]+Table1_4[[#This Row],[Delivery charge]]</f>
        <v>324.36</v>
      </c>
      <c r="K1098" s="2" t="s">
        <v>2262</v>
      </c>
      <c r="L1098" s="2">
        <v>1</v>
      </c>
      <c r="M1098" s="2" t="s">
        <v>4480</v>
      </c>
      <c r="N1098" s="2" t="s">
        <v>2512</v>
      </c>
      <c r="O1098" s="14" t="s">
        <v>2513</v>
      </c>
      <c r="P1098" s="9">
        <f>Table1_4[[#This Row],[Total Price]]*Table1_4[[#This Row],[ Sold]]</f>
        <v>324.36</v>
      </c>
    </row>
    <row r="1099" spans="1:16" x14ac:dyDescent="0.3">
      <c r="A1099" s="5" t="s">
        <v>2285</v>
      </c>
      <c r="B1099" s="2" t="s">
        <v>3478</v>
      </c>
      <c r="C1099" s="2" t="s">
        <v>2315</v>
      </c>
      <c r="D1099" s="2" t="s">
        <v>2295</v>
      </c>
      <c r="E1099" s="2" t="s">
        <v>4483</v>
      </c>
      <c r="F1099" s="2"/>
      <c r="G1099" s="2"/>
      <c r="H1099" s="9">
        <v>349.99</v>
      </c>
      <c r="I1099" s="9">
        <v>124.26</v>
      </c>
      <c r="J1099" s="9">
        <f>Table1_4[[#This Row],[Price]]+Table1_4[[#This Row],[Delivery charge]]</f>
        <v>474.25</v>
      </c>
      <c r="K1099" s="2" t="s">
        <v>2262</v>
      </c>
      <c r="L1099" s="2">
        <v>0</v>
      </c>
      <c r="M1099" s="2" t="s">
        <v>4480</v>
      </c>
      <c r="N1099" s="2" t="s">
        <v>2364</v>
      </c>
      <c r="O1099" s="14" t="s">
        <v>2365</v>
      </c>
      <c r="P1099" s="9">
        <f>Table1_4[[#This Row],[Total Price]]*Table1_4[[#This Row],[ Sold]]</f>
        <v>0</v>
      </c>
    </row>
    <row r="1100" spans="1:16" x14ac:dyDescent="0.3">
      <c r="A1100" s="5" t="s">
        <v>2285</v>
      </c>
      <c r="B1100" s="2" t="s">
        <v>3479</v>
      </c>
      <c r="C1100" s="2" t="s">
        <v>2292</v>
      </c>
      <c r="D1100" s="2" t="s">
        <v>2485</v>
      </c>
      <c r="E1100" s="2" t="s">
        <v>4481</v>
      </c>
      <c r="F1100" s="2"/>
      <c r="G1100" s="2"/>
      <c r="H1100" s="9">
        <v>229.48</v>
      </c>
      <c r="I1100" s="9">
        <v>96.54</v>
      </c>
      <c r="J1100" s="9">
        <f>Table1_4[[#This Row],[Price]]+Table1_4[[#This Row],[Delivery charge]]</f>
        <v>326.02</v>
      </c>
      <c r="K1100" s="2" t="s">
        <v>2262</v>
      </c>
      <c r="L1100" s="2">
        <v>1</v>
      </c>
      <c r="M1100" s="2" t="s">
        <v>4480</v>
      </c>
      <c r="N1100" s="2" t="s">
        <v>2486</v>
      </c>
      <c r="O1100" s="14" t="s">
        <v>2487</v>
      </c>
      <c r="P1100" s="9">
        <f>Table1_4[[#This Row],[Total Price]]*Table1_4[[#This Row],[ Sold]]</f>
        <v>326.02</v>
      </c>
    </row>
    <row r="1101" spans="1:16" x14ac:dyDescent="0.3">
      <c r="A1101" s="5" t="s">
        <v>2285</v>
      </c>
      <c r="B1101" s="2" t="s">
        <v>947</v>
      </c>
      <c r="C1101" s="2" t="s">
        <v>2292</v>
      </c>
      <c r="D1101" s="2" t="s">
        <v>2393</v>
      </c>
      <c r="E1101" s="2" t="s">
        <v>4482</v>
      </c>
      <c r="F1101" s="2"/>
      <c r="G1101" s="2"/>
      <c r="H1101" s="9">
        <v>365.35</v>
      </c>
      <c r="I1101" s="9">
        <v>130.41</v>
      </c>
      <c r="J1101" s="9">
        <f>Table1_4[[#This Row],[Price]]+Table1_4[[#This Row],[Delivery charge]]</f>
        <v>495.76</v>
      </c>
      <c r="K1101" s="2" t="s">
        <v>2262</v>
      </c>
      <c r="L1101" s="2">
        <v>66</v>
      </c>
      <c r="M1101" s="2" t="s">
        <v>2394</v>
      </c>
      <c r="N1101" s="2" t="s">
        <v>2395</v>
      </c>
      <c r="O1101" s="14" t="s">
        <v>2396</v>
      </c>
      <c r="P1101" s="9">
        <f>Table1_4[[#This Row],[Total Price]]*Table1_4[[#This Row],[ Sold]]</f>
        <v>32720.16</v>
      </c>
    </row>
    <row r="1102" spans="1:16" x14ac:dyDescent="0.3">
      <c r="A1102" s="5" t="s">
        <v>2285</v>
      </c>
      <c r="B1102" s="2" t="s">
        <v>3480</v>
      </c>
      <c r="C1102" s="2" t="s">
        <v>2343</v>
      </c>
      <c r="D1102" s="2" t="s">
        <v>2295</v>
      </c>
      <c r="E1102" s="2" t="s">
        <v>4483</v>
      </c>
      <c r="F1102" s="2">
        <v>5</v>
      </c>
      <c r="G1102" s="2">
        <v>12</v>
      </c>
      <c r="H1102" s="9">
        <v>375.67</v>
      </c>
      <c r="I1102" s="9">
        <v>130.16</v>
      </c>
      <c r="J1102" s="9">
        <f>Table1_4[[#This Row],[Price]]+Table1_4[[#This Row],[Delivery charge]]</f>
        <v>505.83000000000004</v>
      </c>
      <c r="K1102" s="2" t="s">
        <v>2262</v>
      </c>
      <c r="L1102" s="2">
        <v>0</v>
      </c>
      <c r="M1102" s="2" t="s">
        <v>2394</v>
      </c>
      <c r="N1102" s="2" t="s">
        <v>2780</v>
      </c>
      <c r="O1102" s="14" t="s">
        <v>2781</v>
      </c>
      <c r="P1102" s="9">
        <f>Table1_4[[#This Row],[Total Price]]*Table1_4[[#This Row],[ Sold]]</f>
        <v>0</v>
      </c>
    </row>
    <row r="1103" spans="1:16" x14ac:dyDescent="0.3">
      <c r="A1103" s="5" t="s">
        <v>2285</v>
      </c>
      <c r="B1103" s="2" t="s">
        <v>3481</v>
      </c>
      <c r="C1103" s="2" t="s">
        <v>2455</v>
      </c>
      <c r="D1103" s="2" t="s">
        <v>2295</v>
      </c>
      <c r="E1103" s="2" t="s">
        <v>4481</v>
      </c>
      <c r="F1103" s="2">
        <v>5</v>
      </c>
      <c r="G1103" s="2">
        <v>60</v>
      </c>
      <c r="H1103" s="9">
        <v>289</v>
      </c>
      <c r="I1103" s="9">
        <v>110.23</v>
      </c>
      <c r="J1103" s="9">
        <f>Table1_4[[#This Row],[Price]]+Table1_4[[#This Row],[Delivery charge]]</f>
        <v>399.23</v>
      </c>
      <c r="K1103" s="2" t="s">
        <v>2262</v>
      </c>
      <c r="L1103" s="2">
        <v>0</v>
      </c>
      <c r="M1103" s="2" t="s">
        <v>4480</v>
      </c>
      <c r="N1103" s="2" t="s">
        <v>2657</v>
      </c>
      <c r="O1103" s="14" t="s">
        <v>2658</v>
      </c>
      <c r="P1103" s="9">
        <f>Table1_4[[#This Row],[Total Price]]*Table1_4[[#This Row],[ Sold]]</f>
        <v>0</v>
      </c>
    </row>
    <row r="1104" spans="1:16" x14ac:dyDescent="0.3">
      <c r="A1104" s="5" t="s">
        <v>2285</v>
      </c>
      <c r="B1104" s="2" t="s">
        <v>3482</v>
      </c>
      <c r="C1104" s="2" t="s">
        <v>2292</v>
      </c>
      <c r="D1104" s="2" t="s">
        <v>2295</v>
      </c>
      <c r="E1104" s="2" t="s">
        <v>4482</v>
      </c>
      <c r="F1104" s="2">
        <v>4.5</v>
      </c>
      <c r="G1104" s="2">
        <v>31</v>
      </c>
      <c r="H1104" s="9">
        <v>280.99</v>
      </c>
      <c r="I1104" s="9">
        <v>108.39</v>
      </c>
      <c r="J1104" s="9">
        <f>Table1_4[[#This Row],[Price]]+Table1_4[[#This Row],[Delivery charge]]</f>
        <v>389.38</v>
      </c>
      <c r="K1104" s="2" t="s">
        <v>2262</v>
      </c>
      <c r="L1104" s="2">
        <v>0</v>
      </c>
      <c r="M1104" s="2" t="s">
        <v>4480</v>
      </c>
      <c r="N1104" s="2" t="s">
        <v>2364</v>
      </c>
      <c r="O1104" s="14" t="s">
        <v>2365</v>
      </c>
      <c r="P1104" s="9">
        <f>Table1_4[[#This Row],[Total Price]]*Table1_4[[#This Row],[ Sold]]</f>
        <v>0</v>
      </c>
    </row>
    <row r="1105" spans="1:16" x14ac:dyDescent="0.3">
      <c r="A1105" s="5" t="s">
        <v>2285</v>
      </c>
      <c r="B1105" s="2" t="s">
        <v>3483</v>
      </c>
      <c r="C1105" s="2" t="s">
        <v>2287</v>
      </c>
      <c r="D1105" s="2" t="s">
        <v>2295</v>
      </c>
      <c r="E1105" s="2" t="s">
        <v>4482</v>
      </c>
      <c r="F1105" s="2">
        <v>4.5</v>
      </c>
      <c r="G1105" s="2">
        <v>89</v>
      </c>
      <c r="H1105" s="9">
        <v>229.95</v>
      </c>
      <c r="I1105" s="9">
        <v>96.65</v>
      </c>
      <c r="J1105" s="9">
        <f>Table1_4[[#This Row],[Price]]+Table1_4[[#This Row],[Delivery charge]]</f>
        <v>326.60000000000002</v>
      </c>
      <c r="K1105" s="2" t="s">
        <v>2262</v>
      </c>
      <c r="L1105" s="2">
        <v>0</v>
      </c>
      <c r="M1105" s="2" t="s">
        <v>4480</v>
      </c>
      <c r="N1105" s="2" t="s">
        <v>2500</v>
      </c>
      <c r="O1105" s="14" t="s">
        <v>2501</v>
      </c>
      <c r="P1105" s="9">
        <f>Table1_4[[#This Row],[Total Price]]*Table1_4[[#This Row],[ Sold]]</f>
        <v>0</v>
      </c>
    </row>
    <row r="1106" spans="1:16" x14ac:dyDescent="0.3">
      <c r="A1106" s="5" t="s">
        <v>2285</v>
      </c>
      <c r="B1106" s="2" t="s">
        <v>3484</v>
      </c>
      <c r="C1106" s="2" t="s">
        <v>2327</v>
      </c>
      <c r="D1106" s="2" t="s">
        <v>2485</v>
      </c>
      <c r="E1106" s="2" t="s">
        <v>4483</v>
      </c>
      <c r="F1106" s="2"/>
      <c r="G1106" s="2"/>
      <c r="H1106" s="9">
        <v>577.51</v>
      </c>
      <c r="I1106" s="9">
        <v>176.59</v>
      </c>
      <c r="J1106" s="9">
        <f>Table1_4[[#This Row],[Price]]+Table1_4[[#This Row],[Delivery charge]]</f>
        <v>754.1</v>
      </c>
      <c r="K1106" s="2" t="s">
        <v>2262</v>
      </c>
      <c r="L1106" s="2">
        <v>15</v>
      </c>
      <c r="M1106" s="2" t="s">
        <v>4480</v>
      </c>
      <c r="N1106" s="2" t="s">
        <v>2486</v>
      </c>
      <c r="O1106" s="14" t="s">
        <v>2487</v>
      </c>
      <c r="P1106" s="9">
        <f>Table1_4[[#This Row],[Total Price]]*Table1_4[[#This Row],[ Sold]]</f>
        <v>11311.5</v>
      </c>
    </row>
    <row r="1107" spans="1:16" x14ac:dyDescent="0.3">
      <c r="A1107" s="5" t="s">
        <v>2285</v>
      </c>
      <c r="B1107" s="2" t="s">
        <v>3485</v>
      </c>
      <c r="C1107" s="2" t="s">
        <v>2434</v>
      </c>
      <c r="D1107" s="2" t="s">
        <v>2485</v>
      </c>
      <c r="E1107" s="2" t="s">
        <v>4481</v>
      </c>
      <c r="F1107" s="2">
        <v>5</v>
      </c>
      <c r="G1107" s="2">
        <v>1</v>
      </c>
      <c r="H1107" s="9">
        <v>440.43</v>
      </c>
      <c r="I1107" s="9">
        <v>145.06</v>
      </c>
      <c r="J1107" s="9">
        <f>Table1_4[[#This Row],[Price]]+Table1_4[[#This Row],[Delivery charge]]</f>
        <v>585.49</v>
      </c>
      <c r="K1107" s="2" t="s">
        <v>2262</v>
      </c>
      <c r="L1107" s="2">
        <v>1</v>
      </c>
      <c r="M1107" s="2" t="s">
        <v>4480</v>
      </c>
      <c r="N1107" s="2" t="s">
        <v>2486</v>
      </c>
      <c r="O1107" s="14" t="s">
        <v>2487</v>
      </c>
      <c r="P1107" s="9">
        <f>Table1_4[[#This Row],[Total Price]]*Table1_4[[#This Row],[ Sold]]</f>
        <v>585.49</v>
      </c>
    </row>
    <row r="1108" spans="1:16" x14ac:dyDescent="0.3">
      <c r="A1108" s="5" t="s">
        <v>2285</v>
      </c>
      <c r="B1108" s="2" t="s">
        <v>3486</v>
      </c>
      <c r="C1108" s="2" t="s">
        <v>2329</v>
      </c>
      <c r="D1108" s="2" t="s">
        <v>2485</v>
      </c>
      <c r="E1108" s="2" t="s">
        <v>4481</v>
      </c>
      <c r="F1108" s="2"/>
      <c r="G1108" s="2"/>
      <c r="H1108" s="9">
        <v>298.8</v>
      </c>
      <c r="I1108" s="9">
        <v>115.1</v>
      </c>
      <c r="J1108" s="9">
        <f>Table1_4[[#This Row],[Price]]+Table1_4[[#This Row],[Delivery charge]]</f>
        <v>413.9</v>
      </c>
      <c r="K1108" s="2" t="s">
        <v>2262</v>
      </c>
      <c r="L1108" s="2">
        <v>0</v>
      </c>
      <c r="M1108" s="2" t="s">
        <v>4480</v>
      </c>
      <c r="N1108" s="2" t="s">
        <v>2486</v>
      </c>
      <c r="O1108" s="14" t="s">
        <v>2487</v>
      </c>
      <c r="P1108" s="9">
        <f>Table1_4[[#This Row],[Total Price]]*Table1_4[[#This Row],[ Sold]]</f>
        <v>0</v>
      </c>
    </row>
    <row r="1109" spans="1:16" x14ac:dyDescent="0.3">
      <c r="A1109" s="5" t="s">
        <v>2285</v>
      </c>
      <c r="B1109" s="2" t="s">
        <v>3487</v>
      </c>
      <c r="C1109" s="2" t="s">
        <v>2327</v>
      </c>
      <c r="D1109" s="2" t="s">
        <v>2485</v>
      </c>
      <c r="E1109" s="2" t="s">
        <v>4482</v>
      </c>
      <c r="F1109" s="2"/>
      <c r="G1109" s="2"/>
      <c r="H1109" s="9">
        <v>500</v>
      </c>
      <c r="I1109" s="9">
        <v>158.76</v>
      </c>
      <c r="J1109" s="9">
        <f>Table1_4[[#This Row],[Price]]+Table1_4[[#This Row],[Delivery charge]]</f>
        <v>658.76</v>
      </c>
      <c r="K1109" s="2" t="s">
        <v>2262</v>
      </c>
      <c r="L1109" s="2">
        <v>0</v>
      </c>
      <c r="M1109" s="2" t="s">
        <v>4480</v>
      </c>
      <c r="N1109" s="2" t="s">
        <v>2486</v>
      </c>
      <c r="O1109" s="14" t="s">
        <v>2487</v>
      </c>
      <c r="P1109" s="9">
        <f>Table1_4[[#This Row],[Total Price]]*Table1_4[[#This Row],[ Sold]]</f>
        <v>0</v>
      </c>
    </row>
    <row r="1110" spans="1:16" x14ac:dyDescent="0.3">
      <c r="A1110" s="5" t="s">
        <v>2285</v>
      </c>
      <c r="B1110" s="2" t="s">
        <v>3488</v>
      </c>
      <c r="C1110" s="2" t="s">
        <v>2434</v>
      </c>
      <c r="D1110" s="2" t="s">
        <v>2393</v>
      </c>
      <c r="E1110" s="2" t="s">
        <v>4481</v>
      </c>
      <c r="F1110" s="2">
        <v>4.5</v>
      </c>
      <c r="G1110" s="2">
        <v>17</v>
      </c>
      <c r="H1110" s="9">
        <v>470.45</v>
      </c>
      <c r="I1110" s="9">
        <v>154.58000000000001</v>
      </c>
      <c r="J1110" s="9">
        <f>Table1_4[[#This Row],[Price]]+Table1_4[[#This Row],[Delivery charge]]</f>
        <v>625.03</v>
      </c>
      <c r="K1110" s="2" t="s">
        <v>2262</v>
      </c>
      <c r="L1110" s="2">
        <v>32</v>
      </c>
      <c r="M1110" s="2" t="s">
        <v>2394</v>
      </c>
      <c r="N1110" s="2" t="s">
        <v>2395</v>
      </c>
      <c r="O1110" s="14" t="s">
        <v>2396</v>
      </c>
      <c r="P1110" s="9">
        <f>Table1_4[[#This Row],[Total Price]]*Table1_4[[#This Row],[ Sold]]</f>
        <v>20000.96</v>
      </c>
    </row>
    <row r="1111" spans="1:16" x14ac:dyDescent="0.3">
      <c r="A1111" s="5" t="s">
        <v>2285</v>
      </c>
      <c r="B1111" s="2" t="s">
        <v>3489</v>
      </c>
      <c r="C1111" s="2" t="s">
        <v>2294</v>
      </c>
      <c r="D1111" s="2" t="s">
        <v>2295</v>
      </c>
      <c r="E1111" s="2" t="s">
        <v>4481</v>
      </c>
      <c r="F1111" s="2"/>
      <c r="G1111" s="2"/>
      <c r="H1111" s="9">
        <v>119</v>
      </c>
      <c r="I1111" s="9">
        <v>71.13</v>
      </c>
      <c r="J1111" s="9">
        <f>Table1_4[[#This Row],[Price]]+Table1_4[[#This Row],[Delivery charge]]</f>
        <v>190.13</v>
      </c>
      <c r="K1111" s="2" t="s">
        <v>2262</v>
      </c>
      <c r="L1111" s="2">
        <v>0</v>
      </c>
      <c r="M1111" s="2" t="s">
        <v>4480</v>
      </c>
      <c r="N1111" s="2" t="s">
        <v>2657</v>
      </c>
      <c r="O1111" s="14" t="s">
        <v>2658</v>
      </c>
      <c r="P1111" s="9">
        <f>Table1_4[[#This Row],[Total Price]]*Table1_4[[#This Row],[ Sold]]</f>
        <v>0</v>
      </c>
    </row>
    <row r="1112" spans="1:16" x14ac:dyDescent="0.3">
      <c r="A1112" s="5" t="s">
        <v>2285</v>
      </c>
      <c r="B1112" s="2" t="s">
        <v>3490</v>
      </c>
      <c r="C1112" s="2" t="s">
        <v>2327</v>
      </c>
      <c r="D1112" s="2" t="s">
        <v>2485</v>
      </c>
      <c r="E1112" s="2" t="s">
        <v>4482</v>
      </c>
      <c r="F1112" s="2"/>
      <c r="G1112" s="2"/>
      <c r="H1112" s="9">
        <v>459.98</v>
      </c>
      <c r="I1112" s="9">
        <v>149.55000000000001</v>
      </c>
      <c r="J1112" s="9">
        <f>Table1_4[[#This Row],[Price]]+Table1_4[[#This Row],[Delivery charge]]</f>
        <v>609.53</v>
      </c>
      <c r="K1112" s="2" t="s">
        <v>2262</v>
      </c>
      <c r="L1112" s="2">
        <v>34</v>
      </c>
      <c r="M1112" s="2" t="s">
        <v>4480</v>
      </c>
      <c r="N1112" s="2" t="s">
        <v>2486</v>
      </c>
      <c r="O1112" s="14" t="s">
        <v>2487</v>
      </c>
      <c r="P1112" s="9">
        <f>Table1_4[[#This Row],[Total Price]]*Table1_4[[#This Row],[ Sold]]</f>
        <v>20724.02</v>
      </c>
    </row>
    <row r="1113" spans="1:16" x14ac:dyDescent="0.3">
      <c r="A1113" s="5" t="s">
        <v>2285</v>
      </c>
      <c r="B1113" s="2" t="s">
        <v>3491</v>
      </c>
      <c r="C1113" s="2" t="s">
        <v>2292</v>
      </c>
      <c r="D1113" s="2" t="s">
        <v>2485</v>
      </c>
      <c r="E1113" s="2" t="s">
        <v>4481</v>
      </c>
      <c r="F1113" s="2"/>
      <c r="G1113" s="2"/>
      <c r="H1113" s="9">
        <v>242.98</v>
      </c>
      <c r="I1113" s="9">
        <v>99.64</v>
      </c>
      <c r="J1113" s="9">
        <f>Table1_4[[#This Row],[Price]]+Table1_4[[#This Row],[Delivery charge]]</f>
        <v>342.62</v>
      </c>
      <c r="K1113" s="2" t="s">
        <v>2262</v>
      </c>
      <c r="L1113" s="2">
        <v>2</v>
      </c>
      <c r="M1113" s="2" t="s">
        <v>4480</v>
      </c>
      <c r="N1113" s="2" t="s">
        <v>2486</v>
      </c>
      <c r="O1113" s="14" t="s">
        <v>2487</v>
      </c>
      <c r="P1113" s="9">
        <f>Table1_4[[#This Row],[Total Price]]*Table1_4[[#This Row],[ Sold]]</f>
        <v>685.24</v>
      </c>
    </row>
    <row r="1114" spans="1:16" x14ac:dyDescent="0.3">
      <c r="A1114" s="5" t="s">
        <v>2285</v>
      </c>
      <c r="B1114" s="2" t="s">
        <v>3492</v>
      </c>
      <c r="C1114" s="2" t="s">
        <v>2323</v>
      </c>
      <c r="D1114" s="2" t="s">
        <v>2295</v>
      </c>
      <c r="E1114" s="2" t="s">
        <v>4481</v>
      </c>
      <c r="F1114" s="2">
        <v>4</v>
      </c>
      <c r="G1114" s="2">
        <v>26</v>
      </c>
      <c r="H1114" s="9">
        <v>252.5</v>
      </c>
      <c r="I1114" s="9">
        <v>101.83</v>
      </c>
      <c r="J1114" s="9">
        <f>Table1_4[[#This Row],[Price]]+Table1_4[[#This Row],[Delivery charge]]</f>
        <v>354.33</v>
      </c>
      <c r="K1114" s="2" t="s">
        <v>2262</v>
      </c>
      <c r="L1114" s="2">
        <v>1</v>
      </c>
      <c r="M1114" s="2" t="s">
        <v>4480</v>
      </c>
      <c r="N1114" s="2" t="s">
        <v>2920</v>
      </c>
      <c r="O1114" s="14" t="s">
        <v>2921</v>
      </c>
      <c r="P1114" s="9">
        <f>Table1_4[[#This Row],[Total Price]]*Table1_4[[#This Row],[ Sold]]</f>
        <v>354.33</v>
      </c>
    </row>
    <row r="1115" spans="1:16" x14ac:dyDescent="0.3">
      <c r="A1115" s="5" t="s">
        <v>2285</v>
      </c>
      <c r="B1115" s="2" t="s">
        <v>3493</v>
      </c>
      <c r="C1115" s="2" t="s">
        <v>2327</v>
      </c>
      <c r="D1115" s="2" t="s">
        <v>2295</v>
      </c>
      <c r="E1115" s="2" t="s">
        <v>4483</v>
      </c>
      <c r="F1115" s="2"/>
      <c r="G1115" s="2"/>
      <c r="H1115" s="9">
        <v>537.99</v>
      </c>
      <c r="I1115" s="9">
        <v>167.5</v>
      </c>
      <c r="J1115" s="9">
        <f>Table1_4[[#This Row],[Price]]+Table1_4[[#This Row],[Delivery charge]]</f>
        <v>705.49</v>
      </c>
      <c r="K1115" s="2" t="s">
        <v>2262</v>
      </c>
      <c r="L1115" s="2">
        <v>0</v>
      </c>
      <c r="M1115" s="2" t="s">
        <v>4480</v>
      </c>
      <c r="N1115" s="2" t="s">
        <v>2364</v>
      </c>
      <c r="O1115" s="14" t="s">
        <v>2365</v>
      </c>
      <c r="P1115" s="9">
        <f>Table1_4[[#This Row],[Total Price]]*Table1_4[[#This Row],[ Sold]]</f>
        <v>0</v>
      </c>
    </row>
    <row r="1116" spans="1:16" x14ac:dyDescent="0.3">
      <c r="A1116" s="5" t="s">
        <v>2285</v>
      </c>
      <c r="B1116" s="2" t="s">
        <v>3494</v>
      </c>
      <c r="C1116" s="2" t="s">
        <v>2329</v>
      </c>
      <c r="D1116" s="2" t="s">
        <v>2295</v>
      </c>
      <c r="E1116" s="2" t="s">
        <v>4482</v>
      </c>
      <c r="F1116" s="2">
        <v>5</v>
      </c>
      <c r="G1116" s="2">
        <v>15</v>
      </c>
      <c r="H1116" s="9">
        <v>308.88</v>
      </c>
      <c r="I1116" s="9">
        <v>114.8</v>
      </c>
      <c r="J1116" s="9">
        <f>Table1_4[[#This Row],[Price]]+Table1_4[[#This Row],[Delivery charge]]</f>
        <v>423.68</v>
      </c>
      <c r="K1116" s="2" t="s">
        <v>2262</v>
      </c>
      <c r="L1116" s="2">
        <v>0</v>
      </c>
      <c r="M1116" s="2" t="s">
        <v>4480</v>
      </c>
      <c r="N1116" s="2" t="s">
        <v>2512</v>
      </c>
      <c r="O1116" s="14" t="s">
        <v>2513</v>
      </c>
      <c r="P1116" s="9">
        <f>Table1_4[[#This Row],[Total Price]]*Table1_4[[#This Row],[ Sold]]</f>
        <v>0</v>
      </c>
    </row>
    <row r="1117" spans="1:16" x14ac:dyDescent="0.3">
      <c r="A1117" s="5" t="s">
        <v>2285</v>
      </c>
      <c r="B1117" s="2" t="s">
        <v>3495</v>
      </c>
      <c r="C1117" s="2" t="s">
        <v>2329</v>
      </c>
      <c r="D1117" s="2" t="s">
        <v>2295</v>
      </c>
      <c r="E1117" s="2" t="s">
        <v>4481</v>
      </c>
      <c r="F1117" s="2"/>
      <c r="G1117" s="2"/>
      <c r="H1117" s="9">
        <v>289.14999999999998</v>
      </c>
      <c r="I1117" s="9">
        <v>112.88</v>
      </c>
      <c r="J1117" s="9">
        <f>Table1_4[[#This Row],[Price]]+Table1_4[[#This Row],[Delivery charge]]</f>
        <v>402.03</v>
      </c>
      <c r="K1117" s="2" t="s">
        <v>2262</v>
      </c>
      <c r="L1117" s="2">
        <v>0</v>
      </c>
      <c r="M1117" s="2" t="s">
        <v>4480</v>
      </c>
      <c r="N1117" s="2" t="s">
        <v>2842</v>
      </c>
      <c r="O1117" s="14" t="s">
        <v>2843</v>
      </c>
      <c r="P1117" s="9">
        <f>Table1_4[[#This Row],[Total Price]]*Table1_4[[#This Row],[ Sold]]</f>
        <v>0</v>
      </c>
    </row>
    <row r="1118" spans="1:16" x14ac:dyDescent="0.3">
      <c r="A1118" s="5" t="s">
        <v>2285</v>
      </c>
      <c r="B1118" s="2" t="s">
        <v>3496</v>
      </c>
      <c r="C1118" s="2" t="s">
        <v>2344</v>
      </c>
      <c r="D1118" s="2" t="s">
        <v>2404</v>
      </c>
      <c r="E1118" s="2" t="s">
        <v>4483</v>
      </c>
      <c r="F1118" s="2">
        <v>5</v>
      </c>
      <c r="G1118" s="2">
        <v>14</v>
      </c>
      <c r="H1118" s="9">
        <v>586.95000000000005</v>
      </c>
      <c r="I1118" s="9">
        <v>178.76</v>
      </c>
      <c r="J1118" s="9">
        <f>Table1_4[[#This Row],[Price]]+Table1_4[[#This Row],[Delivery charge]]</f>
        <v>765.71</v>
      </c>
      <c r="K1118" s="2" t="s">
        <v>2262</v>
      </c>
      <c r="L1118" s="2">
        <v>84</v>
      </c>
      <c r="M1118" s="2" t="s">
        <v>2405</v>
      </c>
      <c r="N1118" s="2" t="s">
        <v>2406</v>
      </c>
      <c r="O1118" s="14" t="s">
        <v>2407</v>
      </c>
      <c r="P1118" s="9">
        <f>Table1_4[[#This Row],[Total Price]]*Table1_4[[#This Row],[ Sold]]</f>
        <v>64319.64</v>
      </c>
    </row>
    <row r="1119" spans="1:16" x14ac:dyDescent="0.3">
      <c r="A1119" s="5" t="s">
        <v>2285</v>
      </c>
      <c r="B1119" s="2" t="s">
        <v>3497</v>
      </c>
      <c r="C1119" s="2" t="s">
        <v>2329</v>
      </c>
      <c r="D1119" s="2" t="s">
        <v>2295</v>
      </c>
      <c r="E1119" s="2" t="s">
        <v>4482</v>
      </c>
      <c r="F1119" s="2">
        <v>4.5</v>
      </c>
      <c r="G1119" s="2">
        <v>108</v>
      </c>
      <c r="H1119" s="9">
        <v>259.95</v>
      </c>
      <c r="I1119" s="9">
        <v>103.55</v>
      </c>
      <c r="J1119" s="9">
        <f>Table1_4[[#This Row],[Price]]+Table1_4[[#This Row],[Delivery charge]]</f>
        <v>363.5</v>
      </c>
      <c r="K1119" s="2" t="s">
        <v>2262</v>
      </c>
      <c r="L1119" s="2">
        <v>0</v>
      </c>
      <c r="M1119" s="2" t="s">
        <v>4480</v>
      </c>
      <c r="N1119" s="2" t="s">
        <v>2500</v>
      </c>
      <c r="O1119" s="14" t="s">
        <v>2501</v>
      </c>
      <c r="P1119" s="9">
        <f>Table1_4[[#This Row],[Total Price]]*Table1_4[[#This Row],[ Sold]]</f>
        <v>0</v>
      </c>
    </row>
    <row r="1120" spans="1:16" x14ac:dyDescent="0.3">
      <c r="A1120" s="5" t="s">
        <v>2285</v>
      </c>
      <c r="B1120" s="2" t="s">
        <v>3498</v>
      </c>
      <c r="C1120" s="2" t="s">
        <v>2296</v>
      </c>
      <c r="D1120" s="2" t="s">
        <v>2295</v>
      </c>
      <c r="E1120" s="2" t="s">
        <v>4482</v>
      </c>
      <c r="F1120" s="2">
        <v>5</v>
      </c>
      <c r="G1120" s="2">
        <v>10</v>
      </c>
      <c r="H1120" s="9">
        <v>449.99</v>
      </c>
      <c r="I1120" s="9">
        <v>147.26</v>
      </c>
      <c r="J1120" s="9">
        <f>Table1_4[[#This Row],[Price]]+Table1_4[[#This Row],[Delivery charge]]</f>
        <v>597.25</v>
      </c>
      <c r="K1120" s="2" t="s">
        <v>2262</v>
      </c>
      <c r="L1120" s="2">
        <v>1</v>
      </c>
      <c r="M1120" s="2" t="s">
        <v>4480</v>
      </c>
      <c r="N1120" s="2" t="s">
        <v>2364</v>
      </c>
      <c r="O1120" s="14" t="s">
        <v>2365</v>
      </c>
      <c r="P1120" s="9">
        <f>Table1_4[[#This Row],[Total Price]]*Table1_4[[#This Row],[ Sold]]</f>
        <v>597.25</v>
      </c>
    </row>
    <row r="1121" spans="1:16" x14ac:dyDescent="0.3">
      <c r="A1121" s="5" t="s">
        <v>2285</v>
      </c>
      <c r="B1121" s="2" t="s">
        <v>3499</v>
      </c>
      <c r="C1121" s="2" t="s">
        <v>2344</v>
      </c>
      <c r="D1121" s="2" t="s">
        <v>2295</v>
      </c>
      <c r="E1121" s="2" t="s">
        <v>4482</v>
      </c>
      <c r="F1121" s="2">
        <v>3.5</v>
      </c>
      <c r="G1121" s="2">
        <v>3</v>
      </c>
      <c r="H1121" s="9">
        <v>545</v>
      </c>
      <c r="I1121" s="9">
        <v>171.73</v>
      </c>
      <c r="J1121" s="9">
        <f>Table1_4[[#This Row],[Price]]+Table1_4[[#This Row],[Delivery charge]]</f>
        <v>716.73</v>
      </c>
      <c r="K1121" s="2" t="s">
        <v>2262</v>
      </c>
      <c r="L1121" s="2">
        <v>7</v>
      </c>
      <c r="M1121" s="2" t="s">
        <v>4480</v>
      </c>
      <c r="N1121" s="2" t="s">
        <v>2428</v>
      </c>
      <c r="O1121" s="14" t="s">
        <v>2429</v>
      </c>
      <c r="P1121" s="9">
        <f>Table1_4[[#This Row],[Total Price]]*Table1_4[[#This Row],[ Sold]]</f>
        <v>5017.1100000000006</v>
      </c>
    </row>
    <row r="1122" spans="1:16" x14ac:dyDescent="0.3">
      <c r="A1122" s="5" t="s">
        <v>2285</v>
      </c>
      <c r="B1122" s="2" t="s">
        <v>3500</v>
      </c>
      <c r="C1122" s="2" t="s">
        <v>2329</v>
      </c>
      <c r="D1122" s="2" t="s">
        <v>2295</v>
      </c>
      <c r="E1122" s="2" t="s">
        <v>4481</v>
      </c>
      <c r="F1122" s="2"/>
      <c r="G1122" s="2"/>
      <c r="H1122" s="9">
        <v>224</v>
      </c>
      <c r="I1122" s="9">
        <v>95.28</v>
      </c>
      <c r="J1122" s="9">
        <f>Table1_4[[#This Row],[Price]]+Table1_4[[#This Row],[Delivery charge]]</f>
        <v>319.27999999999997</v>
      </c>
      <c r="K1122" s="2" t="s">
        <v>2262</v>
      </c>
      <c r="L1122" s="2">
        <v>0</v>
      </c>
      <c r="M1122" s="2" t="s">
        <v>2382</v>
      </c>
      <c r="N1122" s="2" t="s">
        <v>2635</v>
      </c>
      <c r="O1122" s="14" t="s">
        <v>2636</v>
      </c>
      <c r="P1122" s="9">
        <f>Table1_4[[#This Row],[Total Price]]*Table1_4[[#This Row],[ Sold]]</f>
        <v>0</v>
      </c>
    </row>
    <row r="1123" spans="1:16" x14ac:dyDescent="0.3">
      <c r="A1123" s="5" t="s">
        <v>2285</v>
      </c>
      <c r="B1123" s="2" t="s">
        <v>3501</v>
      </c>
      <c r="C1123" s="2" t="s">
        <v>2296</v>
      </c>
      <c r="D1123" s="2" t="s">
        <v>2295</v>
      </c>
      <c r="E1123" s="2" t="s">
        <v>4481</v>
      </c>
      <c r="F1123" s="2">
        <v>5</v>
      </c>
      <c r="G1123" s="2">
        <v>2</v>
      </c>
      <c r="H1123" s="9">
        <v>369.99</v>
      </c>
      <c r="I1123" s="9">
        <v>128.86000000000001</v>
      </c>
      <c r="J1123" s="9">
        <f>Table1_4[[#This Row],[Price]]+Table1_4[[#This Row],[Delivery charge]]</f>
        <v>498.85</v>
      </c>
      <c r="K1123" s="2" t="s">
        <v>2262</v>
      </c>
      <c r="L1123" s="2">
        <v>0</v>
      </c>
      <c r="M1123" s="2" t="s">
        <v>4480</v>
      </c>
      <c r="N1123" s="2" t="s">
        <v>2661</v>
      </c>
      <c r="O1123" s="14" t="s">
        <v>2662</v>
      </c>
      <c r="P1123" s="9">
        <f>Table1_4[[#This Row],[Total Price]]*Table1_4[[#This Row],[ Sold]]</f>
        <v>0</v>
      </c>
    </row>
    <row r="1124" spans="1:16" x14ac:dyDescent="0.3">
      <c r="A1124" s="5" t="s">
        <v>2285</v>
      </c>
      <c r="B1124" s="2" t="s">
        <v>3502</v>
      </c>
      <c r="C1124" s="2" t="s">
        <v>2323</v>
      </c>
      <c r="D1124" s="2" t="s">
        <v>2295</v>
      </c>
      <c r="E1124" s="2" t="s">
        <v>4483</v>
      </c>
      <c r="F1124" s="2"/>
      <c r="G1124" s="2"/>
      <c r="H1124" s="9">
        <v>298.99</v>
      </c>
      <c r="I1124" s="9">
        <v>112.53</v>
      </c>
      <c r="J1124" s="9">
        <f>Table1_4[[#This Row],[Price]]+Table1_4[[#This Row],[Delivery charge]]</f>
        <v>411.52</v>
      </c>
      <c r="K1124" s="2" t="s">
        <v>2262</v>
      </c>
      <c r="L1124" s="2">
        <v>0</v>
      </c>
      <c r="M1124" s="2" t="s">
        <v>4480</v>
      </c>
      <c r="N1124" s="2" t="s">
        <v>2316</v>
      </c>
      <c r="O1124" s="14" t="s">
        <v>2317</v>
      </c>
      <c r="P1124" s="9">
        <f>Table1_4[[#This Row],[Total Price]]*Table1_4[[#This Row],[ Sold]]</f>
        <v>0</v>
      </c>
    </row>
    <row r="1125" spans="1:16" x14ac:dyDescent="0.3">
      <c r="A1125" s="5" t="s">
        <v>2285</v>
      </c>
      <c r="B1125" s="2" t="s">
        <v>3503</v>
      </c>
      <c r="C1125" s="2" t="s">
        <v>2329</v>
      </c>
      <c r="D1125" s="2" t="s">
        <v>2295</v>
      </c>
      <c r="E1125" s="2" t="s">
        <v>4481</v>
      </c>
      <c r="F1125" s="2"/>
      <c r="G1125" s="2"/>
      <c r="H1125" s="9">
        <v>199.99</v>
      </c>
      <c r="I1125" s="9">
        <v>89.76</v>
      </c>
      <c r="J1125" s="9">
        <f>Table1_4[[#This Row],[Price]]+Table1_4[[#This Row],[Delivery charge]]</f>
        <v>289.75</v>
      </c>
      <c r="K1125" s="2" t="s">
        <v>2262</v>
      </c>
      <c r="L1125" s="2">
        <v>0</v>
      </c>
      <c r="M1125" s="2" t="s">
        <v>4480</v>
      </c>
      <c r="N1125" s="2" t="s">
        <v>2661</v>
      </c>
      <c r="O1125" s="14" t="s">
        <v>2662</v>
      </c>
      <c r="P1125" s="9">
        <f>Table1_4[[#This Row],[Total Price]]*Table1_4[[#This Row],[ Sold]]</f>
        <v>0</v>
      </c>
    </row>
    <row r="1126" spans="1:16" x14ac:dyDescent="0.3">
      <c r="A1126" s="5" t="s">
        <v>2285</v>
      </c>
      <c r="B1126" s="2" t="s">
        <v>3504</v>
      </c>
      <c r="C1126" s="2" t="s">
        <v>2344</v>
      </c>
      <c r="D1126" s="2" t="s">
        <v>2357</v>
      </c>
      <c r="E1126" s="2" t="s">
        <v>4481</v>
      </c>
      <c r="F1126" s="2">
        <v>5</v>
      </c>
      <c r="G1126" s="2">
        <v>5</v>
      </c>
      <c r="H1126" s="9">
        <v>569.99</v>
      </c>
      <c r="I1126" s="9">
        <v>174.86</v>
      </c>
      <c r="J1126" s="9">
        <f>Table1_4[[#This Row],[Price]]+Table1_4[[#This Row],[Delivery charge]]</f>
        <v>744.85</v>
      </c>
      <c r="K1126" s="2" t="s">
        <v>2262</v>
      </c>
      <c r="L1126" s="2">
        <v>27</v>
      </c>
      <c r="M1126" s="2" t="s">
        <v>4480</v>
      </c>
      <c r="N1126" s="2" t="s">
        <v>2358</v>
      </c>
      <c r="O1126" s="14" t="s">
        <v>2359</v>
      </c>
      <c r="P1126" s="9">
        <f>Table1_4[[#This Row],[Total Price]]*Table1_4[[#This Row],[ Sold]]</f>
        <v>20110.95</v>
      </c>
    </row>
    <row r="1127" spans="1:16" x14ac:dyDescent="0.3">
      <c r="A1127" s="5" t="s">
        <v>2285</v>
      </c>
      <c r="B1127" s="2" t="s">
        <v>3505</v>
      </c>
      <c r="C1127" s="2" t="s">
        <v>2294</v>
      </c>
      <c r="D1127" s="2" t="s">
        <v>2295</v>
      </c>
      <c r="E1127" s="2" t="s">
        <v>4482</v>
      </c>
      <c r="F1127" s="2"/>
      <c r="G1127" s="2"/>
      <c r="H1127" s="9">
        <v>189.99</v>
      </c>
      <c r="I1127" s="9">
        <v>90.08</v>
      </c>
      <c r="J1127" s="9">
        <f>Table1_4[[#This Row],[Price]]+Table1_4[[#This Row],[Delivery charge]]</f>
        <v>280.07</v>
      </c>
      <c r="K1127" s="2" t="s">
        <v>2262</v>
      </c>
      <c r="L1127" s="2">
        <v>0</v>
      </c>
      <c r="M1127" s="2" t="s">
        <v>4480</v>
      </c>
      <c r="N1127" s="2" t="s">
        <v>2316</v>
      </c>
      <c r="O1127" s="14" t="s">
        <v>2317</v>
      </c>
      <c r="P1127" s="9">
        <f>Table1_4[[#This Row],[Total Price]]*Table1_4[[#This Row],[ Sold]]</f>
        <v>0</v>
      </c>
    </row>
    <row r="1128" spans="1:16" x14ac:dyDescent="0.3">
      <c r="A1128" s="5" t="s">
        <v>2285</v>
      </c>
      <c r="B1128" s="2" t="s">
        <v>3506</v>
      </c>
      <c r="C1128" s="2" t="s">
        <v>2321</v>
      </c>
      <c r="D1128" s="2" t="s">
        <v>2485</v>
      </c>
      <c r="E1128" s="2" t="s">
        <v>4482</v>
      </c>
      <c r="F1128" s="2"/>
      <c r="G1128" s="2"/>
      <c r="H1128" s="9">
        <v>376.93</v>
      </c>
      <c r="I1128" s="9">
        <v>130.44999999999999</v>
      </c>
      <c r="J1128" s="9">
        <f>Table1_4[[#This Row],[Price]]+Table1_4[[#This Row],[Delivery charge]]</f>
        <v>507.38</v>
      </c>
      <c r="K1128" s="2" t="s">
        <v>2262</v>
      </c>
      <c r="L1128" s="2">
        <v>15</v>
      </c>
      <c r="M1128" s="2" t="s">
        <v>4480</v>
      </c>
      <c r="N1128" s="2" t="s">
        <v>2486</v>
      </c>
      <c r="O1128" s="14" t="s">
        <v>2487</v>
      </c>
      <c r="P1128" s="9">
        <f>Table1_4[[#This Row],[Total Price]]*Table1_4[[#This Row],[ Sold]]</f>
        <v>7610.7</v>
      </c>
    </row>
    <row r="1129" spans="1:16" x14ac:dyDescent="0.3">
      <c r="A1129" s="5" t="s">
        <v>2285</v>
      </c>
      <c r="B1129" s="2" t="s">
        <v>3507</v>
      </c>
      <c r="C1129" s="2" t="s">
        <v>2315</v>
      </c>
      <c r="D1129" s="2" t="s">
        <v>2295</v>
      </c>
      <c r="E1129" s="2" t="s">
        <v>4483</v>
      </c>
      <c r="F1129" s="2">
        <v>5</v>
      </c>
      <c r="G1129" s="2">
        <v>3</v>
      </c>
      <c r="H1129" s="9">
        <v>374.63</v>
      </c>
      <c r="I1129" s="9">
        <v>132.54</v>
      </c>
      <c r="J1129" s="9">
        <f>Table1_4[[#This Row],[Price]]+Table1_4[[#This Row],[Delivery charge]]</f>
        <v>507.16999999999996</v>
      </c>
      <c r="K1129" s="2" t="s">
        <v>2262</v>
      </c>
      <c r="L1129" s="2">
        <v>0</v>
      </c>
      <c r="M1129" s="2" t="s">
        <v>4480</v>
      </c>
      <c r="N1129" s="2" t="s">
        <v>2666</v>
      </c>
      <c r="O1129" s="14" t="s">
        <v>2667</v>
      </c>
      <c r="P1129" s="9">
        <f>Table1_4[[#This Row],[Total Price]]*Table1_4[[#This Row],[ Sold]]</f>
        <v>0</v>
      </c>
    </row>
    <row r="1130" spans="1:16" x14ac:dyDescent="0.3">
      <c r="A1130" s="5" t="s">
        <v>2285</v>
      </c>
      <c r="B1130" s="2" t="s">
        <v>3508</v>
      </c>
      <c r="C1130" s="2" t="s">
        <v>2329</v>
      </c>
      <c r="D1130" s="2" t="s">
        <v>2295</v>
      </c>
      <c r="E1130" s="2" t="s">
        <v>4483</v>
      </c>
      <c r="F1130" s="2">
        <v>5</v>
      </c>
      <c r="G1130" s="2">
        <v>20</v>
      </c>
      <c r="H1130" s="9">
        <v>279.99</v>
      </c>
      <c r="I1130" s="9">
        <v>108.16</v>
      </c>
      <c r="J1130" s="9">
        <f>Table1_4[[#This Row],[Price]]+Table1_4[[#This Row],[Delivery charge]]</f>
        <v>388.15</v>
      </c>
      <c r="K1130" s="2" t="s">
        <v>2262</v>
      </c>
      <c r="L1130" s="2">
        <v>0</v>
      </c>
      <c r="M1130" s="2" t="s">
        <v>4480</v>
      </c>
      <c r="N1130" s="2" t="s">
        <v>2661</v>
      </c>
      <c r="O1130" s="14" t="s">
        <v>2662</v>
      </c>
      <c r="P1130" s="9">
        <f>Table1_4[[#This Row],[Total Price]]*Table1_4[[#This Row],[ Sold]]</f>
        <v>0</v>
      </c>
    </row>
    <row r="1131" spans="1:16" x14ac:dyDescent="0.3">
      <c r="A1131" s="5" t="s">
        <v>2285</v>
      </c>
      <c r="B1131" s="2" t="s">
        <v>3509</v>
      </c>
      <c r="C1131" s="2" t="s">
        <v>2292</v>
      </c>
      <c r="D1131" s="2" t="s">
        <v>2295</v>
      </c>
      <c r="E1131" s="2" t="s">
        <v>4482</v>
      </c>
      <c r="F1131" s="2">
        <v>4.5</v>
      </c>
      <c r="G1131" s="2">
        <v>19</v>
      </c>
      <c r="H1131" s="9">
        <v>267.99</v>
      </c>
      <c r="I1131" s="9">
        <v>105.4</v>
      </c>
      <c r="J1131" s="9">
        <f>Table1_4[[#This Row],[Price]]+Table1_4[[#This Row],[Delivery charge]]</f>
        <v>373.39</v>
      </c>
      <c r="K1131" s="2" t="s">
        <v>2262</v>
      </c>
      <c r="L1131" s="2">
        <v>0</v>
      </c>
      <c r="M1131" s="2" t="s">
        <v>4480</v>
      </c>
      <c r="N1131" s="2" t="s">
        <v>2364</v>
      </c>
      <c r="O1131" s="14" t="s">
        <v>2365</v>
      </c>
      <c r="P1131" s="9">
        <f>Table1_4[[#This Row],[Total Price]]*Table1_4[[#This Row],[ Sold]]</f>
        <v>0</v>
      </c>
    </row>
    <row r="1132" spans="1:16" x14ac:dyDescent="0.3">
      <c r="A1132" s="5" t="s">
        <v>2285</v>
      </c>
      <c r="B1132" s="2" t="s">
        <v>3510</v>
      </c>
      <c r="C1132" s="2" t="s">
        <v>2292</v>
      </c>
      <c r="D1132" s="2" t="s">
        <v>2295</v>
      </c>
      <c r="E1132" s="2" t="s">
        <v>4482</v>
      </c>
      <c r="F1132" s="2">
        <v>4.5</v>
      </c>
      <c r="G1132" s="2">
        <v>17</v>
      </c>
      <c r="H1132" s="9">
        <v>299.95</v>
      </c>
      <c r="I1132" s="9">
        <v>112.75</v>
      </c>
      <c r="J1132" s="9">
        <f>Table1_4[[#This Row],[Price]]+Table1_4[[#This Row],[Delivery charge]]</f>
        <v>412.7</v>
      </c>
      <c r="K1132" s="2" t="s">
        <v>2262</v>
      </c>
      <c r="L1132" s="2">
        <v>0</v>
      </c>
      <c r="M1132" s="2" t="s">
        <v>4480</v>
      </c>
      <c r="N1132" s="2" t="s">
        <v>2500</v>
      </c>
      <c r="O1132" s="14" t="s">
        <v>2501</v>
      </c>
      <c r="P1132" s="9">
        <f>Table1_4[[#This Row],[Total Price]]*Table1_4[[#This Row],[ Sold]]</f>
        <v>0</v>
      </c>
    </row>
    <row r="1133" spans="1:16" x14ac:dyDescent="0.3">
      <c r="A1133" s="5" t="s">
        <v>2285</v>
      </c>
      <c r="B1133" s="2" t="s">
        <v>3511</v>
      </c>
      <c r="C1133" s="2" t="s">
        <v>2292</v>
      </c>
      <c r="D1133" s="2" t="s">
        <v>2485</v>
      </c>
      <c r="E1133" s="2" t="s">
        <v>4482</v>
      </c>
      <c r="F1133" s="2">
        <v>5</v>
      </c>
      <c r="G1133" s="2">
        <v>6</v>
      </c>
      <c r="H1133" s="9">
        <v>269.98</v>
      </c>
      <c r="I1133" s="9">
        <v>105.85</v>
      </c>
      <c r="J1133" s="9">
        <f>Table1_4[[#This Row],[Price]]+Table1_4[[#This Row],[Delivery charge]]</f>
        <v>375.83000000000004</v>
      </c>
      <c r="K1133" s="2" t="s">
        <v>2262</v>
      </c>
      <c r="L1133" s="2">
        <v>84</v>
      </c>
      <c r="M1133" s="2" t="s">
        <v>4480</v>
      </c>
      <c r="N1133" s="2" t="s">
        <v>2486</v>
      </c>
      <c r="O1133" s="14" t="s">
        <v>2487</v>
      </c>
      <c r="P1133" s="9">
        <f>Table1_4[[#This Row],[Total Price]]*Table1_4[[#This Row],[ Sold]]</f>
        <v>31569.720000000005</v>
      </c>
    </row>
    <row r="1134" spans="1:16" x14ac:dyDescent="0.3">
      <c r="A1134" s="5" t="s">
        <v>2285</v>
      </c>
      <c r="B1134" s="2" t="s">
        <v>3512</v>
      </c>
      <c r="C1134" s="2" t="s">
        <v>2292</v>
      </c>
      <c r="D1134" s="2" t="s">
        <v>2295</v>
      </c>
      <c r="E1134" s="2" t="s">
        <v>4481</v>
      </c>
      <c r="F1134" s="2">
        <v>4.5</v>
      </c>
      <c r="G1134" s="2">
        <v>15</v>
      </c>
      <c r="H1134" s="9">
        <v>284.99</v>
      </c>
      <c r="I1134" s="9">
        <v>109.31</v>
      </c>
      <c r="J1134" s="9">
        <f>Table1_4[[#This Row],[Price]]+Table1_4[[#This Row],[Delivery charge]]</f>
        <v>394.3</v>
      </c>
      <c r="K1134" s="2" t="s">
        <v>2262</v>
      </c>
      <c r="L1134" s="2">
        <v>0</v>
      </c>
      <c r="M1134" s="2" t="s">
        <v>4480</v>
      </c>
      <c r="N1134" s="2" t="s">
        <v>2364</v>
      </c>
      <c r="O1134" s="14" t="s">
        <v>2365</v>
      </c>
      <c r="P1134" s="9">
        <f>Table1_4[[#This Row],[Total Price]]*Table1_4[[#This Row],[ Sold]]</f>
        <v>0</v>
      </c>
    </row>
    <row r="1135" spans="1:16" x14ac:dyDescent="0.3">
      <c r="A1135" s="5" t="s">
        <v>2285</v>
      </c>
      <c r="B1135" s="2" t="s">
        <v>3513</v>
      </c>
      <c r="C1135" s="2" t="s">
        <v>2296</v>
      </c>
      <c r="D1135" s="2" t="s">
        <v>2485</v>
      </c>
      <c r="E1135" s="2" t="s">
        <v>4482</v>
      </c>
      <c r="F1135" s="2">
        <v>5</v>
      </c>
      <c r="G1135" s="2">
        <v>2</v>
      </c>
      <c r="H1135" s="9">
        <v>365.92</v>
      </c>
      <c r="I1135" s="9">
        <v>127.92</v>
      </c>
      <c r="J1135" s="9">
        <f>Table1_4[[#This Row],[Price]]+Table1_4[[#This Row],[Delivery charge]]</f>
        <v>493.84000000000003</v>
      </c>
      <c r="K1135" s="2" t="s">
        <v>2262</v>
      </c>
      <c r="L1135" s="2">
        <v>35</v>
      </c>
      <c r="M1135" s="2" t="s">
        <v>4480</v>
      </c>
      <c r="N1135" s="2" t="s">
        <v>2486</v>
      </c>
      <c r="O1135" s="14" t="s">
        <v>2487</v>
      </c>
      <c r="P1135" s="9">
        <f>Table1_4[[#This Row],[Total Price]]*Table1_4[[#This Row],[ Sold]]</f>
        <v>17284.400000000001</v>
      </c>
    </row>
    <row r="1136" spans="1:16" x14ac:dyDescent="0.3">
      <c r="A1136" s="5" t="s">
        <v>2285</v>
      </c>
      <c r="B1136" s="2" t="s">
        <v>3514</v>
      </c>
      <c r="C1136" s="2" t="s">
        <v>2287</v>
      </c>
      <c r="D1136" s="2" t="s">
        <v>2295</v>
      </c>
      <c r="E1136" s="2" t="s">
        <v>4483</v>
      </c>
      <c r="F1136" s="2">
        <v>5</v>
      </c>
      <c r="G1136" s="2">
        <v>2</v>
      </c>
      <c r="H1136" s="9">
        <v>165.6</v>
      </c>
      <c r="I1136" s="9">
        <v>81.849999999999994</v>
      </c>
      <c r="J1136" s="9">
        <f>Table1_4[[#This Row],[Price]]+Table1_4[[#This Row],[Delivery charge]]</f>
        <v>247.45</v>
      </c>
      <c r="K1136" s="2" t="s">
        <v>2262</v>
      </c>
      <c r="L1136" s="2">
        <v>0</v>
      </c>
      <c r="M1136" s="2" t="s">
        <v>2394</v>
      </c>
      <c r="N1136" s="2" t="s">
        <v>2780</v>
      </c>
      <c r="O1136" s="14" t="s">
        <v>2781</v>
      </c>
      <c r="P1136" s="9">
        <f>Table1_4[[#This Row],[Total Price]]*Table1_4[[#This Row],[ Sold]]</f>
        <v>0</v>
      </c>
    </row>
    <row r="1137" spans="1:16" x14ac:dyDescent="0.3">
      <c r="A1137" s="5" t="s">
        <v>2285</v>
      </c>
      <c r="B1137" s="2" t="s">
        <v>3515</v>
      </c>
      <c r="C1137" s="2" t="s">
        <v>2327</v>
      </c>
      <c r="D1137" s="2" t="s">
        <v>2485</v>
      </c>
      <c r="E1137" s="2" t="s">
        <v>4482</v>
      </c>
      <c r="F1137" s="2"/>
      <c r="G1137" s="2"/>
      <c r="H1137" s="9">
        <v>599.99</v>
      </c>
      <c r="I1137" s="9">
        <v>181.76</v>
      </c>
      <c r="J1137" s="9">
        <f>Table1_4[[#This Row],[Price]]+Table1_4[[#This Row],[Delivery charge]]</f>
        <v>781.75</v>
      </c>
      <c r="K1137" s="2" t="s">
        <v>2262</v>
      </c>
      <c r="L1137" s="2">
        <v>0</v>
      </c>
      <c r="M1137" s="2" t="s">
        <v>4480</v>
      </c>
      <c r="N1137" s="2" t="s">
        <v>2486</v>
      </c>
      <c r="O1137" s="14" t="s">
        <v>2487</v>
      </c>
      <c r="P1137" s="9">
        <f>Table1_4[[#This Row],[Total Price]]*Table1_4[[#This Row],[ Sold]]</f>
        <v>0</v>
      </c>
    </row>
    <row r="1138" spans="1:16" x14ac:dyDescent="0.3">
      <c r="A1138" s="5" t="s">
        <v>2285</v>
      </c>
      <c r="B1138" s="2" t="s">
        <v>3516</v>
      </c>
      <c r="C1138" s="2" t="s">
        <v>2343</v>
      </c>
      <c r="D1138" s="2" t="s">
        <v>2295</v>
      </c>
      <c r="E1138" s="2" t="s">
        <v>4482</v>
      </c>
      <c r="F1138" s="2">
        <v>4.5</v>
      </c>
      <c r="G1138" s="2">
        <v>18</v>
      </c>
      <c r="H1138" s="9">
        <v>250.7</v>
      </c>
      <c r="I1138" s="9">
        <v>104.04</v>
      </c>
      <c r="J1138" s="9">
        <f>Table1_4[[#This Row],[Price]]+Table1_4[[#This Row],[Delivery charge]]</f>
        <v>354.74</v>
      </c>
      <c r="K1138" s="2" t="s">
        <v>2262</v>
      </c>
      <c r="L1138" s="2">
        <v>1</v>
      </c>
      <c r="M1138" s="2" t="s">
        <v>4480</v>
      </c>
      <c r="N1138" s="2" t="s">
        <v>2512</v>
      </c>
      <c r="O1138" s="14" t="s">
        <v>2513</v>
      </c>
      <c r="P1138" s="9">
        <f>Table1_4[[#This Row],[Total Price]]*Table1_4[[#This Row],[ Sold]]</f>
        <v>354.74</v>
      </c>
    </row>
    <row r="1139" spans="1:16" x14ac:dyDescent="0.3">
      <c r="A1139" s="5" t="s">
        <v>2285</v>
      </c>
      <c r="B1139" s="2" t="s">
        <v>3517</v>
      </c>
      <c r="C1139" s="2" t="s">
        <v>2296</v>
      </c>
      <c r="D1139" s="2" t="s">
        <v>2295</v>
      </c>
      <c r="E1139" s="2" t="s">
        <v>4483</v>
      </c>
      <c r="F1139" s="2">
        <v>5</v>
      </c>
      <c r="G1139" s="2">
        <v>7</v>
      </c>
      <c r="H1139" s="9">
        <v>427.45</v>
      </c>
      <c r="I1139" s="9">
        <v>144.69</v>
      </c>
      <c r="J1139" s="9">
        <f>Table1_4[[#This Row],[Price]]+Table1_4[[#This Row],[Delivery charge]]</f>
        <v>572.14</v>
      </c>
      <c r="K1139" s="2" t="s">
        <v>2262</v>
      </c>
      <c r="L1139" s="2">
        <v>5</v>
      </c>
      <c r="M1139" s="2" t="s">
        <v>2377</v>
      </c>
      <c r="N1139" s="2" t="s">
        <v>2378</v>
      </c>
      <c r="O1139" s="14" t="s">
        <v>2379</v>
      </c>
      <c r="P1139" s="9">
        <f>Table1_4[[#This Row],[Total Price]]*Table1_4[[#This Row],[ Sold]]</f>
        <v>2860.7</v>
      </c>
    </row>
    <row r="1140" spans="1:16" x14ac:dyDescent="0.3">
      <c r="A1140" s="5" t="s">
        <v>2285</v>
      </c>
      <c r="B1140" s="2" t="s">
        <v>3479</v>
      </c>
      <c r="C1140" s="2" t="s">
        <v>2292</v>
      </c>
      <c r="D1140" s="2" t="s">
        <v>2485</v>
      </c>
      <c r="E1140" s="2" t="s">
        <v>4481</v>
      </c>
      <c r="F1140" s="2"/>
      <c r="G1140" s="2"/>
      <c r="H1140" s="9">
        <v>229.48</v>
      </c>
      <c r="I1140" s="9">
        <v>96.54</v>
      </c>
      <c r="J1140" s="9">
        <f>Table1_4[[#This Row],[Price]]+Table1_4[[#This Row],[Delivery charge]]</f>
        <v>326.02</v>
      </c>
      <c r="K1140" s="2" t="s">
        <v>2262</v>
      </c>
      <c r="L1140" s="2">
        <v>1</v>
      </c>
      <c r="M1140" s="2" t="s">
        <v>4480</v>
      </c>
      <c r="N1140" s="2" t="s">
        <v>2486</v>
      </c>
      <c r="O1140" s="14" t="s">
        <v>2487</v>
      </c>
      <c r="P1140" s="9">
        <f>Table1_4[[#This Row],[Total Price]]*Table1_4[[#This Row],[ Sold]]</f>
        <v>326.02</v>
      </c>
    </row>
    <row r="1141" spans="1:16" x14ac:dyDescent="0.3">
      <c r="A1141" s="5" t="s">
        <v>2285</v>
      </c>
      <c r="B1141" s="2" t="s">
        <v>695</v>
      </c>
      <c r="C1141" s="2" t="s">
        <v>2329</v>
      </c>
      <c r="D1141" s="2" t="s">
        <v>2295</v>
      </c>
      <c r="E1141" s="2" t="s">
        <v>4481</v>
      </c>
      <c r="F1141" s="2">
        <v>5</v>
      </c>
      <c r="G1141" s="2">
        <v>53</v>
      </c>
      <c r="H1141" s="9">
        <v>256.45</v>
      </c>
      <c r="I1141" s="9">
        <v>89.79</v>
      </c>
      <c r="J1141" s="9">
        <f>Table1_4[[#This Row],[Price]]+Table1_4[[#This Row],[Delivery charge]]</f>
        <v>346.24</v>
      </c>
      <c r="K1141" s="2" t="s">
        <v>2262</v>
      </c>
      <c r="L1141" s="2">
        <v>12</v>
      </c>
      <c r="M1141" s="2" t="s">
        <v>4480</v>
      </c>
      <c r="N1141" s="2" t="s">
        <v>2726</v>
      </c>
      <c r="O1141" s="14" t="s">
        <v>2727</v>
      </c>
      <c r="P1141" s="9">
        <f>Table1_4[[#This Row],[Total Price]]*Table1_4[[#This Row],[ Sold]]</f>
        <v>4154.88</v>
      </c>
    </row>
    <row r="1142" spans="1:16" x14ac:dyDescent="0.3">
      <c r="A1142" s="5" t="s">
        <v>2285</v>
      </c>
      <c r="B1142" s="2" t="s">
        <v>3518</v>
      </c>
      <c r="C1142" s="2" t="s">
        <v>2422</v>
      </c>
      <c r="D1142" s="2" t="s">
        <v>2295</v>
      </c>
      <c r="E1142" s="2" t="s">
        <v>4482</v>
      </c>
      <c r="F1142" s="2"/>
      <c r="G1142" s="2"/>
      <c r="H1142" s="9">
        <v>759</v>
      </c>
      <c r="I1142" s="9">
        <v>218.33</v>
      </c>
      <c r="J1142" s="9">
        <f>Table1_4[[#This Row],[Price]]+Table1_4[[#This Row],[Delivery charge]]</f>
        <v>977.33</v>
      </c>
      <c r="K1142" s="2" t="s">
        <v>2262</v>
      </c>
      <c r="L1142" s="2">
        <v>4</v>
      </c>
      <c r="M1142" s="2" t="s">
        <v>4480</v>
      </c>
      <c r="N1142" s="2" t="s">
        <v>2428</v>
      </c>
      <c r="O1142" s="14" t="s">
        <v>2429</v>
      </c>
      <c r="P1142" s="9">
        <f>Table1_4[[#This Row],[Total Price]]*Table1_4[[#This Row],[ Sold]]</f>
        <v>3909.32</v>
      </c>
    </row>
    <row r="1143" spans="1:16" x14ac:dyDescent="0.3">
      <c r="A1143" s="5" t="s">
        <v>2285</v>
      </c>
      <c r="B1143" s="2" t="s">
        <v>3519</v>
      </c>
      <c r="C1143" s="2" t="s">
        <v>2329</v>
      </c>
      <c r="D1143" s="2" t="s">
        <v>2295</v>
      </c>
      <c r="E1143" s="2" t="s">
        <v>4481</v>
      </c>
      <c r="F1143" s="2">
        <v>4.5</v>
      </c>
      <c r="G1143" s="2">
        <v>108</v>
      </c>
      <c r="H1143" s="9">
        <v>249.95</v>
      </c>
      <c r="I1143" s="9">
        <v>101.25</v>
      </c>
      <c r="J1143" s="9">
        <f>Table1_4[[#This Row],[Price]]+Table1_4[[#This Row],[Delivery charge]]</f>
        <v>351.2</v>
      </c>
      <c r="K1143" s="2" t="s">
        <v>2262</v>
      </c>
      <c r="L1143" s="2">
        <v>0</v>
      </c>
      <c r="M1143" s="2" t="s">
        <v>4480</v>
      </c>
      <c r="N1143" s="2" t="s">
        <v>2500</v>
      </c>
      <c r="O1143" s="14" t="s">
        <v>2501</v>
      </c>
      <c r="P1143" s="9">
        <f>Table1_4[[#This Row],[Total Price]]*Table1_4[[#This Row],[ Sold]]</f>
        <v>0</v>
      </c>
    </row>
    <row r="1144" spans="1:16" x14ac:dyDescent="0.3">
      <c r="A1144" s="5" t="s">
        <v>2285</v>
      </c>
      <c r="B1144" s="2" t="s">
        <v>3520</v>
      </c>
      <c r="C1144" s="2" t="s">
        <v>2315</v>
      </c>
      <c r="D1144" s="2" t="s">
        <v>2295</v>
      </c>
      <c r="E1144" s="2" t="s">
        <v>4482</v>
      </c>
      <c r="F1144" s="2">
        <v>4.5</v>
      </c>
      <c r="G1144" s="2">
        <v>2</v>
      </c>
      <c r="H1144" s="9">
        <v>367.53</v>
      </c>
      <c r="I1144" s="9">
        <v>128.29</v>
      </c>
      <c r="J1144" s="9">
        <f>Table1_4[[#This Row],[Price]]+Table1_4[[#This Row],[Delivery charge]]</f>
        <v>495.81999999999994</v>
      </c>
      <c r="K1144" s="2" t="s">
        <v>2262</v>
      </c>
      <c r="L1144" s="2">
        <v>0</v>
      </c>
      <c r="M1144" s="2" t="s">
        <v>4480</v>
      </c>
      <c r="N1144" s="2" t="s">
        <v>2842</v>
      </c>
      <c r="O1144" s="14" t="s">
        <v>2843</v>
      </c>
      <c r="P1144" s="9">
        <f>Table1_4[[#This Row],[Total Price]]*Table1_4[[#This Row],[ Sold]]</f>
        <v>0</v>
      </c>
    </row>
    <row r="1145" spans="1:16" x14ac:dyDescent="0.3">
      <c r="A1145" s="5" t="s">
        <v>2285</v>
      </c>
      <c r="B1145" s="2" t="s">
        <v>3521</v>
      </c>
      <c r="C1145" s="2" t="s">
        <v>2434</v>
      </c>
      <c r="D1145" s="2" t="s">
        <v>2295</v>
      </c>
      <c r="E1145" s="2" t="s">
        <v>4483</v>
      </c>
      <c r="F1145" s="2">
        <v>4.5</v>
      </c>
      <c r="G1145" s="2">
        <v>4</v>
      </c>
      <c r="H1145" s="9">
        <v>611.99</v>
      </c>
      <c r="I1145" s="9">
        <v>187.14</v>
      </c>
      <c r="J1145" s="9">
        <f>Table1_4[[#This Row],[Price]]+Table1_4[[#This Row],[Delivery charge]]</f>
        <v>799.13</v>
      </c>
      <c r="K1145" s="2" t="s">
        <v>2262</v>
      </c>
      <c r="L1145" s="2">
        <v>6</v>
      </c>
      <c r="M1145" s="2" t="s">
        <v>4480</v>
      </c>
      <c r="N1145" s="2" t="s">
        <v>2578</v>
      </c>
      <c r="O1145" s="14" t="s">
        <v>2579</v>
      </c>
      <c r="P1145" s="9">
        <f>Table1_4[[#This Row],[Total Price]]*Table1_4[[#This Row],[ Sold]]</f>
        <v>4794.78</v>
      </c>
    </row>
    <row r="1146" spans="1:16" x14ac:dyDescent="0.3">
      <c r="A1146" s="5" t="s">
        <v>2285</v>
      </c>
      <c r="B1146" s="2" t="s">
        <v>3522</v>
      </c>
      <c r="C1146" s="2" t="s">
        <v>2329</v>
      </c>
      <c r="D1146" s="2" t="s">
        <v>2295</v>
      </c>
      <c r="E1146" s="2" t="s">
        <v>4481</v>
      </c>
      <c r="F1146" s="2">
        <v>4.5</v>
      </c>
      <c r="G1146" s="2">
        <v>108</v>
      </c>
      <c r="H1146" s="9">
        <v>249.95</v>
      </c>
      <c r="I1146" s="9">
        <v>101.25</v>
      </c>
      <c r="J1146" s="9">
        <f>Table1_4[[#This Row],[Price]]+Table1_4[[#This Row],[Delivery charge]]</f>
        <v>351.2</v>
      </c>
      <c r="K1146" s="2" t="s">
        <v>2262</v>
      </c>
      <c r="L1146" s="2">
        <v>0</v>
      </c>
      <c r="M1146" s="2" t="s">
        <v>4480</v>
      </c>
      <c r="N1146" s="2" t="s">
        <v>2500</v>
      </c>
      <c r="O1146" s="14" t="s">
        <v>2501</v>
      </c>
      <c r="P1146" s="9">
        <f>Table1_4[[#This Row],[Total Price]]*Table1_4[[#This Row],[ Sold]]</f>
        <v>0</v>
      </c>
    </row>
    <row r="1147" spans="1:16" x14ac:dyDescent="0.3">
      <c r="A1147" s="5" t="s">
        <v>2285</v>
      </c>
      <c r="B1147" s="2" t="s">
        <v>3523</v>
      </c>
      <c r="C1147" s="2" t="s">
        <v>2321</v>
      </c>
      <c r="D1147" s="2" t="s">
        <v>2485</v>
      </c>
      <c r="E1147" s="2" t="s">
        <v>4481</v>
      </c>
      <c r="F1147" s="2">
        <v>5</v>
      </c>
      <c r="G1147" s="2">
        <v>2</v>
      </c>
      <c r="H1147" s="9">
        <v>332.99</v>
      </c>
      <c r="I1147" s="9">
        <v>120.35</v>
      </c>
      <c r="J1147" s="9">
        <f>Table1_4[[#This Row],[Price]]+Table1_4[[#This Row],[Delivery charge]]</f>
        <v>453.34000000000003</v>
      </c>
      <c r="K1147" s="2" t="s">
        <v>2262</v>
      </c>
      <c r="L1147" s="2">
        <v>32</v>
      </c>
      <c r="M1147" s="2" t="s">
        <v>4480</v>
      </c>
      <c r="N1147" s="2" t="s">
        <v>2486</v>
      </c>
      <c r="O1147" s="14" t="s">
        <v>2487</v>
      </c>
      <c r="P1147" s="9">
        <f>Table1_4[[#This Row],[Total Price]]*Table1_4[[#This Row],[ Sold]]</f>
        <v>14506.880000000001</v>
      </c>
    </row>
    <row r="1148" spans="1:16" x14ac:dyDescent="0.3">
      <c r="A1148" s="5" t="s">
        <v>2285</v>
      </c>
      <c r="B1148" s="2" t="s">
        <v>3172</v>
      </c>
      <c r="C1148" s="2" t="s">
        <v>2329</v>
      </c>
      <c r="D1148" s="2" t="s">
        <v>2295</v>
      </c>
      <c r="E1148" s="2" t="s">
        <v>4482</v>
      </c>
      <c r="F1148" s="2">
        <v>5</v>
      </c>
      <c r="G1148" s="2">
        <v>53</v>
      </c>
      <c r="H1148" s="9">
        <v>275.45</v>
      </c>
      <c r="I1148" s="9">
        <v>107.11</v>
      </c>
      <c r="J1148" s="9">
        <f>Table1_4[[#This Row],[Price]]+Table1_4[[#This Row],[Delivery charge]]</f>
        <v>382.56</v>
      </c>
      <c r="K1148" s="2" t="s">
        <v>2262</v>
      </c>
      <c r="L1148" s="2">
        <v>0</v>
      </c>
      <c r="M1148" s="2" t="s">
        <v>2377</v>
      </c>
      <c r="N1148" s="2" t="s">
        <v>2378</v>
      </c>
      <c r="O1148" s="14" t="s">
        <v>2379</v>
      </c>
      <c r="P1148" s="9">
        <f>Table1_4[[#This Row],[Total Price]]*Table1_4[[#This Row],[ Sold]]</f>
        <v>0</v>
      </c>
    </row>
    <row r="1149" spans="1:16" x14ac:dyDescent="0.3">
      <c r="A1149" s="5" t="s">
        <v>2285</v>
      </c>
      <c r="B1149" s="2" t="s">
        <v>3524</v>
      </c>
      <c r="C1149" s="2" t="s">
        <v>2329</v>
      </c>
      <c r="D1149" s="2" t="s">
        <v>2295</v>
      </c>
      <c r="E1149" s="2" t="s">
        <v>4481</v>
      </c>
      <c r="F1149" s="2"/>
      <c r="G1149" s="2"/>
      <c r="H1149" s="9">
        <v>289.99</v>
      </c>
      <c r="I1149" s="9">
        <v>113.08</v>
      </c>
      <c r="J1149" s="9">
        <f>Table1_4[[#This Row],[Price]]+Table1_4[[#This Row],[Delivery charge]]</f>
        <v>403.07</v>
      </c>
      <c r="K1149" s="2" t="s">
        <v>2262</v>
      </c>
      <c r="L1149" s="2">
        <v>4</v>
      </c>
      <c r="M1149" s="2" t="s">
        <v>4480</v>
      </c>
      <c r="N1149" s="2" t="s">
        <v>2389</v>
      </c>
      <c r="O1149" s="14" t="s">
        <v>2390</v>
      </c>
      <c r="P1149" s="9">
        <f>Table1_4[[#This Row],[Total Price]]*Table1_4[[#This Row],[ Sold]]</f>
        <v>1612.28</v>
      </c>
    </row>
    <row r="1150" spans="1:16" x14ac:dyDescent="0.3">
      <c r="A1150" s="5" t="s">
        <v>2285</v>
      </c>
      <c r="B1150" s="2" t="s">
        <v>3525</v>
      </c>
      <c r="C1150" s="2" t="s">
        <v>2315</v>
      </c>
      <c r="D1150" s="2" t="s">
        <v>2357</v>
      </c>
      <c r="E1150" s="2" t="s">
        <v>4482</v>
      </c>
      <c r="F1150" s="2">
        <v>5</v>
      </c>
      <c r="G1150" s="2">
        <v>3</v>
      </c>
      <c r="H1150" s="9">
        <v>399.99</v>
      </c>
      <c r="I1150" s="9">
        <v>135.76</v>
      </c>
      <c r="J1150" s="9">
        <f>Table1_4[[#This Row],[Price]]+Table1_4[[#This Row],[Delivery charge]]</f>
        <v>535.75</v>
      </c>
      <c r="K1150" s="2" t="s">
        <v>2262</v>
      </c>
      <c r="L1150" s="2">
        <v>6</v>
      </c>
      <c r="M1150" s="2" t="s">
        <v>4480</v>
      </c>
      <c r="N1150" s="2" t="s">
        <v>2358</v>
      </c>
      <c r="O1150" s="14" t="s">
        <v>2359</v>
      </c>
      <c r="P1150" s="9">
        <f>Table1_4[[#This Row],[Total Price]]*Table1_4[[#This Row],[ Sold]]</f>
        <v>3214.5</v>
      </c>
    </row>
    <row r="1151" spans="1:16" x14ac:dyDescent="0.3">
      <c r="A1151" s="5" t="s">
        <v>2285</v>
      </c>
      <c r="B1151" s="2" t="s">
        <v>3526</v>
      </c>
      <c r="C1151" s="2" t="s">
        <v>2287</v>
      </c>
      <c r="D1151" s="2" t="s">
        <v>2295</v>
      </c>
      <c r="E1151" s="2" t="s">
        <v>4482</v>
      </c>
      <c r="F1151" s="2">
        <v>5</v>
      </c>
      <c r="G1151" s="2">
        <v>13</v>
      </c>
      <c r="H1151" s="9">
        <v>253.49</v>
      </c>
      <c r="I1151" s="9">
        <v>104.68</v>
      </c>
      <c r="J1151" s="9">
        <f>Table1_4[[#This Row],[Price]]+Table1_4[[#This Row],[Delivery charge]]</f>
        <v>358.17</v>
      </c>
      <c r="K1151" s="2" t="s">
        <v>2262</v>
      </c>
      <c r="L1151" s="2">
        <v>0</v>
      </c>
      <c r="M1151" s="2" t="s">
        <v>4480</v>
      </c>
      <c r="N1151" s="2" t="s">
        <v>2932</v>
      </c>
      <c r="O1151" s="14" t="s">
        <v>2933</v>
      </c>
      <c r="P1151" s="9">
        <f>Table1_4[[#This Row],[Total Price]]*Table1_4[[#This Row],[ Sold]]</f>
        <v>0</v>
      </c>
    </row>
    <row r="1152" spans="1:16" x14ac:dyDescent="0.3">
      <c r="A1152" s="5" t="s">
        <v>2285</v>
      </c>
      <c r="B1152" s="2" t="s">
        <v>3527</v>
      </c>
      <c r="C1152" s="2" t="s">
        <v>2292</v>
      </c>
      <c r="D1152" s="2" t="s">
        <v>2295</v>
      </c>
      <c r="E1152" s="2" t="s">
        <v>4482</v>
      </c>
      <c r="F1152" s="2">
        <v>5</v>
      </c>
      <c r="G1152" s="2">
        <v>1</v>
      </c>
      <c r="H1152" s="9">
        <v>308.49</v>
      </c>
      <c r="I1152" s="9">
        <v>114.71</v>
      </c>
      <c r="J1152" s="9">
        <f>Table1_4[[#This Row],[Price]]+Table1_4[[#This Row],[Delivery charge]]</f>
        <v>423.2</v>
      </c>
      <c r="K1152" s="2" t="s">
        <v>2262</v>
      </c>
      <c r="L1152" s="2">
        <v>0</v>
      </c>
      <c r="M1152" s="2" t="s">
        <v>4480</v>
      </c>
      <c r="N1152" s="2" t="s">
        <v>2932</v>
      </c>
      <c r="O1152" s="14" t="s">
        <v>2933</v>
      </c>
      <c r="P1152" s="9">
        <f>Table1_4[[#This Row],[Total Price]]*Table1_4[[#This Row],[ Sold]]</f>
        <v>0</v>
      </c>
    </row>
    <row r="1153" spans="1:16" x14ac:dyDescent="0.3">
      <c r="A1153" s="5" t="s">
        <v>2285</v>
      </c>
      <c r="B1153" s="2" t="s">
        <v>3528</v>
      </c>
      <c r="C1153" s="2" t="s">
        <v>2287</v>
      </c>
      <c r="D1153" s="2" t="s">
        <v>2295</v>
      </c>
      <c r="E1153" s="2" t="s">
        <v>4482</v>
      </c>
      <c r="F1153" s="2">
        <v>4.5</v>
      </c>
      <c r="G1153" s="2">
        <v>17</v>
      </c>
      <c r="H1153" s="9">
        <v>258.99</v>
      </c>
      <c r="I1153" s="9">
        <v>105.95</v>
      </c>
      <c r="J1153" s="9">
        <f>Table1_4[[#This Row],[Price]]+Table1_4[[#This Row],[Delivery charge]]</f>
        <v>364.94</v>
      </c>
      <c r="K1153" s="2" t="s">
        <v>2262</v>
      </c>
      <c r="L1153" s="2">
        <v>0</v>
      </c>
      <c r="M1153" s="2" t="s">
        <v>4480</v>
      </c>
      <c r="N1153" s="2" t="s">
        <v>2932</v>
      </c>
      <c r="O1153" s="14" t="s">
        <v>2933</v>
      </c>
      <c r="P1153" s="9">
        <f>Table1_4[[#This Row],[Total Price]]*Table1_4[[#This Row],[ Sold]]</f>
        <v>0</v>
      </c>
    </row>
    <row r="1154" spans="1:16" x14ac:dyDescent="0.3">
      <c r="A1154" s="5" t="s">
        <v>2285</v>
      </c>
      <c r="B1154" s="2" t="s">
        <v>3529</v>
      </c>
      <c r="C1154" s="2" t="s">
        <v>2434</v>
      </c>
      <c r="D1154" s="2" t="s">
        <v>2295</v>
      </c>
      <c r="E1154" s="2" t="s">
        <v>4481</v>
      </c>
      <c r="F1154" s="2">
        <v>4.5</v>
      </c>
      <c r="G1154" s="2">
        <v>7</v>
      </c>
      <c r="H1154" s="9">
        <v>619.99</v>
      </c>
      <c r="I1154" s="9">
        <v>186.36</v>
      </c>
      <c r="J1154" s="9">
        <f>Table1_4[[#This Row],[Price]]+Table1_4[[#This Row],[Delivery charge]]</f>
        <v>806.35</v>
      </c>
      <c r="K1154" s="2" t="s">
        <v>2262</v>
      </c>
      <c r="L1154" s="2">
        <v>2</v>
      </c>
      <c r="M1154" s="2" t="s">
        <v>4480</v>
      </c>
      <c r="N1154" s="2" t="s">
        <v>2358</v>
      </c>
      <c r="O1154" s="14" t="s">
        <v>2359</v>
      </c>
      <c r="P1154" s="9">
        <f>Table1_4[[#This Row],[Total Price]]*Table1_4[[#This Row],[ Sold]]</f>
        <v>1612.7</v>
      </c>
    </row>
    <row r="1155" spans="1:16" x14ac:dyDescent="0.3">
      <c r="A1155" s="5" t="s">
        <v>2285</v>
      </c>
      <c r="B1155" s="2" t="s">
        <v>3530</v>
      </c>
      <c r="C1155" s="2" t="s">
        <v>2434</v>
      </c>
      <c r="D1155" s="2" t="s">
        <v>2357</v>
      </c>
      <c r="E1155" s="2" t="s">
        <v>4482</v>
      </c>
      <c r="F1155" s="2">
        <v>5</v>
      </c>
      <c r="G1155" s="2">
        <v>10</v>
      </c>
      <c r="H1155" s="9">
        <v>619.99</v>
      </c>
      <c r="I1155" s="9">
        <v>188.66</v>
      </c>
      <c r="J1155" s="9">
        <f>Table1_4[[#This Row],[Price]]+Table1_4[[#This Row],[Delivery charge]]</f>
        <v>808.65</v>
      </c>
      <c r="K1155" s="2" t="s">
        <v>2262</v>
      </c>
      <c r="L1155" s="2">
        <v>38</v>
      </c>
      <c r="M1155" s="2" t="s">
        <v>4480</v>
      </c>
      <c r="N1155" s="2" t="s">
        <v>2358</v>
      </c>
      <c r="O1155" s="14" t="s">
        <v>2359</v>
      </c>
      <c r="P1155" s="9">
        <f>Table1_4[[#This Row],[Total Price]]*Table1_4[[#This Row],[ Sold]]</f>
        <v>30728.7</v>
      </c>
    </row>
    <row r="1156" spans="1:16" x14ac:dyDescent="0.3">
      <c r="A1156" s="5" t="s">
        <v>2285</v>
      </c>
      <c r="B1156" s="2" t="s">
        <v>3531</v>
      </c>
      <c r="C1156" s="2" t="s">
        <v>2422</v>
      </c>
      <c r="D1156" s="2" t="s">
        <v>2295</v>
      </c>
      <c r="E1156" s="2" t="s">
        <v>4482</v>
      </c>
      <c r="F1156" s="2"/>
      <c r="G1156" s="2"/>
      <c r="H1156" s="9">
        <v>806.4</v>
      </c>
      <c r="I1156" s="9">
        <v>229.23</v>
      </c>
      <c r="J1156" s="9">
        <f>Table1_4[[#This Row],[Price]]+Table1_4[[#This Row],[Delivery charge]]</f>
        <v>1035.6299999999999</v>
      </c>
      <c r="K1156" s="2" t="s">
        <v>2262</v>
      </c>
      <c r="L1156" s="2">
        <v>0</v>
      </c>
      <c r="M1156" s="2" t="s">
        <v>4480</v>
      </c>
      <c r="N1156" s="2" t="s">
        <v>2290</v>
      </c>
      <c r="O1156" s="14" t="s">
        <v>2291</v>
      </c>
      <c r="P1156" s="9">
        <f>Table1_4[[#This Row],[Total Price]]*Table1_4[[#This Row],[ Sold]]</f>
        <v>0</v>
      </c>
    </row>
    <row r="1157" spans="1:16" x14ac:dyDescent="0.3">
      <c r="A1157" s="5" t="s">
        <v>2285</v>
      </c>
      <c r="B1157" s="2" t="s">
        <v>3532</v>
      </c>
      <c r="C1157" s="2" t="s">
        <v>2327</v>
      </c>
      <c r="D1157" s="2" t="s">
        <v>2485</v>
      </c>
      <c r="E1157" s="2" t="s">
        <v>4482</v>
      </c>
      <c r="F1157" s="2"/>
      <c r="G1157" s="2"/>
      <c r="H1157" s="9">
        <v>459.98</v>
      </c>
      <c r="I1157" s="9">
        <v>149.55000000000001</v>
      </c>
      <c r="J1157" s="9">
        <f>Table1_4[[#This Row],[Price]]+Table1_4[[#This Row],[Delivery charge]]</f>
        <v>609.53</v>
      </c>
      <c r="K1157" s="2" t="s">
        <v>2262</v>
      </c>
      <c r="L1157" s="2">
        <v>1</v>
      </c>
      <c r="M1157" s="2" t="s">
        <v>4480</v>
      </c>
      <c r="N1157" s="2" t="s">
        <v>2486</v>
      </c>
      <c r="O1157" s="14" t="s">
        <v>2487</v>
      </c>
      <c r="P1157" s="9">
        <f>Table1_4[[#This Row],[Total Price]]*Table1_4[[#This Row],[ Sold]]</f>
        <v>609.53</v>
      </c>
    </row>
    <row r="1158" spans="1:16" x14ac:dyDescent="0.3">
      <c r="A1158" s="5" t="s">
        <v>2285</v>
      </c>
      <c r="B1158" s="2" t="s">
        <v>3533</v>
      </c>
      <c r="C1158" s="2" t="s">
        <v>2294</v>
      </c>
      <c r="D1158" s="2" t="s">
        <v>2295</v>
      </c>
      <c r="E1158" s="2" t="s">
        <v>4481</v>
      </c>
      <c r="F1158" s="2">
        <v>4.5</v>
      </c>
      <c r="G1158" s="2">
        <v>51</v>
      </c>
      <c r="H1158" s="9">
        <v>248.67</v>
      </c>
      <c r="I1158" s="9">
        <v>100.95</v>
      </c>
      <c r="J1158" s="9">
        <f>Table1_4[[#This Row],[Price]]+Table1_4[[#This Row],[Delivery charge]]</f>
        <v>349.62</v>
      </c>
      <c r="K1158" s="2" t="s">
        <v>2262</v>
      </c>
      <c r="L1158" s="2">
        <v>0</v>
      </c>
      <c r="M1158" s="2" t="s">
        <v>2394</v>
      </c>
      <c r="N1158" s="2" t="s">
        <v>2780</v>
      </c>
      <c r="O1158" s="14" t="s">
        <v>2781</v>
      </c>
      <c r="P1158" s="9">
        <f>Table1_4[[#This Row],[Total Price]]*Table1_4[[#This Row],[ Sold]]</f>
        <v>0</v>
      </c>
    </row>
    <row r="1159" spans="1:16" x14ac:dyDescent="0.3">
      <c r="A1159" s="5" t="s">
        <v>2285</v>
      </c>
      <c r="B1159" s="2" t="s">
        <v>3534</v>
      </c>
      <c r="C1159" s="2" t="s">
        <v>2434</v>
      </c>
      <c r="D1159" s="2" t="s">
        <v>2485</v>
      </c>
      <c r="E1159" s="2" t="s">
        <v>4482</v>
      </c>
      <c r="F1159" s="2">
        <v>5</v>
      </c>
      <c r="G1159" s="2">
        <v>5</v>
      </c>
      <c r="H1159" s="9">
        <v>423.88</v>
      </c>
      <c r="I1159" s="9">
        <v>141.25</v>
      </c>
      <c r="J1159" s="9">
        <f>Table1_4[[#This Row],[Price]]+Table1_4[[#This Row],[Delivery charge]]</f>
        <v>565.13</v>
      </c>
      <c r="K1159" s="2" t="s">
        <v>2262</v>
      </c>
      <c r="L1159" s="2">
        <v>46</v>
      </c>
      <c r="M1159" s="2" t="s">
        <v>4480</v>
      </c>
      <c r="N1159" s="2" t="s">
        <v>2486</v>
      </c>
      <c r="O1159" s="14" t="s">
        <v>2487</v>
      </c>
      <c r="P1159" s="9">
        <f>Table1_4[[#This Row],[Total Price]]*Table1_4[[#This Row],[ Sold]]</f>
        <v>25995.98</v>
      </c>
    </row>
    <row r="1160" spans="1:16" x14ac:dyDescent="0.3">
      <c r="A1160" s="5" t="s">
        <v>2285</v>
      </c>
      <c r="B1160" s="2" t="s">
        <v>3535</v>
      </c>
      <c r="C1160" s="2" t="s">
        <v>2323</v>
      </c>
      <c r="D1160" s="2" t="s">
        <v>2295</v>
      </c>
      <c r="E1160" s="2" t="s">
        <v>4482</v>
      </c>
      <c r="F1160" s="2">
        <v>4</v>
      </c>
      <c r="G1160" s="2">
        <v>26</v>
      </c>
      <c r="H1160" s="9">
        <v>278.99</v>
      </c>
      <c r="I1160" s="9">
        <v>110.55</v>
      </c>
      <c r="J1160" s="9">
        <f>Table1_4[[#This Row],[Price]]+Table1_4[[#This Row],[Delivery charge]]</f>
        <v>389.54</v>
      </c>
      <c r="K1160" s="2" t="s">
        <v>2262</v>
      </c>
      <c r="L1160" s="2">
        <v>0</v>
      </c>
      <c r="M1160" s="2" t="s">
        <v>4480</v>
      </c>
      <c r="N1160" s="2" t="s">
        <v>2932</v>
      </c>
      <c r="O1160" s="14" t="s">
        <v>2933</v>
      </c>
      <c r="P1160" s="9">
        <f>Table1_4[[#This Row],[Total Price]]*Table1_4[[#This Row],[ Sold]]</f>
        <v>0</v>
      </c>
    </row>
    <row r="1161" spans="1:16" x14ac:dyDescent="0.3">
      <c r="A1161" s="5" t="s">
        <v>2285</v>
      </c>
      <c r="B1161" s="2" t="s">
        <v>3536</v>
      </c>
      <c r="C1161" s="2" t="s">
        <v>2292</v>
      </c>
      <c r="D1161" s="2" t="s">
        <v>2295</v>
      </c>
      <c r="E1161" s="2" t="s">
        <v>4481</v>
      </c>
      <c r="F1161" s="2">
        <v>5</v>
      </c>
      <c r="G1161" s="2">
        <v>2</v>
      </c>
      <c r="H1161" s="9">
        <v>324.99</v>
      </c>
      <c r="I1161" s="9">
        <v>121.13</v>
      </c>
      <c r="J1161" s="9">
        <f>Table1_4[[#This Row],[Price]]+Table1_4[[#This Row],[Delivery charge]]</f>
        <v>446.12</v>
      </c>
      <c r="K1161" s="2" t="s">
        <v>2262</v>
      </c>
      <c r="L1161" s="2">
        <v>0</v>
      </c>
      <c r="M1161" s="2" t="s">
        <v>4480</v>
      </c>
      <c r="N1161" s="2" t="s">
        <v>2389</v>
      </c>
      <c r="O1161" s="14" t="s">
        <v>2390</v>
      </c>
      <c r="P1161" s="9">
        <f>Table1_4[[#This Row],[Total Price]]*Table1_4[[#This Row],[ Sold]]</f>
        <v>0</v>
      </c>
    </row>
    <row r="1162" spans="1:16" x14ac:dyDescent="0.3">
      <c r="A1162" s="5" t="s">
        <v>2285</v>
      </c>
      <c r="B1162" s="2" t="s">
        <v>3537</v>
      </c>
      <c r="C1162" s="2" t="s">
        <v>2294</v>
      </c>
      <c r="D1162" s="2" t="s">
        <v>2485</v>
      </c>
      <c r="E1162" s="2" t="s">
        <v>4481</v>
      </c>
      <c r="F1162" s="2">
        <v>4.5</v>
      </c>
      <c r="G1162" s="2">
        <v>15</v>
      </c>
      <c r="H1162" s="9">
        <v>168.3</v>
      </c>
      <c r="I1162" s="9">
        <v>85.09</v>
      </c>
      <c r="J1162" s="9">
        <f>Table1_4[[#This Row],[Price]]+Table1_4[[#This Row],[Delivery charge]]</f>
        <v>253.39000000000001</v>
      </c>
      <c r="K1162" s="2" t="s">
        <v>2262</v>
      </c>
      <c r="L1162" s="2">
        <v>2</v>
      </c>
      <c r="M1162" s="2" t="s">
        <v>4480</v>
      </c>
      <c r="N1162" s="2" t="s">
        <v>2486</v>
      </c>
      <c r="O1162" s="14" t="s">
        <v>2487</v>
      </c>
      <c r="P1162" s="9">
        <f>Table1_4[[#This Row],[Total Price]]*Table1_4[[#This Row],[ Sold]]</f>
        <v>506.78000000000003</v>
      </c>
    </row>
    <row r="1163" spans="1:16" x14ac:dyDescent="0.3">
      <c r="A1163" s="5" t="s">
        <v>2285</v>
      </c>
      <c r="B1163" s="2" t="s">
        <v>3538</v>
      </c>
      <c r="C1163" s="2" t="s">
        <v>2371</v>
      </c>
      <c r="D1163" s="2" t="s">
        <v>2295</v>
      </c>
      <c r="E1163" s="2" t="s">
        <v>4482</v>
      </c>
      <c r="F1163" s="2">
        <v>5</v>
      </c>
      <c r="G1163" s="2">
        <v>5</v>
      </c>
      <c r="H1163" s="9">
        <v>459.99</v>
      </c>
      <c r="I1163" s="9">
        <v>161.38</v>
      </c>
      <c r="J1163" s="9">
        <f>Table1_4[[#This Row],[Price]]+Table1_4[[#This Row],[Delivery charge]]</f>
        <v>621.37</v>
      </c>
      <c r="K1163" s="2" t="s">
        <v>2262</v>
      </c>
      <c r="L1163" s="2">
        <v>0</v>
      </c>
      <c r="M1163" s="2" t="s">
        <v>4480</v>
      </c>
      <c r="N1163" s="2" t="s">
        <v>2307</v>
      </c>
      <c r="O1163" s="14" t="s">
        <v>2308</v>
      </c>
      <c r="P1163" s="9">
        <f>Table1_4[[#This Row],[Total Price]]*Table1_4[[#This Row],[ Sold]]</f>
        <v>0</v>
      </c>
    </row>
    <row r="1164" spans="1:16" x14ac:dyDescent="0.3">
      <c r="A1164" s="5" t="s">
        <v>2285</v>
      </c>
      <c r="B1164" s="2" t="s">
        <v>3539</v>
      </c>
      <c r="C1164" s="2" t="s">
        <v>2292</v>
      </c>
      <c r="D1164" s="2" t="s">
        <v>2295</v>
      </c>
      <c r="E1164" s="2" t="s">
        <v>4483</v>
      </c>
      <c r="F1164" s="2">
        <v>4.5</v>
      </c>
      <c r="G1164" s="2">
        <v>46</v>
      </c>
      <c r="H1164" s="9">
        <v>320.98</v>
      </c>
      <c r="I1164" s="9">
        <v>198.43</v>
      </c>
      <c r="J1164" s="9">
        <f>Table1_4[[#This Row],[Price]]+Table1_4[[#This Row],[Delivery charge]]</f>
        <v>519.41000000000008</v>
      </c>
      <c r="K1164" s="2" t="s">
        <v>2262</v>
      </c>
      <c r="L1164" s="2">
        <v>0</v>
      </c>
      <c r="M1164" s="2" t="s">
        <v>4480</v>
      </c>
      <c r="N1164" s="2" t="s">
        <v>3540</v>
      </c>
      <c r="O1164" s="14" t="s">
        <v>3541</v>
      </c>
      <c r="P1164" s="9">
        <f>Table1_4[[#This Row],[Total Price]]*Table1_4[[#This Row],[ Sold]]</f>
        <v>0</v>
      </c>
    </row>
    <row r="1165" spans="1:16" x14ac:dyDescent="0.3">
      <c r="A1165" s="5" t="s">
        <v>2285</v>
      </c>
      <c r="B1165" s="2" t="s">
        <v>3542</v>
      </c>
      <c r="C1165" s="2" t="s">
        <v>2329</v>
      </c>
      <c r="D1165" s="2" t="s">
        <v>2295</v>
      </c>
      <c r="E1165" s="2" t="s">
        <v>4481</v>
      </c>
      <c r="F1165" s="2">
        <v>4.5</v>
      </c>
      <c r="G1165" s="2">
        <v>20</v>
      </c>
      <c r="H1165" s="9">
        <v>257.99</v>
      </c>
      <c r="I1165" s="9">
        <v>103.1</v>
      </c>
      <c r="J1165" s="9">
        <f>Table1_4[[#This Row],[Price]]+Table1_4[[#This Row],[Delivery charge]]</f>
        <v>361.09000000000003</v>
      </c>
      <c r="K1165" s="2" t="s">
        <v>2262</v>
      </c>
      <c r="L1165" s="2">
        <v>0</v>
      </c>
      <c r="M1165" s="2" t="s">
        <v>4480</v>
      </c>
      <c r="N1165" s="2" t="s">
        <v>2364</v>
      </c>
      <c r="O1165" s="14" t="s">
        <v>2365</v>
      </c>
      <c r="P1165" s="9">
        <f>Table1_4[[#This Row],[Total Price]]*Table1_4[[#This Row],[ Sold]]</f>
        <v>0</v>
      </c>
    </row>
    <row r="1166" spans="1:16" x14ac:dyDescent="0.3">
      <c r="A1166" s="5" t="s">
        <v>2285</v>
      </c>
      <c r="B1166" s="2" t="s">
        <v>3543</v>
      </c>
      <c r="C1166" s="2" t="s">
        <v>2344</v>
      </c>
      <c r="D1166" s="2" t="s">
        <v>2295</v>
      </c>
      <c r="E1166" s="2" t="s">
        <v>4482</v>
      </c>
      <c r="F1166" s="2">
        <v>5</v>
      </c>
      <c r="G1166" s="2">
        <v>14</v>
      </c>
      <c r="H1166" s="9">
        <v>574.99</v>
      </c>
      <c r="I1166" s="9">
        <v>178.63</v>
      </c>
      <c r="J1166" s="9">
        <f>Table1_4[[#This Row],[Price]]+Table1_4[[#This Row],[Delivery charge]]</f>
        <v>753.62</v>
      </c>
      <c r="K1166" s="2" t="s">
        <v>2262</v>
      </c>
      <c r="L1166" s="2">
        <v>9</v>
      </c>
      <c r="M1166" s="2" t="s">
        <v>4480</v>
      </c>
      <c r="N1166" s="2" t="s">
        <v>2307</v>
      </c>
      <c r="O1166" s="14" t="s">
        <v>2308</v>
      </c>
      <c r="P1166" s="9">
        <f>Table1_4[[#This Row],[Total Price]]*Table1_4[[#This Row],[ Sold]]</f>
        <v>6782.58</v>
      </c>
    </row>
    <row r="1167" spans="1:16" x14ac:dyDescent="0.3">
      <c r="A1167" s="5" t="s">
        <v>2285</v>
      </c>
      <c r="B1167" s="2" t="s">
        <v>3544</v>
      </c>
      <c r="C1167" s="2" t="s">
        <v>2292</v>
      </c>
      <c r="D1167" s="2" t="s">
        <v>2295</v>
      </c>
      <c r="E1167" s="2" t="s">
        <v>4481</v>
      </c>
      <c r="F1167" s="2">
        <v>4.5</v>
      </c>
      <c r="G1167" s="2">
        <v>15</v>
      </c>
      <c r="H1167" s="9">
        <v>297.49</v>
      </c>
      <c r="I1167" s="9">
        <v>112.18</v>
      </c>
      <c r="J1167" s="9">
        <f>Table1_4[[#This Row],[Price]]+Table1_4[[#This Row],[Delivery charge]]</f>
        <v>409.67</v>
      </c>
      <c r="K1167" s="2" t="s">
        <v>2262</v>
      </c>
      <c r="L1167" s="2">
        <v>0</v>
      </c>
      <c r="M1167" s="2" t="s">
        <v>4480</v>
      </c>
      <c r="N1167" s="2" t="s">
        <v>2932</v>
      </c>
      <c r="O1167" s="14" t="s">
        <v>2933</v>
      </c>
      <c r="P1167" s="9">
        <f>Table1_4[[#This Row],[Total Price]]*Table1_4[[#This Row],[ Sold]]</f>
        <v>0</v>
      </c>
    </row>
    <row r="1168" spans="1:16" x14ac:dyDescent="0.3">
      <c r="A1168" s="5" t="s">
        <v>2285</v>
      </c>
      <c r="B1168" s="2" t="s">
        <v>3545</v>
      </c>
      <c r="C1168" s="2" t="s">
        <v>2344</v>
      </c>
      <c r="D1168" s="2" t="s">
        <v>2295</v>
      </c>
      <c r="E1168" s="2" t="s">
        <v>4483</v>
      </c>
      <c r="F1168" s="2">
        <v>4.5</v>
      </c>
      <c r="G1168" s="2">
        <v>41</v>
      </c>
      <c r="H1168" s="9">
        <v>450</v>
      </c>
      <c r="I1168" s="9">
        <v>149.88</v>
      </c>
      <c r="J1168" s="9">
        <f>Table1_4[[#This Row],[Price]]+Table1_4[[#This Row],[Delivery charge]]</f>
        <v>599.88</v>
      </c>
      <c r="K1168" s="2" t="s">
        <v>2262</v>
      </c>
      <c r="L1168" s="2">
        <v>2</v>
      </c>
      <c r="M1168" s="2" t="s">
        <v>4480</v>
      </c>
      <c r="N1168" s="2" t="s">
        <v>2803</v>
      </c>
      <c r="O1168" s="14" t="s">
        <v>2804</v>
      </c>
      <c r="P1168" s="9">
        <f>Table1_4[[#This Row],[Total Price]]*Table1_4[[#This Row],[ Sold]]</f>
        <v>1199.76</v>
      </c>
    </row>
    <row r="1169" spans="1:16" x14ac:dyDescent="0.3">
      <c r="A1169" s="5" t="s">
        <v>2285</v>
      </c>
      <c r="B1169" s="2" t="s">
        <v>3546</v>
      </c>
      <c r="C1169" s="2" t="s">
        <v>2296</v>
      </c>
      <c r="D1169" s="2" t="s">
        <v>2485</v>
      </c>
      <c r="E1169" s="2" t="s">
        <v>4482</v>
      </c>
      <c r="F1169" s="2"/>
      <c r="G1169" s="2"/>
      <c r="H1169" s="9">
        <v>339.99</v>
      </c>
      <c r="I1169" s="9">
        <v>121.96</v>
      </c>
      <c r="J1169" s="9">
        <f>Table1_4[[#This Row],[Price]]+Table1_4[[#This Row],[Delivery charge]]</f>
        <v>461.95</v>
      </c>
      <c r="K1169" s="2" t="s">
        <v>2262</v>
      </c>
      <c r="L1169" s="2">
        <v>64</v>
      </c>
      <c r="M1169" s="2" t="s">
        <v>4480</v>
      </c>
      <c r="N1169" s="2" t="s">
        <v>2486</v>
      </c>
      <c r="O1169" s="14" t="s">
        <v>2487</v>
      </c>
      <c r="P1169" s="9">
        <f>Table1_4[[#This Row],[Total Price]]*Table1_4[[#This Row],[ Sold]]</f>
        <v>29564.799999999999</v>
      </c>
    </row>
    <row r="1170" spans="1:16" x14ac:dyDescent="0.3">
      <c r="A1170" s="5" t="s">
        <v>2285</v>
      </c>
      <c r="B1170" s="2" t="s">
        <v>3547</v>
      </c>
      <c r="C1170" s="2" t="s">
        <v>2329</v>
      </c>
      <c r="D1170" s="2" t="s">
        <v>2404</v>
      </c>
      <c r="E1170" s="2" t="s">
        <v>4483</v>
      </c>
      <c r="F1170" s="2">
        <v>5</v>
      </c>
      <c r="G1170" s="2">
        <v>2</v>
      </c>
      <c r="H1170" s="9">
        <v>269.95</v>
      </c>
      <c r="I1170" s="9">
        <v>105.85</v>
      </c>
      <c r="J1170" s="9">
        <f>Table1_4[[#This Row],[Price]]+Table1_4[[#This Row],[Delivery charge]]</f>
        <v>375.79999999999995</v>
      </c>
      <c r="K1170" s="2" t="s">
        <v>2262</v>
      </c>
      <c r="L1170" s="2">
        <v>0</v>
      </c>
      <c r="M1170" s="2" t="s">
        <v>2405</v>
      </c>
      <c r="N1170" s="2" t="s">
        <v>2406</v>
      </c>
      <c r="O1170" s="14" t="s">
        <v>2407</v>
      </c>
      <c r="P1170" s="9">
        <f>Table1_4[[#This Row],[Total Price]]*Table1_4[[#This Row],[ Sold]]</f>
        <v>0</v>
      </c>
    </row>
    <row r="1171" spans="1:16" x14ac:dyDescent="0.3">
      <c r="A1171" s="5" t="s">
        <v>2285</v>
      </c>
      <c r="B1171" s="2" t="s">
        <v>2878</v>
      </c>
      <c r="C1171" s="2" t="s">
        <v>2287</v>
      </c>
      <c r="D1171" s="2" t="s">
        <v>2330</v>
      </c>
      <c r="E1171" s="2" t="s">
        <v>4481</v>
      </c>
      <c r="F1171" s="2">
        <v>4.5</v>
      </c>
      <c r="G1171" s="2">
        <v>54</v>
      </c>
      <c r="H1171" s="9">
        <v>219.99</v>
      </c>
      <c r="I1171" s="9">
        <v>94.36</v>
      </c>
      <c r="J1171" s="9">
        <f>Table1_4[[#This Row],[Price]]+Table1_4[[#This Row],[Delivery charge]]</f>
        <v>314.35000000000002</v>
      </c>
      <c r="K1171" s="2" t="s">
        <v>2262</v>
      </c>
      <c r="L1171" s="2">
        <v>0</v>
      </c>
      <c r="M1171" s="2" t="s">
        <v>4480</v>
      </c>
      <c r="N1171" s="2" t="s">
        <v>2331</v>
      </c>
      <c r="O1171" s="14" t="s">
        <v>2332</v>
      </c>
      <c r="P1171" s="9">
        <f>Table1_4[[#This Row],[Total Price]]*Table1_4[[#This Row],[ Sold]]</f>
        <v>0</v>
      </c>
    </row>
    <row r="1172" spans="1:16" x14ac:dyDescent="0.3">
      <c r="A1172" s="5" t="s">
        <v>2285</v>
      </c>
      <c r="B1172" s="2" t="s">
        <v>3548</v>
      </c>
      <c r="C1172" s="2" t="s">
        <v>2434</v>
      </c>
      <c r="D1172" s="2" t="s">
        <v>2485</v>
      </c>
      <c r="E1172" s="2" t="s">
        <v>4483</v>
      </c>
      <c r="F1172" s="2"/>
      <c r="G1172" s="2"/>
      <c r="H1172" s="9">
        <v>629.98</v>
      </c>
      <c r="I1172" s="9">
        <v>188.65</v>
      </c>
      <c r="J1172" s="9">
        <f>Table1_4[[#This Row],[Price]]+Table1_4[[#This Row],[Delivery charge]]</f>
        <v>818.63</v>
      </c>
      <c r="K1172" s="2" t="s">
        <v>2262</v>
      </c>
      <c r="L1172" s="2">
        <v>6</v>
      </c>
      <c r="M1172" s="2" t="s">
        <v>4480</v>
      </c>
      <c r="N1172" s="2" t="s">
        <v>2486</v>
      </c>
      <c r="O1172" s="14" t="s">
        <v>2487</v>
      </c>
      <c r="P1172" s="9">
        <f>Table1_4[[#This Row],[Total Price]]*Table1_4[[#This Row],[ Sold]]</f>
        <v>4911.78</v>
      </c>
    </row>
    <row r="1173" spans="1:16" x14ac:dyDescent="0.3">
      <c r="A1173" s="5" t="s">
        <v>2285</v>
      </c>
      <c r="B1173" s="2" t="s">
        <v>3549</v>
      </c>
      <c r="C1173" s="2" t="s">
        <v>2329</v>
      </c>
      <c r="D1173" s="2" t="s">
        <v>2295</v>
      </c>
      <c r="E1173" s="2" t="s">
        <v>4481</v>
      </c>
      <c r="F1173" s="2">
        <v>5</v>
      </c>
      <c r="G1173" s="2">
        <v>53</v>
      </c>
      <c r="H1173" s="9">
        <v>279.95</v>
      </c>
      <c r="I1173" s="9">
        <v>108.15</v>
      </c>
      <c r="J1173" s="9">
        <f>Table1_4[[#This Row],[Price]]+Table1_4[[#This Row],[Delivery charge]]</f>
        <v>388.1</v>
      </c>
      <c r="K1173" s="2" t="s">
        <v>2262</v>
      </c>
      <c r="L1173" s="2">
        <v>1</v>
      </c>
      <c r="M1173" s="2" t="s">
        <v>4480</v>
      </c>
      <c r="N1173" s="2" t="s">
        <v>2500</v>
      </c>
      <c r="O1173" s="14" t="s">
        <v>2501</v>
      </c>
      <c r="P1173" s="9">
        <f>Table1_4[[#This Row],[Total Price]]*Table1_4[[#This Row],[ Sold]]</f>
        <v>388.1</v>
      </c>
    </row>
    <row r="1174" spans="1:16" x14ac:dyDescent="0.3">
      <c r="A1174" s="5" t="s">
        <v>2285</v>
      </c>
      <c r="B1174" s="2" t="s">
        <v>3550</v>
      </c>
      <c r="C1174" s="2" t="s">
        <v>2329</v>
      </c>
      <c r="D1174" s="2" t="s">
        <v>2295</v>
      </c>
      <c r="E1174" s="2" t="s">
        <v>4483</v>
      </c>
      <c r="F1174" s="2">
        <v>5</v>
      </c>
      <c r="G1174" s="2">
        <v>53</v>
      </c>
      <c r="H1174" s="9">
        <v>285</v>
      </c>
      <c r="I1174" s="9">
        <v>111.93</v>
      </c>
      <c r="J1174" s="9">
        <f>Table1_4[[#This Row],[Price]]+Table1_4[[#This Row],[Delivery charge]]</f>
        <v>396.93</v>
      </c>
      <c r="K1174" s="2" t="s">
        <v>2262</v>
      </c>
      <c r="L1174" s="2">
        <v>0</v>
      </c>
      <c r="M1174" s="2" t="s">
        <v>4480</v>
      </c>
      <c r="N1174" s="2" t="s">
        <v>2749</v>
      </c>
      <c r="O1174" s="14" t="s">
        <v>2750</v>
      </c>
      <c r="P1174" s="9">
        <f>Table1_4[[#This Row],[Total Price]]*Table1_4[[#This Row],[ Sold]]</f>
        <v>0</v>
      </c>
    </row>
    <row r="1175" spans="1:16" x14ac:dyDescent="0.3">
      <c r="A1175" s="5" t="s">
        <v>2285</v>
      </c>
      <c r="B1175" s="2" t="s">
        <v>3551</v>
      </c>
      <c r="C1175" s="2" t="s">
        <v>2327</v>
      </c>
      <c r="D1175" s="2" t="s">
        <v>2295</v>
      </c>
      <c r="E1175" s="2" t="s">
        <v>4483</v>
      </c>
      <c r="F1175" s="2"/>
      <c r="G1175" s="2"/>
      <c r="H1175" s="9">
        <v>439.99</v>
      </c>
      <c r="I1175" s="9">
        <v>144.96</v>
      </c>
      <c r="J1175" s="9">
        <f>Table1_4[[#This Row],[Price]]+Table1_4[[#This Row],[Delivery charge]]</f>
        <v>584.95000000000005</v>
      </c>
      <c r="K1175" s="2" t="s">
        <v>2262</v>
      </c>
      <c r="L1175" s="2">
        <v>0</v>
      </c>
      <c r="M1175" s="2" t="s">
        <v>4480</v>
      </c>
      <c r="N1175" s="2" t="s">
        <v>3552</v>
      </c>
      <c r="O1175" s="14" t="s">
        <v>3553</v>
      </c>
      <c r="P1175" s="9">
        <f>Table1_4[[#This Row],[Total Price]]*Table1_4[[#This Row],[ Sold]]</f>
        <v>0</v>
      </c>
    </row>
    <row r="1176" spans="1:16" x14ac:dyDescent="0.3">
      <c r="A1176" s="5" t="s">
        <v>2285</v>
      </c>
      <c r="B1176" s="2" t="s">
        <v>3554</v>
      </c>
      <c r="C1176" s="2" t="s">
        <v>2329</v>
      </c>
      <c r="D1176" s="2" t="s">
        <v>2295</v>
      </c>
      <c r="E1176" s="2" t="s">
        <v>4481</v>
      </c>
      <c r="F1176" s="2"/>
      <c r="G1176" s="2"/>
      <c r="H1176" s="9">
        <v>289.14999999999998</v>
      </c>
      <c r="I1176" s="9">
        <v>110.26</v>
      </c>
      <c r="J1176" s="9">
        <f>Table1_4[[#This Row],[Price]]+Table1_4[[#This Row],[Delivery charge]]</f>
        <v>399.40999999999997</v>
      </c>
      <c r="K1176" s="2" t="s">
        <v>2262</v>
      </c>
      <c r="L1176" s="2">
        <v>0</v>
      </c>
      <c r="M1176" s="2" t="s">
        <v>4480</v>
      </c>
      <c r="N1176" s="2" t="s">
        <v>2842</v>
      </c>
      <c r="O1176" s="14" t="s">
        <v>2843</v>
      </c>
      <c r="P1176" s="9">
        <f>Table1_4[[#This Row],[Total Price]]*Table1_4[[#This Row],[ Sold]]</f>
        <v>0</v>
      </c>
    </row>
    <row r="1177" spans="1:16" x14ac:dyDescent="0.3">
      <c r="A1177" s="5" t="s">
        <v>2285</v>
      </c>
      <c r="B1177" s="2" t="s">
        <v>3555</v>
      </c>
      <c r="C1177" s="2" t="s">
        <v>2455</v>
      </c>
      <c r="D1177" s="2" t="s">
        <v>2611</v>
      </c>
      <c r="E1177" s="2" t="s">
        <v>4483</v>
      </c>
      <c r="F1177" s="2"/>
      <c r="G1177" s="2"/>
      <c r="H1177" s="9">
        <v>329.48</v>
      </c>
      <c r="I1177" s="9">
        <v>106.59</v>
      </c>
      <c r="J1177" s="9">
        <f>Table1_4[[#This Row],[Price]]+Table1_4[[#This Row],[Delivery charge]]</f>
        <v>436.07000000000005</v>
      </c>
      <c r="K1177" s="2" t="s">
        <v>2262</v>
      </c>
      <c r="L1177" s="2">
        <v>0</v>
      </c>
      <c r="M1177" s="2" t="s">
        <v>4480</v>
      </c>
      <c r="N1177" s="2" t="s">
        <v>2438</v>
      </c>
      <c r="O1177" s="14" t="s">
        <v>2439</v>
      </c>
      <c r="P1177" s="9">
        <f>Table1_4[[#This Row],[Total Price]]*Table1_4[[#This Row],[ Sold]]</f>
        <v>0</v>
      </c>
    </row>
    <row r="1178" spans="1:16" x14ac:dyDescent="0.3">
      <c r="A1178" s="5" t="s">
        <v>2285</v>
      </c>
      <c r="B1178" s="2" t="s">
        <v>3556</v>
      </c>
      <c r="C1178" s="2" t="s">
        <v>2329</v>
      </c>
      <c r="D1178" s="2" t="s">
        <v>2295</v>
      </c>
      <c r="E1178" s="2" t="s">
        <v>4481</v>
      </c>
      <c r="F1178" s="2">
        <v>4.5</v>
      </c>
      <c r="G1178" s="2">
        <v>108</v>
      </c>
      <c r="H1178" s="9">
        <v>289.95</v>
      </c>
      <c r="I1178" s="9">
        <v>110.45</v>
      </c>
      <c r="J1178" s="9">
        <f>Table1_4[[#This Row],[Price]]+Table1_4[[#This Row],[Delivery charge]]</f>
        <v>400.4</v>
      </c>
      <c r="K1178" s="2" t="s">
        <v>2262</v>
      </c>
      <c r="L1178" s="2">
        <v>0</v>
      </c>
      <c r="M1178" s="2" t="s">
        <v>4480</v>
      </c>
      <c r="N1178" s="2" t="s">
        <v>2500</v>
      </c>
      <c r="O1178" s="14" t="s">
        <v>2501</v>
      </c>
      <c r="P1178" s="9">
        <f>Table1_4[[#This Row],[Total Price]]*Table1_4[[#This Row],[ Sold]]</f>
        <v>0</v>
      </c>
    </row>
    <row r="1179" spans="1:16" x14ac:dyDescent="0.3">
      <c r="A1179" s="5" t="s">
        <v>2285</v>
      </c>
      <c r="B1179" s="2" t="s">
        <v>3557</v>
      </c>
      <c r="C1179" s="2" t="s">
        <v>2344</v>
      </c>
      <c r="D1179" s="2" t="s">
        <v>2404</v>
      </c>
      <c r="E1179" s="2" t="s">
        <v>4482</v>
      </c>
      <c r="F1179" s="2"/>
      <c r="G1179" s="2"/>
      <c r="H1179" s="9">
        <v>532.95000000000005</v>
      </c>
      <c r="I1179" s="9">
        <v>166.34</v>
      </c>
      <c r="J1179" s="9">
        <f>Table1_4[[#This Row],[Price]]+Table1_4[[#This Row],[Delivery charge]]</f>
        <v>699.29000000000008</v>
      </c>
      <c r="K1179" s="2" t="s">
        <v>2262</v>
      </c>
      <c r="L1179" s="2">
        <v>0</v>
      </c>
      <c r="M1179" s="2" t="s">
        <v>2405</v>
      </c>
      <c r="N1179" s="2" t="s">
        <v>2406</v>
      </c>
      <c r="O1179" s="14" t="s">
        <v>2407</v>
      </c>
      <c r="P1179" s="9">
        <f>Table1_4[[#This Row],[Total Price]]*Table1_4[[#This Row],[ Sold]]</f>
        <v>0</v>
      </c>
    </row>
    <row r="1180" spans="1:16" x14ac:dyDescent="0.3">
      <c r="A1180" s="5" t="s">
        <v>2285</v>
      </c>
      <c r="B1180" s="2" t="s">
        <v>3558</v>
      </c>
      <c r="C1180" s="2" t="s">
        <v>2323</v>
      </c>
      <c r="D1180" s="2" t="s">
        <v>3559</v>
      </c>
      <c r="E1180" s="2" t="s">
        <v>4482</v>
      </c>
      <c r="F1180" s="2">
        <v>4.5</v>
      </c>
      <c r="G1180" s="2">
        <v>18</v>
      </c>
      <c r="H1180" s="9">
        <v>445.49</v>
      </c>
      <c r="I1180" s="9">
        <v>146.22</v>
      </c>
      <c r="J1180" s="9">
        <f>Table1_4[[#This Row],[Price]]+Table1_4[[#This Row],[Delivery charge]]</f>
        <v>591.71</v>
      </c>
      <c r="K1180" s="2" t="s">
        <v>2262</v>
      </c>
      <c r="L1180" s="2">
        <v>0</v>
      </c>
      <c r="M1180" s="2" t="s">
        <v>4480</v>
      </c>
      <c r="N1180" s="2" t="s">
        <v>3560</v>
      </c>
      <c r="O1180" s="14" t="s">
        <v>3561</v>
      </c>
      <c r="P1180" s="9">
        <f>Table1_4[[#This Row],[Total Price]]*Table1_4[[#This Row],[ Sold]]</f>
        <v>0</v>
      </c>
    </row>
    <row r="1181" spans="1:16" x14ac:dyDescent="0.3">
      <c r="A1181" s="5" t="s">
        <v>2285</v>
      </c>
      <c r="B1181" s="2" t="s">
        <v>3562</v>
      </c>
      <c r="C1181" s="2" t="s">
        <v>2321</v>
      </c>
      <c r="D1181" s="2" t="s">
        <v>2295</v>
      </c>
      <c r="E1181" s="2" t="s">
        <v>4482</v>
      </c>
      <c r="F1181" s="2">
        <v>4</v>
      </c>
      <c r="G1181" s="2">
        <v>16</v>
      </c>
      <c r="H1181" s="9">
        <v>427.5</v>
      </c>
      <c r="I1181" s="9">
        <v>142.08000000000001</v>
      </c>
      <c r="J1181" s="9">
        <f>Table1_4[[#This Row],[Price]]+Table1_4[[#This Row],[Delivery charge]]</f>
        <v>569.58000000000004</v>
      </c>
      <c r="K1181" s="2" t="s">
        <v>2262</v>
      </c>
      <c r="L1181" s="2">
        <v>0</v>
      </c>
      <c r="M1181" s="2" t="s">
        <v>4480</v>
      </c>
      <c r="N1181" s="2" t="s">
        <v>2304</v>
      </c>
      <c r="O1181" s="14" t="s">
        <v>2305</v>
      </c>
      <c r="P1181" s="9">
        <f>Table1_4[[#This Row],[Total Price]]*Table1_4[[#This Row],[ Sold]]</f>
        <v>0</v>
      </c>
    </row>
    <row r="1182" spans="1:16" x14ac:dyDescent="0.3">
      <c r="A1182" s="5" t="s">
        <v>2285</v>
      </c>
      <c r="B1182" s="2" t="s">
        <v>3563</v>
      </c>
      <c r="C1182" s="2" t="s">
        <v>2296</v>
      </c>
      <c r="D1182" s="2" t="s">
        <v>2295</v>
      </c>
      <c r="E1182" s="2" t="s">
        <v>4482</v>
      </c>
      <c r="F1182" s="2">
        <v>5</v>
      </c>
      <c r="G1182" s="2">
        <v>48</v>
      </c>
      <c r="H1182" s="9">
        <v>389</v>
      </c>
      <c r="I1182" s="9">
        <v>135.85</v>
      </c>
      <c r="J1182" s="9">
        <f>Table1_4[[#This Row],[Price]]+Table1_4[[#This Row],[Delivery charge]]</f>
        <v>524.85</v>
      </c>
      <c r="K1182" s="2" t="s">
        <v>2262</v>
      </c>
      <c r="L1182" s="2">
        <v>0</v>
      </c>
      <c r="M1182" s="2" t="s">
        <v>4480</v>
      </c>
      <c r="N1182" s="2" t="s">
        <v>3003</v>
      </c>
      <c r="O1182" s="14" t="s">
        <v>3004</v>
      </c>
      <c r="P1182" s="9">
        <f>Table1_4[[#This Row],[Total Price]]*Table1_4[[#This Row],[ Sold]]</f>
        <v>0</v>
      </c>
    </row>
    <row r="1183" spans="1:16" x14ac:dyDescent="0.3">
      <c r="A1183" s="5" t="s">
        <v>2285</v>
      </c>
      <c r="B1183" s="2" t="s">
        <v>3564</v>
      </c>
      <c r="C1183" s="2" t="s">
        <v>2329</v>
      </c>
      <c r="D1183" s="2" t="s">
        <v>2295</v>
      </c>
      <c r="E1183" s="2" t="s">
        <v>4481</v>
      </c>
      <c r="F1183" s="2">
        <v>5</v>
      </c>
      <c r="G1183" s="2">
        <v>2</v>
      </c>
      <c r="H1183" s="9">
        <v>314.99</v>
      </c>
      <c r="I1183" s="9">
        <v>116.21</v>
      </c>
      <c r="J1183" s="9">
        <f>Table1_4[[#This Row],[Price]]+Table1_4[[#This Row],[Delivery charge]]</f>
        <v>431.2</v>
      </c>
      <c r="K1183" s="2" t="s">
        <v>2262</v>
      </c>
      <c r="L1183" s="2">
        <v>0</v>
      </c>
      <c r="M1183" s="2" t="s">
        <v>4480</v>
      </c>
      <c r="N1183" s="2" t="s">
        <v>2364</v>
      </c>
      <c r="O1183" s="14" t="s">
        <v>2365</v>
      </c>
      <c r="P1183" s="9">
        <f>Table1_4[[#This Row],[Total Price]]*Table1_4[[#This Row],[ Sold]]</f>
        <v>0</v>
      </c>
    </row>
    <row r="1184" spans="1:16" x14ac:dyDescent="0.3">
      <c r="A1184" s="5" t="s">
        <v>2285</v>
      </c>
      <c r="B1184" s="2" t="s">
        <v>2376</v>
      </c>
      <c r="C1184" s="2" t="s">
        <v>2294</v>
      </c>
      <c r="D1184" s="2" t="s">
        <v>2295</v>
      </c>
      <c r="E1184" s="2" t="s">
        <v>4482</v>
      </c>
      <c r="F1184" s="2">
        <v>4.5</v>
      </c>
      <c r="G1184" s="2">
        <v>51</v>
      </c>
      <c r="H1184" s="9">
        <v>175.7</v>
      </c>
      <c r="I1184" s="9">
        <v>84.17</v>
      </c>
      <c r="J1184" s="9">
        <f>Table1_4[[#This Row],[Price]]+Table1_4[[#This Row],[Delivery charge]]</f>
        <v>259.87</v>
      </c>
      <c r="K1184" s="2" t="s">
        <v>2262</v>
      </c>
      <c r="L1184" s="2">
        <v>0</v>
      </c>
      <c r="M1184" s="2" t="s">
        <v>4480</v>
      </c>
      <c r="N1184" s="2" t="s">
        <v>2368</v>
      </c>
      <c r="O1184" s="14" t="s">
        <v>2369</v>
      </c>
      <c r="P1184" s="9">
        <f>Table1_4[[#This Row],[Total Price]]*Table1_4[[#This Row],[ Sold]]</f>
        <v>0</v>
      </c>
    </row>
    <row r="1185" spans="1:16" x14ac:dyDescent="0.3">
      <c r="A1185" s="5" t="s">
        <v>2285</v>
      </c>
      <c r="B1185" s="2" t="s">
        <v>3565</v>
      </c>
      <c r="C1185" s="2" t="s">
        <v>2292</v>
      </c>
      <c r="D1185" s="2" t="s">
        <v>2485</v>
      </c>
      <c r="E1185" s="2" t="s">
        <v>4482</v>
      </c>
      <c r="F1185" s="2"/>
      <c r="G1185" s="2"/>
      <c r="H1185" s="9">
        <v>254.98</v>
      </c>
      <c r="I1185" s="9">
        <v>102.4</v>
      </c>
      <c r="J1185" s="9">
        <f>Table1_4[[#This Row],[Price]]+Table1_4[[#This Row],[Delivery charge]]</f>
        <v>357.38</v>
      </c>
      <c r="K1185" s="2" t="s">
        <v>2262</v>
      </c>
      <c r="L1185" s="2">
        <v>1</v>
      </c>
      <c r="M1185" s="2" t="s">
        <v>4480</v>
      </c>
      <c r="N1185" s="2" t="s">
        <v>2486</v>
      </c>
      <c r="O1185" s="14" t="s">
        <v>2487</v>
      </c>
      <c r="P1185" s="9">
        <f>Table1_4[[#This Row],[Total Price]]*Table1_4[[#This Row],[ Sold]]</f>
        <v>357.38</v>
      </c>
    </row>
    <row r="1186" spans="1:16" x14ac:dyDescent="0.3">
      <c r="A1186" s="5" t="s">
        <v>2285</v>
      </c>
      <c r="B1186" s="2" t="s">
        <v>3566</v>
      </c>
      <c r="C1186" s="2" t="s">
        <v>2292</v>
      </c>
      <c r="D1186" s="2" t="s">
        <v>2295</v>
      </c>
      <c r="E1186" s="2" t="s">
        <v>4481</v>
      </c>
      <c r="F1186" s="2">
        <v>5</v>
      </c>
      <c r="G1186" s="2">
        <v>85</v>
      </c>
      <c r="H1186" s="9">
        <v>289.95</v>
      </c>
      <c r="I1186" s="9">
        <v>110.45</v>
      </c>
      <c r="J1186" s="9">
        <f>Table1_4[[#This Row],[Price]]+Table1_4[[#This Row],[Delivery charge]]</f>
        <v>400.4</v>
      </c>
      <c r="K1186" s="2" t="s">
        <v>2262</v>
      </c>
      <c r="L1186" s="2">
        <v>0</v>
      </c>
      <c r="M1186" s="2" t="s">
        <v>4480</v>
      </c>
      <c r="N1186" s="2" t="s">
        <v>2500</v>
      </c>
      <c r="O1186" s="14" t="s">
        <v>2501</v>
      </c>
      <c r="P1186" s="9">
        <f>Table1_4[[#This Row],[Total Price]]*Table1_4[[#This Row],[ Sold]]</f>
        <v>0</v>
      </c>
    </row>
    <row r="1187" spans="1:16" x14ac:dyDescent="0.3">
      <c r="A1187" s="5" t="s">
        <v>2285</v>
      </c>
      <c r="B1187" s="2" t="s">
        <v>3567</v>
      </c>
      <c r="C1187" s="2" t="s">
        <v>2323</v>
      </c>
      <c r="D1187" s="2" t="s">
        <v>2393</v>
      </c>
      <c r="E1187" s="2" t="s">
        <v>4483</v>
      </c>
      <c r="F1187" s="2">
        <v>5</v>
      </c>
      <c r="G1187" s="2">
        <v>2</v>
      </c>
      <c r="H1187" s="9">
        <v>329.95</v>
      </c>
      <c r="I1187" s="9">
        <v>122.27</v>
      </c>
      <c r="J1187" s="9">
        <f>Table1_4[[#This Row],[Price]]+Table1_4[[#This Row],[Delivery charge]]</f>
        <v>452.21999999999997</v>
      </c>
      <c r="K1187" s="2" t="s">
        <v>2262</v>
      </c>
      <c r="L1187" s="2">
        <v>165</v>
      </c>
      <c r="M1187" s="2" t="s">
        <v>2394</v>
      </c>
      <c r="N1187" s="2" t="s">
        <v>2395</v>
      </c>
      <c r="O1187" s="14" t="s">
        <v>2396</v>
      </c>
      <c r="P1187" s="9">
        <f>Table1_4[[#This Row],[Total Price]]*Table1_4[[#This Row],[ Sold]]</f>
        <v>74616.299999999988</v>
      </c>
    </row>
    <row r="1188" spans="1:16" x14ac:dyDescent="0.3">
      <c r="A1188" s="5" t="s">
        <v>2285</v>
      </c>
      <c r="B1188" s="2" t="s">
        <v>3568</v>
      </c>
      <c r="C1188" s="2" t="s">
        <v>2294</v>
      </c>
      <c r="D1188" s="2" t="s">
        <v>2485</v>
      </c>
      <c r="E1188" s="2" t="s">
        <v>4481</v>
      </c>
      <c r="F1188" s="2"/>
      <c r="G1188" s="2"/>
      <c r="H1188" s="9">
        <v>152.99</v>
      </c>
      <c r="I1188" s="9">
        <v>81.569999999999993</v>
      </c>
      <c r="J1188" s="9">
        <f>Table1_4[[#This Row],[Price]]+Table1_4[[#This Row],[Delivery charge]]</f>
        <v>234.56</v>
      </c>
      <c r="K1188" s="2" t="s">
        <v>2262</v>
      </c>
      <c r="L1188" s="2">
        <v>1</v>
      </c>
      <c r="M1188" s="2" t="s">
        <v>4480</v>
      </c>
      <c r="N1188" s="2" t="s">
        <v>2486</v>
      </c>
      <c r="O1188" s="14" t="s">
        <v>2487</v>
      </c>
      <c r="P1188" s="9">
        <f>Table1_4[[#This Row],[Total Price]]*Table1_4[[#This Row],[ Sold]]</f>
        <v>234.56</v>
      </c>
    </row>
    <row r="1189" spans="1:16" x14ac:dyDescent="0.3">
      <c r="A1189" s="5" t="s">
        <v>2285</v>
      </c>
      <c r="B1189" s="2" t="s">
        <v>3569</v>
      </c>
      <c r="C1189" s="2" t="s">
        <v>2371</v>
      </c>
      <c r="D1189" s="2" t="s">
        <v>2295</v>
      </c>
      <c r="E1189" s="2" t="s">
        <v>4482</v>
      </c>
      <c r="F1189" s="2">
        <v>4.5</v>
      </c>
      <c r="G1189" s="2">
        <v>18</v>
      </c>
      <c r="H1189" s="9">
        <v>460.8</v>
      </c>
      <c r="I1189" s="9">
        <v>149.74</v>
      </c>
      <c r="J1189" s="9">
        <f>Table1_4[[#This Row],[Price]]+Table1_4[[#This Row],[Delivery charge]]</f>
        <v>610.54</v>
      </c>
      <c r="K1189" s="2" t="s">
        <v>2262</v>
      </c>
      <c r="L1189" s="2">
        <v>26</v>
      </c>
      <c r="M1189" s="2" t="s">
        <v>2289</v>
      </c>
      <c r="N1189" s="2" t="s">
        <v>2290</v>
      </c>
      <c r="O1189" s="14" t="s">
        <v>2291</v>
      </c>
      <c r="P1189" s="9">
        <f>Table1_4[[#This Row],[Total Price]]*Table1_4[[#This Row],[ Sold]]</f>
        <v>15874.039999999999</v>
      </c>
    </row>
    <row r="1190" spans="1:16" x14ac:dyDescent="0.3">
      <c r="A1190" s="5" t="s">
        <v>2285</v>
      </c>
      <c r="B1190" s="2" t="s">
        <v>3570</v>
      </c>
      <c r="C1190" s="2" t="s">
        <v>2315</v>
      </c>
      <c r="D1190" s="2" t="s">
        <v>2393</v>
      </c>
      <c r="E1190" s="2" t="s">
        <v>4483</v>
      </c>
      <c r="F1190" s="2"/>
      <c r="G1190" s="2"/>
      <c r="H1190" s="9">
        <v>408.88</v>
      </c>
      <c r="I1190" s="9">
        <v>140.41999999999999</v>
      </c>
      <c r="J1190" s="9">
        <f>Table1_4[[#This Row],[Price]]+Table1_4[[#This Row],[Delivery charge]]</f>
        <v>549.29999999999995</v>
      </c>
      <c r="K1190" s="2" t="s">
        <v>2262</v>
      </c>
      <c r="L1190" s="2">
        <v>15</v>
      </c>
      <c r="M1190" s="2" t="s">
        <v>2394</v>
      </c>
      <c r="N1190" s="2" t="s">
        <v>2395</v>
      </c>
      <c r="O1190" s="14" t="s">
        <v>2396</v>
      </c>
      <c r="P1190" s="9">
        <f>Table1_4[[#This Row],[Total Price]]*Table1_4[[#This Row],[ Sold]]</f>
        <v>8239.5</v>
      </c>
    </row>
    <row r="1191" spans="1:16" x14ac:dyDescent="0.3">
      <c r="A1191" s="5" t="s">
        <v>2285</v>
      </c>
      <c r="B1191" s="2" t="s">
        <v>3571</v>
      </c>
      <c r="C1191" s="2" t="s">
        <v>2327</v>
      </c>
      <c r="D1191" s="2" t="s">
        <v>2295</v>
      </c>
      <c r="E1191" s="2" t="s">
        <v>4482</v>
      </c>
      <c r="F1191" s="2">
        <v>5</v>
      </c>
      <c r="G1191" s="2">
        <v>1</v>
      </c>
      <c r="H1191" s="9">
        <v>562.49</v>
      </c>
      <c r="I1191" s="9">
        <v>173.13</v>
      </c>
      <c r="J1191" s="9">
        <f>Table1_4[[#This Row],[Price]]+Table1_4[[#This Row],[Delivery charge]]</f>
        <v>735.62</v>
      </c>
      <c r="K1191" s="2" t="s">
        <v>2262</v>
      </c>
      <c r="L1191" s="2">
        <v>0</v>
      </c>
      <c r="M1191" s="2" t="s">
        <v>4480</v>
      </c>
      <c r="N1191" s="2" t="s">
        <v>2364</v>
      </c>
      <c r="O1191" s="14" t="s">
        <v>2365</v>
      </c>
      <c r="P1191" s="9">
        <f>Table1_4[[#This Row],[Total Price]]*Table1_4[[#This Row],[ Sold]]</f>
        <v>0</v>
      </c>
    </row>
    <row r="1192" spans="1:16" x14ac:dyDescent="0.3">
      <c r="A1192" s="5" t="s">
        <v>2285</v>
      </c>
      <c r="B1192" s="2" t="s">
        <v>3572</v>
      </c>
      <c r="C1192" s="2" t="s">
        <v>2327</v>
      </c>
      <c r="D1192" s="2" t="s">
        <v>2485</v>
      </c>
      <c r="E1192" s="2" t="s">
        <v>4482</v>
      </c>
      <c r="F1192" s="2"/>
      <c r="G1192" s="2"/>
      <c r="H1192" s="9">
        <v>500</v>
      </c>
      <c r="I1192" s="9">
        <v>158.76</v>
      </c>
      <c r="J1192" s="9">
        <f>Table1_4[[#This Row],[Price]]+Table1_4[[#This Row],[Delivery charge]]</f>
        <v>658.76</v>
      </c>
      <c r="K1192" s="2" t="s">
        <v>2262</v>
      </c>
      <c r="L1192" s="2">
        <v>0</v>
      </c>
      <c r="M1192" s="2" t="s">
        <v>4480</v>
      </c>
      <c r="N1192" s="2" t="s">
        <v>2486</v>
      </c>
      <c r="O1192" s="14" t="s">
        <v>2487</v>
      </c>
      <c r="P1192" s="9">
        <f>Table1_4[[#This Row],[Total Price]]*Table1_4[[#This Row],[ Sold]]</f>
        <v>0</v>
      </c>
    </row>
    <row r="1193" spans="1:16" x14ac:dyDescent="0.3">
      <c r="A1193" s="5" t="s">
        <v>2285</v>
      </c>
      <c r="B1193" s="2" t="s">
        <v>3573</v>
      </c>
      <c r="C1193" s="2" t="s">
        <v>2287</v>
      </c>
      <c r="D1193" s="2" t="s">
        <v>2295</v>
      </c>
      <c r="E1193" s="2" t="s">
        <v>4481</v>
      </c>
      <c r="F1193" s="2">
        <v>4.5</v>
      </c>
      <c r="G1193" s="2">
        <v>89</v>
      </c>
      <c r="H1193" s="9">
        <v>179.95</v>
      </c>
      <c r="I1193" s="9">
        <v>85.15</v>
      </c>
      <c r="J1193" s="9">
        <f>Table1_4[[#This Row],[Price]]+Table1_4[[#This Row],[Delivery charge]]</f>
        <v>265.10000000000002</v>
      </c>
      <c r="K1193" s="2" t="s">
        <v>2262</v>
      </c>
      <c r="L1193" s="2">
        <v>0</v>
      </c>
      <c r="M1193" s="2" t="s">
        <v>4480</v>
      </c>
      <c r="N1193" s="2" t="s">
        <v>2500</v>
      </c>
      <c r="O1193" s="14" t="s">
        <v>2501</v>
      </c>
      <c r="P1193" s="9">
        <f>Table1_4[[#This Row],[Total Price]]*Table1_4[[#This Row],[ Sold]]</f>
        <v>0</v>
      </c>
    </row>
    <row r="1194" spans="1:16" x14ac:dyDescent="0.3">
      <c r="A1194" s="5" t="s">
        <v>2285</v>
      </c>
      <c r="B1194" s="2" t="s">
        <v>3574</v>
      </c>
      <c r="C1194" s="2" t="s">
        <v>2344</v>
      </c>
      <c r="D1194" s="2" t="s">
        <v>2295</v>
      </c>
      <c r="E1194" s="2" t="s">
        <v>4481</v>
      </c>
      <c r="F1194" s="2">
        <v>4.5</v>
      </c>
      <c r="G1194" s="2">
        <v>13</v>
      </c>
      <c r="H1194" s="9">
        <v>389</v>
      </c>
      <c r="I1194" s="9">
        <v>133.22999999999999</v>
      </c>
      <c r="J1194" s="9">
        <f>Table1_4[[#This Row],[Price]]+Table1_4[[#This Row],[Delivery charge]]</f>
        <v>522.23</v>
      </c>
      <c r="K1194" s="2" t="s">
        <v>2262</v>
      </c>
      <c r="L1194" s="2">
        <v>15</v>
      </c>
      <c r="M1194" s="2" t="s">
        <v>4480</v>
      </c>
      <c r="N1194" s="2" t="s">
        <v>2657</v>
      </c>
      <c r="O1194" s="14" t="s">
        <v>2658</v>
      </c>
      <c r="P1194" s="9">
        <f>Table1_4[[#This Row],[Total Price]]*Table1_4[[#This Row],[ Sold]]</f>
        <v>7833.4500000000007</v>
      </c>
    </row>
    <row r="1195" spans="1:16" x14ac:dyDescent="0.3">
      <c r="A1195" s="5" t="s">
        <v>2285</v>
      </c>
      <c r="B1195" s="2" t="s">
        <v>3575</v>
      </c>
      <c r="C1195" s="2" t="s">
        <v>2455</v>
      </c>
      <c r="D1195" s="2" t="s">
        <v>2295</v>
      </c>
      <c r="E1195" s="2" t="s">
        <v>4483</v>
      </c>
      <c r="F1195" s="2"/>
      <c r="G1195" s="2"/>
      <c r="H1195" s="9">
        <v>407.99</v>
      </c>
      <c r="I1195" s="9">
        <v>137.6</v>
      </c>
      <c r="J1195" s="9">
        <f>Table1_4[[#This Row],[Price]]+Table1_4[[#This Row],[Delivery charge]]</f>
        <v>545.59</v>
      </c>
      <c r="K1195" s="2" t="s">
        <v>2262</v>
      </c>
      <c r="L1195" s="2">
        <v>0</v>
      </c>
      <c r="M1195" s="2" t="s">
        <v>4480</v>
      </c>
      <c r="N1195" s="2" t="s">
        <v>2316</v>
      </c>
      <c r="O1195" s="14" t="s">
        <v>2317</v>
      </c>
      <c r="P1195" s="9">
        <f>Table1_4[[#This Row],[Total Price]]*Table1_4[[#This Row],[ Sold]]</f>
        <v>0</v>
      </c>
    </row>
    <row r="1196" spans="1:16" x14ac:dyDescent="0.3">
      <c r="A1196" s="5" t="s">
        <v>2285</v>
      </c>
      <c r="B1196" s="2" t="s">
        <v>3576</v>
      </c>
      <c r="C1196" s="2" t="s">
        <v>2292</v>
      </c>
      <c r="D1196" s="2" t="s">
        <v>2295</v>
      </c>
      <c r="E1196" s="2" t="s">
        <v>4482</v>
      </c>
      <c r="F1196" s="2">
        <v>4</v>
      </c>
      <c r="G1196" s="2">
        <v>1</v>
      </c>
      <c r="H1196" s="9">
        <v>359.99</v>
      </c>
      <c r="I1196" s="9">
        <v>129.18</v>
      </c>
      <c r="J1196" s="9">
        <f>Table1_4[[#This Row],[Price]]+Table1_4[[#This Row],[Delivery charge]]</f>
        <v>489.17</v>
      </c>
      <c r="K1196" s="2" t="s">
        <v>2262</v>
      </c>
      <c r="L1196" s="2">
        <v>0</v>
      </c>
      <c r="M1196" s="2" t="s">
        <v>2679</v>
      </c>
      <c r="N1196" s="2" t="s">
        <v>2680</v>
      </c>
      <c r="O1196" s="14" t="s">
        <v>2681</v>
      </c>
      <c r="P1196" s="9">
        <f>Table1_4[[#This Row],[Total Price]]*Table1_4[[#This Row],[ Sold]]</f>
        <v>0</v>
      </c>
    </row>
    <row r="1197" spans="1:16" x14ac:dyDescent="0.3">
      <c r="A1197" s="5" t="s">
        <v>2285</v>
      </c>
      <c r="B1197" s="2" t="s">
        <v>3399</v>
      </c>
      <c r="C1197" s="2" t="s">
        <v>2287</v>
      </c>
      <c r="D1197" s="2" t="s">
        <v>2295</v>
      </c>
      <c r="E1197" s="2" t="s">
        <v>4482</v>
      </c>
      <c r="F1197" s="2">
        <v>4.5</v>
      </c>
      <c r="G1197" s="2">
        <v>73</v>
      </c>
      <c r="H1197" s="9">
        <v>279.99</v>
      </c>
      <c r="I1197" s="9">
        <v>160.57</v>
      </c>
      <c r="J1197" s="9">
        <f>Table1_4[[#This Row],[Price]]+Table1_4[[#This Row],[Delivery charge]]</f>
        <v>440.56</v>
      </c>
      <c r="K1197" s="2" t="s">
        <v>2262</v>
      </c>
      <c r="L1197" s="2">
        <v>0</v>
      </c>
      <c r="M1197" s="2" t="s">
        <v>3400</v>
      </c>
      <c r="N1197" s="2" t="s">
        <v>3401</v>
      </c>
      <c r="O1197" s="14" t="s">
        <v>3402</v>
      </c>
      <c r="P1197" s="9">
        <f>Table1_4[[#This Row],[Total Price]]*Table1_4[[#This Row],[ Sold]]</f>
        <v>0</v>
      </c>
    </row>
    <row r="1198" spans="1:16" x14ac:dyDescent="0.3">
      <c r="A1198" s="5" t="s">
        <v>2285</v>
      </c>
      <c r="B1198" s="2" t="s">
        <v>3577</v>
      </c>
      <c r="C1198" s="2" t="s">
        <v>2287</v>
      </c>
      <c r="D1198" s="2" t="s">
        <v>2295</v>
      </c>
      <c r="E1198" s="2" t="s">
        <v>4483</v>
      </c>
      <c r="F1198" s="2">
        <v>4.5</v>
      </c>
      <c r="G1198" s="2">
        <v>73</v>
      </c>
      <c r="H1198" s="9">
        <v>279</v>
      </c>
      <c r="I1198" s="9">
        <v>107.93</v>
      </c>
      <c r="J1198" s="9">
        <f>Table1_4[[#This Row],[Price]]+Table1_4[[#This Row],[Delivery charge]]</f>
        <v>386.93</v>
      </c>
      <c r="K1198" s="2" t="s">
        <v>2262</v>
      </c>
      <c r="L1198" s="2">
        <v>0</v>
      </c>
      <c r="M1198" s="2" t="s">
        <v>4480</v>
      </c>
      <c r="N1198" s="2" t="s">
        <v>2549</v>
      </c>
      <c r="O1198" s="14" t="s">
        <v>2550</v>
      </c>
      <c r="P1198" s="9">
        <f>Table1_4[[#This Row],[Total Price]]*Table1_4[[#This Row],[ Sold]]</f>
        <v>0</v>
      </c>
    </row>
    <row r="1199" spans="1:16" x14ac:dyDescent="0.3">
      <c r="A1199" s="5" t="s">
        <v>2285</v>
      </c>
      <c r="B1199" s="2" t="s">
        <v>3578</v>
      </c>
      <c r="C1199" s="2" t="s">
        <v>2294</v>
      </c>
      <c r="D1199" s="2" t="s">
        <v>2295</v>
      </c>
      <c r="E1199" s="2" t="s">
        <v>4481</v>
      </c>
      <c r="F1199" s="2">
        <v>5</v>
      </c>
      <c r="G1199" s="2">
        <v>31</v>
      </c>
      <c r="H1199" s="9">
        <v>238.67</v>
      </c>
      <c r="I1199" s="9">
        <v>98.65</v>
      </c>
      <c r="J1199" s="9">
        <f>Table1_4[[#This Row],[Price]]+Table1_4[[#This Row],[Delivery charge]]</f>
        <v>337.32</v>
      </c>
      <c r="K1199" s="2" t="s">
        <v>2262</v>
      </c>
      <c r="L1199" s="2">
        <v>10</v>
      </c>
      <c r="M1199" s="2" t="s">
        <v>2394</v>
      </c>
      <c r="N1199" s="2" t="s">
        <v>2780</v>
      </c>
      <c r="O1199" s="14" t="s">
        <v>2781</v>
      </c>
      <c r="P1199" s="9">
        <f>Table1_4[[#This Row],[Total Price]]*Table1_4[[#This Row],[ Sold]]</f>
        <v>3373.2</v>
      </c>
    </row>
    <row r="1200" spans="1:16" x14ac:dyDescent="0.3">
      <c r="A1200" s="5" t="s">
        <v>2285</v>
      </c>
      <c r="B1200" s="2" t="s">
        <v>3579</v>
      </c>
      <c r="C1200" s="2" t="s">
        <v>2585</v>
      </c>
      <c r="D1200" s="2" t="s">
        <v>2295</v>
      </c>
      <c r="E1200" s="2" t="s">
        <v>4483</v>
      </c>
      <c r="F1200" s="2">
        <v>5</v>
      </c>
      <c r="G1200" s="2">
        <v>7</v>
      </c>
      <c r="H1200" s="9">
        <v>684.99</v>
      </c>
      <c r="I1200" s="9">
        <v>201.31</v>
      </c>
      <c r="J1200" s="9">
        <f>Table1_4[[#This Row],[Price]]+Table1_4[[#This Row],[Delivery charge]]</f>
        <v>886.3</v>
      </c>
      <c r="K1200" s="2" t="s">
        <v>2262</v>
      </c>
      <c r="L1200" s="2">
        <v>23</v>
      </c>
      <c r="M1200" s="2" t="s">
        <v>4480</v>
      </c>
      <c r="N1200" s="2" t="s">
        <v>2307</v>
      </c>
      <c r="O1200" s="14" t="s">
        <v>2308</v>
      </c>
      <c r="P1200" s="9">
        <f>Table1_4[[#This Row],[Total Price]]*Table1_4[[#This Row],[ Sold]]</f>
        <v>20384.899999999998</v>
      </c>
    </row>
    <row r="1201" spans="1:16" x14ac:dyDescent="0.3">
      <c r="A1201" s="5" t="s">
        <v>2285</v>
      </c>
      <c r="B1201" s="2" t="s">
        <v>3580</v>
      </c>
      <c r="C1201" s="2" t="s">
        <v>2287</v>
      </c>
      <c r="D1201" s="2" t="s">
        <v>2295</v>
      </c>
      <c r="E1201" s="2" t="s">
        <v>4482</v>
      </c>
      <c r="F1201" s="2">
        <v>4.5</v>
      </c>
      <c r="G1201" s="2">
        <v>89</v>
      </c>
      <c r="H1201" s="9">
        <v>216.49</v>
      </c>
      <c r="I1201" s="9">
        <v>96.17</v>
      </c>
      <c r="J1201" s="9">
        <f>Table1_4[[#This Row],[Price]]+Table1_4[[#This Row],[Delivery charge]]</f>
        <v>312.66000000000003</v>
      </c>
      <c r="K1201" s="2" t="s">
        <v>2262</v>
      </c>
      <c r="L1201" s="2">
        <v>0</v>
      </c>
      <c r="M1201" s="2" t="s">
        <v>4480</v>
      </c>
      <c r="N1201" s="2" t="s">
        <v>2932</v>
      </c>
      <c r="O1201" s="14" t="s">
        <v>2933</v>
      </c>
      <c r="P1201" s="9">
        <f>Table1_4[[#This Row],[Total Price]]*Table1_4[[#This Row],[ Sold]]</f>
        <v>0</v>
      </c>
    </row>
    <row r="1202" spans="1:16" x14ac:dyDescent="0.3">
      <c r="A1202" s="5" t="s">
        <v>2285</v>
      </c>
      <c r="B1202" s="2" t="s">
        <v>3575</v>
      </c>
      <c r="C1202" s="2" t="s">
        <v>2455</v>
      </c>
      <c r="D1202" s="2" t="s">
        <v>2295</v>
      </c>
      <c r="E1202" s="2" t="s">
        <v>4483</v>
      </c>
      <c r="F1202" s="2"/>
      <c r="G1202" s="2"/>
      <c r="H1202" s="9">
        <v>407.99</v>
      </c>
      <c r="I1202" s="9">
        <v>137.6</v>
      </c>
      <c r="J1202" s="9">
        <f>Table1_4[[#This Row],[Price]]+Table1_4[[#This Row],[Delivery charge]]</f>
        <v>545.59</v>
      </c>
      <c r="K1202" s="2" t="s">
        <v>2262</v>
      </c>
      <c r="L1202" s="2">
        <v>0</v>
      </c>
      <c r="M1202" s="2" t="s">
        <v>4480</v>
      </c>
      <c r="N1202" s="2" t="s">
        <v>2316</v>
      </c>
      <c r="O1202" s="14" t="s">
        <v>2317</v>
      </c>
      <c r="P1202" s="9">
        <f>Table1_4[[#This Row],[Total Price]]*Table1_4[[#This Row],[ Sold]]</f>
        <v>0</v>
      </c>
    </row>
    <row r="1203" spans="1:16" x14ac:dyDescent="0.3">
      <c r="A1203" s="5" t="s">
        <v>2285</v>
      </c>
      <c r="B1203" s="2" t="s">
        <v>3581</v>
      </c>
      <c r="C1203" s="2" t="s">
        <v>2422</v>
      </c>
      <c r="D1203" s="2" t="s">
        <v>2295</v>
      </c>
      <c r="E1203" s="2" t="s">
        <v>4481</v>
      </c>
      <c r="F1203" s="2"/>
      <c r="G1203" s="2"/>
      <c r="H1203" s="9">
        <v>739.19</v>
      </c>
      <c r="I1203" s="9">
        <v>213.77</v>
      </c>
      <c r="J1203" s="9">
        <f>Table1_4[[#This Row],[Price]]+Table1_4[[#This Row],[Delivery charge]]</f>
        <v>952.96</v>
      </c>
      <c r="K1203" s="2" t="s">
        <v>2262</v>
      </c>
      <c r="L1203" s="2">
        <v>0</v>
      </c>
      <c r="M1203" s="2" t="s">
        <v>4480</v>
      </c>
      <c r="N1203" s="2" t="s">
        <v>2423</v>
      </c>
      <c r="O1203" s="14" t="s">
        <v>2424</v>
      </c>
      <c r="P1203" s="9">
        <f>Table1_4[[#This Row],[Total Price]]*Table1_4[[#This Row],[ Sold]]</f>
        <v>0</v>
      </c>
    </row>
    <row r="1204" spans="1:16" x14ac:dyDescent="0.3">
      <c r="A1204" s="5" t="s">
        <v>2285</v>
      </c>
      <c r="B1204" s="2" t="s">
        <v>3582</v>
      </c>
      <c r="C1204" s="2" t="s">
        <v>2292</v>
      </c>
      <c r="D1204" s="2" t="s">
        <v>2295</v>
      </c>
      <c r="E1204" s="2" t="s">
        <v>4481</v>
      </c>
      <c r="F1204" s="2"/>
      <c r="G1204" s="2"/>
      <c r="H1204" s="9">
        <v>271.99</v>
      </c>
      <c r="I1204" s="9">
        <v>106.32</v>
      </c>
      <c r="J1204" s="9">
        <f>Table1_4[[#This Row],[Price]]+Table1_4[[#This Row],[Delivery charge]]</f>
        <v>378.31</v>
      </c>
      <c r="K1204" s="2" t="s">
        <v>2262</v>
      </c>
      <c r="L1204" s="2">
        <v>0</v>
      </c>
      <c r="M1204" s="2" t="s">
        <v>4480</v>
      </c>
      <c r="N1204" s="2" t="s">
        <v>2364</v>
      </c>
      <c r="O1204" s="14" t="s">
        <v>2365</v>
      </c>
      <c r="P1204" s="9">
        <f>Table1_4[[#This Row],[Total Price]]*Table1_4[[#This Row],[ Sold]]</f>
        <v>0</v>
      </c>
    </row>
    <row r="1205" spans="1:16" x14ac:dyDescent="0.3">
      <c r="A1205" s="5" t="s">
        <v>2285</v>
      </c>
      <c r="B1205" s="2" t="s">
        <v>3583</v>
      </c>
      <c r="C1205" s="2" t="s">
        <v>2329</v>
      </c>
      <c r="D1205" s="2" t="s">
        <v>2295</v>
      </c>
      <c r="E1205" s="2" t="s">
        <v>4481</v>
      </c>
      <c r="F1205" s="2">
        <v>5</v>
      </c>
      <c r="G1205" s="2">
        <v>1</v>
      </c>
      <c r="H1205" s="9">
        <v>314.99</v>
      </c>
      <c r="I1205" s="9">
        <v>116.21</v>
      </c>
      <c r="J1205" s="9">
        <f>Table1_4[[#This Row],[Price]]+Table1_4[[#This Row],[Delivery charge]]</f>
        <v>431.2</v>
      </c>
      <c r="K1205" s="2" t="s">
        <v>2262</v>
      </c>
      <c r="L1205" s="2">
        <v>0</v>
      </c>
      <c r="M1205" s="2" t="s">
        <v>4480</v>
      </c>
      <c r="N1205" s="2" t="s">
        <v>2364</v>
      </c>
      <c r="O1205" s="14" t="s">
        <v>2365</v>
      </c>
      <c r="P1205" s="9">
        <f>Table1_4[[#This Row],[Total Price]]*Table1_4[[#This Row],[ Sold]]</f>
        <v>0</v>
      </c>
    </row>
    <row r="1206" spans="1:16" x14ac:dyDescent="0.3">
      <c r="A1206" s="5" t="s">
        <v>2285</v>
      </c>
      <c r="B1206" s="2" t="s">
        <v>3584</v>
      </c>
      <c r="C1206" s="2" t="s">
        <v>2434</v>
      </c>
      <c r="D1206" s="2" t="s">
        <v>2485</v>
      </c>
      <c r="E1206" s="2" t="s">
        <v>4482</v>
      </c>
      <c r="F1206" s="2">
        <v>2.5</v>
      </c>
      <c r="G1206" s="2">
        <v>3</v>
      </c>
      <c r="H1206" s="9">
        <v>423.88</v>
      </c>
      <c r="I1206" s="9">
        <v>141.25</v>
      </c>
      <c r="J1206" s="9">
        <f>Table1_4[[#This Row],[Price]]+Table1_4[[#This Row],[Delivery charge]]</f>
        <v>565.13</v>
      </c>
      <c r="K1206" s="2" t="s">
        <v>2262</v>
      </c>
      <c r="L1206" s="2">
        <v>39</v>
      </c>
      <c r="M1206" s="2" t="s">
        <v>4480</v>
      </c>
      <c r="N1206" s="2" t="s">
        <v>2486</v>
      </c>
      <c r="O1206" s="14" t="s">
        <v>2487</v>
      </c>
      <c r="P1206" s="9">
        <f>Table1_4[[#This Row],[Total Price]]*Table1_4[[#This Row],[ Sold]]</f>
        <v>22040.07</v>
      </c>
    </row>
    <row r="1207" spans="1:16" x14ac:dyDescent="0.3">
      <c r="A1207" s="5" t="s">
        <v>2285</v>
      </c>
      <c r="B1207" s="2" t="s">
        <v>3585</v>
      </c>
      <c r="C1207" s="2" t="s">
        <v>2327</v>
      </c>
      <c r="D1207" s="2" t="s">
        <v>2485</v>
      </c>
      <c r="E1207" s="2" t="s">
        <v>4482</v>
      </c>
      <c r="F1207" s="2"/>
      <c r="G1207" s="2"/>
      <c r="H1207" s="9">
        <v>459.98</v>
      </c>
      <c r="I1207" s="9">
        <v>149.55000000000001</v>
      </c>
      <c r="J1207" s="9">
        <f>Table1_4[[#This Row],[Price]]+Table1_4[[#This Row],[Delivery charge]]</f>
        <v>609.53</v>
      </c>
      <c r="K1207" s="2" t="s">
        <v>2262</v>
      </c>
      <c r="L1207" s="2">
        <v>71</v>
      </c>
      <c r="M1207" s="2" t="s">
        <v>4480</v>
      </c>
      <c r="N1207" s="2" t="s">
        <v>2486</v>
      </c>
      <c r="O1207" s="14" t="s">
        <v>2487</v>
      </c>
      <c r="P1207" s="9">
        <f>Table1_4[[#This Row],[Total Price]]*Table1_4[[#This Row],[ Sold]]</f>
        <v>43276.63</v>
      </c>
    </row>
    <row r="1208" spans="1:16" x14ac:dyDescent="0.3">
      <c r="A1208" s="5" t="s">
        <v>2285</v>
      </c>
      <c r="B1208" s="2" t="s">
        <v>3586</v>
      </c>
      <c r="C1208" s="2" t="s">
        <v>2329</v>
      </c>
      <c r="D1208" s="2" t="s">
        <v>2295</v>
      </c>
      <c r="E1208" s="2" t="s">
        <v>4482</v>
      </c>
      <c r="F1208" s="2">
        <v>5</v>
      </c>
      <c r="G1208" s="2">
        <v>6</v>
      </c>
      <c r="H1208" s="9">
        <v>276.99</v>
      </c>
      <c r="I1208" s="9">
        <v>107.47</v>
      </c>
      <c r="J1208" s="9">
        <f>Table1_4[[#This Row],[Price]]+Table1_4[[#This Row],[Delivery charge]]</f>
        <v>384.46000000000004</v>
      </c>
      <c r="K1208" s="2" t="s">
        <v>2262</v>
      </c>
      <c r="L1208" s="2">
        <v>0</v>
      </c>
      <c r="M1208" s="2" t="s">
        <v>4480</v>
      </c>
      <c r="N1208" s="2" t="s">
        <v>2364</v>
      </c>
      <c r="O1208" s="14" t="s">
        <v>2365</v>
      </c>
      <c r="P1208" s="9">
        <f>Table1_4[[#This Row],[Total Price]]*Table1_4[[#This Row],[ Sold]]</f>
        <v>0</v>
      </c>
    </row>
    <row r="1209" spans="1:16" x14ac:dyDescent="0.3">
      <c r="A1209" s="5" t="s">
        <v>2285</v>
      </c>
      <c r="B1209" s="2" t="s">
        <v>3587</v>
      </c>
      <c r="C1209" s="2" t="s">
        <v>2371</v>
      </c>
      <c r="D1209" s="2" t="s">
        <v>2295</v>
      </c>
      <c r="E1209" s="2" t="s">
        <v>4481</v>
      </c>
      <c r="F1209" s="2">
        <v>4.5</v>
      </c>
      <c r="G1209" s="2">
        <v>18</v>
      </c>
      <c r="H1209" s="9">
        <v>398.4</v>
      </c>
      <c r="I1209" s="9">
        <v>135.38999999999999</v>
      </c>
      <c r="J1209" s="9">
        <f>Table1_4[[#This Row],[Price]]+Table1_4[[#This Row],[Delivery charge]]</f>
        <v>533.79</v>
      </c>
      <c r="K1209" s="2" t="s">
        <v>2262</v>
      </c>
      <c r="L1209" s="2">
        <v>15</v>
      </c>
      <c r="M1209" s="2" t="s">
        <v>2289</v>
      </c>
      <c r="N1209" s="2" t="s">
        <v>2290</v>
      </c>
      <c r="O1209" s="14" t="s">
        <v>2291</v>
      </c>
      <c r="P1209" s="9">
        <f>Table1_4[[#This Row],[Total Price]]*Table1_4[[#This Row],[ Sold]]</f>
        <v>8006.8499999999995</v>
      </c>
    </row>
    <row r="1210" spans="1:16" x14ac:dyDescent="0.3">
      <c r="A1210" s="5" t="s">
        <v>2285</v>
      </c>
      <c r="B1210" s="2" t="s">
        <v>3588</v>
      </c>
      <c r="C1210" s="2" t="s">
        <v>2329</v>
      </c>
      <c r="D1210" s="2" t="s">
        <v>2295</v>
      </c>
      <c r="E1210" s="2" t="s">
        <v>4483</v>
      </c>
      <c r="F1210" s="2">
        <v>4</v>
      </c>
      <c r="G1210" s="2">
        <v>5</v>
      </c>
      <c r="H1210" s="9">
        <v>279.99</v>
      </c>
      <c r="I1210" s="9">
        <v>108.16</v>
      </c>
      <c r="J1210" s="9">
        <f>Table1_4[[#This Row],[Price]]+Table1_4[[#This Row],[Delivery charge]]</f>
        <v>388.15</v>
      </c>
      <c r="K1210" s="2" t="s">
        <v>2262</v>
      </c>
      <c r="L1210" s="2">
        <v>0</v>
      </c>
      <c r="M1210" s="2" t="s">
        <v>4480</v>
      </c>
      <c r="N1210" s="2" t="s">
        <v>2661</v>
      </c>
      <c r="O1210" s="14" t="s">
        <v>2662</v>
      </c>
      <c r="P1210" s="9">
        <f>Table1_4[[#This Row],[Total Price]]*Table1_4[[#This Row],[ Sold]]</f>
        <v>0</v>
      </c>
    </row>
    <row r="1211" spans="1:16" x14ac:dyDescent="0.3">
      <c r="A1211" s="5" t="s">
        <v>2285</v>
      </c>
      <c r="B1211" s="2" t="s">
        <v>3589</v>
      </c>
      <c r="C1211" s="2" t="s">
        <v>2294</v>
      </c>
      <c r="D1211" s="2" t="s">
        <v>2295</v>
      </c>
      <c r="E1211" s="2" t="s">
        <v>4481</v>
      </c>
      <c r="F1211" s="2">
        <v>4.5</v>
      </c>
      <c r="G1211" s="2">
        <v>23</v>
      </c>
      <c r="H1211" s="9">
        <v>260.67</v>
      </c>
      <c r="I1211" s="9">
        <v>103.71</v>
      </c>
      <c r="J1211" s="9">
        <f>Table1_4[[#This Row],[Price]]+Table1_4[[#This Row],[Delivery charge]]</f>
        <v>364.38</v>
      </c>
      <c r="K1211" s="2" t="s">
        <v>2262</v>
      </c>
      <c r="L1211" s="2">
        <v>27</v>
      </c>
      <c r="M1211" s="2" t="s">
        <v>2394</v>
      </c>
      <c r="N1211" s="2" t="s">
        <v>2780</v>
      </c>
      <c r="O1211" s="14" t="s">
        <v>2781</v>
      </c>
      <c r="P1211" s="9">
        <f>Table1_4[[#This Row],[Total Price]]*Table1_4[[#This Row],[ Sold]]</f>
        <v>9838.26</v>
      </c>
    </row>
    <row r="1212" spans="1:16" x14ac:dyDescent="0.3">
      <c r="A1212" s="5" t="s">
        <v>2285</v>
      </c>
      <c r="B1212" s="2" t="s">
        <v>3590</v>
      </c>
      <c r="C1212" s="2" t="s">
        <v>2315</v>
      </c>
      <c r="D1212" s="2" t="s">
        <v>2485</v>
      </c>
      <c r="E1212" s="2" t="s">
        <v>4481</v>
      </c>
      <c r="F1212" s="2"/>
      <c r="G1212" s="2"/>
      <c r="H1212" s="9">
        <v>323.99</v>
      </c>
      <c r="I1212" s="9">
        <v>118.28</v>
      </c>
      <c r="J1212" s="9">
        <f>Table1_4[[#This Row],[Price]]+Table1_4[[#This Row],[Delivery charge]]</f>
        <v>442.27</v>
      </c>
      <c r="K1212" s="2" t="s">
        <v>2262</v>
      </c>
      <c r="L1212" s="2">
        <v>7</v>
      </c>
      <c r="M1212" s="2" t="s">
        <v>4480</v>
      </c>
      <c r="N1212" s="2" t="s">
        <v>2486</v>
      </c>
      <c r="O1212" s="14" t="s">
        <v>2487</v>
      </c>
      <c r="P1212" s="9">
        <f>Table1_4[[#This Row],[Total Price]]*Table1_4[[#This Row],[ Sold]]</f>
        <v>3095.89</v>
      </c>
    </row>
    <row r="1213" spans="1:16" x14ac:dyDescent="0.3">
      <c r="A1213" s="5" t="s">
        <v>2285</v>
      </c>
      <c r="B1213" s="2" t="s">
        <v>3591</v>
      </c>
      <c r="C1213" s="2" t="s">
        <v>2292</v>
      </c>
      <c r="D1213" s="2" t="s">
        <v>2295</v>
      </c>
      <c r="E1213" s="2" t="s">
        <v>4481</v>
      </c>
      <c r="F1213" s="2">
        <v>4.5</v>
      </c>
      <c r="G1213" s="2">
        <v>31</v>
      </c>
      <c r="H1213" s="9">
        <v>287.49</v>
      </c>
      <c r="I1213" s="9">
        <v>109.88</v>
      </c>
      <c r="J1213" s="9">
        <f>Table1_4[[#This Row],[Price]]+Table1_4[[#This Row],[Delivery charge]]</f>
        <v>397.37</v>
      </c>
      <c r="K1213" s="2" t="s">
        <v>2262</v>
      </c>
      <c r="L1213" s="2">
        <v>0</v>
      </c>
      <c r="M1213" s="2" t="s">
        <v>4480</v>
      </c>
      <c r="N1213" s="2" t="s">
        <v>2932</v>
      </c>
      <c r="O1213" s="14" t="s">
        <v>2933</v>
      </c>
      <c r="P1213" s="9">
        <f>Table1_4[[#This Row],[Total Price]]*Table1_4[[#This Row],[ Sold]]</f>
        <v>0</v>
      </c>
    </row>
    <row r="1214" spans="1:16" x14ac:dyDescent="0.3">
      <c r="A1214" s="5" t="s">
        <v>2285</v>
      </c>
      <c r="B1214" s="2" t="s">
        <v>3592</v>
      </c>
      <c r="C1214" s="2" t="s">
        <v>2292</v>
      </c>
      <c r="D1214" s="2" t="s">
        <v>2295</v>
      </c>
      <c r="E1214" s="2" t="s">
        <v>4482</v>
      </c>
      <c r="F1214" s="2">
        <v>4.5</v>
      </c>
      <c r="G1214" s="2">
        <v>17</v>
      </c>
      <c r="H1214" s="9">
        <v>279.95</v>
      </c>
      <c r="I1214" s="9">
        <v>108.15</v>
      </c>
      <c r="J1214" s="9">
        <f>Table1_4[[#This Row],[Price]]+Table1_4[[#This Row],[Delivery charge]]</f>
        <v>388.1</v>
      </c>
      <c r="K1214" s="2" t="s">
        <v>2262</v>
      </c>
      <c r="L1214" s="2">
        <v>13</v>
      </c>
      <c r="M1214" s="2" t="s">
        <v>4480</v>
      </c>
      <c r="N1214" s="2" t="s">
        <v>3050</v>
      </c>
      <c r="O1214" s="14" t="s">
        <v>3051</v>
      </c>
      <c r="P1214" s="9">
        <f>Table1_4[[#This Row],[Total Price]]*Table1_4[[#This Row],[ Sold]]</f>
        <v>5045.3</v>
      </c>
    </row>
    <row r="1215" spans="1:16" x14ac:dyDescent="0.3">
      <c r="A1215" s="5" t="s">
        <v>2285</v>
      </c>
      <c r="B1215" s="2" t="s">
        <v>3593</v>
      </c>
      <c r="C1215" s="2" t="s">
        <v>2585</v>
      </c>
      <c r="D1215" s="2" t="s">
        <v>2295</v>
      </c>
      <c r="E1215" s="2" t="s">
        <v>4481</v>
      </c>
      <c r="F1215" s="2">
        <v>4.5</v>
      </c>
      <c r="G1215" s="2">
        <v>28</v>
      </c>
      <c r="H1215" s="9">
        <v>559.99</v>
      </c>
      <c r="I1215" s="9">
        <v>172.56</v>
      </c>
      <c r="J1215" s="9">
        <f>Table1_4[[#This Row],[Price]]+Table1_4[[#This Row],[Delivery charge]]</f>
        <v>732.55</v>
      </c>
      <c r="K1215" s="2" t="s">
        <v>2262</v>
      </c>
      <c r="L1215" s="2">
        <v>6</v>
      </c>
      <c r="M1215" s="2" t="s">
        <v>4480</v>
      </c>
      <c r="N1215" s="2" t="s">
        <v>2661</v>
      </c>
      <c r="O1215" s="14" t="s">
        <v>2662</v>
      </c>
      <c r="P1215" s="9">
        <f>Table1_4[[#This Row],[Total Price]]*Table1_4[[#This Row],[ Sold]]</f>
        <v>4395.2999999999993</v>
      </c>
    </row>
    <row r="1216" spans="1:16" x14ac:dyDescent="0.3">
      <c r="A1216" s="5" t="s">
        <v>2285</v>
      </c>
      <c r="B1216" s="2" t="s">
        <v>3594</v>
      </c>
      <c r="C1216" s="2" t="s">
        <v>2296</v>
      </c>
      <c r="D1216" s="2" t="s">
        <v>2485</v>
      </c>
      <c r="E1216" s="2" t="s">
        <v>4481</v>
      </c>
      <c r="F1216" s="2">
        <v>4.5</v>
      </c>
      <c r="G1216" s="2">
        <v>2</v>
      </c>
      <c r="H1216" s="9">
        <v>377.98</v>
      </c>
      <c r="I1216" s="9">
        <v>130.69</v>
      </c>
      <c r="J1216" s="9">
        <f>Table1_4[[#This Row],[Price]]+Table1_4[[#This Row],[Delivery charge]]</f>
        <v>508.67</v>
      </c>
      <c r="K1216" s="2" t="s">
        <v>2262</v>
      </c>
      <c r="L1216" s="2">
        <v>6</v>
      </c>
      <c r="M1216" s="2" t="s">
        <v>4480</v>
      </c>
      <c r="N1216" s="2" t="s">
        <v>2486</v>
      </c>
      <c r="O1216" s="14" t="s">
        <v>2487</v>
      </c>
      <c r="P1216" s="9">
        <f>Table1_4[[#This Row],[Total Price]]*Table1_4[[#This Row],[ Sold]]</f>
        <v>3052.02</v>
      </c>
    </row>
    <row r="1217" spans="1:16" x14ac:dyDescent="0.3">
      <c r="A1217" s="5" t="s">
        <v>2285</v>
      </c>
      <c r="B1217" s="2" t="s">
        <v>3595</v>
      </c>
      <c r="C1217" s="2" t="s">
        <v>2434</v>
      </c>
      <c r="D1217" s="2" t="s">
        <v>2295</v>
      </c>
      <c r="E1217" s="2" t="s">
        <v>5</v>
      </c>
      <c r="F1217" s="2"/>
      <c r="G1217" s="2"/>
      <c r="H1217" s="9">
        <v>509.99</v>
      </c>
      <c r="I1217" s="9">
        <v>29.9</v>
      </c>
      <c r="J1217" s="9">
        <f>Table1_4[[#This Row],[Price]]+Table1_4[[#This Row],[Delivery charge]]</f>
        <v>539.89</v>
      </c>
      <c r="K1217" s="2" t="s">
        <v>2270</v>
      </c>
      <c r="L1217" s="2">
        <v>5</v>
      </c>
      <c r="M1217" s="2" t="s">
        <v>4480</v>
      </c>
      <c r="N1217" s="2" t="s">
        <v>3216</v>
      </c>
      <c r="O1217" s="14" t="s">
        <v>3217</v>
      </c>
      <c r="P1217" s="9">
        <f>Table1_4[[#This Row],[Total Price]]*Table1_4[[#This Row],[ Sold]]</f>
        <v>2699.45</v>
      </c>
    </row>
    <row r="1218" spans="1:16" x14ac:dyDescent="0.3">
      <c r="A1218" s="5" t="s">
        <v>2285</v>
      </c>
      <c r="B1218" s="2" t="s">
        <v>3596</v>
      </c>
      <c r="C1218" s="2" t="s">
        <v>2296</v>
      </c>
      <c r="D1218" s="2" t="s">
        <v>2295</v>
      </c>
      <c r="E1218" s="2" t="s">
        <v>4481</v>
      </c>
      <c r="F1218" s="2">
        <v>5</v>
      </c>
      <c r="G1218" s="2">
        <v>11</v>
      </c>
      <c r="H1218" s="9">
        <v>379.99</v>
      </c>
      <c r="I1218" s="9">
        <v>133.78</v>
      </c>
      <c r="J1218" s="9">
        <f>Table1_4[[#This Row],[Price]]+Table1_4[[#This Row],[Delivery charge]]</f>
        <v>513.77</v>
      </c>
      <c r="K1218" s="2" t="s">
        <v>2262</v>
      </c>
      <c r="L1218" s="2">
        <v>0</v>
      </c>
      <c r="M1218" s="2" t="s">
        <v>2679</v>
      </c>
      <c r="N1218" s="2" t="s">
        <v>2680</v>
      </c>
      <c r="O1218" s="14" t="s">
        <v>2681</v>
      </c>
      <c r="P1218" s="9">
        <f>Table1_4[[#This Row],[Total Price]]*Table1_4[[#This Row],[ Sold]]</f>
        <v>0</v>
      </c>
    </row>
    <row r="1219" spans="1:16" x14ac:dyDescent="0.3">
      <c r="A1219" s="5" t="s">
        <v>2285</v>
      </c>
      <c r="B1219" s="2" t="s">
        <v>2988</v>
      </c>
      <c r="C1219" s="2" t="s">
        <v>2287</v>
      </c>
      <c r="D1219" s="2" t="s">
        <v>2295</v>
      </c>
      <c r="E1219" s="2" t="s">
        <v>4481</v>
      </c>
      <c r="F1219" s="2"/>
      <c r="G1219" s="2"/>
      <c r="H1219" s="9">
        <v>142.44999999999999</v>
      </c>
      <c r="I1219" s="9">
        <v>85.26</v>
      </c>
      <c r="J1219" s="9">
        <f>Table1_4[[#This Row],[Price]]+Table1_4[[#This Row],[Delivery charge]]</f>
        <v>227.70999999999998</v>
      </c>
      <c r="K1219" s="2" t="s">
        <v>2262</v>
      </c>
      <c r="L1219" s="2">
        <v>0</v>
      </c>
      <c r="M1219" s="2" t="s">
        <v>4480</v>
      </c>
      <c r="N1219" s="2" t="s">
        <v>2726</v>
      </c>
      <c r="O1219" s="14" t="s">
        <v>2727</v>
      </c>
      <c r="P1219" s="9">
        <f>Table1_4[[#This Row],[Total Price]]*Table1_4[[#This Row],[ Sold]]</f>
        <v>0</v>
      </c>
    </row>
    <row r="1220" spans="1:16" x14ac:dyDescent="0.3">
      <c r="A1220" s="5" t="s">
        <v>2285</v>
      </c>
      <c r="B1220" s="2" t="s">
        <v>3597</v>
      </c>
      <c r="C1220" s="2" t="s">
        <v>2287</v>
      </c>
      <c r="D1220" s="2" t="s">
        <v>2295</v>
      </c>
      <c r="E1220" s="2" t="s">
        <v>4482</v>
      </c>
      <c r="F1220" s="2">
        <v>5</v>
      </c>
      <c r="G1220" s="2">
        <v>23</v>
      </c>
      <c r="H1220" s="9">
        <v>216.49</v>
      </c>
      <c r="I1220" s="9">
        <v>93.55</v>
      </c>
      <c r="J1220" s="9">
        <f>Table1_4[[#This Row],[Price]]+Table1_4[[#This Row],[Delivery charge]]</f>
        <v>310.04000000000002</v>
      </c>
      <c r="K1220" s="2" t="s">
        <v>2262</v>
      </c>
      <c r="L1220" s="2">
        <v>0</v>
      </c>
      <c r="M1220" s="2" t="s">
        <v>4480</v>
      </c>
      <c r="N1220" s="2" t="s">
        <v>2932</v>
      </c>
      <c r="O1220" s="14" t="s">
        <v>2933</v>
      </c>
      <c r="P1220" s="9">
        <f>Table1_4[[#This Row],[Total Price]]*Table1_4[[#This Row],[ Sold]]</f>
        <v>0</v>
      </c>
    </row>
    <row r="1221" spans="1:16" x14ac:dyDescent="0.3">
      <c r="A1221" s="5" t="s">
        <v>2285</v>
      </c>
      <c r="B1221" s="2" t="s">
        <v>3598</v>
      </c>
      <c r="C1221" s="2" t="s">
        <v>2329</v>
      </c>
      <c r="D1221" s="2" t="s">
        <v>2295</v>
      </c>
      <c r="E1221" s="2" t="s">
        <v>4481</v>
      </c>
      <c r="F1221" s="2">
        <v>5</v>
      </c>
      <c r="G1221" s="2">
        <v>53</v>
      </c>
      <c r="H1221" s="9">
        <v>234.95</v>
      </c>
      <c r="I1221" s="9">
        <v>97.8</v>
      </c>
      <c r="J1221" s="9">
        <f>Table1_4[[#This Row],[Price]]+Table1_4[[#This Row],[Delivery charge]]</f>
        <v>332.75</v>
      </c>
      <c r="K1221" s="2" t="s">
        <v>2262</v>
      </c>
      <c r="L1221" s="2">
        <v>0</v>
      </c>
      <c r="M1221" s="2" t="s">
        <v>4480</v>
      </c>
      <c r="N1221" s="2" t="s">
        <v>2500</v>
      </c>
      <c r="O1221" s="14" t="s">
        <v>2501</v>
      </c>
      <c r="P1221" s="9">
        <f>Table1_4[[#This Row],[Total Price]]*Table1_4[[#This Row],[ Sold]]</f>
        <v>0</v>
      </c>
    </row>
    <row r="1222" spans="1:16" x14ac:dyDescent="0.3">
      <c r="A1222" s="5" t="s">
        <v>2285</v>
      </c>
      <c r="B1222" s="2" t="s">
        <v>3599</v>
      </c>
      <c r="C1222" s="2" t="s">
        <v>2343</v>
      </c>
      <c r="D1222" s="2" t="s">
        <v>2295</v>
      </c>
      <c r="E1222" s="2" t="s">
        <v>4482</v>
      </c>
      <c r="F1222" s="2">
        <v>5</v>
      </c>
      <c r="G1222" s="2">
        <v>12</v>
      </c>
      <c r="H1222" s="9">
        <v>259.99</v>
      </c>
      <c r="I1222" s="9">
        <v>103.56</v>
      </c>
      <c r="J1222" s="9">
        <f>Table1_4[[#This Row],[Price]]+Table1_4[[#This Row],[Delivery charge]]</f>
        <v>363.55</v>
      </c>
      <c r="K1222" s="2" t="s">
        <v>2262</v>
      </c>
      <c r="L1222" s="2">
        <v>0</v>
      </c>
      <c r="M1222" s="2" t="s">
        <v>4480</v>
      </c>
      <c r="N1222" s="2" t="s">
        <v>2364</v>
      </c>
      <c r="O1222" s="14" t="s">
        <v>2365</v>
      </c>
      <c r="P1222" s="9">
        <f>Table1_4[[#This Row],[Total Price]]*Table1_4[[#This Row],[ Sold]]</f>
        <v>0</v>
      </c>
    </row>
    <row r="1223" spans="1:16" x14ac:dyDescent="0.3">
      <c r="A1223" s="5" t="s">
        <v>2285</v>
      </c>
      <c r="B1223" s="2" t="s">
        <v>766</v>
      </c>
      <c r="C1223" s="2" t="s">
        <v>2455</v>
      </c>
      <c r="D1223" s="2" t="s">
        <v>2357</v>
      </c>
      <c r="E1223" s="2" t="s">
        <v>4482</v>
      </c>
      <c r="F1223" s="2">
        <v>5</v>
      </c>
      <c r="G1223" s="2">
        <v>60</v>
      </c>
      <c r="H1223" s="9">
        <v>339.99</v>
      </c>
      <c r="I1223" s="9">
        <v>121.96</v>
      </c>
      <c r="J1223" s="9">
        <f>Table1_4[[#This Row],[Price]]+Table1_4[[#This Row],[Delivery charge]]</f>
        <v>461.95</v>
      </c>
      <c r="K1223" s="2" t="s">
        <v>2262</v>
      </c>
      <c r="L1223" s="2">
        <v>94</v>
      </c>
      <c r="M1223" s="2" t="s">
        <v>4480</v>
      </c>
      <c r="N1223" s="2" t="s">
        <v>2358</v>
      </c>
      <c r="O1223" s="14" t="s">
        <v>2359</v>
      </c>
      <c r="P1223" s="9">
        <f>Table1_4[[#This Row],[Total Price]]*Table1_4[[#This Row],[ Sold]]</f>
        <v>43423.299999999996</v>
      </c>
    </row>
    <row r="1224" spans="1:16" x14ac:dyDescent="0.3">
      <c r="A1224" s="5" t="s">
        <v>2285</v>
      </c>
      <c r="B1224" s="2" t="s">
        <v>3600</v>
      </c>
      <c r="C1224" s="2" t="s">
        <v>2296</v>
      </c>
      <c r="D1224" s="2" t="s">
        <v>2295</v>
      </c>
      <c r="E1224" s="2" t="s">
        <v>4482</v>
      </c>
      <c r="F1224" s="2">
        <v>5</v>
      </c>
      <c r="G1224" s="2">
        <v>6</v>
      </c>
      <c r="H1224" s="9">
        <v>359.95</v>
      </c>
      <c r="I1224" s="9">
        <v>126.55</v>
      </c>
      <c r="J1224" s="9">
        <f>Table1_4[[#This Row],[Price]]+Table1_4[[#This Row],[Delivery charge]]</f>
        <v>486.5</v>
      </c>
      <c r="K1224" s="2" t="s">
        <v>2262</v>
      </c>
      <c r="L1224" s="2">
        <v>0</v>
      </c>
      <c r="M1224" s="2" t="s">
        <v>4480</v>
      </c>
      <c r="N1224" s="2" t="s">
        <v>3601</v>
      </c>
      <c r="O1224" s="14" t="s">
        <v>3602</v>
      </c>
      <c r="P1224" s="9">
        <f>Table1_4[[#This Row],[Total Price]]*Table1_4[[#This Row],[ Sold]]</f>
        <v>0</v>
      </c>
    </row>
    <row r="1225" spans="1:16" x14ac:dyDescent="0.3">
      <c r="A1225" s="5" t="s">
        <v>2285</v>
      </c>
      <c r="B1225" s="2" t="s">
        <v>3603</v>
      </c>
      <c r="C1225" s="2" t="s">
        <v>2329</v>
      </c>
      <c r="D1225" s="2" t="s">
        <v>2485</v>
      </c>
      <c r="E1225" s="2" t="s">
        <v>4481</v>
      </c>
      <c r="F1225" s="2">
        <v>5</v>
      </c>
      <c r="G1225" s="2">
        <v>1</v>
      </c>
      <c r="H1225" s="9">
        <v>298.8</v>
      </c>
      <c r="I1225" s="9">
        <v>112.48</v>
      </c>
      <c r="J1225" s="9">
        <f>Table1_4[[#This Row],[Price]]+Table1_4[[#This Row],[Delivery charge]]</f>
        <v>411.28000000000003</v>
      </c>
      <c r="K1225" s="2" t="s">
        <v>2262</v>
      </c>
      <c r="L1225" s="2">
        <v>0</v>
      </c>
      <c r="M1225" s="2" t="s">
        <v>4480</v>
      </c>
      <c r="N1225" s="2" t="s">
        <v>2486</v>
      </c>
      <c r="O1225" s="14" t="s">
        <v>2487</v>
      </c>
      <c r="P1225" s="9">
        <f>Table1_4[[#This Row],[Total Price]]*Table1_4[[#This Row],[ Sold]]</f>
        <v>0</v>
      </c>
    </row>
    <row r="1226" spans="1:16" x14ac:dyDescent="0.3">
      <c r="A1226" s="5" t="s">
        <v>2285</v>
      </c>
      <c r="B1226" s="2" t="s">
        <v>3604</v>
      </c>
      <c r="C1226" s="2" t="s">
        <v>2329</v>
      </c>
      <c r="D1226" s="2" t="s">
        <v>2485</v>
      </c>
      <c r="E1226" s="2" t="s">
        <v>4481</v>
      </c>
      <c r="F1226" s="2">
        <v>3.5</v>
      </c>
      <c r="G1226" s="2">
        <v>7</v>
      </c>
      <c r="H1226" s="9">
        <v>224.98</v>
      </c>
      <c r="I1226" s="9">
        <v>95.5</v>
      </c>
      <c r="J1226" s="9">
        <f>Table1_4[[#This Row],[Price]]+Table1_4[[#This Row],[Delivery charge]]</f>
        <v>320.48</v>
      </c>
      <c r="K1226" s="2" t="s">
        <v>2262</v>
      </c>
      <c r="L1226" s="2">
        <v>98</v>
      </c>
      <c r="M1226" s="2" t="s">
        <v>4480</v>
      </c>
      <c r="N1226" s="2" t="s">
        <v>2486</v>
      </c>
      <c r="O1226" s="14" t="s">
        <v>2487</v>
      </c>
      <c r="P1226" s="9">
        <f>Table1_4[[#This Row],[Total Price]]*Table1_4[[#This Row],[ Sold]]</f>
        <v>31407.040000000001</v>
      </c>
    </row>
    <row r="1227" spans="1:16" x14ac:dyDescent="0.3">
      <c r="A1227" s="5" t="s">
        <v>2285</v>
      </c>
      <c r="B1227" s="2" t="s">
        <v>3605</v>
      </c>
      <c r="C1227" s="2" t="s">
        <v>2343</v>
      </c>
      <c r="D1227" s="2" t="s">
        <v>2295</v>
      </c>
      <c r="E1227" s="2" t="s">
        <v>4482</v>
      </c>
      <c r="F1227" s="2">
        <v>4.5</v>
      </c>
      <c r="G1227" s="2">
        <v>21</v>
      </c>
      <c r="H1227" s="9">
        <v>304.39</v>
      </c>
      <c r="I1227" s="9">
        <v>116.39</v>
      </c>
      <c r="J1227" s="9">
        <f>Table1_4[[#This Row],[Price]]+Table1_4[[#This Row],[Delivery charge]]</f>
        <v>420.78</v>
      </c>
      <c r="K1227" s="2" t="s">
        <v>2262</v>
      </c>
      <c r="L1227" s="2">
        <v>0</v>
      </c>
      <c r="M1227" s="2" t="s">
        <v>4480</v>
      </c>
      <c r="N1227" s="2" t="s">
        <v>2526</v>
      </c>
      <c r="O1227" s="14" t="s">
        <v>2527</v>
      </c>
      <c r="P1227" s="9">
        <f>Table1_4[[#This Row],[Total Price]]*Table1_4[[#This Row],[ Sold]]</f>
        <v>0</v>
      </c>
    </row>
    <row r="1228" spans="1:16" x14ac:dyDescent="0.3">
      <c r="A1228" s="5" t="s">
        <v>2285</v>
      </c>
      <c r="B1228" s="2" t="s">
        <v>3606</v>
      </c>
      <c r="C1228" s="2" t="s">
        <v>2292</v>
      </c>
      <c r="D1228" s="2" t="s">
        <v>2295</v>
      </c>
      <c r="E1228" s="2" t="s">
        <v>4481</v>
      </c>
      <c r="F1228" s="2">
        <v>5</v>
      </c>
      <c r="G1228" s="2">
        <v>85</v>
      </c>
      <c r="H1228" s="9">
        <v>329.95</v>
      </c>
      <c r="I1228" s="9">
        <v>119.65</v>
      </c>
      <c r="J1228" s="9">
        <f>Table1_4[[#This Row],[Price]]+Table1_4[[#This Row],[Delivery charge]]</f>
        <v>449.6</v>
      </c>
      <c r="K1228" s="2" t="s">
        <v>2262</v>
      </c>
      <c r="L1228" s="2">
        <v>0</v>
      </c>
      <c r="M1228" s="2" t="s">
        <v>4480</v>
      </c>
      <c r="N1228" s="2" t="s">
        <v>2500</v>
      </c>
      <c r="O1228" s="14" t="s">
        <v>2501</v>
      </c>
      <c r="P1228" s="9">
        <f>Table1_4[[#This Row],[Total Price]]*Table1_4[[#This Row],[ Sold]]</f>
        <v>0</v>
      </c>
    </row>
    <row r="1229" spans="1:16" x14ac:dyDescent="0.3">
      <c r="A1229" s="5" t="s">
        <v>2285</v>
      </c>
      <c r="B1229" s="2" t="s">
        <v>3607</v>
      </c>
      <c r="C1229" s="2" t="s">
        <v>2296</v>
      </c>
      <c r="D1229" s="2" t="s">
        <v>2485</v>
      </c>
      <c r="E1229" s="2" t="s">
        <v>4481</v>
      </c>
      <c r="F1229" s="2"/>
      <c r="G1229" s="2"/>
      <c r="H1229" s="9">
        <v>377.98</v>
      </c>
      <c r="I1229" s="9">
        <v>130.69</v>
      </c>
      <c r="J1229" s="9">
        <f>Table1_4[[#This Row],[Price]]+Table1_4[[#This Row],[Delivery charge]]</f>
        <v>508.67</v>
      </c>
      <c r="K1229" s="2" t="s">
        <v>2262</v>
      </c>
      <c r="L1229" s="2">
        <v>12</v>
      </c>
      <c r="M1229" s="2" t="s">
        <v>4480</v>
      </c>
      <c r="N1229" s="2" t="s">
        <v>2486</v>
      </c>
      <c r="O1229" s="14" t="s">
        <v>2487</v>
      </c>
      <c r="P1229" s="9">
        <f>Table1_4[[#This Row],[Total Price]]*Table1_4[[#This Row],[ Sold]]</f>
        <v>6104.04</v>
      </c>
    </row>
    <row r="1230" spans="1:16" x14ac:dyDescent="0.3">
      <c r="A1230" s="5" t="s">
        <v>2285</v>
      </c>
      <c r="B1230" s="2" t="s">
        <v>3608</v>
      </c>
      <c r="C1230" s="2" t="s">
        <v>2292</v>
      </c>
      <c r="D1230" s="2" t="s">
        <v>2295</v>
      </c>
      <c r="E1230" s="2" t="s">
        <v>4482</v>
      </c>
      <c r="F1230" s="2">
        <v>5</v>
      </c>
      <c r="G1230" s="2">
        <v>85</v>
      </c>
      <c r="H1230" s="9">
        <v>383.67</v>
      </c>
      <c r="I1230" s="9">
        <v>132</v>
      </c>
      <c r="J1230" s="9">
        <f>Table1_4[[#This Row],[Price]]+Table1_4[[#This Row],[Delivery charge]]</f>
        <v>515.67000000000007</v>
      </c>
      <c r="K1230" s="2" t="s">
        <v>2262</v>
      </c>
      <c r="L1230" s="2">
        <v>1</v>
      </c>
      <c r="M1230" s="2" t="s">
        <v>2394</v>
      </c>
      <c r="N1230" s="2" t="s">
        <v>2780</v>
      </c>
      <c r="O1230" s="14" t="s">
        <v>2781</v>
      </c>
      <c r="P1230" s="9">
        <f>Table1_4[[#This Row],[Total Price]]*Table1_4[[#This Row],[ Sold]]</f>
        <v>515.67000000000007</v>
      </c>
    </row>
    <row r="1231" spans="1:16" x14ac:dyDescent="0.3">
      <c r="A1231" s="5" t="s">
        <v>2285</v>
      </c>
      <c r="B1231" s="2" t="s">
        <v>3610</v>
      </c>
      <c r="C1231" s="2" t="s">
        <v>2434</v>
      </c>
      <c r="D1231" s="2" t="s">
        <v>2295</v>
      </c>
      <c r="E1231" s="2" t="s">
        <v>4482</v>
      </c>
      <c r="F1231" s="2"/>
      <c r="G1231" s="2"/>
      <c r="H1231" s="9">
        <v>665</v>
      </c>
      <c r="I1231" s="9">
        <v>196.71</v>
      </c>
      <c r="J1231" s="9">
        <f>Table1_4[[#This Row],[Price]]+Table1_4[[#This Row],[Delivery charge]]</f>
        <v>861.71</v>
      </c>
      <c r="K1231" s="2" t="s">
        <v>2262</v>
      </c>
      <c r="L1231" s="2">
        <v>0</v>
      </c>
      <c r="M1231" s="2" t="s">
        <v>4480</v>
      </c>
      <c r="N1231" s="2" t="s">
        <v>2304</v>
      </c>
      <c r="O1231" s="14" t="s">
        <v>2305</v>
      </c>
      <c r="P1231" s="9">
        <f>Table1_4[[#This Row],[Total Price]]*Table1_4[[#This Row],[ Sold]]</f>
        <v>0</v>
      </c>
    </row>
    <row r="1232" spans="1:16" x14ac:dyDescent="0.3">
      <c r="A1232" s="5" t="s">
        <v>2285</v>
      </c>
      <c r="B1232" s="2" t="s">
        <v>3611</v>
      </c>
      <c r="C1232" s="2" t="s">
        <v>2296</v>
      </c>
      <c r="D1232" s="2" t="s">
        <v>2485</v>
      </c>
      <c r="E1232" s="2" t="s">
        <v>4483</v>
      </c>
      <c r="F1232" s="2">
        <v>5</v>
      </c>
      <c r="G1232" s="2">
        <v>6</v>
      </c>
      <c r="H1232" s="9">
        <v>377.99</v>
      </c>
      <c r="I1232" s="9">
        <v>130.69999999999999</v>
      </c>
      <c r="J1232" s="9">
        <f>Table1_4[[#This Row],[Price]]+Table1_4[[#This Row],[Delivery charge]]</f>
        <v>508.69</v>
      </c>
      <c r="K1232" s="2" t="s">
        <v>2262</v>
      </c>
      <c r="L1232" s="2">
        <v>0</v>
      </c>
      <c r="M1232" s="2" t="s">
        <v>4480</v>
      </c>
      <c r="N1232" s="2" t="s">
        <v>2486</v>
      </c>
      <c r="O1232" s="14" t="s">
        <v>2487</v>
      </c>
      <c r="P1232" s="9">
        <f>Table1_4[[#This Row],[Total Price]]*Table1_4[[#This Row],[ Sold]]</f>
        <v>0</v>
      </c>
    </row>
    <row r="1233" spans="1:16" x14ac:dyDescent="0.3">
      <c r="A1233" s="5" t="s">
        <v>2285</v>
      </c>
      <c r="B1233" s="2" t="s">
        <v>3612</v>
      </c>
      <c r="C1233" s="2" t="s">
        <v>2327</v>
      </c>
      <c r="D1233" s="2" t="s">
        <v>2295</v>
      </c>
      <c r="E1233" s="2" t="s">
        <v>4483</v>
      </c>
      <c r="F1233" s="2"/>
      <c r="G1233" s="2"/>
      <c r="H1233" s="9">
        <v>564.66999999999996</v>
      </c>
      <c r="I1233" s="9">
        <v>173.63</v>
      </c>
      <c r="J1233" s="9">
        <f>Table1_4[[#This Row],[Price]]+Table1_4[[#This Row],[Delivery charge]]</f>
        <v>738.3</v>
      </c>
      <c r="K1233" s="2" t="s">
        <v>2262</v>
      </c>
      <c r="L1233" s="2">
        <v>1</v>
      </c>
      <c r="M1233" s="2" t="s">
        <v>2394</v>
      </c>
      <c r="N1233" s="2" t="s">
        <v>2780</v>
      </c>
      <c r="O1233" s="14" t="s">
        <v>2781</v>
      </c>
      <c r="P1233" s="9">
        <f>Table1_4[[#This Row],[Total Price]]*Table1_4[[#This Row],[ Sold]]</f>
        <v>738.3</v>
      </c>
    </row>
    <row r="1234" spans="1:16" x14ac:dyDescent="0.3">
      <c r="A1234" s="5" t="s">
        <v>2285</v>
      </c>
      <c r="B1234" s="2" t="s">
        <v>3613</v>
      </c>
      <c r="C1234" s="2" t="s">
        <v>2292</v>
      </c>
      <c r="D1234" s="2" t="s">
        <v>2485</v>
      </c>
      <c r="E1234" s="2" t="s">
        <v>4482</v>
      </c>
      <c r="F1234" s="2"/>
      <c r="G1234" s="2"/>
      <c r="H1234" s="9">
        <v>254.98</v>
      </c>
      <c r="I1234" s="9">
        <v>102.4</v>
      </c>
      <c r="J1234" s="9">
        <f>Table1_4[[#This Row],[Price]]+Table1_4[[#This Row],[Delivery charge]]</f>
        <v>357.38</v>
      </c>
      <c r="K1234" s="2" t="s">
        <v>2262</v>
      </c>
      <c r="L1234" s="2">
        <v>2</v>
      </c>
      <c r="M1234" s="2" t="s">
        <v>4480</v>
      </c>
      <c r="N1234" s="2" t="s">
        <v>2486</v>
      </c>
      <c r="O1234" s="14" t="s">
        <v>2487</v>
      </c>
      <c r="P1234" s="9">
        <f>Table1_4[[#This Row],[Total Price]]*Table1_4[[#This Row],[ Sold]]</f>
        <v>714.76</v>
      </c>
    </row>
    <row r="1235" spans="1:16" x14ac:dyDescent="0.3">
      <c r="A1235" s="5" t="s">
        <v>2285</v>
      </c>
      <c r="B1235" s="2" t="s">
        <v>3614</v>
      </c>
      <c r="C1235" s="2" t="s">
        <v>2327</v>
      </c>
      <c r="D1235" s="2" t="s">
        <v>2485</v>
      </c>
      <c r="E1235" s="2" t="s">
        <v>4481</v>
      </c>
      <c r="F1235" s="2"/>
      <c r="G1235" s="2"/>
      <c r="H1235" s="9">
        <v>418.58</v>
      </c>
      <c r="I1235" s="9">
        <v>140.03</v>
      </c>
      <c r="J1235" s="9">
        <f>Table1_4[[#This Row],[Price]]+Table1_4[[#This Row],[Delivery charge]]</f>
        <v>558.61</v>
      </c>
      <c r="K1235" s="2" t="s">
        <v>2262</v>
      </c>
      <c r="L1235" s="2">
        <v>0</v>
      </c>
      <c r="M1235" s="2" t="s">
        <v>4480</v>
      </c>
      <c r="N1235" s="2" t="s">
        <v>2486</v>
      </c>
      <c r="O1235" s="14" t="s">
        <v>2487</v>
      </c>
      <c r="P1235" s="9">
        <f>Table1_4[[#This Row],[Total Price]]*Table1_4[[#This Row],[ Sold]]</f>
        <v>0</v>
      </c>
    </row>
    <row r="1236" spans="1:16" x14ac:dyDescent="0.3">
      <c r="A1236" s="5" t="s">
        <v>2285</v>
      </c>
      <c r="B1236" s="2" t="s">
        <v>3615</v>
      </c>
      <c r="C1236" s="2" t="s">
        <v>2287</v>
      </c>
      <c r="D1236" s="2" t="s">
        <v>2295</v>
      </c>
      <c r="E1236" s="2" t="s">
        <v>4482</v>
      </c>
      <c r="F1236" s="2">
        <v>4.5</v>
      </c>
      <c r="G1236" s="2">
        <v>4</v>
      </c>
      <c r="H1236" s="9">
        <v>253.49</v>
      </c>
      <c r="I1236" s="9">
        <v>102.06</v>
      </c>
      <c r="J1236" s="9">
        <f>Table1_4[[#This Row],[Price]]+Table1_4[[#This Row],[Delivery charge]]</f>
        <v>355.55</v>
      </c>
      <c r="K1236" s="2" t="s">
        <v>2262</v>
      </c>
      <c r="L1236" s="2">
        <v>0</v>
      </c>
      <c r="M1236" s="2" t="s">
        <v>4480</v>
      </c>
      <c r="N1236" s="2" t="s">
        <v>2932</v>
      </c>
      <c r="O1236" s="14" t="s">
        <v>2933</v>
      </c>
      <c r="P1236" s="9">
        <f>Table1_4[[#This Row],[Total Price]]*Table1_4[[#This Row],[ Sold]]</f>
        <v>0</v>
      </c>
    </row>
    <row r="1237" spans="1:16" x14ac:dyDescent="0.3">
      <c r="A1237" s="5" t="s">
        <v>2285</v>
      </c>
      <c r="B1237" s="2" t="s">
        <v>3616</v>
      </c>
      <c r="C1237" s="2" t="s">
        <v>2287</v>
      </c>
      <c r="D1237" s="2" t="s">
        <v>2295</v>
      </c>
      <c r="E1237" s="2" t="s">
        <v>4482</v>
      </c>
      <c r="F1237" s="2"/>
      <c r="G1237" s="2"/>
      <c r="H1237" s="9">
        <v>221.49</v>
      </c>
      <c r="I1237" s="9">
        <v>94.7</v>
      </c>
      <c r="J1237" s="9">
        <f>Table1_4[[#This Row],[Price]]+Table1_4[[#This Row],[Delivery charge]]</f>
        <v>316.19</v>
      </c>
      <c r="K1237" s="2" t="s">
        <v>2262</v>
      </c>
      <c r="L1237" s="2">
        <v>0</v>
      </c>
      <c r="M1237" s="2" t="s">
        <v>4480</v>
      </c>
      <c r="N1237" s="2" t="s">
        <v>2932</v>
      </c>
      <c r="O1237" s="14" t="s">
        <v>2933</v>
      </c>
      <c r="P1237" s="9">
        <f>Table1_4[[#This Row],[Total Price]]*Table1_4[[#This Row],[ Sold]]</f>
        <v>0</v>
      </c>
    </row>
    <row r="1238" spans="1:16" x14ac:dyDescent="0.3">
      <c r="A1238" s="5" t="s">
        <v>2285</v>
      </c>
      <c r="B1238" s="2" t="s">
        <v>3617</v>
      </c>
      <c r="C1238" s="2" t="s">
        <v>2294</v>
      </c>
      <c r="D1238" s="2" t="s">
        <v>2295</v>
      </c>
      <c r="E1238" s="2" t="s">
        <v>4482</v>
      </c>
      <c r="F1238" s="2"/>
      <c r="G1238" s="2"/>
      <c r="H1238" s="9">
        <v>169.85</v>
      </c>
      <c r="I1238" s="9">
        <v>85.44</v>
      </c>
      <c r="J1238" s="9">
        <f>Table1_4[[#This Row],[Price]]+Table1_4[[#This Row],[Delivery charge]]</f>
        <v>255.29</v>
      </c>
      <c r="K1238" s="2" t="s">
        <v>2262</v>
      </c>
      <c r="L1238" s="2">
        <v>0</v>
      </c>
      <c r="M1238" s="2" t="s">
        <v>4480</v>
      </c>
      <c r="N1238" s="2" t="s">
        <v>2566</v>
      </c>
      <c r="O1238" s="14" t="s">
        <v>2567</v>
      </c>
      <c r="P1238" s="9">
        <f>Table1_4[[#This Row],[Total Price]]*Table1_4[[#This Row],[ Sold]]</f>
        <v>0</v>
      </c>
    </row>
    <row r="1239" spans="1:16" x14ac:dyDescent="0.3">
      <c r="A1239" s="5" t="s">
        <v>2285</v>
      </c>
      <c r="B1239" s="2" t="s">
        <v>3618</v>
      </c>
      <c r="C1239" s="2" t="s">
        <v>2329</v>
      </c>
      <c r="D1239" s="2" t="s">
        <v>2295</v>
      </c>
      <c r="E1239" s="2" t="s">
        <v>4483</v>
      </c>
      <c r="F1239" s="2"/>
      <c r="G1239" s="2"/>
      <c r="H1239" s="9">
        <v>285.99</v>
      </c>
      <c r="I1239" s="9">
        <v>109.54</v>
      </c>
      <c r="J1239" s="9">
        <f>Table1_4[[#This Row],[Price]]+Table1_4[[#This Row],[Delivery charge]]</f>
        <v>395.53000000000003</v>
      </c>
      <c r="K1239" s="2" t="s">
        <v>2262</v>
      </c>
      <c r="L1239" s="2">
        <v>5</v>
      </c>
      <c r="M1239" s="2" t="s">
        <v>4480</v>
      </c>
      <c r="N1239" s="2" t="s">
        <v>2364</v>
      </c>
      <c r="O1239" s="14" t="s">
        <v>2365</v>
      </c>
      <c r="P1239" s="9">
        <f>Table1_4[[#This Row],[Total Price]]*Table1_4[[#This Row],[ Sold]]</f>
        <v>1977.65</v>
      </c>
    </row>
    <row r="1240" spans="1:16" x14ac:dyDescent="0.3">
      <c r="A1240" s="5" t="s">
        <v>2285</v>
      </c>
      <c r="B1240" s="2" t="s">
        <v>3619</v>
      </c>
      <c r="C1240" s="2" t="s">
        <v>2287</v>
      </c>
      <c r="D1240" s="2" t="s">
        <v>2295</v>
      </c>
      <c r="E1240" s="2" t="s">
        <v>4481</v>
      </c>
      <c r="F1240" s="2"/>
      <c r="G1240" s="2"/>
      <c r="H1240" s="9">
        <v>214.99</v>
      </c>
      <c r="I1240" s="9">
        <v>93.21</v>
      </c>
      <c r="J1240" s="9">
        <f>Table1_4[[#This Row],[Price]]+Table1_4[[#This Row],[Delivery charge]]</f>
        <v>308.2</v>
      </c>
      <c r="K1240" s="2" t="s">
        <v>2262</v>
      </c>
      <c r="L1240" s="2">
        <v>0</v>
      </c>
      <c r="M1240" s="2" t="s">
        <v>4480</v>
      </c>
      <c r="N1240" s="2" t="s">
        <v>3124</v>
      </c>
      <c r="O1240" s="14" t="s">
        <v>3125</v>
      </c>
      <c r="P1240" s="9">
        <f>Table1_4[[#This Row],[Total Price]]*Table1_4[[#This Row],[ Sold]]</f>
        <v>0</v>
      </c>
    </row>
    <row r="1241" spans="1:16" x14ac:dyDescent="0.3">
      <c r="A1241" s="5" t="s">
        <v>2285</v>
      </c>
      <c r="B1241" s="2" t="s">
        <v>3620</v>
      </c>
      <c r="C1241" s="2" t="s">
        <v>2287</v>
      </c>
      <c r="D1241" s="2" t="s">
        <v>2295</v>
      </c>
      <c r="E1241" s="2" t="s">
        <v>4482</v>
      </c>
      <c r="F1241" s="2">
        <v>4.5</v>
      </c>
      <c r="G1241" s="2">
        <v>89</v>
      </c>
      <c r="H1241" s="9">
        <v>204.95</v>
      </c>
      <c r="I1241" s="9">
        <v>90.9</v>
      </c>
      <c r="J1241" s="9">
        <f>Table1_4[[#This Row],[Price]]+Table1_4[[#This Row],[Delivery charge]]</f>
        <v>295.85000000000002</v>
      </c>
      <c r="K1241" s="2" t="s">
        <v>2262</v>
      </c>
      <c r="L1241" s="2">
        <v>0</v>
      </c>
      <c r="M1241" s="2" t="s">
        <v>4480</v>
      </c>
      <c r="N1241" s="2" t="s">
        <v>2500</v>
      </c>
      <c r="O1241" s="14" t="s">
        <v>2501</v>
      </c>
      <c r="P1241" s="9">
        <f>Table1_4[[#This Row],[Total Price]]*Table1_4[[#This Row],[ Sold]]</f>
        <v>0</v>
      </c>
    </row>
    <row r="1242" spans="1:16" x14ac:dyDescent="0.3">
      <c r="A1242" s="5" t="s">
        <v>2285</v>
      </c>
      <c r="B1242" s="2" t="s">
        <v>3621</v>
      </c>
      <c r="C1242" s="2" t="s">
        <v>2434</v>
      </c>
      <c r="D1242" s="2" t="s">
        <v>2295</v>
      </c>
      <c r="E1242" s="2" t="s">
        <v>4483</v>
      </c>
      <c r="F1242" s="2">
        <v>5</v>
      </c>
      <c r="G1242" s="2">
        <v>3</v>
      </c>
      <c r="H1242" s="9">
        <v>491.62</v>
      </c>
      <c r="I1242" s="9">
        <v>156.83000000000001</v>
      </c>
      <c r="J1242" s="9">
        <f>Table1_4[[#This Row],[Price]]+Table1_4[[#This Row],[Delivery charge]]</f>
        <v>648.45000000000005</v>
      </c>
      <c r="K1242" s="2" t="s">
        <v>2262</v>
      </c>
      <c r="L1242" s="2">
        <v>0</v>
      </c>
      <c r="M1242" s="2" t="s">
        <v>2394</v>
      </c>
      <c r="N1242" s="2" t="s">
        <v>2780</v>
      </c>
      <c r="O1242" s="14" t="s">
        <v>2781</v>
      </c>
      <c r="P1242" s="9">
        <f>Table1_4[[#This Row],[Total Price]]*Table1_4[[#This Row],[ Sold]]</f>
        <v>0</v>
      </c>
    </row>
    <row r="1243" spans="1:16" x14ac:dyDescent="0.3">
      <c r="A1243" s="5" t="s">
        <v>2285</v>
      </c>
      <c r="B1243" s="2" t="s">
        <v>3622</v>
      </c>
      <c r="C1243" s="2" t="s">
        <v>2315</v>
      </c>
      <c r="D1243" s="2" t="s">
        <v>2357</v>
      </c>
      <c r="E1243" s="2" t="s">
        <v>4483</v>
      </c>
      <c r="F1243" s="2">
        <v>4.5</v>
      </c>
      <c r="G1243" s="2">
        <v>16</v>
      </c>
      <c r="H1243" s="9">
        <v>389.99</v>
      </c>
      <c r="I1243" s="9">
        <v>133.46</v>
      </c>
      <c r="J1243" s="9">
        <f>Table1_4[[#This Row],[Price]]+Table1_4[[#This Row],[Delivery charge]]</f>
        <v>523.45000000000005</v>
      </c>
      <c r="K1243" s="2" t="s">
        <v>2262</v>
      </c>
      <c r="L1243" s="2">
        <v>27</v>
      </c>
      <c r="M1243" s="2" t="s">
        <v>4480</v>
      </c>
      <c r="N1243" s="2" t="s">
        <v>2358</v>
      </c>
      <c r="O1243" s="14" t="s">
        <v>2359</v>
      </c>
      <c r="P1243" s="9">
        <f>Table1_4[[#This Row],[Total Price]]*Table1_4[[#This Row],[ Sold]]</f>
        <v>14133.150000000001</v>
      </c>
    </row>
    <row r="1244" spans="1:16" x14ac:dyDescent="0.3">
      <c r="A1244" s="5" t="s">
        <v>2285</v>
      </c>
      <c r="B1244" s="2" t="s">
        <v>3623</v>
      </c>
      <c r="C1244" s="2" t="s">
        <v>2287</v>
      </c>
      <c r="D1244" s="2" t="s">
        <v>2295</v>
      </c>
      <c r="E1244" s="2" t="s">
        <v>4482</v>
      </c>
      <c r="F1244" s="2">
        <v>5</v>
      </c>
      <c r="G1244" s="2">
        <v>6</v>
      </c>
      <c r="H1244" s="9">
        <v>189.95</v>
      </c>
      <c r="I1244" s="9">
        <v>87.45</v>
      </c>
      <c r="J1244" s="9">
        <f>Table1_4[[#This Row],[Price]]+Table1_4[[#This Row],[Delivery charge]]</f>
        <v>277.39999999999998</v>
      </c>
      <c r="K1244" s="2" t="s">
        <v>2262</v>
      </c>
      <c r="L1244" s="2">
        <v>1</v>
      </c>
      <c r="M1244" s="2" t="s">
        <v>4480</v>
      </c>
      <c r="N1244" s="2" t="s">
        <v>2500</v>
      </c>
      <c r="O1244" s="14" t="s">
        <v>2501</v>
      </c>
      <c r="P1244" s="9">
        <f>Table1_4[[#This Row],[Total Price]]*Table1_4[[#This Row],[ Sold]]</f>
        <v>277.39999999999998</v>
      </c>
    </row>
    <row r="1245" spans="1:16" x14ac:dyDescent="0.3">
      <c r="A1245" s="5" t="s">
        <v>2285</v>
      </c>
      <c r="B1245" s="2" t="s">
        <v>3624</v>
      </c>
      <c r="C1245" s="2" t="s">
        <v>2585</v>
      </c>
      <c r="D1245" s="2" t="s">
        <v>2357</v>
      </c>
      <c r="E1245" s="2" t="s">
        <v>4481</v>
      </c>
      <c r="F1245" s="2">
        <v>5</v>
      </c>
      <c r="G1245" s="2">
        <v>7</v>
      </c>
      <c r="H1245" s="9">
        <v>629.99</v>
      </c>
      <c r="I1245" s="9">
        <v>191.28</v>
      </c>
      <c r="J1245" s="9">
        <f>Table1_4[[#This Row],[Price]]+Table1_4[[#This Row],[Delivery charge]]</f>
        <v>821.27</v>
      </c>
      <c r="K1245" s="2" t="s">
        <v>2262</v>
      </c>
      <c r="L1245" s="2">
        <v>47</v>
      </c>
      <c r="M1245" s="2" t="s">
        <v>4480</v>
      </c>
      <c r="N1245" s="2" t="s">
        <v>2358</v>
      </c>
      <c r="O1245" s="14" t="s">
        <v>2359</v>
      </c>
      <c r="P1245" s="9">
        <f>Table1_4[[#This Row],[Total Price]]*Table1_4[[#This Row],[ Sold]]</f>
        <v>38599.69</v>
      </c>
    </row>
    <row r="1246" spans="1:16" x14ac:dyDescent="0.3">
      <c r="A1246" s="5" t="s">
        <v>2285</v>
      </c>
      <c r="B1246" s="2" t="s">
        <v>3625</v>
      </c>
      <c r="C1246" s="2" t="s">
        <v>2422</v>
      </c>
      <c r="D1246" s="2" t="s">
        <v>2295</v>
      </c>
      <c r="E1246" s="2" t="s">
        <v>4483</v>
      </c>
      <c r="F1246" s="2"/>
      <c r="G1246" s="2"/>
      <c r="H1246" s="9">
        <v>744.99</v>
      </c>
      <c r="I1246" s="9">
        <v>280.85000000000002</v>
      </c>
      <c r="J1246" s="9">
        <f>Table1_4[[#This Row],[Price]]+Table1_4[[#This Row],[Delivery charge]]</f>
        <v>1025.8400000000001</v>
      </c>
      <c r="K1246" s="2" t="s">
        <v>2262</v>
      </c>
      <c r="L1246" s="2">
        <v>31</v>
      </c>
      <c r="M1246" s="2" t="s">
        <v>4480</v>
      </c>
      <c r="N1246" s="2" t="s">
        <v>2543</v>
      </c>
      <c r="O1246" s="14" t="s">
        <v>2544</v>
      </c>
      <c r="P1246" s="9">
        <f>Table1_4[[#This Row],[Total Price]]*Table1_4[[#This Row],[ Sold]]</f>
        <v>31801.040000000005</v>
      </c>
    </row>
    <row r="1247" spans="1:16" x14ac:dyDescent="0.3">
      <c r="A1247" s="5" t="s">
        <v>2285</v>
      </c>
      <c r="B1247" s="2" t="s">
        <v>3626</v>
      </c>
      <c r="C1247" s="2" t="s">
        <v>2422</v>
      </c>
      <c r="D1247" s="2" t="s">
        <v>2295</v>
      </c>
      <c r="E1247" s="2" t="s">
        <v>4482</v>
      </c>
      <c r="F1247" s="2"/>
      <c r="G1247" s="2"/>
      <c r="H1247" s="9">
        <v>748.79</v>
      </c>
      <c r="I1247" s="9">
        <v>215.98</v>
      </c>
      <c r="J1247" s="9">
        <f>Table1_4[[#This Row],[Price]]+Table1_4[[#This Row],[Delivery charge]]</f>
        <v>964.77</v>
      </c>
      <c r="K1247" s="2" t="s">
        <v>2262</v>
      </c>
      <c r="L1247" s="2">
        <v>15</v>
      </c>
      <c r="M1247" s="2" t="s">
        <v>4480</v>
      </c>
      <c r="N1247" s="2" t="s">
        <v>2423</v>
      </c>
      <c r="O1247" s="14" t="s">
        <v>2424</v>
      </c>
      <c r="P1247" s="9">
        <f>Table1_4[[#This Row],[Total Price]]*Table1_4[[#This Row],[ Sold]]</f>
        <v>14471.55</v>
      </c>
    </row>
    <row r="1248" spans="1:16" x14ac:dyDescent="0.3">
      <c r="A1248" s="5" t="s">
        <v>2285</v>
      </c>
      <c r="B1248" s="2" t="s">
        <v>3627</v>
      </c>
      <c r="C1248" s="2" t="s">
        <v>2315</v>
      </c>
      <c r="D1248" s="2" t="s">
        <v>2295</v>
      </c>
      <c r="E1248" s="2" t="s">
        <v>4483</v>
      </c>
      <c r="F1248" s="2">
        <v>4.5</v>
      </c>
      <c r="G1248" s="2">
        <v>25</v>
      </c>
      <c r="H1248" s="9">
        <v>294.99</v>
      </c>
      <c r="I1248" s="9">
        <v>111.61</v>
      </c>
      <c r="J1248" s="9">
        <f>Table1_4[[#This Row],[Price]]+Table1_4[[#This Row],[Delivery charge]]</f>
        <v>406.6</v>
      </c>
      <c r="K1248" s="2" t="s">
        <v>2262</v>
      </c>
      <c r="L1248" s="2">
        <v>0</v>
      </c>
      <c r="M1248" s="2" t="s">
        <v>4480</v>
      </c>
      <c r="N1248" s="2" t="s">
        <v>2364</v>
      </c>
      <c r="O1248" s="14" t="s">
        <v>2365</v>
      </c>
      <c r="P1248" s="9">
        <f>Table1_4[[#This Row],[Total Price]]*Table1_4[[#This Row],[ Sold]]</f>
        <v>0</v>
      </c>
    </row>
    <row r="1249" spans="1:16" x14ac:dyDescent="0.3">
      <c r="A1249" s="5" t="s">
        <v>2285</v>
      </c>
      <c r="B1249" s="2" t="s">
        <v>3628</v>
      </c>
      <c r="C1249" s="2" t="s">
        <v>2315</v>
      </c>
      <c r="D1249" s="2" t="s">
        <v>2393</v>
      </c>
      <c r="E1249" s="2" t="s">
        <v>4483</v>
      </c>
      <c r="F1249" s="2"/>
      <c r="G1249" s="2"/>
      <c r="H1249" s="9">
        <v>332.56</v>
      </c>
      <c r="I1249" s="9">
        <v>122.87</v>
      </c>
      <c r="J1249" s="9">
        <f>Table1_4[[#This Row],[Price]]+Table1_4[[#This Row],[Delivery charge]]</f>
        <v>455.43</v>
      </c>
      <c r="K1249" s="2" t="s">
        <v>2262</v>
      </c>
      <c r="L1249" s="2">
        <v>418</v>
      </c>
      <c r="M1249" s="2" t="s">
        <v>2394</v>
      </c>
      <c r="N1249" s="2" t="s">
        <v>2395</v>
      </c>
      <c r="O1249" s="14" t="s">
        <v>2396</v>
      </c>
      <c r="P1249" s="9">
        <f>Table1_4[[#This Row],[Total Price]]*Table1_4[[#This Row],[ Sold]]</f>
        <v>190369.74</v>
      </c>
    </row>
    <row r="1250" spans="1:16" x14ac:dyDescent="0.3">
      <c r="A1250" s="5" t="s">
        <v>2285</v>
      </c>
      <c r="B1250" s="2" t="s">
        <v>3629</v>
      </c>
      <c r="C1250" s="2" t="s">
        <v>2434</v>
      </c>
      <c r="D1250" s="2" t="s">
        <v>2485</v>
      </c>
      <c r="E1250" s="2" t="s">
        <v>4482</v>
      </c>
      <c r="F1250" s="2"/>
      <c r="G1250" s="2"/>
      <c r="H1250" s="9">
        <v>478.98</v>
      </c>
      <c r="I1250" s="9">
        <v>153.91999999999999</v>
      </c>
      <c r="J1250" s="9">
        <f>Table1_4[[#This Row],[Price]]+Table1_4[[#This Row],[Delivery charge]]</f>
        <v>632.9</v>
      </c>
      <c r="K1250" s="2" t="s">
        <v>2262</v>
      </c>
      <c r="L1250" s="2">
        <v>11</v>
      </c>
      <c r="M1250" s="2" t="s">
        <v>4480</v>
      </c>
      <c r="N1250" s="2" t="s">
        <v>2486</v>
      </c>
      <c r="O1250" s="14" t="s">
        <v>2487</v>
      </c>
      <c r="P1250" s="9">
        <f>Table1_4[[#This Row],[Total Price]]*Table1_4[[#This Row],[ Sold]]</f>
        <v>6961.9</v>
      </c>
    </row>
    <row r="1251" spans="1:16" x14ac:dyDescent="0.3">
      <c r="A1251" s="5" t="s">
        <v>2285</v>
      </c>
      <c r="B1251" s="2" t="s">
        <v>122</v>
      </c>
      <c r="C1251" s="2" t="s">
        <v>2422</v>
      </c>
      <c r="D1251" s="2" t="s">
        <v>2295</v>
      </c>
      <c r="E1251" s="2" t="s">
        <v>4481</v>
      </c>
      <c r="F1251" s="2"/>
      <c r="G1251" s="2"/>
      <c r="H1251" s="9">
        <v>855.86</v>
      </c>
      <c r="I1251" s="9">
        <v>240.61</v>
      </c>
      <c r="J1251" s="9">
        <f>Table1_4[[#This Row],[Price]]+Table1_4[[#This Row],[Delivery charge]]</f>
        <v>1096.47</v>
      </c>
      <c r="K1251" s="2" t="s">
        <v>2262</v>
      </c>
      <c r="L1251" s="2">
        <v>0</v>
      </c>
      <c r="M1251" s="2" t="s">
        <v>4480</v>
      </c>
      <c r="N1251" s="2" t="s">
        <v>2310</v>
      </c>
      <c r="O1251" s="14" t="s">
        <v>2311</v>
      </c>
      <c r="P1251" s="9">
        <f>Table1_4[[#This Row],[Total Price]]*Table1_4[[#This Row],[ Sold]]</f>
        <v>0</v>
      </c>
    </row>
    <row r="1252" spans="1:16" x14ac:dyDescent="0.3">
      <c r="A1252" s="5" t="s">
        <v>2285</v>
      </c>
      <c r="B1252" s="2" t="s">
        <v>3630</v>
      </c>
      <c r="C1252" s="2" t="s">
        <v>2371</v>
      </c>
      <c r="D1252" s="2" t="s">
        <v>2295</v>
      </c>
      <c r="E1252" s="2" t="s">
        <v>4482</v>
      </c>
      <c r="F1252" s="2">
        <v>4.5</v>
      </c>
      <c r="G1252" s="2">
        <v>8</v>
      </c>
      <c r="H1252" s="9">
        <v>439</v>
      </c>
      <c r="I1252" s="9">
        <v>147.35</v>
      </c>
      <c r="J1252" s="9">
        <f>Table1_4[[#This Row],[Price]]+Table1_4[[#This Row],[Delivery charge]]</f>
        <v>586.35</v>
      </c>
      <c r="K1252" s="2" t="s">
        <v>2262</v>
      </c>
      <c r="L1252" s="2">
        <v>1</v>
      </c>
      <c r="M1252" s="2" t="s">
        <v>4480</v>
      </c>
      <c r="N1252" s="2" t="s">
        <v>2428</v>
      </c>
      <c r="O1252" s="14" t="s">
        <v>2429</v>
      </c>
      <c r="P1252" s="9">
        <f>Table1_4[[#This Row],[Total Price]]*Table1_4[[#This Row],[ Sold]]</f>
        <v>586.35</v>
      </c>
    </row>
    <row r="1253" spans="1:16" x14ac:dyDescent="0.3">
      <c r="A1253" s="5" t="s">
        <v>2285</v>
      </c>
      <c r="B1253" s="2" t="s">
        <v>3631</v>
      </c>
      <c r="C1253" s="2" t="s">
        <v>2455</v>
      </c>
      <c r="D1253" s="2" t="s">
        <v>2357</v>
      </c>
      <c r="E1253" s="2" t="s">
        <v>4483</v>
      </c>
      <c r="F1253" s="2">
        <v>3.5</v>
      </c>
      <c r="G1253" s="2">
        <v>11</v>
      </c>
      <c r="H1253" s="9">
        <v>329.99</v>
      </c>
      <c r="I1253" s="9">
        <v>119.66</v>
      </c>
      <c r="J1253" s="9">
        <f>Table1_4[[#This Row],[Price]]+Table1_4[[#This Row],[Delivery charge]]</f>
        <v>449.65</v>
      </c>
      <c r="K1253" s="2" t="s">
        <v>2262</v>
      </c>
      <c r="L1253" s="2">
        <v>34</v>
      </c>
      <c r="M1253" s="2" t="s">
        <v>4480</v>
      </c>
      <c r="N1253" s="2" t="s">
        <v>2358</v>
      </c>
      <c r="O1253" s="14" t="s">
        <v>2359</v>
      </c>
      <c r="P1253" s="9">
        <f>Table1_4[[#This Row],[Total Price]]*Table1_4[[#This Row],[ Sold]]</f>
        <v>15288.099999999999</v>
      </c>
    </row>
    <row r="1254" spans="1:16" x14ac:dyDescent="0.3">
      <c r="A1254" s="5" t="s">
        <v>2285</v>
      </c>
      <c r="B1254" s="2" t="s">
        <v>3632</v>
      </c>
      <c r="C1254" s="2" t="s">
        <v>2327</v>
      </c>
      <c r="D1254" s="2" t="s">
        <v>2485</v>
      </c>
      <c r="E1254" s="2" t="s">
        <v>4481</v>
      </c>
      <c r="F1254" s="2"/>
      <c r="G1254" s="2"/>
      <c r="H1254" s="9">
        <v>500.51</v>
      </c>
      <c r="I1254" s="9">
        <v>158.88</v>
      </c>
      <c r="J1254" s="9">
        <f>Table1_4[[#This Row],[Price]]+Table1_4[[#This Row],[Delivery charge]]</f>
        <v>659.39</v>
      </c>
      <c r="K1254" s="2" t="s">
        <v>2262</v>
      </c>
      <c r="L1254" s="2">
        <v>7</v>
      </c>
      <c r="M1254" s="2" t="s">
        <v>4480</v>
      </c>
      <c r="N1254" s="2" t="s">
        <v>2486</v>
      </c>
      <c r="O1254" s="14" t="s">
        <v>2487</v>
      </c>
      <c r="P1254" s="9">
        <f>Table1_4[[#This Row],[Total Price]]*Table1_4[[#This Row],[ Sold]]</f>
        <v>4615.7299999999996</v>
      </c>
    </row>
    <row r="1255" spans="1:16" x14ac:dyDescent="0.3">
      <c r="A1255" s="5" t="s">
        <v>2285</v>
      </c>
      <c r="B1255" s="2" t="s">
        <v>3633</v>
      </c>
      <c r="C1255" s="2" t="s">
        <v>2294</v>
      </c>
      <c r="D1255" s="2" t="s">
        <v>2295</v>
      </c>
      <c r="E1255" s="2" t="s">
        <v>4482</v>
      </c>
      <c r="F1255" s="2"/>
      <c r="G1255" s="2"/>
      <c r="H1255" s="9">
        <v>184</v>
      </c>
      <c r="I1255" s="9">
        <v>86.08</v>
      </c>
      <c r="J1255" s="9">
        <f>Table1_4[[#This Row],[Price]]+Table1_4[[#This Row],[Delivery charge]]</f>
        <v>270.08</v>
      </c>
      <c r="K1255" s="2" t="s">
        <v>2262</v>
      </c>
      <c r="L1255" s="2">
        <v>0</v>
      </c>
      <c r="M1255" s="2" t="s">
        <v>4480</v>
      </c>
      <c r="N1255" s="2" t="s">
        <v>2549</v>
      </c>
      <c r="O1255" s="14" t="s">
        <v>2550</v>
      </c>
      <c r="P1255" s="9">
        <f>Table1_4[[#This Row],[Total Price]]*Table1_4[[#This Row],[ Sold]]</f>
        <v>0</v>
      </c>
    </row>
    <row r="1256" spans="1:16" x14ac:dyDescent="0.3">
      <c r="A1256" s="5" t="s">
        <v>2285</v>
      </c>
      <c r="B1256" s="2" t="s">
        <v>3634</v>
      </c>
      <c r="C1256" s="2" t="s">
        <v>2329</v>
      </c>
      <c r="D1256" s="2" t="s">
        <v>2295</v>
      </c>
      <c r="E1256" s="2" t="s">
        <v>4481</v>
      </c>
      <c r="F1256" s="2">
        <v>5</v>
      </c>
      <c r="G1256" s="2">
        <v>11</v>
      </c>
      <c r="H1256" s="9">
        <v>247.99</v>
      </c>
      <c r="I1256" s="9">
        <v>100.8</v>
      </c>
      <c r="J1256" s="9">
        <f>Table1_4[[#This Row],[Price]]+Table1_4[[#This Row],[Delivery charge]]</f>
        <v>348.79</v>
      </c>
      <c r="K1256" s="2" t="s">
        <v>2262</v>
      </c>
      <c r="L1256" s="2">
        <v>0</v>
      </c>
      <c r="M1256" s="2" t="s">
        <v>4480</v>
      </c>
      <c r="N1256" s="2" t="s">
        <v>2932</v>
      </c>
      <c r="O1256" s="14" t="s">
        <v>2933</v>
      </c>
      <c r="P1256" s="9">
        <f>Table1_4[[#This Row],[Total Price]]*Table1_4[[#This Row],[ Sold]]</f>
        <v>0</v>
      </c>
    </row>
    <row r="1257" spans="1:16" x14ac:dyDescent="0.3">
      <c r="A1257" s="5" t="s">
        <v>2285</v>
      </c>
      <c r="B1257" s="2" t="s">
        <v>3635</v>
      </c>
      <c r="C1257" s="2" t="s">
        <v>2292</v>
      </c>
      <c r="D1257" s="2" t="s">
        <v>2295</v>
      </c>
      <c r="E1257" s="2" t="s">
        <v>4481</v>
      </c>
      <c r="F1257" s="2">
        <v>4.5</v>
      </c>
      <c r="G1257" s="2">
        <v>17</v>
      </c>
      <c r="H1257" s="9">
        <v>286.49</v>
      </c>
      <c r="I1257" s="9">
        <v>109.65</v>
      </c>
      <c r="J1257" s="9">
        <f>Table1_4[[#This Row],[Price]]+Table1_4[[#This Row],[Delivery charge]]</f>
        <v>396.14</v>
      </c>
      <c r="K1257" s="2" t="s">
        <v>2262</v>
      </c>
      <c r="L1257" s="2">
        <v>2</v>
      </c>
      <c r="M1257" s="2" t="s">
        <v>4480</v>
      </c>
      <c r="N1257" s="2" t="s">
        <v>2932</v>
      </c>
      <c r="O1257" s="14" t="s">
        <v>2933</v>
      </c>
      <c r="P1257" s="9">
        <f>Table1_4[[#This Row],[Total Price]]*Table1_4[[#This Row],[ Sold]]</f>
        <v>792.28</v>
      </c>
    </row>
    <row r="1258" spans="1:16" x14ac:dyDescent="0.3">
      <c r="A1258" s="5" t="s">
        <v>2285</v>
      </c>
      <c r="B1258" s="2" t="s">
        <v>3636</v>
      </c>
      <c r="C1258" s="2" t="s">
        <v>2327</v>
      </c>
      <c r="D1258" s="2" t="s">
        <v>2485</v>
      </c>
      <c r="E1258" s="2" t="s">
        <v>4482</v>
      </c>
      <c r="F1258" s="2"/>
      <c r="G1258" s="2"/>
      <c r="H1258" s="9">
        <v>459.98</v>
      </c>
      <c r="I1258" s="9">
        <v>149.55000000000001</v>
      </c>
      <c r="J1258" s="9">
        <f>Table1_4[[#This Row],[Price]]+Table1_4[[#This Row],[Delivery charge]]</f>
        <v>609.53</v>
      </c>
      <c r="K1258" s="2" t="s">
        <v>2262</v>
      </c>
      <c r="L1258" s="2">
        <v>0</v>
      </c>
      <c r="M1258" s="2" t="s">
        <v>4480</v>
      </c>
      <c r="N1258" s="2" t="s">
        <v>2486</v>
      </c>
      <c r="O1258" s="14" t="s">
        <v>2487</v>
      </c>
      <c r="P1258" s="9">
        <f>Table1_4[[#This Row],[Total Price]]*Table1_4[[#This Row],[ Sold]]</f>
        <v>0</v>
      </c>
    </row>
    <row r="1259" spans="1:16" x14ac:dyDescent="0.3">
      <c r="A1259" s="5" t="s">
        <v>2285</v>
      </c>
      <c r="B1259" s="2" t="s">
        <v>3637</v>
      </c>
      <c r="C1259" s="2" t="s">
        <v>2323</v>
      </c>
      <c r="D1259" s="2" t="s">
        <v>2295</v>
      </c>
      <c r="E1259" s="2" t="s">
        <v>4482</v>
      </c>
      <c r="F1259" s="2">
        <v>5</v>
      </c>
      <c r="G1259" s="2">
        <v>2</v>
      </c>
      <c r="H1259" s="9">
        <v>409.99</v>
      </c>
      <c r="I1259" s="9">
        <v>199.44</v>
      </c>
      <c r="J1259" s="9">
        <f>Table1_4[[#This Row],[Price]]+Table1_4[[#This Row],[Delivery charge]]</f>
        <v>609.43000000000006</v>
      </c>
      <c r="K1259" s="2" t="s">
        <v>2262</v>
      </c>
      <c r="L1259" s="2">
        <v>0</v>
      </c>
      <c r="M1259" s="2" t="s">
        <v>3400</v>
      </c>
      <c r="N1259" s="2" t="s">
        <v>3401</v>
      </c>
      <c r="O1259" s="14" t="s">
        <v>3402</v>
      </c>
      <c r="P1259" s="9">
        <f>Table1_4[[#This Row],[Total Price]]*Table1_4[[#This Row],[ Sold]]</f>
        <v>0</v>
      </c>
    </row>
    <row r="1260" spans="1:16" x14ac:dyDescent="0.3">
      <c r="A1260" s="5" t="s">
        <v>2285</v>
      </c>
      <c r="B1260" s="2" t="s">
        <v>3638</v>
      </c>
      <c r="C1260" s="2" t="s">
        <v>2287</v>
      </c>
      <c r="D1260" s="2" t="s">
        <v>2295</v>
      </c>
      <c r="E1260" s="2" t="s">
        <v>4482</v>
      </c>
      <c r="F1260" s="2">
        <v>5</v>
      </c>
      <c r="G1260" s="2">
        <v>19</v>
      </c>
      <c r="H1260" s="9">
        <v>253.49</v>
      </c>
      <c r="I1260" s="9">
        <v>102.06</v>
      </c>
      <c r="J1260" s="9">
        <f>Table1_4[[#This Row],[Price]]+Table1_4[[#This Row],[Delivery charge]]</f>
        <v>355.55</v>
      </c>
      <c r="K1260" s="2" t="s">
        <v>2262</v>
      </c>
      <c r="L1260" s="2">
        <v>0</v>
      </c>
      <c r="M1260" s="2" t="s">
        <v>4480</v>
      </c>
      <c r="N1260" s="2" t="s">
        <v>2932</v>
      </c>
      <c r="O1260" s="14" t="s">
        <v>2933</v>
      </c>
      <c r="P1260" s="9">
        <f>Table1_4[[#This Row],[Total Price]]*Table1_4[[#This Row],[ Sold]]</f>
        <v>0</v>
      </c>
    </row>
    <row r="1261" spans="1:16" x14ac:dyDescent="0.3">
      <c r="A1261" s="5" t="s">
        <v>2285</v>
      </c>
      <c r="B1261" s="2" t="s">
        <v>3639</v>
      </c>
      <c r="C1261" s="2" t="s">
        <v>2287</v>
      </c>
      <c r="D1261" s="2" t="s">
        <v>2295</v>
      </c>
      <c r="E1261" s="2" t="s">
        <v>4482</v>
      </c>
      <c r="F1261" s="2"/>
      <c r="G1261" s="2"/>
      <c r="H1261" s="9">
        <v>231.99</v>
      </c>
      <c r="I1261" s="9">
        <v>97.12</v>
      </c>
      <c r="J1261" s="9">
        <f>Table1_4[[#This Row],[Price]]+Table1_4[[#This Row],[Delivery charge]]</f>
        <v>329.11</v>
      </c>
      <c r="K1261" s="2" t="s">
        <v>2262</v>
      </c>
      <c r="L1261" s="2">
        <v>0</v>
      </c>
      <c r="M1261" s="2" t="s">
        <v>4480</v>
      </c>
      <c r="N1261" s="2" t="s">
        <v>2932</v>
      </c>
      <c r="O1261" s="14" t="s">
        <v>2933</v>
      </c>
      <c r="P1261" s="9">
        <f>Table1_4[[#This Row],[Total Price]]*Table1_4[[#This Row],[ Sold]]</f>
        <v>0</v>
      </c>
    </row>
    <row r="1262" spans="1:16" x14ac:dyDescent="0.3">
      <c r="A1262" s="5" t="s">
        <v>2285</v>
      </c>
      <c r="B1262" s="2" t="s">
        <v>3640</v>
      </c>
      <c r="C1262" s="2" t="s">
        <v>2371</v>
      </c>
      <c r="D1262" s="2" t="s">
        <v>2357</v>
      </c>
      <c r="E1262" s="2" t="s">
        <v>4482</v>
      </c>
      <c r="F1262" s="2">
        <v>5</v>
      </c>
      <c r="G1262" s="2">
        <v>21</v>
      </c>
      <c r="H1262" s="9">
        <v>449.99</v>
      </c>
      <c r="I1262" s="9">
        <v>147.26</v>
      </c>
      <c r="J1262" s="9">
        <f>Table1_4[[#This Row],[Price]]+Table1_4[[#This Row],[Delivery charge]]</f>
        <v>597.25</v>
      </c>
      <c r="K1262" s="2" t="s">
        <v>2262</v>
      </c>
      <c r="L1262" s="2">
        <v>28</v>
      </c>
      <c r="M1262" s="2" t="s">
        <v>4480</v>
      </c>
      <c r="N1262" s="2" t="s">
        <v>2358</v>
      </c>
      <c r="O1262" s="14" t="s">
        <v>2359</v>
      </c>
      <c r="P1262" s="9">
        <f>Table1_4[[#This Row],[Total Price]]*Table1_4[[#This Row],[ Sold]]</f>
        <v>16723</v>
      </c>
    </row>
    <row r="1263" spans="1:16" x14ac:dyDescent="0.3">
      <c r="A1263" s="5" t="s">
        <v>2285</v>
      </c>
      <c r="B1263" s="2" t="s">
        <v>3641</v>
      </c>
      <c r="C1263" s="2" t="s">
        <v>2292</v>
      </c>
      <c r="D1263" s="2" t="s">
        <v>2295</v>
      </c>
      <c r="E1263" s="2" t="s">
        <v>4482</v>
      </c>
      <c r="F1263" s="2">
        <v>5</v>
      </c>
      <c r="G1263" s="2">
        <v>85</v>
      </c>
      <c r="H1263" s="9">
        <v>319.95</v>
      </c>
      <c r="I1263" s="9">
        <v>119.97</v>
      </c>
      <c r="J1263" s="9">
        <f>Table1_4[[#This Row],[Price]]+Table1_4[[#This Row],[Delivery charge]]</f>
        <v>439.91999999999996</v>
      </c>
      <c r="K1263" s="2" t="s">
        <v>2262</v>
      </c>
      <c r="L1263" s="2">
        <v>0</v>
      </c>
      <c r="M1263" s="2" t="s">
        <v>4480</v>
      </c>
      <c r="N1263" s="2" t="s">
        <v>2500</v>
      </c>
      <c r="O1263" s="14" t="s">
        <v>2501</v>
      </c>
      <c r="P1263" s="9">
        <f>Table1_4[[#This Row],[Total Price]]*Table1_4[[#This Row],[ Sold]]</f>
        <v>0</v>
      </c>
    </row>
    <row r="1264" spans="1:16" x14ac:dyDescent="0.3">
      <c r="A1264" s="5" t="s">
        <v>2285</v>
      </c>
      <c r="B1264" s="2" t="s">
        <v>3642</v>
      </c>
      <c r="C1264" s="2" t="s">
        <v>2315</v>
      </c>
      <c r="D1264" s="2" t="s">
        <v>2295</v>
      </c>
      <c r="E1264" s="2" t="s">
        <v>4482</v>
      </c>
      <c r="F1264" s="2">
        <v>5</v>
      </c>
      <c r="G1264" s="2">
        <v>2</v>
      </c>
      <c r="H1264" s="9">
        <v>406.38</v>
      </c>
      <c r="I1264" s="9">
        <v>139.85</v>
      </c>
      <c r="J1264" s="9">
        <f>Table1_4[[#This Row],[Price]]+Table1_4[[#This Row],[Delivery charge]]</f>
        <v>546.23</v>
      </c>
      <c r="K1264" s="2" t="s">
        <v>2262</v>
      </c>
      <c r="L1264" s="2">
        <v>0</v>
      </c>
      <c r="M1264" s="2" t="s">
        <v>4480</v>
      </c>
      <c r="N1264" s="2" t="s">
        <v>2842</v>
      </c>
      <c r="O1264" s="14" t="s">
        <v>2843</v>
      </c>
      <c r="P1264" s="9">
        <f>Table1_4[[#This Row],[Total Price]]*Table1_4[[#This Row],[ Sold]]</f>
        <v>0</v>
      </c>
    </row>
    <row r="1265" spans="1:16" x14ac:dyDescent="0.3">
      <c r="A1265" s="5" t="s">
        <v>2285</v>
      </c>
      <c r="B1265" s="2" t="s">
        <v>3643</v>
      </c>
      <c r="C1265" s="2" t="s">
        <v>2327</v>
      </c>
      <c r="D1265" s="2" t="s">
        <v>2485</v>
      </c>
      <c r="E1265" s="2" t="s">
        <v>4483</v>
      </c>
      <c r="F1265" s="2"/>
      <c r="G1265" s="2"/>
      <c r="H1265" s="9">
        <v>482.98</v>
      </c>
      <c r="I1265" s="9">
        <v>154.84</v>
      </c>
      <c r="J1265" s="9">
        <f>Table1_4[[#This Row],[Price]]+Table1_4[[#This Row],[Delivery charge]]</f>
        <v>637.82000000000005</v>
      </c>
      <c r="K1265" s="2" t="s">
        <v>2262</v>
      </c>
      <c r="L1265" s="2">
        <v>0</v>
      </c>
      <c r="M1265" s="2" t="s">
        <v>4480</v>
      </c>
      <c r="N1265" s="2" t="s">
        <v>2486</v>
      </c>
      <c r="O1265" s="14" t="s">
        <v>2487</v>
      </c>
      <c r="P1265" s="9">
        <f>Table1_4[[#This Row],[Total Price]]*Table1_4[[#This Row],[ Sold]]</f>
        <v>0</v>
      </c>
    </row>
    <row r="1266" spans="1:16" x14ac:dyDescent="0.3">
      <c r="A1266" s="5" t="s">
        <v>2285</v>
      </c>
      <c r="B1266" s="2" t="s">
        <v>3644</v>
      </c>
      <c r="C1266" s="2" t="s">
        <v>2329</v>
      </c>
      <c r="D1266" s="2" t="s">
        <v>2295</v>
      </c>
      <c r="E1266" s="2" t="s">
        <v>4481</v>
      </c>
      <c r="F1266" s="2">
        <v>4.5</v>
      </c>
      <c r="G1266" s="2">
        <v>108</v>
      </c>
      <c r="H1266" s="9">
        <v>249.95</v>
      </c>
      <c r="I1266" s="9">
        <v>101.25</v>
      </c>
      <c r="J1266" s="9">
        <f>Table1_4[[#This Row],[Price]]+Table1_4[[#This Row],[Delivery charge]]</f>
        <v>351.2</v>
      </c>
      <c r="K1266" s="2" t="s">
        <v>2262</v>
      </c>
      <c r="L1266" s="2">
        <v>0</v>
      </c>
      <c r="M1266" s="2" t="s">
        <v>4480</v>
      </c>
      <c r="N1266" s="2" t="s">
        <v>2500</v>
      </c>
      <c r="O1266" s="14" t="s">
        <v>2501</v>
      </c>
      <c r="P1266" s="9">
        <f>Table1_4[[#This Row],[Total Price]]*Table1_4[[#This Row],[ Sold]]</f>
        <v>0</v>
      </c>
    </row>
    <row r="1267" spans="1:16" x14ac:dyDescent="0.3">
      <c r="A1267" s="5" t="s">
        <v>2285</v>
      </c>
      <c r="B1267" s="2" t="s">
        <v>3645</v>
      </c>
      <c r="C1267" s="2" t="s">
        <v>2296</v>
      </c>
      <c r="D1267" s="2" t="s">
        <v>2485</v>
      </c>
      <c r="E1267" s="2" t="s">
        <v>4482</v>
      </c>
      <c r="F1267" s="2"/>
      <c r="G1267" s="2"/>
      <c r="H1267" s="9">
        <v>339.99</v>
      </c>
      <c r="I1267" s="9">
        <v>121.96</v>
      </c>
      <c r="J1267" s="9">
        <f>Table1_4[[#This Row],[Price]]+Table1_4[[#This Row],[Delivery charge]]</f>
        <v>461.95</v>
      </c>
      <c r="K1267" s="2" t="s">
        <v>2262</v>
      </c>
      <c r="L1267" s="2">
        <v>0</v>
      </c>
      <c r="M1267" s="2" t="s">
        <v>4480</v>
      </c>
      <c r="N1267" s="2" t="s">
        <v>2486</v>
      </c>
      <c r="O1267" s="14" t="s">
        <v>2487</v>
      </c>
      <c r="P1267" s="9">
        <f>Table1_4[[#This Row],[Total Price]]*Table1_4[[#This Row],[ Sold]]</f>
        <v>0</v>
      </c>
    </row>
    <row r="1268" spans="1:16" x14ac:dyDescent="0.3">
      <c r="A1268" s="5" t="s">
        <v>2285</v>
      </c>
      <c r="B1268" s="2" t="s">
        <v>3646</v>
      </c>
      <c r="C1268" s="2" t="s">
        <v>2343</v>
      </c>
      <c r="D1268" s="2" t="s">
        <v>2295</v>
      </c>
      <c r="E1268" s="2" t="s">
        <v>4482</v>
      </c>
      <c r="F1268" s="2">
        <v>5</v>
      </c>
      <c r="G1268" s="2">
        <v>3</v>
      </c>
      <c r="H1268" s="9">
        <v>392.43</v>
      </c>
      <c r="I1268" s="9">
        <v>134.02000000000001</v>
      </c>
      <c r="J1268" s="9">
        <f>Table1_4[[#This Row],[Price]]+Table1_4[[#This Row],[Delivery charge]]</f>
        <v>526.45000000000005</v>
      </c>
      <c r="K1268" s="2" t="s">
        <v>2262</v>
      </c>
      <c r="L1268" s="2">
        <v>1</v>
      </c>
      <c r="M1268" s="2" t="s">
        <v>4480</v>
      </c>
      <c r="N1268" s="2" t="s">
        <v>2842</v>
      </c>
      <c r="O1268" s="14" t="s">
        <v>2843</v>
      </c>
      <c r="P1268" s="9">
        <f>Table1_4[[#This Row],[Total Price]]*Table1_4[[#This Row],[ Sold]]</f>
        <v>526.45000000000005</v>
      </c>
    </row>
    <row r="1269" spans="1:16" x14ac:dyDescent="0.3">
      <c r="A1269" s="5" t="s">
        <v>2285</v>
      </c>
      <c r="B1269" s="2" t="s">
        <v>3647</v>
      </c>
      <c r="C1269" s="2" t="s">
        <v>2343</v>
      </c>
      <c r="D1269" s="2" t="s">
        <v>2485</v>
      </c>
      <c r="E1269" s="2" t="s">
        <v>4481</v>
      </c>
      <c r="F1269" s="2">
        <v>5</v>
      </c>
      <c r="G1269" s="2">
        <v>12</v>
      </c>
      <c r="H1269" s="9">
        <v>238.49</v>
      </c>
      <c r="I1269" s="9">
        <v>101.23</v>
      </c>
      <c r="J1269" s="9">
        <f>Table1_4[[#This Row],[Price]]+Table1_4[[#This Row],[Delivery charge]]</f>
        <v>339.72</v>
      </c>
      <c r="K1269" s="2" t="s">
        <v>2262</v>
      </c>
      <c r="L1269" s="2">
        <v>1</v>
      </c>
      <c r="M1269" s="2" t="s">
        <v>4480</v>
      </c>
      <c r="N1269" s="2" t="s">
        <v>2486</v>
      </c>
      <c r="O1269" s="14" t="s">
        <v>2487</v>
      </c>
      <c r="P1269" s="9">
        <f>Table1_4[[#This Row],[Total Price]]*Table1_4[[#This Row],[ Sold]]</f>
        <v>339.72</v>
      </c>
    </row>
    <row r="1270" spans="1:16" x14ac:dyDescent="0.3">
      <c r="A1270" s="5" t="s">
        <v>2285</v>
      </c>
      <c r="B1270" s="2" t="s">
        <v>3648</v>
      </c>
      <c r="C1270" s="2" t="s">
        <v>2296</v>
      </c>
      <c r="D1270" s="2" t="s">
        <v>2485</v>
      </c>
      <c r="E1270" s="2" t="s">
        <v>4481</v>
      </c>
      <c r="F1270" s="2">
        <v>4</v>
      </c>
      <c r="G1270" s="2">
        <v>4</v>
      </c>
      <c r="H1270" s="9">
        <v>315.14</v>
      </c>
      <c r="I1270" s="9">
        <v>116.24</v>
      </c>
      <c r="J1270" s="9">
        <f>Table1_4[[#This Row],[Price]]+Table1_4[[#This Row],[Delivery charge]]</f>
        <v>431.38</v>
      </c>
      <c r="K1270" s="2" t="s">
        <v>2262</v>
      </c>
      <c r="L1270" s="2">
        <v>110</v>
      </c>
      <c r="M1270" s="2" t="s">
        <v>4480</v>
      </c>
      <c r="N1270" s="2" t="s">
        <v>2486</v>
      </c>
      <c r="O1270" s="14" t="s">
        <v>2487</v>
      </c>
      <c r="P1270" s="9">
        <f>Table1_4[[#This Row],[Total Price]]*Table1_4[[#This Row],[ Sold]]</f>
        <v>47451.8</v>
      </c>
    </row>
    <row r="1271" spans="1:16" x14ac:dyDescent="0.3">
      <c r="A1271" s="5" t="s">
        <v>2285</v>
      </c>
      <c r="B1271" s="2" t="s">
        <v>3649</v>
      </c>
      <c r="C1271" s="2" t="s">
        <v>2327</v>
      </c>
      <c r="D1271" s="2" t="s">
        <v>2485</v>
      </c>
      <c r="E1271" s="2" t="s">
        <v>4481</v>
      </c>
      <c r="F1271" s="2"/>
      <c r="G1271" s="2"/>
      <c r="H1271" s="9">
        <v>445.89</v>
      </c>
      <c r="I1271" s="9">
        <v>146.31</v>
      </c>
      <c r="J1271" s="9">
        <f>Table1_4[[#This Row],[Price]]+Table1_4[[#This Row],[Delivery charge]]</f>
        <v>592.20000000000005</v>
      </c>
      <c r="K1271" s="2" t="s">
        <v>2262</v>
      </c>
      <c r="L1271" s="2">
        <v>63</v>
      </c>
      <c r="M1271" s="2" t="s">
        <v>4480</v>
      </c>
      <c r="N1271" s="2" t="s">
        <v>2486</v>
      </c>
      <c r="O1271" s="14" t="s">
        <v>2487</v>
      </c>
      <c r="P1271" s="9">
        <f>Table1_4[[#This Row],[Total Price]]*Table1_4[[#This Row],[ Sold]]</f>
        <v>37308.600000000006</v>
      </c>
    </row>
    <row r="1272" spans="1:16" x14ac:dyDescent="0.3">
      <c r="A1272" s="5" t="s">
        <v>2285</v>
      </c>
      <c r="B1272" s="2" t="s">
        <v>3650</v>
      </c>
      <c r="C1272" s="2" t="s">
        <v>2287</v>
      </c>
      <c r="D1272" s="2" t="s">
        <v>2295</v>
      </c>
      <c r="E1272" s="2" t="s">
        <v>4482</v>
      </c>
      <c r="F1272" s="2">
        <v>4.5</v>
      </c>
      <c r="G1272" s="2">
        <v>14</v>
      </c>
      <c r="H1272" s="9">
        <v>231.99</v>
      </c>
      <c r="I1272" s="9">
        <v>97.12</v>
      </c>
      <c r="J1272" s="9">
        <f>Table1_4[[#This Row],[Price]]+Table1_4[[#This Row],[Delivery charge]]</f>
        <v>329.11</v>
      </c>
      <c r="K1272" s="2" t="s">
        <v>2262</v>
      </c>
      <c r="L1272" s="2">
        <v>0</v>
      </c>
      <c r="M1272" s="2" t="s">
        <v>4480</v>
      </c>
      <c r="N1272" s="2" t="s">
        <v>2932</v>
      </c>
      <c r="O1272" s="14" t="s">
        <v>2933</v>
      </c>
      <c r="P1272" s="9">
        <f>Table1_4[[#This Row],[Total Price]]*Table1_4[[#This Row],[ Sold]]</f>
        <v>0</v>
      </c>
    </row>
    <row r="1273" spans="1:16" x14ac:dyDescent="0.3">
      <c r="A1273" s="5" t="s">
        <v>2285</v>
      </c>
      <c r="B1273" s="2" t="s">
        <v>3651</v>
      </c>
      <c r="C1273" s="2" t="s">
        <v>2292</v>
      </c>
      <c r="D1273" s="2" t="s">
        <v>2485</v>
      </c>
      <c r="E1273" s="2" t="s">
        <v>4481</v>
      </c>
      <c r="F1273" s="2">
        <v>5</v>
      </c>
      <c r="G1273" s="2">
        <v>1</v>
      </c>
      <c r="H1273" s="9">
        <v>242.98</v>
      </c>
      <c r="I1273" s="9">
        <v>99.64</v>
      </c>
      <c r="J1273" s="9">
        <f>Table1_4[[#This Row],[Price]]+Table1_4[[#This Row],[Delivery charge]]</f>
        <v>342.62</v>
      </c>
      <c r="K1273" s="2" t="s">
        <v>2262</v>
      </c>
      <c r="L1273" s="2">
        <v>1</v>
      </c>
      <c r="M1273" s="2" t="s">
        <v>4480</v>
      </c>
      <c r="N1273" s="2" t="s">
        <v>2486</v>
      </c>
      <c r="O1273" s="14" t="s">
        <v>2487</v>
      </c>
      <c r="P1273" s="9">
        <f>Table1_4[[#This Row],[Total Price]]*Table1_4[[#This Row],[ Sold]]</f>
        <v>342.62</v>
      </c>
    </row>
    <row r="1274" spans="1:16" x14ac:dyDescent="0.3">
      <c r="A1274" s="5" t="s">
        <v>2285</v>
      </c>
      <c r="B1274" s="2" t="s">
        <v>3652</v>
      </c>
      <c r="C1274" s="2" t="s">
        <v>2296</v>
      </c>
      <c r="D1274" s="2" t="s">
        <v>2393</v>
      </c>
      <c r="E1274" s="2" t="s">
        <v>4483</v>
      </c>
      <c r="F1274" s="2"/>
      <c r="G1274" s="2"/>
      <c r="H1274" s="9">
        <v>542.02</v>
      </c>
      <c r="I1274" s="9">
        <v>171.04</v>
      </c>
      <c r="J1274" s="9">
        <f>Table1_4[[#This Row],[Price]]+Table1_4[[#This Row],[Delivery charge]]</f>
        <v>713.06</v>
      </c>
      <c r="K1274" s="2" t="s">
        <v>2262</v>
      </c>
      <c r="L1274" s="2">
        <v>13</v>
      </c>
      <c r="M1274" s="2" t="s">
        <v>2394</v>
      </c>
      <c r="N1274" s="2" t="s">
        <v>2395</v>
      </c>
      <c r="O1274" s="14" t="s">
        <v>2396</v>
      </c>
      <c r="P1274" s="9">
        <f>Table1_4[[#This Row],[Total Price]]*Table1_4[[#This Row],[ Sold]]</f>
        <v>9269.7799999999988</v>
      </c>
    </row>
    <row r="1275" spans="1:16" x14ac:dyDescent="0.3">
      <c r="A1275" s="5" t="s">
        <v>2285</v>
      </c>
      <c r="B1275" s="2" t="s">
        <v>3653</v>
      </c>
      <c r="C1275" s="2" t="s">
        <v>2329</v>
      </c>
      <c r="D1275" s="2" t="s">
        <v>2485</v>
      </c>
      <c r="E1275" s="2" t="s">
        <v>4481</v>
      </c>
      <c r="F1275" s="2">
        <v>5</v>
      </c>
      <c r="G1275" s="2">
        <v>53</v>
      </c>
      <c r="H1275" s="9">
        <v>242.99</v>
      </c>
      <c r="I1275" s="9">
        <v>102.27</v>
      </c>
      <c r="J1275" s="9">
        <f>Table1_4[[#This Row],[Price]]+Table1_4[[#This Row],[Delivery charge]]</f>
        <v>345.26</v>
      </c>
      <c r="K1275" s="2" t="s">
        <v>2262</v>
      </c>
      <c r="L1275" s="2">
        <v>2</v>
      </c>
      <c r="M1275" s="2" t="s">
        <v>4480</v>
      </c>
      <c r="N1275" s="2" t="s">
        <v>2486</v>
      </c>
      <c r="O1275" s="14" t="s">
        <v>2487</v>
      </c>
      <c r="P1275" s="9">
        <f>Table1_4[[#This Row],[Total Price]]*Table1_4[[#This Row],[ Sold]]</f>
        <v>690.52</v>
      </c>
    </row>
    <row r="1276" spans="1:16" x14ac:dyDescent="0.3">
      <c r="A1276" s="5" t="s">
        <v>2285</v>
      </c>
      <c r="B1276" s="2" t="s">
        <v>3654</v>
      </c>
      <c r="C1276" s="2" t="s">
        <v>2315</v>
      </c>
      <c r="D1276" s="2" t="s">
        <v>2485</v>
      </c>
      <c r="E1276" s="2" t="s">
        <v>4482</v>
      </c>
      <c r="F1276" s="2">
        <v>5</v>
      </c>
      <c r="G1276" s="2">
        <v>1</v>
      </c>
      <c r="H1276" s="9">
        <v>289.98</v>
      </c>
      <c r="I1276" s="9">
        <v>110.45</v>
      </c>
      <c r="J1276" s="9">
        <f>Table1_4[[#This Row],[Price]]+Table1_4[[#This Row],[Delivery charge]]</f>
        <v>400.43</v>
      </c>
      <c r="K1276" s="2" t="s">
        <v>2262</v>
      </c>
      <c r="L1276" s="2">
        <v>7</v>
      </c>
      <c r="M1276" s="2" t="s">
        <v>4480</v>
      </c>
      <c r="N1276" s="2" t="s">
        <v>2486</v>
      </c>
      <c r="O1276" s="14" t="s">
        <v>2487</v>
      </c>
      <c r="P1276" s="9">
        <f>Table1_4[[#This Row],[Total Price]]*Table1_4[[#This Row],[ Sold]]</f>
        <v>2803.01</v>
      </c>
    </row>
    <row r="1277" spans="1:16" x14ac:dyDescent="0.3">
      <c r="A1277" s="5" t="s">
        <v>2285</v>
      </c>
      <c r="B1277" s="2" t="s">
        <v>3655</v>
      </c>
      <c r="C1277" s="2" t="s">
        <v>2434</v>
      </c>
      <c r="D1277" s="2" t="s">
        <v>2295</v>
      </c>
      <c r="E1277" s="2" t="s">
        <v>4483</v>
      </c>
      <c r="F1277" s="2"/>
      <c r="G1277" s="2"/>
      <c r="H1277" s="9">
        <v>537.1</v>
      </c>
      <c r="I1277" s="9">
        <v>169.91</v>
      </c>
      <c r="J1277" s="9">
        <f>Table1_4[[#This Row],[Price]]+Table1_4[[#This Row],[Delivery charge]]</f>
        <v>707.01</v>
      </c>
      <c r="K1277" s="2" t="s">
        <v>2262</v>
      </c>
      <c r="L1277" s="2">
        <v>0</v>
      </c>
      <c r="M1277" s="2" t="s">
        <v>4480</v>
      </c>
      <c r="N1277" s="2" t="s">
        <v>2666</v>
      </c>
      <c r="O1277" s="14" t="s">
        <v>2667</v>
      </c>
      <c r="P1277" s="9">
        <f>Table1_4[[#This Row],[Total Price]]*Table1_4[[#This Row],[ Sold]]</f>
        <v>0</v>
      </c>
    </row>
    <row r="1278" spans="1:16" x14ac:dyDescent="0.3">
      <c r="A1278" s="5" t="s">
        <v>2285</v>
      </c>
      <c r="B1278" s="2" t="s">
        <v>3656</v>
      </c>
      <c r="C1278" s="2" t="s">
        <v>2287</v>
      </c>
      <c r="D1278" s="2" t="s">
        <v>2295</v>
      </c>
      <c r="E1278" s="2" t="s">
        <v>4482</v>
      </c>
      <c r="F1278" s="2">
        <v>4</v>
      </c>
      <c r="G1278" s="2">
        <v>11</v>
      </c>
      <c r="H1278" s="9">
        <v>218.49</v>
      </c>
      <c r="I1278" s="9">
        <v>94.01</v>
      </c>
      <c r="J1278" s="9">
        <f>Table1_4[[#This Row],[Price]]+Table1_4[[#This Row],[Delivery charge]]</f>
        <v>312.5</v>
      </c>
      <c r="K1278" s="2" t="s">
        <v>2262</v>
      </c>
      <c r="L1278" s="2">
        <v>0</v>
      </c>
      <c r="M1278" s="2" t="s">
        <v>4480</v>
      </c>
      <c r="N1278" s="2" t="s">
        <v>2932</v>
      </c>
      <c r="O1278" s="14" t="s">
        <v>2933</v>
      </c>
      <c r="P1278" s="9">
        <f>Table1_4[[#This Row],[Total Price]]*Table1_4[[#This Row],[ Sold]]</f>
        <v>0</v>
      </c>
    </row>
    <row r="1279" spans="1:16" x14ac:dyDescent="0.3">
      <c r="A1279" s="5" t="s">
        <v>2285</v>
      </c>
      <c r="B1279" s="2" t="s">
        <v>3657</v>
      </c>
      <c r="C1279" s="2" t="s">
        <v>2329</v>
      </c>
      <c r="D1279" s="2" t="s">
        <v>2295</v>
      </c>
      <c r="E1279" s="2" t="s">
        <v>4482</v>
      </c>
      <c r="F1279" s="2">
        <v>4.5</v>
      </c>
      <c r="G1279" s="2">
        <v>16</v>
      </c>
      <c r="H1279" s="9">
        <v>275.99</v>
      </c>
      <c r="I1279" s="9">
        <v>107.24</v>
      </c>
      <c r="J1279" s="9">
        <f>Table1_4[[#This Row],[Price]]+Table1_4[[#This Row],[Delivery charge]]</f>
        <v>383.23</v>
      </c>
      <c r="K1279" s="2" t="s">
        <v>2262</v>
      </c>
      <c r="L1279" s="2">
        <v>1</v>
      </c>
      <c r="M1279" s="2" t="s">
        <v>4480</v>
      </c>
      <c r="N1279" s="2" t="s">
        <v>2732</v>
      </c>
      <c r="O1279" s="14" t="s">
        <v>2733</v>
      </c>
      <c r="P1279" s="9">
        <f>Table1_4[[#This Row],[Total Price]]*Table1_4[[#This Row],[ Sold]]</f>
        <v>383.23</v>
      </c>
    </row>
    <row r="1280" spans="1:16" x14ac:dyDescent="0.3">
      <c r="A1280" s="5" t="s">
        <v>2285</v>
      </c>
      <c r="B1280" s="2" t="s">
        <v>3658</v>
      </c>
      <c r="C1280" s="2" t="s">
        <v>2321</v>
      </c>
      <c r="D1280" s="2" t="s">
        <v>2295</v>
      </c>
      <c r="E1280" s="2" t="s">
        <v>4482</v>
      </c>
      <c r="F1280" s="2">
        <v>4</v>
      </c>
      <c r="G1280" s="2">
        <v>1</v>
      </c>
      <c r="H1280" s="9">
        <v>469</v>
      </c>
      <c r="I1280" s="9">
        <v>154.25</v>
      </c>
      <c r="J1280" s="9">
        <f>Table1_4[[#This Row],[Price]]+Table1_4[[#This Row],[Delivery charge]]</f>
        <v>623.25</v>
      </c>
      <c r="K1280" s="2" t="s">
        <v>2262</v>
      </c>
      <c r="L1280" s="2">
        <v>1</v>
      </c>
      <c r="M1280" s="2" t="s">
        <v>4480</v>
      </c>
      <c r="N1280" s="2" t="s">
        <v>2512</v>
      </c>
      <c r="O1280" s="14" t="s">
        <v>2513</v>
      </c>
      <c r="P1280" s="9">
        <f>Table1_4[[#This Row],[Total Price]]*Table1_4[[#This Row],[ Sold]]</f>
        <v>623.25</v>
      </c>
    </row>
    <row r="1281" spans="1:16" x14ac:dyDescent="0.3">
      <c r="A1281" s="5" t="s">
        <v>2285</v>
      </c>
      <c r="B1281" s="2" t="s">
        <v>3659</v>
      </c>
      <c r="C1281" s="2" t="s">
        <v>2329</v>
      </c>
      <c r="D1281" s="2" t="s">
        <v>2295</v>
      </c>
      <c r="E1281" s="2" t="s">
        <v>4481</v>
      </c>
      <c r="F1281" s="2">
        <v>4.5</v>
      </c>
      <c r="G1281" s="2">
        <v>108</v>
      </c>
      <c r="H1281" s="9">
        <v>289.95</v>
      </c>
      <c r="I1281" s="9">
        <v>110.45</v>
      </c>
      <c r="J1281" s="9">
        <f>Table1_4[[#This Row],[Price]]+Table1_4[[#This Row],[Delivery charge]]</f>
        <v>400.4</v>
      </c>
      <c r="K1281" s="2" t="s">
        <v>2262</v>
      </c>
      <c r="L1281" s="2">
        <v>0</v>
      </c>
      <c r="M1281" s="2" t="s">
        <v>4480</v>
      </c>
      <c r="N1281" s="2" t="s">
        <v>2500</v>
      </c>
      <c r="O1281" s="14" t="s">
        <v>2501</v>
      </c>
      <c r="P1281" s="9">
        <f>Table1_4[[#This Row],[Total Price]]*Table1_4[[#This Row],[ Sold]]</f>
        <v>0</v>
      </c>
    </row>
    <row r="1282" spans="1:16" x14ac:dyDescent="0.3">
      <c r="A1282" s="5" t="s">
        <v>2285</v>
      </c>
      <c r="B1282" s="2" t="s">
        <v>3660</v>
      </c>
      <c r="C1282" s="2" t="s">
        <v>2327</v>
      </c>
      <c r="D1282" s="2" t="s">
        <v>2485</v>
      </c>
      <c r="E1282" s="2" t="s">
        <v>4481</v>
      </c>
      <c r="F1282" s="2"/>
      <c r="G1282" s="2"/>
      <c r="H1282" s="9">
        <v>455</v>
      </c>
      <c r="I1282" s="9">
        <v>148.41</v>
      </c>
      <c r="J1282" s="9">
        <f>Table1_4[[#This Row],[Price]]+Table1_4[[#This Row],[Delivery charge]]</f>
        <v>603.41</v>
      </c>
      <c r="K1282" s="2" t="s">
        <v>2262</v>
      </c>
      <c r="L1282" s="2">
        <v>0</v>
      </c>
      <c r="M1282" s="2" t="s">
        <v>4480</v>
      </c>
      <c r="N1282" s="2" t="s">
        <v>2486</v>
      </c>
      <c r="O1282" s="14" t="s">
        <v>2487</v>
      </c>
      <c r="P1282" s="9">
        <f>Table1_4[[#This Row],[Total Price]]*Table1_4[[#This Row],[ Sold]]</f>
        <v>0</v>
      </c>
    </row>
    <row r="1283" spans="1:16" x14ac:dyDescent="0.3">
      <c r="A1283" s="5" t="s">
        <v>2285</v>
      </c>
      <c r="B1283" s="2" t="s">
        <v>3661</v>
      </c>
      <c r="C1283" s="2" t="s">
        <v>2329</v>
      </c>
      <c r="D1283" s="2" t="s">
        <v>2295</v>
      </c>
      <c r="E1283" s="2" t="s">
        <v>4482</v>
      </c>
      <c r="F1283" s="2">
        <v>4.5</v>
      </c>
      <c r="G1283" s="2">
        <v>13</v>
      </c>
      <c r="H1283" s="9">
        <v>276.99</v>
      </c>
      <c r="I1283" s="9">
        <v>107.47</v>
      </c>
      <c r="J1283" s="9">
        <f>Table1_4[[#This Row],[Price]]+Table1_4[[#This Row],[Delivery charge]]</f>
        <v>384.46000000000004</v>
      </c>
      <c r="K1283" s="2" t="s">
        <v>2262</v>
      </c>
      <c r="L1283" s="2">
        <v>0</v>
      </c>
      <c r="M1283" s="2" t="s">
        <v>4480</v>
      </c>
      <c r="N1283" s="2" t="s">
        <v>2364</v>
      </c>
      <c r="O1283" s="14" t="s">
        <v>2365</v>
      </c>
      <c r="P1283" s="9">
        <f>Table1_4[[#This Row],[Total Price]]*Table1_4[[#This Row],[ Sold]]</f>
        <v>0</v>
      </c>
    </row>
    <row r="1284" spans="1:16" x14ac:dyDescent="0.3">
      <c r="A1284" s="5" t="s">
        <v>2285</v>
      </c>
      <c r="B1284" s="2" t="s">
        <v>3662</v>
      </c>
      <c r="C1284" s="2" t="s">
        <v>2292</v>
      </c>
      <c r="D1284" s="2" t="s">
        <v>2295</v>
      </c>
      <c r="E1284" s="2" t="s">
        <v>4481</v>
      </c>
      <c r="F1284" s="2">
        <v>5</v>
      </c>
      <c r="G1284" s="2">
        <v>85</v>
      </c>
      <c r="H1284" s="9">
        <v>319.95</v>
      </c>
      <c r="I1284" s="9">
        <v>117.35</v>
      </c>
      <c r="J1284" s="9">
        <f>Table1_4[[#This Row],[Price]]+Table1_4[[#This Row],[Delivery charge]]</f>
        <v>437.29999999999995</v>
      </c>
      <c r="K1284" s="2" t="s">
        <v>2262</v>
      </c>
      <c r="L1284" s="2">
        <v>3</v>
      </c>
      <c r="M1284" s="2" t="s">
        <v>4480</v>
      </c>
      <c r="N1284" s="2" t="s">
        <v>2500</v>
      </c>
      <c r="O1284" s="14" t="s">
        <v>2501</v>
      </c>
      <c r="P1284" s="9">
        <f>Table1_4[[#This Row],[Total Price]]*Table1_4[[#This Row],[ Sold]]</f>
        <v>1311.8999999999999</v>
      </c>
    </row>
    <row r="1285" spans="1:16" x14ac:dyDescent="0.3">
      <c r="A1285" s="5" t="s">
        <v>2285</v>
      </c>
      <c r="B1285" s="2" t="s">
        <v>3663</v>
      </c>
      <c r="C1285" s="2" t="s">
        <v>2343</v>
      </c>
      <c r="D1285" s="2" t="s">
        <v>2295</v>
      </c>
      <c r="E1285" s="2" t="s">
        <v>4482</v>
      </c>
      <c r="F1285" s="2">
        <v>5</v>
      </c>
      <c r="G1285" s="2">
        <v>3</v>
      </c>
      <c r="H1285" s="9">
        <v>223.83</v>
      </c>
      <c r="I1285" s="9">
        <v>95.24</v>
      </c>
      <c r="J1285" s="9">
        <f>Table1_4[[#This Row],[Price]]+Table1_4[[#This Row],[Delivery charge]]</f>
        <v>319.07</v>
      </c>
      <c r="K1285" s="2" t="s">
        <v>2262</v>
      </c>
      <c r="L1285" s="2">
        <v>0</v>
      </c>
      <c r="M1285" s="2" t="s">
        <v>4480</v>
      </c>
      <c r="N1285" s="2" t="s">
        <v>3664</v>
      </c>
      <c r="O1285" s="14" t="s">
        <v>3665</v>
      </c>
      <c r="P1285" s="9">
        <f>Table1_4[[#This Row],[Total Price]]*Table1_4[[#This Row],[ Sold]]</f>
        <v>0</v>
      </c>
    </row>
    <row r="1286" spans="1:16" x14ac:dyDescent="0.3">
      <c r="A1286" s="5" t="s">
        <v>2285</v>
      </c>
      <c r="B1286" s="2" t="s">
        <v>3666</v>
      </c>
      <c r="C1286" s="2" t="s">
        <v>2287</v>
      </c>
      <c r="D1286" s="2" t="s">
        <v>2295</v>
      </c>
      <c r="E1286" s="2" t="s">
        <v>4482</v>
      </c>
      <c r="F1286" s="2">
        <v>4.5</v>
      </c>
      <c r="G1286" s="2">
        <v>73</v>
      </c>
      <c r="H1286" s="9">
        <v>279.99</v>
      </c>
      <c r="I1286" s="9">
        <v>160.57</v>
      </c>
      <c r="J1286" s="9">
        <f>Table1_4[[#This Row],[Price]]+Table1_4[[#This Row],[Delivery charge]]</f>
        <v>440.56</v>
      </c>
      <c r="K1286" s="2" t="s">
        <v>2262</v>
      </c>
      <c r="L1286" s="2">
        <v>0</v>
      </c>
      <c r="M1286" s="2" t="s">
        <v>3400</v>
      </c>
      <c r="N1286" s="2" t="s">
        <v>3401</v>
      </c>
      <c r="O1286" s="14" t="s">
        <v>3402</v>
      </c>
      <c r="P1286" s="9">
        <f>Table1_4[[#This Row],[Total Price]]*Table1_4[[#This Row],[ Sold]]</f>
        <v>0</v>
      </c>
    </row>
    <row r="1287" spans="1:16" x14ac:dyDescent="0.3">
      <c r="A1287" s="5" t="s">
        <v>2285</v>
      </c>
      <c r="B1287" s="2" t="s">
        <v>740</v>
      </c>
      <c r="C1287" s="2" t="s">
        <v>2292</v>
      </c>
      <c r="D1287" s="2" t="s">
        <v>2295</v>
      </c>
      <c r="E1287" s="2" t="s">
        <v>4481</v>
      </c>
      <c r="F1287" s="2">
        <v>5</v>
      </c>
      <c r="G1287" s="2">
        <v>85</v>
      </c>
      <c r="H1287" s="9">
        <v>289.7</v>
      </c>
      <c r="I1287" s="9">
        <v>113.01</v>
      </c>
      <c r="J1287" s="9">
        <f>Table1_4[[#This Row],[Price]]+Table1_4[[#This Row],[Delivery charge]]</f>
        <v>402.71</v>
      </c>
      <c r="K1287" s="2" t="s">
        <v>2262</v>
      </c>
      <c r="L1287" s="2">
        <v>11</v>
      </c>
      <c r="M1287" s="2" t="s">
        <v>2377</v>
      </c>
      <c r="N1287" s="2" t="s">
        <v>2378</v>
      </c>
      <c r="O1287" s="14" t="s">
        <v>2379</v>
      </c>
      <c r="P1287" s="9">
        <f>Table1_4[[#This Row],[Total Price]]*Table1_4[[#This Row],[ Sold]]</f>
        <v>4429.8099999999995</v>
      </c>
    </row>
    <row r="1288" spans="1:16" x14ac:dyDescent="0.3">
      <c r="A1288" s="5" t="s">
        <v>2285</v>
      </c>
      <c r="B1288" s="2" t="s">
        <v>3667</v>
      </c>
      <c r="C1288" s="2" t="s">
        <v>2329</v>
      </c>
      <c r="D1288" s="2" t="s">
        <v>2485</v>
      </c>
      <c r="E1288" s="2" t="s">
        <v>4481</v>
      </c>
      <c r="F1288" s="2">
        <v>5</v>
      </c>
      <c r="G1288" s="2">
        <v>11</v>
      </c>
      <c r="H1288" s="9">
        <v>224.98</v>
      </c>
      <c r="I1288" s="9">
        <v>95.5</v>
      </c>
      <c r="J1288" s="9">
        <f>Table1_4[[#This Row],[Price]]+Table1_4[[#This Row],[Delivery charge]]</f>
        <v>320.48</v>
      </c>
      <c r="K1288" s="2" t="s">
        <v>2262</v>
      </c>
      <c r="L1288" s="2">
        <v>126</v>
      </c>
      <c r="M1288" s="2" t="s">
        <v>4480</v>
      </c>
      <c r="N1288" s="2" t="s">
        <v>2486</v>
      </c>
      <c r="O1288" s="14" t="s">
        <v>2487</v>
      </c>
      <c r="P1288" s="9">
        <f>Table1_4[[#This Row],[Total Price]]*Table1_4[[#This Row],[ Sold]]</f>
        <v>40380.480000000003</v>
      </c>
    </row>
    <row r="1289" spans="1:16" x14ac:dyDescent="0.3">
      <c r="A1289" s="5" t="s">
        <v>2285</v>
      </c>
      <c r="B1289" s="2" t="s">
        <v>3668</v>
      </c>
      <c r="C1289" s="2" t="s">
        <v>2455</v>
      </c>
      <c r="D1289" s="2" t="s">
        <v>2295</v>
      </c>
      <c r="E1289" s="2" t="s">
        <v>4482</v>
      </c>
      <c r="F1289" s="2">
        <v>5</v>
      </c>
      <c r="G1289" s="2">
        <v>7</v>
      </c>
      <c r="H1289" s="9">
        <v>354.85</v>
      </c>
      <c r="I1289" s="9">
        <v>127.99</v>
      </c>
      <c r="J1289" s="9">
        <f>Table1_4[[#This Row],[Price]]+Table1_4[[#This Row],[Delivery charge]]</f>
        <v>482.84000000000003</v>
      </c>
      <c r="K1289" s="2" t="s">
        <v>2262</v>
      </c>
      <c r="L1289" s="2">
        <v>0</v>
      </c>
      <c r="M1289" s="2" t="s">
        <v>4480</v>
      </c>
      <c r="N1289" s="2" t="s">
        <v>2566</v>
      </c>
      <c r="O1289" s="14" t="s">
        <v>2567</v>
      </c>
      <c r="P1289" s="9">
        <f>Table1_4[[#This Row],[Total Price]]*Table1_4[[#This Row],[ Sold]]</f>
        <v>0</v>
      </c>
    </row>
    <row r="1290" spans="1:16" x14ac:dyDescent="0.3">
      <c r="A1290" s="5" t="s">
        <v>2285</v>
      </c>
      <c r="B1290" s="2" t="s">
        <v>3669</v>
      </c>
      <c r="C1290" s="2" t="s">
        <v>2344</v>
      </c>
      <c r="D1290" s="2" t="s">
        <v>2357</v>
      </c>
      <c r="E1290" s="2" t="s">
        <v>4482</v>
      </c>
      <c r="F1290" s="2">
        <v>4.5</v>
      </c>
      <c r="G1290" s="2">
        <v>19</v>
      </c>
      <c r="H1290" s="9">
        <v>519.99</v>
      </c>
      <c r="I1290" s="9">
        <v>163.36000000000001</v>
      </c>
      <c r="J1290" s="9">
        <f>Table1_4[[#This Row],[Price]]+Table1_4[[#This Row],[Delivery charge]]</f>
        <v>683.35</v>
      </c>
      <c r="K1290" s="2" t="s">
        <v>2262</v>
      </c>
      <c r="L1290" s="2">
        <v>63</v>
      </c>
      <c r="M1290" s="2" t="s">
        <v>4480</v>
      </c>
      <c r="N1290" s="2" t="s">
        <v>2358</v>
      </c>
      <c r="O1290" s="14" t="s">
        <v>2359</v>
      </c>
      <c r="P1290" s="9">
        <f>Table1_4[[#This Row],[Total Price]]*Table1_4[[#This Row],[ Sold]]</f>
        <v>43051.05</v>
      </c>
    </row>
    <row r="1291" spans="1:16" x14ac:dyDescent="0.3">
      <c r="A1291" s="5" t="s">
        <v>2285</v>
      </c>
      <c r="B1291" s="2" t="s">
        <v>3670</v>
      </c>
      <c r="C1291" s="2" t="s">
        <v>2422</v>
      </c>
      <c r="D1291" s="2" t="s">
        <v>2485</v>
      </c>
      <c r="E1291" s="2" t="s">
        <v>4483</v>
      </c>
      <c r="F1291" s="2"/>
      <c r="G1291" s="2"/>
      <c r="H1291" s="9">
        <v>623.94000000000005</v>
      </c>
      <c r="I1291" s="9">
        <v>187.26</v>
      </c>
      <c r="J1291" s="9">
        <f>Table1_4[[#This Row],[Price]]+Table1_4[[#This Row],[Delivery charge]]</f>
        <v>811.2</v>
      </c>
      <c r="K1291" s="2" t="s">
        <v>2262</v>
      </c>
      <c r="L1291" s="2">
        <v>0</v>
      </c>
      <c r="M1291" s="2" t="s">
        <v>4480</v>
      </c>
      <c r="N1291" s="2" t="s">
        <v>2486</v>
      </c>
      <c r="O1291" s="14" t="s">
        <v>2487</v>
      </c>
      <c r="P1291" s="9">
        <f>Table1_4[[#This Row],[Total Price]]*Table1_4[[#This Row],[ Sold]]</f>
        <v>0</v>
      </c>
    </row>
    <row r="1292" spans="1:16" x14ac:dyDescent="0.3">
      <c r="A1292" s="5" t="s">
        <v>2285</v>
      </c>
      <c r="B1292" s="2" t="s">
        <v>3671</v>
      </c>
      <c r="C1292" s="2" t="s">
        <v>2434</v>
      </c>
      <c r="D1292" s="2" t="s">
        <v>2485</v>
      </c>
      <c r="E1292" s="2" t="s">
        <v>4481</v>
      </c>
      <c r="F1292" s="2"/>
      <c r="G1292" s="2"/>
      <c r="H1292" s="9">
        <v>418.59</v>
      </c>
      <c r="I1292" s="9">
        <v>140.03</v>
      </c>
      <c r="J1292" s="9">
        <f>Table1_4[[#This Row],[Price]]+Table1_4[[#This Row],[Delivery charge]]</f>
        <v>558.62</v>
      </c>
      <c r="K1292" s="2" t="s">
        <v>2262</v>
      </c>
      <c r="L1292" s="2">
        <v>23</v>
      </c>
      <c r="M1292" s="2" t="s">
        <v>4480</v>
      </c>
      <c r="N1292" s="2" t="s">
        <v>2486</v>
      </c>
      <c r="O1292" s="14" t="s">
        <v>2487</v>
      </c>
      <c r="P1292" s="9">
        <f>Table1_4[[#This Row],[Total Price]]*Table1_4[[#This Row],[ Sold]]</f>
        <v>12848.26</v>
      </c>
    </row>
    <row r="1293" spans="1:16" x14ac:dyDescent="0.3">
      <c r="A1293" s="5" t="s">
        <v>2285</v>
      </c>
      <c r="B1293" s="2" t="s">
        <v>3672</v>
      </c>
      <c r="C1293" s="2" t="s">
        <v>2371</v>
      </c>
      <c r="D1293" s="2" t="s">
        <v>2295</v>
      </c>
      <c r="E1293" s="2" t="s">
        <v>4481</v>
      </c>
      <c r="F1293" s="2">
        <v>4.5</v>
      </c>
      <c r="G1293" s="2">
        <v>18</v>
      </c>
      <c r="H1293" s="9">
        <v>429</v>
      </c>
      <c r="I1293" s="9">
        <v>145.05000000000001</v>
      </c>
      <c r="J1293" s="9">
        <f>Table1_4[[#This Row],[Price]]+Table1_4[[#This Row],[Delivery charge]]</f>
        <v>574.04999999999995</v>
      </c>
      <c r="K1293" s="2" t="s">
        <v>2262</v>
      </c>
      <c r="L1293" s="2">
        <v>1</v>
      </c>
      <c r="M1293" s="2" t="s">
        <v>4480</v>
      </c>
      <c r="N1293" s="2" t="s">
        <v>2512</v>
      </c>
      <c r="O1293" s="14" t="s">
        <v>2513</v>
      </c>
      <c r="P1293" s="9">
        <f>Table1_4[[#This Row],[Total Price]]*Table1_4[[#This Row],[ Sold]]</f>
        <v>574.04999999999995</v>
      </c>
    </row>
    <row r="1294" spans="1:16" x14ac:dyDescent="0.3">
      <c r="A1294" s="5" t="s">
        <v>2285</v>
      </c>
      <c r="B1294" s="2" t="s">
        <v>3673</v>
      </c>
      <c r="C1294" s="2" t="s">
        <v>2343</v>
      </c>
      <c r="D1294" s="2" t="s">
        <v>2295</v>
      </c>
      <c r="E1294" s="2" t="s">
        <v>4483</v>
      </c>
      <c r="F1294" s="2">
        <v>5</v>
      </c>
      <c r="G1294" s="2">
        <v>11</v>
      </c>
      <c r="H1294" s="9">
        <v>294.67</v>
      </c>
      <c r="I1294" s="9">
        <v>111.53</v>
      </c>
      <c r="J1294" s="9">
        <f>Table1_4[[#This Row],[Price]]+Table1_4[[#This Row],[Delivery charge]]</f>
        <v>406.20000000000005</v>
      </c>
      <c r="K1294" s="2" t="s">
        <v>2262</v>
      </c>
      <c r="L1294" s="2">
        <v>1</v>
      </c>
      <c r="M1294" s="2" t="s">
        <v>2394</v>
      </c>
      <c r="N1294" s="2" t="s">
        <v>2780</v>
      </c>
      <c r="O1294" s="14" t="s">
        <v>2781</v>
      </c>
      <c r="P1294" s="9">
        <f>Table1_4[[#This Row],[Total Price]]*Table1_4[[#This Row],[ Sold]]</f>
        <v>406.20000000000005</v>
      </c>
    </row>
    <row r="1295" spans="1:16" x14ac:dyDescent="0.3">
      <c r="A1295" s="5" t="s">
        <v>2285</v>
      </c>
      <c r="B1295" s="2" t="s">
        <v>3674</v>
      </c>
      <c r="C1295" s="2" t="s">
        <v>2287</v>
      </c>
      <c r="D1295" s="2" t="s">
        <v>2295</v>
      </c>
      <c r="E1295" s="2" t="s">
        <v>4481</v>
      </c>
      <c r="F1295" s="2">
        <v>5</v>
      </c>
      <c r="G1295" s="2">
        <v>6</v>
      </c>
      <c r="H1295" s="9">
        <v>179.95</v>
      </c>
      <c r="I1295" s="9">
        <v>85.15</v>
      </c>
      <c r="J1295" s="9">
        <f>Table1_4[[#This Row],[Price]]+Table1_4[[#This Row],[Delivery charge]]</f>
        <v>265.10000000000002</v>
      </c>
      <c r="K1295" s="2" t="s">
        <v>2262</v>
      </c>
      <c r="L1295" s="2">
        <v>0</v>
      </c>
      <c r="M1295" s="2" t="s">
        <v>4480</v>
      </c>
      <c r="N1295" s="2" t="s">
        <v>2500</v>
      </c>
      <c r="O1295" s="14" t="s">
        <v>2501</v>
      </c>
      <c r="P1295" s="9">
        <f>Table1_4[[#This Row],[Total Price]]*Table1_4[[#This Row],[ Sold]]</f>
        <v>0</v>
      </c>
    </row>
    <row r="1296" spans="1:16" x14ac:dyDescent="0.3">
      <c r="A1296" s="5" t="s">
        <v>2285</v>
      </c>
      <c r="B1296" s="2" t="s">
        <v>3675</v>
      </c>
      <c r="C1296" s="2" t="s">
        <v>2294</v>
      </c>
      <c r="D1296" s="2" t="s">
        <v>3676</v>
      </c>
      <c r="E1296" s="2" t="s">
        <v>4482</v>
      </c>
      <c r="F1296" s="2"/>
      <c r="G1296" s="2"/>
      <c r="H1296" s="9">
        <v>474.9</v>
      </c>
      <c r="I1296" s="9">
        <v>152.99</v>
      </c>
      <c r="J1296" s="9">
        <f>Table1_4[[#This Row],[Price]]+Table1_4[[#This Row],[Delivery charge]]</f>
        <v>627.89</v>
      </c>
      <c r="K1296" s="2" t="s">
        <v>2262</v>
      </c>
      <c r="L1296" s="2">
        <v>0</v>
      </c>
      <c r="M1296" s="2" t="s">
        <v>4480</v>
      </c>
      <c r="N1296" s="2" t="s">
        <v>2846</v>
      </c>
      <c r="O1296" s="14" t="s">
        <v>2847</v>
      </c>
      <c r="P1296" s="9">
        <f>Table1_4[[#This Row],[Total Price]]*Table1_4[[#This Row],[ Sold]]</f>
        <v>0</v>
      </c>
    </row>
    <row r="1297" spans="1:16" x14ac:dyDescent="0.3">
      <c r="A1297" s="5" t="s">
        <v>2285</v>
      </c>
      <c r="B1297" s="2" t="s">
        <v>3677</v>
      </c>
      <c r="C1297" s="2" t="s">
        <v>2329</v>
      </c>
      <c r="D1297" s="2" t="s">
        <v>2295</v>
      </c>
      <c r="E1297" s="2" t="s">
        <v>4481</v>
      </c>
      <c r="F1297" s="2"/>
      <c r="G1297" s="2"/>
      <c r="H1297" s="9">
        <v>289.14999999999998</v>
      </c>
      <c r="I1297" s="9">
        <v>112.88</v>
      </c>
      <c r="J1297" s="9">
        <f>Table1_4[[#This Row],[Price]]+Table1_4[[#This Row],[Delivery charge]]</f>
        <v>402.03</v>
      </c>
      <c r="K1297" s="2" t="s">
        <v>2262</v>
      </c>
      <c r="L1297" s="2">
        <v>0</v>
      </c>
      <c r="M1297" s="2" t="s">
        <v>4480</v>
      </c>
      <c r="N1297" s="2" t="s">
        <v>2842</v>
      </c>
      <c r="O1297" s="14" t="s">
        <v>2843</v>
      </c>
      <c r="P1297" s="9">
        <f>Table1_4[[#This Row],[Total Price]]*Table1_4[[#This Row],[ Sold]]</f>
        <v>0</v>
      </c>
    </row>
    <row r="1298" spans="1:16" x14ac:dyDescent="0.3">
      <c r="A1298" s="5" t="s">
        <v>2285</v>
      </c>
      <c r="B1298" s="2" t="s">
        <v>3678</v>
      </c>
      <c r="C1298" s="2" t="s">
        <v>2296</v>
      </c>
      <c r="D1298" s="2" t="s">
        <v>2485</v>
      </c>
      <c r="E1298" s="2" t="s">
        <v>4481</v>
      </c>
      <c r="F1298" s="2">
        <v>5</v>
      </c>
      <c r="G1298" s="2">
        <v>2</v>
      </c>
      <c r="H1298" s="9">
        <v>323.99</v>
      </c>
      <c r="I1298" s="9">
        <v>118.28</v>
      </c>
      <c r="J1298" s="9">
        <f>Table1_4[[#This Row],[Price]]+Table1_4[[#This Row],[Delivery charge]]</f>
        <v>442.27</v>
      </c>
      <c r="K1298" s="2" t="s">
        <v>2262</v>
      </c>
      <c r="L1298" s="2">
        <v>2</v>
      </c>
      <c r="M1298" s="2" t="s">
        <v>4480</v>
      </c>
      <c r="N1298" s="2" t="s">
        <v>2486</v>
      </c>
      <c r="O1298" s="14" t="s">
        <v>2487</v>
      </c>
      <c r="P1298" s="9">
        <f>Table1_4[[#This Row],[Total Price]]*Table1_4[[#This Row],[ Sold]]</f>
        <v>884.54</v>
      </c>
    </row>
    <row r="1299" spans="1:16" x14ac:dyDescent="0.3">
      <c r="A1299" s="5" t="s">
        <v>2285</v>
      </c>
      <c r="B1299" s="2" t="s">
        <v>3679</v>
      </c>
      <c r="C1299" s="2" t="s">
        <v>2343</v>
      </c>
      <c r="D1299" s="2" t="s">
        <v>2357</v>
      </c>
      <c r="E1299" s="2" t="s">
        <v>4481</v>
      </c>
      <c r="F1299" s="2">
        <v>4.5</v>
      </c>
      <c r="G1299" s="2">
        <v>21</v>
      </c>
      <c r="H1299" s="9">
        <v>239.99</v>
      </c>
      <c r="I1299" s="9">
        <v>98.96</v>
      </c>
      <c r="J1299" s="9">
        <f>Table1_4[[#This Row],[Price]]+Table1_4[[#This Row],[Delivery charge]]</f>
        <v>338.95</v>
      </c>
      <c r="K1299" s="2" t="s">
        <v>2262</v>
      </c>
      <c r="L1299" s="2">
        <v>22</v>
      </c>
      <c r="M1299" s="2" t="s">
        <v>4480</v>
      </c>
      <c r="N1299" s="2" t="s">
        <v>2358</v>
      </c>
      <c r="O1299" s="14" t="s">
        <v>2359</v>
      </c>
      <c r="P1299" s="9">
        <f>Table1_4[[#This Row],[Total Price]]*Table1_4[[#This Row],[ Sold]]</f>
        <v>7456.9</v>
      </c>
    </row>
    <row r="1300" spans="1:16" x14ac:dyDescent="0.3">
      <c r="A1300" s="5" t="s">
        <v>2285</v>
      </c>
      <c r="B1300" s="2" t="s">
        <v>3680</v>
      </c>
      <c r="C1300" s="2" t="s">
        <v>2287</v>
      </c>
      <c r="D1300" s="2" t="s">
        <v>2295</v>
      </c>
      <c r="E1300" s="2" t="s">
        <v>4482</v>
      </c>
      <c r="F1300" s="2"/>
      <c r="G1300" s="2"/>
      <c r="H1300" s="9">
        <v>219</v>
      </c>
      <c r="I1300" s="9">
        <v>94.13</v>
      </c>
      <c r="J1300" s="9">
        <f>Table1_4[[#This Row],[Price]]+Table1_4[[#This Row],[Delivery charge]]</f>
        <v>313.13</v>
      </c>
      <c r="K1300" s="2" t="s">
        <v>2262</v>
      </c>
      <c r="L1300" s="2">
        <v>0</v>
      </c>
      <c r="M1300" s="2" t="s">
        <v>2382</v>
      </c>
      <c r="N1300" s="2" t="s">
        <v>2635</v>
      </c>
      <c r="O1300" s="14" t="s">
        <v>2636</v>
      </c>
      <c r="P1300" s="9">
        <f>Table1_4[[#This Row],[Total Price]]*Table1_4[[#This Row],[ Sold]]</f>
        <v>0</v>
      </c>
    </row>
    <row r="1301" spans="1:16" x14ac:dyDescent="0.3">
      <c r="A1301" s="5" t="s">
        <v>2285</v>
      </c>
      <c r="B1301" s="2" t="s">
        <v>3681</v>
      </c>
      <c r="C1301" s="2" t="s">
        <v>2344</v>
      </c>
      <c r="D1301" s="2" t="s">
        <v>2357</v>
      </c>
      <c r="E1301" s="2" t="s">
        <v>4482</v>
      </c>
      <c r="F1301" s="2">
        <v>5</v>
      </c>
      <c r="G1301" s="2">
        <v>14</v>
      </c>
      <c r="H1301" s="9">
        <v>559.99</v>
      </c>
      <c r="I1301" s="9">
        <v>177.16</v>
      </c>
      <c r="J1301" s="9">
        <f>Table1_4[[#This Row],[Price]]+Table1_4[[#This Row],[Delivery charge]]</f>
        <v>737.15</v>
      </c>
      <c r="K1301" s="2" t="s">
        <v>2262</v>
      </c>
      <c r="L1301" s="2">
        <v>21</v>
      </c>
      <c r="M1301" s="2" t="s">
        <v>4480</v>
      </c>
      <c r="N1301" s="2" t="s">
        <v>2358</v>
      </c>
      <c r="O1301" s="14" t="s">
        <v>2359</v>
      </c>
      <c r="P1301" s="9">
        <f>Table1_4[[#This Row],[Total Price]]*Table1_4[[#This Row],[ Sold]]</f>
        <v>15480.15</v>
      </c>
    </row>
    <row r="1302" spans="1:16" x14ac:dyDescent="0.3">
      <c r="A1302" s="5" t="s">
        <v>2285</v>
      </c>
      <c r="B1302" s="2" t="s">
        <v>3682</v>
      </c>
      <c r="C1302" s="2" t="s">
        <v>2329</v>
      </c>
      <c r="D1302" s="2" t="s">
        <v>2485</v>
      </c>
      <c r="E1302" s="2" t="s">
        <v>4481</v>
      </c>
      <c r="F1302" s="2"/>
      <c r="G1302" s="2"/>
      <c r="H1302" s="9">
        <v>219.59</v>
      </c>
      <c r="I1302" s="9">
        <v>94.26</v>
      </c>
      <c r="J1302" s="9">
        <f>Table1_4[[#This Row],[Price]]+Table1_4[[#This Row],[Delivery charge]]</f>
        <v>313.85000000000002</v>
      </c>
      <c r="K1302" s="2" t="s">
        <v>2262</v>
      </c>
      <c r="L1302" s="2">
        <v>0</v>
      </c>
      <c r="M1302" s="2" t="s">
        <v>4480</v>
      </c>
      <c r="N1302" s="2" t="s">
        <v>2486</v>
      </c>
      <c r="O1302" s="14" t="s">
        <v>2487</v>
      </c>
      <c r="P1302" s="9">
        <f>Table1_4[[#This Row],[Total Price]]*Table1_4[[#This Row],[ Sold]]</f>
        <v>0</v>
      </c>
    </row>
    <row r="1303" spans="1:16" x14ac:dyDescent="0.3">
      <c r="A1303" s="5" t="s">
        <v>2285</v>
      </c>
      <c r="B1303" s="2" t="s">
        <v>3683</v>
      </c>
      <c r="C1303" s="2" t="s">
        <v>2329</v>
      </c>
      <c r="D1303" s="2" t="s">
        <v>2295</v>
      </c>
      <c r="E1303" s="2" t="s">
        <v>4481</v>
      </c>
      <c r="F1303" s="2">
        <v>4.5</v>
      </c>
      <c r="G1303" s="2">
        <v>108</v>
      </c>
      <c r="H1303" s="9">
        <v>309.95</v>
      </c>
      <c r="I1303" s="9">
        <v>115.05</v>
      </c>
      <c r="J1303" s="9">
        <f>Table1_4[[#This Row],[Price]]+Table1_4[[#This Row],[Delivery charge]]</f>
        <v>425</v>
      </c>
      <c r="K1303" s="2" t="s">
        <v>2262</v>
      </c>
      <c r="L1303" s="2">
        <v>0</v>
      </c>
      <c r="M1303" s="2" t="s">
        <v>4480</v>
      </c>
      <c r="N1303" s="2" t="s">
        <v>2500</v>
      </c>
      <c r="O1303" s="14" t="s">
        <v>2501</v>
      </c>
      <c r="P1303" s="9">
        <f>Table1_4[[#This Row],[Total Price]]*Table1_4[[#This Row],[ Sold]]</f>
        <v>0</v>
      </c>
    </row>
    <row r="1304" spans="1:16" x14ac:dyDescent="0.3">
      <c r="A1304" s="5" t="s">
        <v>2285</v>
      </c>
      <c r="B1304" s="2" t="s">
        <v>3684</v>
      </c>
      <c r="C1304" s="2" t="s">
        <v>2327</v>
      </c>
      <c r="D1304" s="2" t="s">
        <v>2485</v>
      </c>
      <c r="E1304" s="2" t="s">
        <v>4483</v>
      </c>
      <c r="F1304" s="2"/>
      <c r="G1304" s="2"/>
      <c r="H1304" s="9">
        <v>577.51</v>
      </c>
      <c r="I1304" s="9">
        <v>176.59</v>
      </c>
      <c r="J1304" s="9">
        <f>Table1_4[[#This Row],[Price]]+Table1_4[[#This Row],[Delivery charge]]</f>
        <v>754.1</v>
      </c>
      <c r="K1304" s="2" t="s">
        <v>2262</v>
      </c>
      <c r="L1304" s="2">
        <v>1</v>
      </c>
      <c r="M1304" s="2" t="s">
        <v>4480</v>
      </c>
      <c r="N1304" s="2" t="s">
        <v>2486</v>
      </c>
      <c r="O1304" s="14" t="s">
        <v>2487</v>
      </c>
      <c r="P1304" s="9">
        <f>Table1_4[[#This Row],[Total Price]]*Table1_4[[#This Row],[ Sold]]</f>
        <v>754.1</v>
      </c>
    </row>
    <row r="1305" spans="1:16" x14ac:dyDescent="0.3">
      <c r="A1305" s="5" t="s">
        <v>2285</v>
      </c>
      <c r="B1305" s="2" t="s">
        <v>3685</v>
      </c>
      <c r="C1305" s="2" t="s">
        <v>2327</v>
      </c>
      <c r="D1305" s="2" t="s">
        <v>2485</v>
      </c>
      <c r="E1305" s="2" t="s">
        <v>4483</v>
      </c>
      <c r="F1305" s="2"/>
      <c r="G1305" s="2"/>
      <c r="H1305" s="9">
        <v>577.51</v>
      </c>
      <c r="I1305" s="9">
        <v>176.59</v>
      </c>
      <c r="J1305" s="9">
        <f>Table1_4[[#This Row],[Price]]+Table1_4[[#This Row],[Delivery charge]]</f>
        <v>754.1</v>
      </c>
      <c r="K1305" s="2" t="s">
        <v>2262</v>
      </c>
      <c r="L1305" s="2">
        <v>0</v>
      </c>
      <c r="M1305" s="2" t="s">
        <v>4480</v>
      </c>
      <c r="N1305" s="2" t="s">
        <v>2486</v>
      </c>
      <c r="O1305" s="14" t="s">
        <v>2487</v>
      </c>
      <c r="P1305" s="9">
        <f>Table1_4[[#This Row],[Total Price]]*Table1_4[[#This Row],[ Sold]]</f>
        <v>0</v>
      </c>
    </row>
    <row r="1306" spans="1:16" x14ac:dyDescent="0.3">
      <c r="A1306" s="5" t="s">
        <v>2285</v>
      </c>
      <c r="B1306" s="2" t="s">
        <v>3686</v>
      </c>
      <c r="C1306" s="2" t="s">
        <v>2329</v>
      </c>
      <c r="D1306" s="2" t="s">
        <v>2295</v>
      </c>
      <c r="E1306" s="2" t="s">
        <v>4482</v>
      </c>
      <c r="F1306" s="2">
        <v>5</v>
      </c>
      <c r="G1306" s="2">
        <v>20</v>
      </c>
      <c r="H1306" s="9">
        <v>241.73</v>
      </c>
      <c r="I1306" s="9">
        <v>101.98</v>
      </c>
      <c r="J1306" s="9">
        <f>Table1_4[[#This Row],[Price]]+Table1_4[[#This Row],[Delivery charge]]</f>
        <v>343.71</v>
      </c>
      <c r="K1306" s="2" t="s">
        <v>2262</v>
      </c>
      <c r="L1306" s="2">
        <v>0</v>
      </c>
      <c r="M1306" s="2" t="s">
        <v>4480</v>
      </c>
      <c r="N1306" s="2" t="s">
        <v>3664</v>
      </c>
      <c r="O1306" s="14" t="s">
        <v>3665</v>
      </c>
      <c r="P1306" s="9">
        <f>Table1_4[[#This Row],[Total Price]]*Table1_4[[#This Row],[ Sold]]</f>
        <v>0</v>
      </c>
    </row>
    <row r="1307" spans="1:16" x14ac:dyDescent="0.3">
      <c r="A1307" s="5" t="s">
        <v>2285</v>
      </c>
      <c r="B1307" s="2" t="s">
        <v>3687</v>
      </c>
      <c r="C1307" s="2" t="s">
        <v>2329</v>
      </c>
      <c r="D1307" s="2" t="s">
        <v>2485</v>
      </c>
      <c r="E1307" s="2" t="s">
        <v>4482</v>
      </c>
      <c r="F1307" s="2">
        <v>4</v>
      </c>
      <c r="G1307" s="2">
        <v>5</v>
      </c>
      <c r="H1307" s="9">
        <v>243.99</v>
      </c>
      <c r="I1307" s="9">
        <v>99.88</v>
      </c>
      <c r="J1307" s="9">
        <f>Table1_4[[#This Row],[Price]]+Table1_4[[#This Row],[Delivery charge]]</f>
        <v>343.87</v>
      </c>
      <c r="K1307" s="2" t="s">
        <v>2262</v>
      </c>
      <c r="L1307" s="2">
        <v>4</v>
      </c>
      <c r="M1307" s="2" t="s">
        <v>4480</v>
      </c>
      <c r="N1307" s="2" t="s">
        <v>2486</v>
      </c>
      <c r="O1307" s="14" t="s">
        <v>2487</v>
      </c>
      <c r="P1307" s="9">
        <f>Table1_4[[#This Row],[Total Price]]*Table1_4[[#This Row],[ Sold]]</f>
        <v>1375.48</v>
      </c>
    </row>
    <row r="1308" spans="1:16" x14ac:dyDescent="0.3">
      <c r="A1308" s="5" t="s">
        <v>2285</v>
      </c>
      <c r="B1308" s="2" t="s">
        <v>3688</v>
      </c>
      <c r="C1308" s="2" t="s">
        <v>2343</v>
      </c>
      <c r="D1308" s="2" t="s">
        <v>3689</v>
      </c>
      <c r="E1308" s="2" t="s">
        <v>4481</v>
      </c>
      <c r="F1308" s="2"/>
      <c r="G1308" s="2"/>
      <c r="H1308" s="9">
        <v>399</v>
      </c>
      <c r="I1308" s="9">
        <v>135.53</v>
      </c>
      <c r="J1308" s="9">
        <f>Table1_4[[#This Row],[Price]]+Table1_4[[#This Row],[Delivery charge]]</f>
        <v>534.53</v>
      </c>
      <c r="K1308" s="2" t="s">
        <v>2262</v>
      </c>
      <c r="L1308" s="2">
        <v>11</v>
      </c>
      <c r="M1308" s="2" t="s">
        <v>4480</v>
      </c>
      <c r="N1308" s="2" t="s">
        <v>3690</v>
      </c>
      <c r="O1308" s="14" t="s">
        <v>3691</v>
      </c>
      <c r="P1308" s="9">
        <f>Table1_4[[#This Row],[Total Price]]*Table1_4[[#This Row],[ Sold]]</f>
        <v>5879.83</v>
      </c>
    </row>
    <row r="1309" spans="1:16" x14ac:dyDescent="0.3">
      <c r="A1309" s="5" t="s">
        <v>2285</v>
      </c>
      <c r="B1309" s="2" t="s">
        <v>3692</v>
      </c>
      <c r="C1309" s="2" t="s">
        <v>2315</v>
      </c>
      <c r="D1309" s="2" t="s">
        <v>2295</v>
      </c>
      <c r="E1309" s="2" t="s">
        <v>4483</v>
      </c>
      <c r="F1309" s="2">
        <v>5</v>
      </c>
      <c r="G1309" s="2">
        <v>1</v>
      </c>
      <c r="H1309" s="9">
        <v>299.95</v>
      </c>
      <c r="I1309" s="9">
        <v>112.75</v>
      </c>
      <c r="J1309" s="9">
        <f>Table1_4[[#This Row],[Price]]+Table1_4[[#This Row],[Delivery charge]]</f>
        <v>412.7</v>
      </c>
      <c r="K1309" s="2" t="s">
        <v>2262</v>
      </c>
      <c r="L1309" s="2">
        <v>0</v>
      </c>
      <c r="M1309" s="2" t="s">
        <v>4480</v>
      </c>
      <c r="N1309" s="2" t="s">
        <v>3050</v>
      </c>
      <c r="O1309" s="14" t="s">
        <v>3051</v>
      </c>
      <c r="P1309" s="9">
        <f>Table1_4[[#This Row],[Total Price]]*Table1_4[[#This Row],[ Sold]]</f>
        <v>0</v>
      </c>
    </row>
    <row r="1310" spans="1:16" x14ac:dyDescent="0.3">
      <c r="A1310" s="5" t="s">
        <v>2285</v>
      </c>
      <c r="B1310" s="2" t="s">
        <v>3693</v>
      </c>
      <c r="C1310" s="2" t="s">
        <v>2315</v>
      </c>
      <c r="D1310" s="2" t="s">
        <v>2393</v>
      </c>
      <c r="E1310" s="2" t="s">
        <v>4482</v>
      </c>
      <c r="F1310" s="2">
        <v>4.5</v>
      </c>
      <c r="G1310" s="2">
        <v>5</v>
      </c>
      <c r="H1310" s="9">
        <v>342.07</v>
      </c>
      <c r="I1310" s="9">
        <v>125.05</v>
      </c>
      <c r="J1310" s="9">
        <f>Table1_4[[#This Row],[Price]]+Table1_4[[#This Row],[Delivery charge]]</f>
        <v>467.12</v>
      </c>
      <c r="K1310" s="2" t="s">
        <v>2262</v>
      </c>
      <c r="L1310" s="2">
        <v>276</v>
      </c>
      <c r="M1310" s="2" t="s">
        <v>2394</v>
      </c>
      <c r="N1310" s="2" t="s">
        <v>2395</v>
      </c>
      <c r="O1310" s="14" t="s">
        <v>2396</v>
      </c>
      <c r="P1310" s="9">
        <f>Table1_4[[#This Row],[Total Price]]*Table1_4[[#This Row],[ Sold]]</f>
        <v>128925.12</v>
      </c>
    </row>
    <row r="1311" spans="1:16" x14ac:dyDescent="0.3">
      <c r="A1311" s="5" t="s">
        <v>2285</v>
      </c>
      <c r="B1311" s="2" t="s">
        <v>3694</v>
      </c>
      <c r="C1311" s="2" t="s">
        <v>2329</v>
      </c>
      <c r="D1311" s="2" t="s">
        <v>2295</v>
      </c>
      <c r="E1311" s="2" t="s">
        <v>4482</v>
      </c>
      <c r="F1311" s="2">
        <v>4.5</v>
      </c>
      <c r="G1311" s="2">
        <v>108</v>
      </c>
      <c r="H1311" s="9">
        <v>224.99</v>
      </c>
      <c r="I1311" s="9">
        <v>98.13</v>
      </c>
      <c r="J1311" s="9">
        <f>Table1_4[[#This Row],[Price]]+Table1_4[[#This Row],[Delivery charge]]</f>
        <v>323.12</v>
      </c>
      <c r="K1311" s="2" t="s">
        <v>2262</v>
      </c>
      <c r="L1311" s="2">
        <v>0</v>
      </c>
      <c r="M1311" s="2" t="s">
        <v>4480</v>
      </c>
      <c r="N1311" s="2" t="s">
        <v>2661</v>
      </c>
      <c r="O1311" s="14" t="s">
        <v>2662</v>
      </c>
      <c r="P1311" s="9">
        <f>Table1_4[[#This Row],[Total Price]]*Table1_4[[#This Row],[ Sold]]</f>
        <v>0</v>
      </c>
    </row>
    <row r="1312" spans="1:16" x14ac:dyDescent="0.3">
      <c r="A1312" s="5" t="s">
        <v>2285</v>
      </c>
      <c r="B1312" s="2" t="s">
        <v>3695</v>
      </c>
      <c r="C1312" s="2" t="s">
        <v>2292</v>
      </c>
      <c r="D1312" s="2" t="s">
        <v>2485</v>
      </c>
      <c r="E1312" s="2" t="s">
        <v>4481</v>
      </c>
      <c r="F1312" s="2"/>
      <c r="G1312" s="2"/>
      <c r="H1312" s="9">
        <v>229.48</v>
      </c>
      <c r="I1312" s="9">
        <v>96.54</v>
      </c>
      <c r="J1312" s="9">
        <f>Table1_4[[#This Row],[Price]]+Table1_4[[#This Row],[Delivery charge]]</f>
        <v>326.02</v>
      </c>
      <c r="K1312" s="2" t="s">
        <v>2262</v>
      </c>
      <c r="L1312" s="2">
        <v>0</v>
      </c>
      <c r="M1312" s="2" t="s">
        <v>4480</v>
      </c>
      <c r="N1312" s="2" t="s">
        <v>2486</v>
      </c>
      <c r="O1312" s="14" t="s">
        <v>2487</v>
      </c>
      <c r="P1312" s="9">
        <f>Table1_4[[#This Row],[Total Price]]*Table1_4[[#This Row],[ Sold]]</f>
        <v>0</v>
      </c>
    </row>
    <row r="1313" spans="1:16" x14ac:dyDescent="0.3">
      <c r="A1313" s="5" t="s">
        <v>2285</v>
      </c>
      <c r="B1313" s="2" t="s">
        <v>3696</v>
      </c>
      <c r="C1313" s="2" t="s">
        <v>2434</v>
      </c>
      <c r="D1313" s="2" t="s">
        <v>2295</v>
      </c>
      <c r="E1313" s="2" t="s">
        <v>4482</v>
      </c>
      <c r="F1313" s="2">
        <v>5</v>
      </c>
      <c r="G1313" s="2">
        <v>13</v>
      </c>
      <c r="H1313" s="9">
        <v>481.1</v>
      </c>
      <c r="I1313" s="9">
        <v>157.03</v>
      </c>
      <c r="J1313" s="9">
        <f>Table1_4[[#This Row],[Price]]+Table1_4[[#This Row],[Delivery charge]]</f>
        <v>638.13</v>
      </c>
      <c r="K1313" s="2" t="s">
        <v>2262</v>
      </c>
      <c r="L1313" s="2">
        <v>19</v>
      </c>
      <c r="M1313" s="2" t="s">
        <v>4480</v>
      </c>
      <c r="N1313" s="2" t="s">
        <v>2512</v>
      </c>
      <c r="O1313" s="14" t="s">
        <v>2513</v>
      </c>
      <c r="P1313" s="9">
        <f>Table1_4[[#This Row],[Total Price]]*Table1_4[[#This Row],[ Sold]]</f>
        <v>12124.47</v>
      </c>
    </row>
    <row r="1314" spans="1:16" x14ac:dyDescent="0.3">
      <c r="A1314" s="5" t="s">
        <v>2285</v>
      </c>
      <c r="B1314" s="2" t="s">
        <v>3697</v>
      </c>
      <c r="C1314" s="2" t="s">
        <v>2329</v>
      </c>
      <c r="D1314" s="2" t="s">
        <v>2295</v>
      </c>
      <c r="E1314" s="2" t="s">
        <v>4481</v>
      </c>
      <c r="F1314" s="2">
        <v>4.5</v>
      </c>
      <c r="G1314" s="2">
        <v>29</v>
      </c>
      <c r="H1314" s="9">
        <v>259.95</v>
      </c>
      <c r="I1314" s="9">
        <v>103.55</v>
      </c>
      <c r="J1314" s="9">
        <f>Table1_4[[#This Row],[Price]]+Table1_4[[#This Row],[Delivery charge]]</f>
        <v>363.5</v>
      </c>
      <c r="K1314" s="2" t="s">
        <v>2262</v>
      </c>
      <c r="L1314" s="2">
        <v>0</v>
      </c>
      <c r="M1314" s="2" t="s">
        <v>4480</v>
      </c>
      <c r="N1314" s="2" t="s">
        <v>2500</v>
      </c>
      <c r="O1314" s="14" t="s">
        <v>2501</v>
      </c>
      <c r="P1314" s="9">
        <f>Table1_4[[#This Row],[Total Price]]*Table1_4[[#This Row],[ Sold]]</f>
        <v>0</v>
      </c>
    </row>
    <row r="1315" spans="1:16" x14ac:dyDescent="0.3">
      <c r="A1315" s="5" t="s">
        <v>2285</v>
      </c>
      <c r="B1315" s="2" t="s">
        <v>3698</v>
      </c>
      <c r="C1315" s="2" t="s">
        <v>2292</v>
      </c>
      <c r="D1315" s="2" t="s">
        <v>2295</v>
      </c>
      <c r="E1315" s="2" t="s">
        <v>4482</v>
      </c>
      <c r="F1315" s="2">
        <v>4.5</v>
      </c>
      <c r="G1315" s="2">
        <v>7</v>
      </c>
      <c r="H1315" s="9">
        <v>479.99</v>
      </c>
      <c r="I1315" s="9">
        <v>156.78</v>
      </c>
      <c r="J1315" s="9">
        <f>Table1_4[[#This Row],[Price]]+Table1_4[[#This Row],[Delivery charge]]</f>
        <v>636.77</v>
      </c>
      <c r="K1315" s="2" t="s">
        <v>2262</v>
      </c>
      <c r="L1315" s="2">
        <v>0</v>
      </c>
      <c r="M1315" s="2" t="s">
        <v>3400</v>
      </c>
      <c r="N1315" s="2" t="s">
        <v>3401</v>
      </c>
      <c r="O1315" s="14" t="s">
        <v>3402</v>
      </c>
      <c r="P1315" s="9">
        <f>Table1_4[[#This Row],[Total Price]]*Table1_4[[#This Row],[ Sold]]</f>
        <v>0</v>
      </c>
    </row>
    <row r="1316" spans="1:16" x14ac:dyDescent="0.3">
      <c r="A1316" s="5" t="s">
        <v>2285</v>
      </c>
      <c r="B1316" s="2" t="s">
        <v>3699</v>
      </c>
      <c r="C1316" s="2" t="s">
        <v>2292</v>
      </c>
      <c r="D1316" s="2" t="s">
        <v>2295</v>
      </c>
      <c r="E1316" s="2" t="s">
        <v>4482</v>
      </c>
      <c r="F1316" s="2">
        <v>4.5</v>
      </c>
      <c r="G1316" s="2">
        <v>14</v>
      </c>
      <c r="H1316" s="9">
        <v>340.65</v>
      </c>
      <c r="I1316" s="9">
        <v>124.73</v>
      </c>
      <c r="J1316" s="9">
        <f>Table1_4[[#This Row],[Price]]+Table1_4[[#This Row],[Delivery charge]]</f>
        <v>465.38</v>
      </c>
      <c r="K1316" s="2" t="s">
        <v>2262</v>
      </c>
      <c r="L1316" s="2">
        <v>0</v>
      </c>
      <c r="M1316" s="2" t="s">
        <v>4480</v>
      </c>
      <c r="N1316" s="2" t="s">
        <v>2842</v>
      </c>
      <c r="O1316" s="14" t="s">
        <v>2843</v>
      </c>
      <c r="P1316" s="9">
        <f>Table1_4[[#This Row],[Total Price]]*Table1_4[[#This Row],[ Sold]]</f>
        <v>0</v>
      </c>
    </row>
    <row r="1317" spans="1:16" x14ac:dyDescent="0.3">
      <c r="A1317" s="5" t="s">
        <v>2285</v>
      </c>
      <c r="B1317" s="2" t="s">
        <v>3700</v>
      </c>
      <c r="C1317" s="2" t="s">
        <v>2287</v>
      </c>
      <c r="D1317" s="2" t="s">
        <v>2295</v>
      </c>
      <c r="E1317" s="2" t="s">
        <v>4482</v>
      </c>
      <c r="F1317" s="2">
        <v>5</v>
      </c>
      <c r="G1317" s="2">
        <v>3</v>
      </c>
      <c r="H1317" s="9">
        <v>256.67</v>
      </c>
      <c r="I1317" s="9">
        <v>102.79</v>
      </c>
      <c r="J1317" s="9">
        <f>Table1_4[[#This Row],[Price]]+Table1_4[[#This Row],[Delivery charge]]</f>
        <v>359.46000000000004</v>
      </c>
      <c r="K1317" s="2" t="s">
        <v>2262</v>
      </c>
      <c r="L1317" s="2">
        <v>0</v>
      </c>
      <c r="M1317" s="2" t="s">
        <v>2394</v>
      </c>
      <c r="N1317" s="2" t="s">
        <v>2780</v>
      </c>
      <c r="O1317" s="14" t="s">
        <v>2781</v>
      </c>
      <c r="P1317" s="9">
        <f>Table1_4[[#This Row],[Total Price]]*Table1_4[[#This Row],[ Sold]]</f>
        <v>0</v>
      </c>
    </row>
    <row r="1318" spans="1:16" x14ac:dyDescent="0.3">
      <c r="A1318" s="5" t="s">
        <v>2285</v>
      </c>
      <c r="B1318" s="2" t="s">
        <v>3701</v>
      </c>
      <c r="C1318" s="2" t="s">
        <v>2434</v>
      </c>
      <c r="D1318" s="2" t="s">
        <v>2485</v>
      </c>
      <c r="E1318" s="2" t="s">
        <v>4481</v>
      </c>
      <c r="F1318" s="2"/>
      <c r="G1318" s="2"/>
      <c r="H1318" s="9">
        <v>436.79</v>
      </c>
      <c r="I1318" s="9">
        <v>144.22</v>
      </c>
      <c r="J1318" s="9">
        <f>Table1_4[[#This Row],[Price]]+Table1_4[[#This Row],[Delivery charge]]</f>
        <v>581.01</v>
      </c>
      <c r="K1318" s="2" t="s">
        <v>2262</v>
      </c>
      <c r="L1318" s="2">
        <v>1</v>
      </c>
      <c r="M1318" s="2" t="s">
        <v>4480</v>
      </c>
      <c r="N1318" s="2" t="s">
        <v>2486</v>
      </c>
      <c r="O1318" s="14" t="s">
        <v>2487</v>
      </c>
      <c r="P1318" s="9">
        <f>Table1_4[[#This Row],[Total Price]]*Table1_4[[#This Row],[ Sold]]</f>
        <v>581.01</v>
      </c>
    </row>
    <row r="1319" spans="1:16" x14ac:dyDescent="0.3">
      <c r="A1319" s="5" t="s">
        <v>2285</v>
      </c>
      <c r="B1319" s="2" t="s">
        <v>3702</v>
      </c>
      <c r="C1319" s="2" t="s">
        <v>2294</v>
      </c>
      <c r="D1319" s="2" t="s">
        <v>2295</v>
      </c>
      <c r="E1319" s="2" t="s">
        <v>4481</v>
      </c>
      <c r="F1319" s="2">
        <v>4.5</v>
      </c>
      <c r="G1319" s="2">
        <v>13</v>
      </c>
      <c r="H1319" s="9">
        <v>248.67</v>
      </c>
      <c r="I1319" s="9">
        <v>100.95</v>
      </c>
      <c r="J1319" s="9">
        <f>Table1_4[[#This Row],[Price]]+Table1_4[[#This Row],[Delivery charge]]</f>
        <v>349.62</v>
      </c>
      <c r="K1319" s="2" t="s">
        <v>2262</v>
      </c>
      <c r="L1319" s="2">
        <v>35</v>
      </c>
      <c r="M1319" s="2" t="s">
        <v>2394</v>
      </c>
      <c r="N1319" s="2" t="s">
        <v>2780</v>
      </c>
      <c r="O1319" s="14" t="s">
        <v>2781</v>
      </c>
      <c r="P1319" s="9">
        <f>Table1_4[[#This Row],[Total Price]]*Table1_4[[#This Row],[ Sold]]</f>
        <v>12236.7</v>
      </c>
    </row>
    <row r="1320" spans="1:16" x14ac:dyDescent="0.3">
      <c r="A1320" s="5" t="s">
        <v>2285</v>
      </c>
      <c r="B1320" s="2" t="s">
        <v>912</v>
      </c>
      <c r="C1320" s="2" t="s">
        <v>2292</v>
      </c>
      <c r="D1320" s="2" t="s">
        <v>2295</v>
      </c>
      <c r="E1320" s="2" t="s">
        <v>4482</v>
      </c>
      <c r="F1320" s="2">
        <v>5</v>
      </c>
      <c r="G1320" s="2">
        <v>85</v>
      </c>
      <c r="H1320" s="9">
        <v>367.99</v>
      </c>
      <c r="I1320" s="9">
        <v>128.4</v>
      </c>
      <c r="J1320" s="9">
        <f>Table1_4[[#This Row],[Price]]+Table1_4[[#This Row],[Delivery charge]]</f>
        <v>496.39</v>
      </c>
      <c r="K1320" s="2" t="s">
        <v>2262</v>
      </c>
      <c r="L1320" s="2">
        <v>1</v>
      </c>
      <c r="M1320" s="2" t="s">
        <v>4480</v>
      </c>
      <c r="N1320" s="2" t="s">
        <v>2358</v>
      </c>
      <c r="O1320" s="14" t="s">
        <v>2359</v>
      </c>
      <c r="P1320" s="9">
        <f>Table1_4[[#This Row],[Total Price]]*Table1_4[[#This Row],[ Sold]]</f>
        <v>496.39</v>
      </c>
    </row>
    <row r="1321" spans="1:16" x14ac:dyDescent="0.3">
      <c r="A1321" s="5" t="s">
        <v>2285</v>
      </c>
      <c r="B1321" s="2" t="s">
        <v>3697</v>
      </c>
      <c r="C1321" s="2" t="s">
        <v>2329</v>
      </c>
      <c r="D1321" s="2" t="s">
        <v>2295</v>
      </c>
      <c r="E1321" s="2" t="s">
        <v>4481</v>
      </c>
      <c r="F1321" s="2">
        <v>4.5</v>
      </c>
      <c r="G1321" s="2">
        <v>29</v>
      </c>
      <c r="H1321" s="9">
        <v>259.95</v>
      </c>
      <c r="I1321" s="9">
        <v>103.55</v>
      </c>
      <c r="J1321" s="9">
        <f>Table1_4[[#This Row],[Price]]+Table1_4[[#This Row],[Delivery charge]]</f>
        <v>363.5</v>
      </c>
      <c r="K1321" s="2" t="s">
        <v>2262</v>
      </c>
      <c r="L1321" s="2">
        <v>0</v>
      </c>
      <c r="M1321" s="2" t="s">
        <v>4480</v>
      </c>
      <c r="N1321" s="2" t="s">
        <v>2500</v>
      </c>
      <c r="O1321" s="14" t="s">
        <v>2501</v>
      </c>
      <c r="P1321" s="9">
        <f>Table1_4[[#This Row],[Total Price]]*Table1_4[[#This Row],[ Sold]]</f>
        <v>0</v>
      </c>
    </row>
    <row r="1322" spans="1:16" x14ac:dyDescent="0.3">
      <c r="A1322" s="5" t="s">
        <v>2285</v>
      </c>
      <c r="B1322" s="2" t="s">
        <v>3068</v>
      </c>
      <c r="C1322" s="2" t="s">
        <v>2287</v>
      </c>
      <c r="D1322" s="2" t="s">
        <v>2295</v>
      </c>
      <c r="E1322" s="2" t="s">
        <v>4482</v>
      </c>
      <c r="F1322" s="2">
        <v>4.5</v>
      </c>
      <c r="G1322" s="2">
        <v>73</v>
      </c>
      <c r="H1322" s="9">
        <v>194.7</v>
      </c>
      <c r="I1322" s="9">
        <v>88.54</v>
      </c>
      <c r="J1322" s="9">
        <f>Table1_4[[#This Row],[Price]]+Table1_4[[#This Row],[Delivery charge]]</f>
        <v>283.24</v>
      </c>
      <c r="K1322" s="2" t="s">
        <v>2262</v>
      </c>
      <c r="L1322" s="2">
        <v>0</v>
      </c>
      <c r="M1322" s="2" t="s">
        <v>4480</v>
      </c>
      <c r="N1322" s="2" t="s">
        <v>2726</v>
      </c>
      <c r="O1322" s="14" t="s">
        <v>2727</v>
      </c>
      <c r="P1322" s="9">
        <f>Table1_4[[#This Row],[Total Price]]*Table1_4[[#This Row],[ Sold]]</f>
        <v>0</v>
      </c>
    </row>
    <row r="1323" spans="1:16" x14ac:dyDescent="0.3">
      <c r="A1323" s="5" t="s">
        <v>2285</v>
      </c>
      <c r="B1323" s="2" t="s">
        <v>3703</v>
      </c>
      <c r="C1323" s="2" t="s">
        <v>2292</v>
      </c>
      <c r="D1323" s="2" t="s">
        <v>2295</v>
      </c>
      <c r="E1323" s="2" t="s">
        <v>4483</v>
      </c>
      <c r="F1323" s="2">
        <v>5</v>
      </c>
      <c r="G1323" s="2">
        <v>85</v>
      </c>
      <c r="H1323" s="9">
        <v>319.99</v>
      </c>
      <c r="I1323" s="9">
        <v>119.98</v>
      </c>
      <c r="J1323" s="9">
        <f>Table1_4[[#This Row],[Price]]+Table1_4[[#This Row],[Delivery charge]]</f>
        <v>439.97</v>
      </c>
      <c r="K1323" s="2" t="s">
        <v>2262</v>
      </c>
      <c r="L1323" s="2">
        <v>0</v>
      </c>
      <c r="M1323" s="2" t="s">
        <v>4480</v>
      </c>
      <c r="N1323" s="2" t="s">
        <v>2661</v>
      </c>
      <c r="O1323" s="14" t="s">
        <v>2662</v>
      </c>
      <c r="P1323" s="9">
        <f>Table1_4[[#This Row],[Total Price]]*Table1_4[[#This Row],[ Sold]]</f>
        <v>0</v>
      </c>
    </row>
    <row r="1324" spans="1:16" x14ac:dyDescent="0.3">
      <c r="A1324" s="5" t="s">
        <v>2285</v>
      </c>
      <c r="B1324" s="2" t="s">
        <v>3704</v>
      </c>
      <c r="C1324" s="2" t="s">
        <v>2294</v>
      </c>
      <c r="D1324" s="2" t="s">
        <v>2485</v>
      </c>
      <c r="E1324" s="2" t="s">
        <v>4481</v>
      </c>
      <c r="F1324" s="2">
        <v>4.5</v>
      </c>
      <c r="G1324" s="2">
        <v>23</v>
      </c>
      <c r="H1324" s="9">
        <v>191.79</v>
      </c>
      <c r="I1324" s="9">
        <v>90.49</v>
      </c>
      <c r="J1324" s="9">
        <f>Table1_4[[#This Row],[Price]]+Table1_4[[#This Row],[Delivery charge]]</f>
        <v>282.27999999999997</v>
      </c>
      <c r="K1324" s="2" t="s">
        <v>2262</v>
      </c>
      <c r="L1324" s="2">
        <v>1</v>
      </c>
      <c r="M1324" s="2" t="s">
        <v>4480</v>
      </c>
      <c r="N1324" s="2" t="s">
        <v>2486</v>
      </c>
      <c r="O1324" s="14" t="s">
        <v>2487</v>
      </c>
      <c r="P1324" s="9">
        <f>Table1_4[[#This Row],[Total Price]]*Table1_4[[#This Row],[ Sold]]</f>
        <v>282.27999999999997</v>
      </c>
    </row>
    <row r="1325" spans="1:16" x14ac:dyDescent="0.3">
      <c r="A1325" s="5" t="s">
        <v>2285</v>
      </c>
      <c r="B1325" s="2" t="s">
        <v>3705</v>
      </c>
      <c r="C1325" s="2" t="s">
        <v>2287</v>
      </c>
      <c r="D1325" s="2" t="s">
        <v>2485</v>
      </c>
      <c r="E1325" s="2" t="s">
        <v>4481</v>
      </c>
      <c r="F1325" s="2">
        <v>5</v>
      </c>
      <c r="G1325" s="2">
        <v>23</v>
      </c>
      <c r="H1325" s="9">
        <v>179.99</v>
      </c>
      <c r="I1325" s="9">
        <v>85.16</v>
      </c>
      <c r="J1325" s="9">
        <f>Table1_4[[#This Row],[Price]]+Table1_4[[#This Row],[Delivery charge]]</f>
        <v>265.14999999999998</v>
      </c>
      <c r="K1325" s="2" t="s">
        <v>2262</v>
      </c>
      <c r="L1325" s="2">
        <v>1</v>
      </c>
      <c r="M1325" s="2" t="s">
        <v>4480</v>
      </c>
      <c r="N1325" s="2" t="s">
        <v>2486</v>
      </c>
      <c r="O1325" s="14" t="s">
        <v>2487</v>
      </c>
      <c r="P1325" s="9">
        <f>Table1_4[[#This Row],[Total Price]]*Table1_4[[#This Row],[ Sold]]</f>
        <v>265.14999999999998</v>
      </c>
    </row>
    <row r="1326" spans="1:16" x14ac:dyDescent="0.3">
      <c r="A1326" s="5" t="s">
        <v>2285</v>
      </c>
      <c r="B1326" s="2" t="s">
        <v>3706</v>
      </c>
      <c r="C1326" s="2" t="s">
        <v>2329</v>
      </c>
      <c r="D1326" s="2" t="s">
        <v>2295</v>
      </c>
      <c r="E1326" s="2" t="s">
        <v>4481</v>
      </c>
      <c r="F1326" s="2"/>
      <c r="G1326" s="2"/>
      <c r="H1326" s="9">
        <v>289.14999999999998</v>
      </c>
      <c r="I1326" s="9">
        <v>112.88</v>
      </c>
      <c r="J1326" s="9">
        <f>Table1_4[[#This Row],[Price]]+Table1_4[[#This Row],[Delivery charge]]</f>
        <v>402.03</v>
      </c>
      <c r="K1326" s="2" t="s">
        <v>2262</v>
      </c>
      <c r="L1326" s="2">
        <v>0</v>
      </c>
      <c r="M1326" s="2" t="s">
        <v>4480</v>
      </c>
      <c r="N1326" s="2" t="s">
        <v>2842</v>
      </c>
      <c r="O1326" s="14" t="s">
        <v>2843</v>
      </c>
      <c r="P1326" s="9">
        <f>Table1_4[[#This Row],[Total Price]]*Table1_4[[#This Row],[ Sold]]</f>
        <v>0</v>
      </c>
    </row>
    <row r="1327" spans="1:16" x14ac:dyDescent="0.3">
      <c r="A1327" s="5" t="s">
        <v>2285</v>
      </c>
      <c r="B1327" s="2" t="s">
        <v>3707</v>
      </c>
      <c r="C1327" s="2" t="s">
        <v>2294</v>
      </c>
      <c r="D1327" s="2" t="s">
        <v>2485</v>
      </c>
      <c r="E1327" s="2" t="s">
        <v>4481</v>
      </c>
      <c r="F1327" s="2"/>
      <c r="G1327" s="2"/>
      <c r="H1327" s="9">
        <v>168.3</v>
      </c>
      <c r="I1327" s="9">
        <v>82.47</v>
      </c>
      <c r="J1327" s="9">
        <f>Table1_4[[#This Row],[Price]]+Table1_4[[#This Row],[Delivery charge]]</f>
        <v>250.77</v>
      </c>
      <c r="K1327" s="2" t="s">
        <v>2262</v>
      </c>
      <c r="L1327" s="2">
        <v>14</v>
      </c>
      <c r="M1327" s="2" t="s">
        <v>4480</v>
      </c>
      <c r="N1327" s="2" t="s">
        <v>2486</v>
      </c>
      <c r="O1327" s="14" t="s">
        <v>2487</v>
      </c>
      <c r="P1327" s="9">
        <f>Table1_4[[#This Row],[Total Price]]*Table1_4[[#This Row],[ Sold]]</f>
        <v>3510.78</v>
      </c>
    </row>
    <row r="1328" spans="1:16" x14ac:dyDescent="0.3">
      <c r="A1328" s="5" t="s">
        <v>2285</v>
      </c>
      <c r="B1328" s="2" t="s">
        <v>3708</v>
      </c>
      <c r="C1328" s="2" t="s">
        <v>2327</v>
      </c>
      <c r="D1328" s="2" t="s">
        <v>2485</v>
      </c>
      <c r="E1328" s="2" t="s">
        <v>4482</v>
      </c>
      <c r="F1328" s="2"/>
      <c r="G1328" s="2"/>
      <c r="H1328" s="9">
        <v>459.98</v>
      </c>
      <c r="I1328" s="9">
        <v>149.55000000000001</v>
      </c>
      <c r="J1328" s="9">
        <f>Table1_4[[#This Row],[Price]]+Table1_4[[#This Row],[Delivery charge]]</f>
        <v>609.53</v>
      </c>
      <c r="K1328" s="2" t="s">
        <v>2262</v>
      </c>
      <c r="L1328" s="2">
        <v>1</v>
      </c>
      <c r="M1328" s="2" t="s">
        <v>4480</v>
      </c>
      <c r="N1328" s="2" t="s">
        <v>2486</v>
      </c>
      <c r="O1328" s="14" t="s">
        <v>2487</v>
      </c>
      <c r="P1328" s="9">
        <f>Table1_4[[#This Row],[Total Price]]*Table1_4[[#This Row],[ Sold]]</f>
        <v>609.53</v>
      </c>
    </row>
    <row r="1329" spans="1:16" x14ac:dyDescent="0.3">
      <c r="A1329" s="5" t="s">
        <v>2285</v>
      </c>
      <c r="B1329" s="2" t="s">
        <v>3709</v>
      </c>
      <c r="C1329" s="2" t="s">
        <v>2287</v>
      </c>
      <c r="D1329" s="2" t="s">
        <v>2295</v>
      </c>
      <c r="E1329" s="2" t="s">
        <v>4482</v>
      </c>
      <c r="F1329" s="2">
        <v>5</v>
      </c>
      <c r="G1329" s="2">
        <v>6</v>
      </c>
      <c r="H1329" s="9">
        <v>189.95</v>
      </c>
      <c r="I1329" s="9">
        <v>87.45</v>
      </c>
      <c r="J1329" s="9">
        <f>Table1_4[[#This Row],[Price]]+Table1_4[[#This Row],[Delivery charge]]</f>
        <v>277.39999999999998</v>
      </c>
      <c r="K1329" s="2" t="s">
        <v>2262</v>
      </c>
      <c r="L1329" s="2">
        <v>0</v>
      </c>
      <c r="M1329" s="2" t="s">
        <v>4480</v>
      </c>
      <c r="N1329" s="2" t="s">
        <v>2500</v>
      </c>
      <c r="O1329" s="14" t="s">
        <v>2501</v>
      </c>
      <c r="P1329" s="9">
        <f>Table1_4[[#This Row],[Total Price]]*Table1_4[[#This Row],[ Sold]]</f>
        <v>0</v>
      </c>
    </row>
    <row r="1330" spans="1:16" x14ac:dyDescent="0.3">
      <c r="A1330" s="5" t="s">
        <v>2285</v>
      </c>
      <c r="B1330" s="2" t="s">
        <v>3710</v>
      </c>
      <c r="C1330" s="2" t="s">
        <v>2294</v>
      </c>
      <c r="D1330" s="2" t="s">
        <v>2295</v>
      </c>
      <c r="E1330" s="2" t="s">
        <v>4481</v>
      </c>
      <c r="F1330" s="2">
        <v>4.5</v>
      </c>
      <c r="G1330" s="2">
        <v>54</v>
      </c>
      <c r="H1330" s="9">
        <v>243.67</v>
      </c>
      <c r="I1330" s="9">
        <v>102.42</v>
      </c>
      <c r="J1330" s="9">
        <f>Table1_4[[#This Row],[Price]]+Table1_4[[#This Row],[Delivery charge]]</f>
        <v>346.09</v>
      </c>
      <c r="K1330" s="2" t="s">
        <v>2262</v>
      </c>
      <c r="L1330" s="2">
        <v>66</v>
      </c>
      <c r="M1330" s="2" t="s">
        <v>2394</v>
      </c>
      <c r="N1330" s="2" t="s">
        <v>2780</v>
      </c>
      <c r="O1330" s="14" t="s">
        <v>2781</v>
      </c>
      <c r="P1330" s="9">
        <f>Table1_4[[#This Row],[Total Price]]*Table1_4[[#This Row],[ Sold]]</f>
        <v>22841.94</v>
      </c>
    </row>
    <row r="1331" spans="1:16" x14ac:dyDescent="0.3">
      <c r="A1331" s="5" t="s">
        <v>2285</v>
      </c>
      <c r="B1331" s="2" t="s">
        <v>3711</v>
      </c>
      <c r="C1331" s="2" t="s">
        <v>2327</v>
      </c>
      <c r="D1331" s="2" t="s">
        <v>2485</v>
      </c>
      <c r="E1331" s="2" t="s">
        <v>4481</v>
      </c>
      <c r="F1331" s="2"/>
      <c r="G1331" s="2"/>
      <c r="H1331" s="9">
        <v>445.89</v>
      </c>
      <c r="I1331" s="9">
        <v>146.31</v>
      </c>
      <c r="J1331" s="9">
        <f>Table1_4[[#This Row],[Price]]+Table1_4[[#This Row],[Delivery charge]]</f>
        <v>592.20000000000005</v>
      </c>
      <c r="K1331" s="2" t="s">
        <v>2262</v>
      </c>
      <c r="L1331" s="2">
        <v>10</v>
      </c>
      <c r="M1331" s="2" t="s">
        <v>4480</v>
      </c>
      <c r="N1331" s="2" t="s">
        <v>2486</v>
      </c>
      <c r="O1331" s="14" t="s">
        <v>2487</v>
      </c>
      <c r="P1331" s="9">
        <f>Table1_4[[#This Row],[Total Price]]*Table1_4[[#This Row],[ Sold]]</f>
        <v>5922</v>
      </c>
    </row>
    <row r="1332" spans="1:16" x14ac:dyDescent="0.3">
      <c r="A1332" s="5" t="s">
        <v>2285</v>
      </c>
      <c r="B1332" s="2" t="s">
        <v>3712</v>
      </c>
      <c r="C1332" s="2" t="s">
        <v>2343</v>
      </c>
      <c r="D1332" s="2" t="s">
        <v>2295</v>
      </c>
      <c r="E1332" s="2" t="s">
        <v>4482</v>
      </c>
      <c r="F1332" s="2">
        <v>4.5</v>
      </c>
      <c r="G1332" s="2">
        <v>13</v>
      </c>
      <c r="H1332" s="9">
        <v>331</v>
      </c>
      <c r="I1332" s="9">
        <v>119.89</v>
      </c>
      <c r="J1332" s="9">
        <f>Table1_4[[#This Row],[Price]]+Table1_4[[#This Row],[Delivery charge]]</f>
        <v>450.89</v>
      </c>
      <c r="K1332" s="2" t="s">
        <v>2262</v>
      </c>
      <c r="L1332" s="2">
        <v>0</v>
      </c>
      <c r="M1332" s="2" t="s">
        <v>4480</v>
      </c>
      <c r="N1332" s="2" t="s">
        <v>2749</v>
      </c>
      <c r="O1332" s="14" t="s">
        <v>2750</v>
      </c>
      <c r="P1332" s="9">
        <f>Table1_4[[#This Row],[Total Price]]*Table1_4[[#This Row],[ Sold]]</f>
        <v>0</v>
      </c>
    </row>
    <row r="1333" spans="1:16" x14ac:dyDescent="0.3">
      <c r="A1333" s="5" t="s">
        <v>2285</v>
      </c>
      <c r="B1333" s="2" t="s">
        <v>3713</v>
      </c>
      <c r="C1333" s="2" t="s">
        <v>2434</v>
      </c>
      <c r="D1333" s="2" t="s">
        <v>2357</v>
      </c>
      <c r="E1333" s="2" t="s">
        <v>4483</v>
      </c>
      <c r="F1333" s="2">
        <v>5</v>
      </c>
      <c r="G1333" s="2">
        <v>10</v>
      </c>
      <c r="H1333" s="9">
        <v>659.99</v>
      </c>
      <c r="I1333" s="9">
        <v>195.56</v>
      </c>
      <c r="J1333" s="9">
        <f>Table1_4[[#This Row],[Price]]+Table1_4[[#This Row],[Delivery charge]]</f>
        <v>855.55</v>
      </c>
      <c r="K1333" s="2" t="s">
        <v>2262</v>
      </c>
      <c r="L1333" s="2">
        <v>85</v>
      </c>
      <c r="M1333" s="2" t="s">
        <v>4480</v>
      </c>
      <c r="N1333" s="2" t="s">
        <v>2358</v>
      </c>
      <c r="O1333" s="14" t="s">
        <v>2359</v>
      </c>
      <c r="P1333" s="9">
        <f>Table1_4[[#This Row],[Total Price]]*Table1_4[[#This Row],[ Sold]]</f>
        <v>72721.75</v>
      </c>
    </row>
    <row r="1334" spans="1:16" x14ac:dyDescent="0.3">
      <c r="A1334" s="5" t="s">
        <v>2285</v>
      </c>
      <c r="B1334" s="2" t="s">
        <v>3714</v>
      </c>
      <c r="C1334" s="2" t="s">
        <v>2296</v>
      </c>
      <c r="D1334" s="2" t="s">
        <v>2485</v>
      </c>
      <c r="E1334" s="2" t="s">
        <v>4482</v>
      </c>
      <c r="F1334" s="2">
        <v>4</v>
      </c>
      <c r="G1334" s="2">
        <v>4</v>
      </c>
      <c r="H1334" s="9">
        <v>365.92</v>
      </c>
      <c r="I1334" s="9">
        <v>127.92</v>
      </c>
      <c r="J1334" s="9">
        <f>Table1_4[[#This Row],[Price]]+Table1_4[[#This Row],[Delivery charge]]</f>
        <v>493.84000000000003</v>
      </c>
      <c r="K1334" s="2" t="s">
        <v>2262</v>
      </c>
      <c r="L1334" s="2">
        <v>0</v>
      </c>
      <c r="M1334" s="2" t="s">
        <v>4480</v>
      </c>
      <c r="N1334" s="2" t="s">
        <v>2486</v>
      </c>
      <c r="O1334" s="14" t="s">
        <v>2487</v>
      </c>
      <c r="P1334" s="9">
        <f>Table1_4[[#This Row],[Total Price]]*Table1_4[[#This Row],[ Sold]]</f>
        <v>0</v>
      </c>
    </row>
    <row r="1335" spans="1:16" x14ac:dyDescent="0.3">
      <c r="A1335" s="5" t="s">
        <v>2285</v>
      </c>
      <c r="B1335" s="2" t="s">
        <v>3715</v>
      </c>
      <c r="C1335" s="2" t="s">
        <v>2344</v>
      </c>
      <c r="D1335" s="2" t="s">
        <v>2295</v>
      </c>
      <c r="E1335" s="2" t="s">
        <v>4481</v>
      </c>
      <c r="F1335" s="2">
        <v>5</v>
      </c>
      <c r="G1335" s="2">
        <v>5</v>
      </c>
      <c r="H1335" s="9">
        <v>350</v>
      </c>
      <c r="I1335" s="9">
        <v>124.26</v>
      </c>
      <c r="J1335" s="9">
        <f>Table1_4[[#This Row],[Price]]+Table1_4[[#This Row],[Delivery charge]]</f>
        <v>474.26</v>
      </c>
      <c r="K1335" s="2" t="s">
        <v>2262</v>
      </c>
      <c r="L1335" s="2">
        <v>0</v>
      </c>
      <c r="M1335" s="2" t="s">
        <v>4480</v>
      </c>
      <c r="N1335" s="2" t="s">
        <v>2657</v>
      </c>
      <c r="O1335" s="14" t="s">
        <v>2658</v>
      </c>
      <c r="P1335" s="9">
        <f>Table1_4[[#This Row],[Total Price]]*Table1_4[[#This Row],[ Sold]]</f>
        <v>0</v>
      </c>
    </row>
    <row r="1336" spans="1:16" x14ac:dyDescent="0.3">
      <c r="A1336" s="5" t="s">
        <v>2285</v>
      </c>
      <c r="B1336" s="2" t="s">
        <v>3716</v>
      </c>
      <c r="C1336" s="2" t="s">
        <v>2371</v>
      </c>
      <c r="D1336" s="2" t="s">
        <v>2295</v>
      </c>
      <c r="E1336" s="2" t="s">
        <v>4481</v>
      </c>
      <c r="F1336" s="2">
        <v>5</v>
      </c>
      <c r="G1336" s="2">
        <v>12</v>
      </c>
      <c r="H1336" s="9">
        <v>384</v>
      </c>
      <c r="I1336" s="9">
        <v>134.69999999999999</v>
      </c>
      <c r="J1336" s="9">
        <f>Table1_4[[#This Row],[Price]]+Table1_4[[#This Row],[Delivery charge]]</f>
        <v>518.70000000000005</v>
      </c>
      <c r="K1336" s="2" t="s">
        <v>2262</v>
      </c>
      <c r="L1336" s="2">
        <v>2</v>
      </c>
      <c r="M1336" s="2" t="s">
        <v>4480</v>
      </c>
      <c r="N1336" s="2" t="s">
        <v>2512</v>
      </c>
      <c r="O1336" s="14" t="s">
        <v>2513</v>
      </c>
      <c r="P1336" s="9">
        <f>Table1_4[[#This Row],[Total Price]]*Table1_4[[#This Row],[ Sold]]</f>
        <v>1037.4000000000001</v>
      </c>
    </row>
    <row r="1337" spans="1:16" x14ac:dyDescent="0.3">
      <c r="A1337" s="5" t="s">
        <v>2285</v>
      </c>
      <c r="B1337" s="2" t="s">
        <v>3717</v>
      </c>
      <c r="C1337" s="2" t="s">
        <v>2329</v>
      </c>
      <c r="D1337" s="2" t="s">
        <v>2295</v>
      </c>
      <c r="E1337" s="2" t="s">
        <v>4483</v>
      </c>
      <c r="F1337" s="2">
        <v>4.5</v>
      </c>
      <c r="G1337" s="2">
        <v>108</v>
      </c>
      <c r="H1337" s="9">
        <v>355</v>
      </c>
      <c r="I1337" s="9">
        <v>125.41</v>
      </c>
      <c r="J1337" s="9">
        <f>Table1_4[[#This Row],[Price]]+Table1_4[[#This Row],[Delivery charge]]</f>
        <v>480.40999999999997</v>
      </c>
      <c r="K1337" s="2" t="s">
        <v>2262</v>
      </c>
      <c r="L1337" s="2">
        <v>0</v>
      </c>
      <c r="M1337" s="2" t="s">
        <v>4480</v>
      </c>
      <c r="N1337" s="2" t="s">
        <v>3718</v>
      </c>
      <c r="O1337" s="14" t="s">
        <v>3719</v>
      </c>
      <c r="P1337" s="9">
        <f>Table1_4[[#This Row],[Total Price]]*Table1_4[[#This Row],[ Sold]]</f>
        <v>0</v>
      </c>
    </row>
    <row r="1338" spans="1:16" x14ac:dyDescent="0.3">
      <c r="A1338" s="5" t="s">
        <v>2285</v>
      </c>
      <c r="B1338" s="2" t="s">
        <v>3720</v>
      </c>
      <c r="C1338" s="2" t="s">
        <v>2434</v>
      </c>
      <c r="D1338" s="2" t="s">
        <v>2295</v>
      </c>
      <c r="E1338" s="2" t="s">
        <v>4483</v>
      </c>
      <c r="F1338" s="2">
        <v>5</v>
      </c>
      <c r="G1338" s="2">
        <v>10</v>
      </c>
      <c r="H1338" s="9">
        <v>558.78</v>
      </c>
      <c r="I1338" s="9">
        <v>174.9</v>
      </c>
      <c r="J1338" s="9">
        <f>Table1_4[[#This Row],[Price]]+Table1_4[[#This Row],[Delivery charge]]</f>
        <v>733.68</v>
      </c>
      <c r="K1338" s="2" t="s">
        <v>2262</v>
      </c>
      <c r="L1338" s="2">
        <v>0</v>
      </c>
      <c r="M1338" s="2" t="s">
        <v>4480</v>
      </c>
      <c r="N1338" s="2" t="s">
        <v>2666</v>
      </c>
      <c r="O1338" s="14" t="s">
        <v>2667</v>
      </c>
      <c r="P1338" s="9">
        <f>Table1_4[[#This Row],[Total Price]]*Table1_4[[#This Row],[ Sold]]</f>
        <v>0</v>
      </c>
    </row>
    <row r="1339" spans="1:16" x14ac:dyDescent="0.3">
      <c r="A1339" s="5" t="s">
        <v>2285</v>
      </c>
      <c r="B1339" s="2" t="s">
        <v>3721</v>
      </c>
      <c r="C1339" s="2" t="s">
        <v>2292</v>
      </c>
      <c r="D1339" s="2" t="s">
        <v>2295</v>
      </c>
      <c r="E1339" s="2" t="s">
        <v>4483</v>
      </c>
      <c r="F1339" s="2"/>
      <c r="G1339" s="2"/>
      <c r="H1339" s="9">
        <v>279.99</v>
      </c>
      <c r="I1339" s="9">
        <v>108.16</v>
      </c>
      <c r="J1339" s="9">
        <f>Table1_4[[#This Row],[Price]]+Table1_4[[#This Row],[Delivery charge]]</f>
        <v>388.15</v>
      </c>
      <c r="K1339" s="2" t="s">
        <v>2262</v>
      </c>
      <c r="L1339" s="2">
        <v>0</v>
      </c>
      <c r="M1339" s="2" t="s">
        <v>4480</v>
      </c>
      <c r="N1339" s="2" t="s">
        <v>2358</v>
      </c>
      <c r="O1339" s="14" t="s">
        <v>2359</v>
      </c>
      <c r="P1339" s="9">
        <f>Table1_4[[#This Row],[Total Price]]*Table1_4[[#This Row],[ Sold]]</f>
        <v>0</v>
      </c>
    </row>
    <row r="1340" spans="1:16" x14ac:dyDescent="0.3">
      <c r="A1340" s="5" t="s">
        <v>2285</v>
      </c>
      <c r="B1340" s="2" t="s">
        <v>3722</v>
      </c>
      <c r="C1340" s="2" t="s">
        <v>2292</v>
      </c>
      <c r="D1340" s="2" t="s">
        <v>2295</v>
      </c>
      <c r="E1340" s="2" t="s">
        <v>4483</v>
      </c>
      <c r="F1340" s="2">
        <v>4.5</v>
      </c>
      <c r="G1340" s="2">
        <v>19</v>
      </c>
      <c r="H1340" s="9">
        <v>299.99</v>
      </c>
      <c r="I1340" s="9">
        <v>112.76</v>
      </c>
      <c r="J1340" s="9">
        <f>Table1_4[[#This Row],[Price]]+Table1_4[[#This Row],[Delivery charge]]</f>
        <v>412.75</v>
      </c>
      <c r="K1340" s="2" t="s">
        <v>2262</v>
      </c>
      <c r="L1340" s="2">
        <v>0</v>
      </c>
      <c r="M1340" s="2" t="s">
        <v>4480</v>
      </c>
      <c r="N1340" s="2" t="s">
        <v>2661</v>
      </c>
      <c r="O1340" s="14" t="s">
        <v>2662</v>
      </c>
      <c r="P1340" s="9">
        <f>Table1_4[[#This Row],[Total Price]]*Table1_4[[#This Row],[ Sold]]</f>
        <v>0</v>
      </c>
    </row>
    <row r="1341" spans="1:16" x14ac:dyDescent="0.3">
      <c r="A1341" s="5" t="s">
        <v>2285</v>
      </c>
      <c r="B1341" s="2" t="s">
        <v>3723</v>
      </c>
      <c r="C1341" s="2" t="s">
        <v>2329</v>
      </c>
      <c r="D1341" s="2" t="s">
        <v>2295</v>
      </c>
      <c r="E1341" s="2" t="s">
        <v>4482</v>
      </c>
      <c r="F1341" s="2">
        <v>5</v>
      </c>
      <c r="G1341" s="2">
        <v>15</v>
      </c>
      <c r="H1341" s="9">
        <v>247.99</v>
      </c>
      <c r="I1341" s="9">
        <v>100.8</v>
      </c>
      <c r="J1341" s="9">
        <f>Table1_4[[#This Row],[Price]]+Table1_4[[#This Row],[Delivery charge]]</f>
        <v>348.79</v>
      </c>
      <c r="K1341" s="2" t="s">
        <v>2262</v>
      </c>
      <c r="L1341" s="2">
        <v>0</v>
      </c>
      <c r="M1341" s="2" t="s">
        <v>4480</v>
      </c>
      <c r="N1341" s="2" t="s">
        <v>2364</v>
      </c>
      <c r="O1341" s="14" t="s">
        <v>2365</v>
      </c>
      <c r="P1341" s="9">
        <f>Table1_4[[#This Row],[Total Price]]*Table1_4[[#This Row],[ Sold]]</f>
        <v>0</v>
      </c>
    </row>
    <row r="1342" spans="1:16" x14ac:dyDescent="0.3">
      <c r="A1342" s="5" t="s">
        <v>2285</v>
      </c>
      <c r="B1342" s="2" t="s">
        <v>3724</v>
      </c>
      <c r="C1342" s="2" t="s">
        <v>2296</v>
      </c>
      <c r="D1342" s="2" t="s">
        <v>2485</v>
      </c>
      <c r="E1342" s="2" t="s">
        <v>4483</v>
      </c>
      <c r="F1342" s="2">
        <v>4</v>
      </c>
      <c r="G1342" s="2">
        <v>4</v>
      </c>
      <c r="H1342" s="9">
        <v>377.99</v>
      </c>
      <c r="I1342" s="9">
        <v>130.69999999999999</v>
      </c>
      <c r="J1342" s="9">
        <f>Table1_4[[#This Row],[Price]]+Table1_4[[#This Row],[Delivery charge]]</f>
        <v>508.69</v>
      </c>
      <c r="K1342" s="2" t="s">
        <v>2262</v>
      </c>
      <c r="L1342" s="2">
        <v>0</v>
      </c>
      <c r="M1342" s="2" t="s">
        <v>4480</v>
      </c>
      <c r="N1342" s="2" t="s">
        <v>2486</v>
      </c>
      <c r="O1342" s="14" t="s">
        <v>2487</v>
      </c>
      <c r="P1342" s="9">
        <f>Table1_4[[#This Row],[Total Price]]*Table1_4[[#This Row],[ Sold]]</f>
        <v>0</v>
      </c>
    </row>
    <row r="1343" spans="1:16" x14ac:dyDescent="0.3">
      <c r="A1343" s="5" t="s">
        <v>2285</v>
      </c>
      <c r="B1343" s="2" t="s">
        <v>3725</v>
      </c>
      <c r="C1343" s="2" t="s">
        <v>2327</v>
      </c>
      <c r="D1343" s="2" t="s">
        <v>2485</v>
      </c>
      <c r="E1343" s="2" t="s">
        <v>4482</v>
      </c>
      <c r="F1343" s="2"/>
      <c r="G1343" s="2"/>
      <c r="H1343" s="9">
        <v>459.98</v>
      </c>
      <c r="I1343" s="9">
        <v>149.55000000000001</v>
      </c>
      <c r="J1343" s="9">
        <f>Table1_4[[#This Row],[Price]]+Table1_4[[#This Row],[Delivery charge]]</f>
        <v>609.53</v>
      </c>
      <c r="K1343" s="2" t="s">
        <v>2262</v>
      </c>
      <c r="L1343" s="2">
        <v>0</v>
      </c>
      <c r="M1343" s="2" t="s">
        <v>4480</v>
      </c>
      <c r="N1343" s="2" t="s">
        <v>2486</v>
      </c>
      <c r="O1343" s="14" t="s">
        <v>2487</v>
      </c>
      <c r="P1343" s="9">
        <f>Table1_4[[#This Row],[Total Price]]*Table1_4[[#This Row],[ Sold]]</f>
        <v>0</v>
      </c>
    </row>
    <row r="1344" spans="1:16" x14ac:dyDescent="0.3">
      <c r="A1344" s="5" t="s">
        <v>2285</v>
      </c>
      <c r="B1344" s="2" t="s">
        <v>3726</v>
      </c>
      <c r="C1344" s="2" t="s">
        <v>2455</v>
      </c>
      <c r="D1344" s="2" t="s">
        <v>2295</v>
      </c>
      <c r="E1344" s="2" t="s">
        <v>4481</v>
      </c>
      <c r="F1344" s="2"/>
      <c r="G1344" s="2"/>
      <c r="H1344" s="9">
        <v>323.99</v>
      </c>
      <c r="I1344" s="9">
        <v>118.28</v>
      </c>
      <c r="J1344" s="9">
        <f>Table1_4[[#This Row],[Price]]+Table1_4[[#This Row],[Delivery charge]]</f>
        <v>442.27</v>
      </c>
      <c r="K1344" s="2" t="s">
        <v>2262</v>
      </c>
      <c r="L1344" s="2">
        <v>0</v>
      </c>
      <c r="M1344" s="2" t="s">
        <v>4480</v>
      </c>
      <c r="N1344" s="2" t="s">
        <v>2316</v>
      </c>
      <c r="O1344" s="14" t="s">
        <v>2317</v>
      </c>
      <c r="P1344" s="9">
        <f>Table1_4[[#This Row],[Total Price]]*Table1_4[[#This Row],[ Sold]]</f>
        <v>0</v>
      </c>
    </row>
    <row r="1345" spans="1:16" x14ac:dyDescent="0.3">
      <c r="A1345" s="5" t="s">
        <v>2285</v>
      </c>
      <c r="B1345" s="2" t="s">
        <v>3727</v>
      </c>
      <c r="C1345" s="2" t="s">
        <v>2321</v>
      </c>
      <c r="D1345" s="2" t="s">
        <v>2485</v>
      </c>
      <c r="E1345" s="2" t="s">
        <v>4483</v>
      </c>
      <c r="F1345" s="2">
        <v>5</v>
      </c>
      <c r="G1345" s="2">
        <v>4</v>
      </c>
      <c r="H1345" s="9">
        <v>395.78</v>
      </c>
      <c r="I1345" s="9">
        <v>134.79</v>
      </c>
      <c r="J1345" s="9">
        <f>Table1_4[[#This Row],[Price]]+Table1_4[[#This Row],[Delivery charge]]</f>
        <v>530.56999999999994</v>
      </c>
      <c r="K1345" s="2" t="s">
        <v>2262</v>
      </c>
      <c r="L1345" s="2">
        <v>1</v>
      </c>
      <c r="M1345" s="2" t="s">
        <v>4480</v>
      </c>
      <c r="N1345" s="2" t="s">
        <v>2486</v>
      </c>
      <c r="O1345" s="14" t="s">
        <v>2487</v>
      </c>
      <c r="P1345" s="9">
        <f>Table1_4[[#This Row],[Total Price]]*Table1_4[[#This Row],[ Sold]]</f>
        <v>530.56999999999994</v>
      </c>
    </row>
    <row r="1346" spans="1:16" x14ac:dyDescent="0.3">
      <c r="A1346" s="5" t="s">
        <v>2285</v>
      </c>
      <c r="B1346" s="2" t="s">
        <v>3728</v>
      </c>
      <c r="C1346" s="2" t="s">
        <v>2343</v>
      </c>
      <c r="D1346" s="2" t="s">
        <v>2357</v>
      </c>
      <c r="E1346" s="2" t="s">
        <v>4483</v>
      </c>
      <c r="F1346" s="2">
        <v>4.5</v>
      </c>
      <c r="G1346" s="2">
        <v>6</v>
      </c>
      <c r="H1346" s="9">
        <v>339.99</v>
      </c>
      <c r="I1346" s="9">
        <v>121.96</v>
      </c>
      <c r="J1346" s="9">
        <f>Table1_4[[#This Row],[Price]]+Table1_4[[#This Row],[Delivery charge]]</f>
        <v>461.95</v>
      </c>
      <c r="K1346" s="2" t="s">
        <v>2262</v>
      </c>
      <c r="L1346" s="2">
        <v>0</v>
      </c>
      <c r="M1346" s="2" t="s">
        <v>4480</v>
      </c>
      <c r="N1346" s="2" t="s">
        <v>2358</v>
      </c>
      <c r="O1346" s="14" t="s">
        <v>2359</v>
      </c>
      <c r="P1346" s="9">
        <f>Table1_4[[#This Row],[Total Price]]*Table1_4[[#This Row],[ Sold]]</f>
        <v>0</v>
      </c>
    </row>
    <row r="1347" spans="1:16" x14ac:dyDescent="0.3">
      <c r="A1347" s="5" t="s">
        <v>2285</v>
      </c>
      <c r="B1347" s="2" t="s">
        <v>3729</v>
      </c>
      <c r="C1347" s="2" t="s">
        <v>2294</v>
      </c>
      <c r="D1347" s="2" t="s">
        <v>2485</v>
      </c>
      <c r="E1347" s="2" t="s">
        <v>4481</v>
      </c>
      <c r="F1347" s="2"/>
      <c r="G1347" s="2"/>
      <c r="H1347" s="9">
        <v>142.19</v>
      </c>
      <c r="I1347" s="9">
        <v>76.459999999999994</v>
      </c>
      <c r="J1347" s="9">
        <f>Table1_4[[#This Row],[Price]]+Table1_4[[#This Row],[Delivery charge]]</f>
        <v>218.64999999999998</v>
      </c>
      <c r="K1347" s="2" t="s">
        <v>2262</v>
      </c>
      <c r="L1347" s="2">
        <v>46</v>
      </c>
      <c r="M1347" s="2" t="s">
        <v>4480</v>
      </c>
      <c r="N1347" s="2" t="s">
        <v>2486</v>
      </c>
      <c r="O1347" s="14" t="s">
        <v>2487</v>
      </c>
      <c r="P1347" s="9">
        <f>Table1_4[[#This Row],[Total Price]]*Table1_4[[#This Row],[ Sold]]</f>
        <v>10057.9</v>
      </c>
    </row>
    <row r="1348" spans="1:16" x14ac:dyDescent="0.3">
      <c r="A1348" s="5" t="s">
        <v>2285</v>
      </c>
      <c r="B1348" s="2" t="s">
        <v>3730</v>
      </c>
      <c r="C1348" s="2" t="s">
        <v>2292</v>
      </c>
      <c r="D1348" s="2" t="s">
        <v>2295</v>
      </c>
      <c r="E1348" s="2" t="s">
        <v>4483</v>
      </c>
      <c r="F1348" s="2">
        <v>4.5</v>
      </c>
      <c r="G1348" s="2">
        <v>3</v>
      </c>
      <c r="H1348" s="9">
        <v>299</v>
      </c>
      <c r="I1348" s="9">
        <v>115.15</v>
      </c>
      <c r="J1348" s="9">
        <f>Table1_4[[#This Row],[Price]]+Table1_4[[#This Row],[Delivery charge]]</f>
        <v>414.15</v>
      </c>
      <c r="K1348" s="2" t="s">
        <v>2262</v>
      </c>
      <c r="L1348" s="2">
        <v>0</v>
      </c>
      <c r="M1348" s="2" t="s">
        <v>4480</v>
      </c>
      <c r="N1348" s="2" t="s">
        <v>3003</v>
      </c>
      <c r="O1348" s="14" t="s">
        <v>3004</v>
      </c>
      <c r="P1348" s="9">
        <f>Table1_4[[#This Row],[Total Price]]*Table1_4[[#This Row],[ Sold]]</f>
        <v>0</v>
      </c>
    </row>
    <row r="1349" spans="1:16" x14ac:dyDescent="0.3">
      <c r="A1349" s="5" t="s">
        <v>2285</v>
      </c>
      <c r="B1349" s="2" t="s">
        <v>3731</v>
      </c>
      <c r="C1349" s="2" t="s">
        <v>2343</v>
      </c>
      <c r="D1349" s="2" t="s">
        <v>2485</v>
      </c>
      <c r="E1349" s="2" t="s">
        <v>4481</v>
      </c>
      <c r="F1349" s="2">
        <v>4.5</v>
      </c>
      <c r="G1349" s="2">
        <v>18</v>
      </c>
      <c r="H1349" s="9">
        <v>219.59</v>
      </c>
      <c r="I1349" s="9">
        <v>94.26</v>
      </c>
      <c r="J1349" s="9">
        <f>Table1_4[[#This Row],[Price]]+Table1_4[[#This Row],[Delivery charge]]</f>
        <v>313.85000000000002</v>
      </c>
      <c r="K1349" s="2" t="s">
        <v>2262</v>
      </c>
      <c r="L1349" s="2">
        <v>60</v>
      </c>
      <c r="M1349" s="2" t="s">
        <v>4480</v>
      </c>
      <c r="N1349" s="2" t="s">
        <v>2486</v>
      </c>
      <c r="O1349" s="14" t="s">
        <v>2487</v>
      </c>
      <c r="P1349" s="9">
        <f>Table1_4[[#This Row],[Total Price]]*Table1_4[[#This Row],[ Sold]]</f>
        <v>18831</v>
      </c>
    </row>
    <row r="1350" spans="1:16" x14ac:dyDescent="0.3">
      <c r="A1350" s="5" t="s">
        <v>2285</v>
      </c>
      <c r="B1350" s="2" t="s">
        <v>3732</v>
      </c>
      <c r="C1350" s="2" t="s">
        <v>2329</v>
      </c>
      <c r="D1350" s="2" t="s">
        <v>2485</v>
      </c>
      <c r="E1350" s="2" t="s">
        <v>4481</v>
      </c>
      <c r="F1350" s="2">
        <v>4.5</v>
      </c>
      <c r="G1350" s="2">
        <v>108</v>
      </c>
      <c r="H1350" s="9">
        <v>242.99</v>
      </c>
      <c r="I1350" s="9">
        <v>99.65</v>
      </c>
      <c r="J1350" s="9">
        <f>Table1_4[[#This Row],[Price]]+Table1_4[[#This Row],[Delivery charge]]</f>
        <v>342.64</v>
      </c>
      <c r="K1350" s="2" t="s">
        <v>2262</v>
      </c>
      <c r="L1350" s="2">
        <v>75</v>
      </c>
      <c r="M1350" s="2" t="s">
        <v>4480</v>
      </c>
      <c r="N1350" s="2" t="s">
        <v>2486</v>
      </c>
      <c r="O1350" s="14" t="s">
        <v>2487</v>
      </c>
      <c r="P1350" s="9">
        <f>Table1_4[[#This Row],[Total Price]]*Table1_4[[#This Row],[ Sold]]</f>
        <v>25698</v>
      </c>
    </row>
    <row r="1351" spans="1:16" x14ac:dyDescent="0.3">
      <c r="A1351" s="5" t="s">
        <v>2285</v>
      </c>
      <c r="B1351" s="2" t="s">
        <v>3733</v>
      </c>
      <c r="C1351" s="2" t="s">
        <v>2585</v>
      </c>
      <c r="D1351" s="2" t="s">
        <v>2295</v>
      </c>
      <c r="E1351" s="2" t="s">
        <v>4482</v>
      </c>
      <c r="F1351" s="2">
        <v>5</v>
      </c>
      <c r="G1351" s="2">
        <v>13</v>
      </c>
      <c r="H1351" s="9">
        <v>615</v>
      </c>
      <c r="I1351" s="9">
        <v>187.83</v>
      </c>
      <c r="J1351" s="9">
        <f>Table1_4[[#This Row],[Price]]+Table1_4[[#This Row],[Delivery charge]]</f>
        <v>802.83</v>
      </c>
      <c r="K1351" s="2" t="s">
        <v>2262</v>
      </c>
      <c r="L1351" s="2">
        <v>7</v>
      </c>
      <c r="M1351" s="2" t="s">
        <v>4480</v>
      </c>
      <c r="N1351" s="2" t="s">
        <v>2428</v>
      </c>
      <c r="O1351" s="14" t="s">
        <v>2429</v>
      </c>
      <c r="P1351" s="9">
        <f>Table1_4[[#This Row],[Total Price]]*Table1_4[[#This Row],[ Sold]]</f>
        <v>5619.81</v>
      </c>
    </row>
    <row r="1352" spans="1:16" x14ac:dyDescent="0.3">
      <c r="A1352" s="5" t="s">
        <v>2285</v>
      </c>
      <c r="B1352" s="2" t="s">
        <v>3734</v>
      </c>
      <c r="C1352" s="2" t="s">
        <v>2585</v>
      </c>
      <c r="D1352" s="2" t="s">
        <v>2295</v>
      </c>
      <c r="E1352" s="2" t="s">
        <v>4481</v>
      </c>
      <c r="F1352" s="2">
        <v>4.5</v>
      </c>
      <c r="G1352" s="2">
        <v>20</v>
      </c>
      <c r="H1352" s="9">
        <v>574.99</v>
      </c>
      <c r="I1352" s="9">
        <v>176.01</v>
      </c>
      <c r="J1352" s="9">
        <f>Table1_4[[#This Row],[Price]]+Table1_4[[#This Row],[Delivery charge]]</f>
        <v>751</v>
      </c>
      <c r="K1352" s="2" t="s">
        <v>2262</v>
      </c>
      <c r="L1352" s="2">
        <v>1</v>
      </c>
      <c r="M1352" s="2" t="s">
        <v>4480</v>
      </c>
      <c r="N1352" s="2" t="s">
        <v>2364</v>
      </c>
      <c r="O1352" s="14" t="s">
        <v>2365</v>
      </c>
      <c r="P1352" s="9">
        <f>Table1_4[[#This Row],[Total Price]]*Table1_4[[#This Row],[ Sold]]</f>
        <v>751</v>
      </c>
    </row>
    <row r="1353" spans="1:16" x14ac:dyDescent="0.3">
      <c r="A1353" s="5" t="s">
        <v>2285</v>
      </c>
      <c r="B1353" s="2" t="s">
        <v>3735</v>
      </c>
      <c r="C1353" s="2" t="s">
        <v>2434</v>
      </c>
      <c r="D1353" s="2" t="s">
        <v>2485</v>
      </c>
      <c r="E1353" s="2" t="s">
        <v>4482</v>
      </c>
      <c r="F1353" s="2"/>
      <c r="G1353" s="2"/>
      <c r="H1353" s="9">
        <v>483.99</v>
      </c>
      <c r="I1353" s="9">
        <v>155.08000000000001</v>
      </c>
      <c r="J1353" s="9">
        <f>Table1_4[[#This Row],[Price]]+Table1_4[[#This Row],[Delivery charge]]</f>
        <v>639.07000000000005</v>
      </c>
      <c r="K1353" s="2" t="s">
        <v>2262</v>
      </c>
      <c r="L1353" s="2">
        <v>35</v>
      </c>
      <c r="M1353" s="2" t="s">
        <v>4480</v>
      </c>
      <c r="N1353" s="2" t="s">
        <v>2486</v>
      </c>
      <c r="O1353" s="14" t="s">
        <v>2487</v>
      </c>
      <c r="P1353" s="9">
        <f>Table1_4[[#This Row],[Total Price]]*Table1_4[[#This Row],[ Sold]]</f>
        <v>22367.45</v>
      </c>
    </row>
    <row r="1354" spans="1:16" x14ac:dyDescent="0.3">
      <c r="A1354" s="5" t="s">
        <v>2285</v>
      </c>
      <c r="B1354" s="2" t="s">
        <v>3736</v>
      </c>
      <c r="C1354" s="2" t="s">
        <v>2315</v>
      </c>
      <c r="D1354" s="2" t="s">
        <v>2485</v>
      </c>
      <c r="E1354" s="2" t="s">
        <v>4482</v>
      </c>
      <c r="F1354" s="2"/>
      <c r="G1354" s="2"/>
      <c r="H1354" s="9">
        <v>269.99</v>
      </c>
      <c r="I1354" s="9">
        <v>105.86</v>
      </c>
      <c r="J1354" s="9">
        <f>Table1_4[[#This Row],[Price]]+Table1_4[[#This Row],[Delivery charge]]</f>
        <v>375.85</v>
      </c>
      <c r="K1354" s="2" t="s">
        <v>2262</v>
      </c>
      <c r="L1354" s="2">
        <v>9</v>
      </c>
      <c r="M1354" s="2" t="s">
        <v>4480</v>
      </c>
      <c r="N1354" s="2" t="s">
        <v>2486</v>
      </c>
      <c r="O1354" s="14" t="s">
        <v>2487</v>
      </c>
      <c r="P1354" s="9">
        <f>Table1_4[[#This Row],[Total Price]]*Table1_4[[#This Row],[ Sold]]</f>
        <v>3382.65</v>
      </c>
    </row>
    <row r="1355" spans="1:16" x14ac:dyDescent="0.3">
      <c r="A1355" s="5" t="s">
        <v>2285</v>
      </c>
      <c r="B1355" s="2" t="s">
        <v>3737</v>
      </c>
      <c r="C1355" s="2" t="s">
        <v>2343</v>
      </c>
      <c r="D1355" s="2" t="s">
        <v>2295</v>
      </c>
      <c r="E1355" s="2" t="s">
        <v>4481</v>
      </c>
      <c r="F1355" s="2">
        <v>4.5</v>
      </c>
      <c r="G1355" s="2">
        <v>30</v>
      </c>
      <c r="H1355" s="9">
        <v>295.67</v>
      </c>
      <c r="I1355" s="9">
        <v>111.76</v>
      </c>
      <c r="J1355" s="9">
        <f>Table1_4[[#This Row],[Price]]+Table1_4[[#This Row],[Delivery charge]]</f>
        <v>407.43</v>
      </c>
      <c r="K1355" s="2" t="s">
        <v>2262</v>
      </c>
      <c r="L1355" s="2">
        <v>20</v>
      </c>
      <c r="M1355" s="2" t="s">
        <v>2394</v>
      </c>
      <c r="N1355" s="2" t="s">
        <v>2780</v>
      </c>
      <c r="O1355" s="14" t="s">
        <v>2781</v>
      </c>
      <c r="P1355" s="9">
        <f>Table1_4[[#This Row],[Total Price]]*Table1_4[[#This Row],[ Sold]]</f>
        <v>8148.6</v>
      </c>
    </row>
    <row r="1356" spans="1:16" x14ac:dyDescent="0.3">
      <c r="A1356" s="5" t="s">
        <v>2285</v>
      </c>
      <c r="B1356" s="2" t="s">
        <v>3738</v>
      </c>
      <c r="C1356" s="2" t="s">
        <v>2294</v>
      </c>
      <c r="D1356" s="2" t="s">
        <v>2295</v>
      </c>
      <c r="E1356" s="2" t="s">
        <v>4483</v>
      </c>
      <c r="F1356" s="2">
        <v>4.5</v>
      </c>
      <c r="G1356" s="2">
        <v>23</v>
      </c>
      <c r="H1356" s="9">
        <v>364.67</v>
      </c>
      <c r="I1356" s="9">
        <v>127.63</v>
      </c>
      <c r="J1356" s="9">
        <f>Table1_4[[#This Row],[Price]]+Table1_4[[#This Row],[Delivery charge]]</f>
        <v>492.3</v>
      </c>
      <c r="K1356" s="2" t="s">
        <v>2262</v>
      </c>
      <c r="L1356" s="2">
        <v>0</v>
      </c>
      <c r="M1356" s="2" t="s">
        <v>2394</v>
      </c>
      <c r="N1356" s="2" t="s">
        <v>2780</v>
      </c>
      <c r="O1356" s="14" t="s">
        <v>2781</v>
      </c>
      <c r="P1356" s="9">
        <f>Table1_4[[#This Row],[Total Price]]*Table1_4[[#This Row],[ Sold]]</f>
        <v>0</v>
      </c>
    </row>
    <row r="1357" spans="1:16" x14ac:dyDescent="0.3">
      <c r="A1357" s="5" t="s">
        <v>2285</v>
      </c>
      <c r="B1357" s="2" t="s">
        <v>3739</v>
      </c>
      <c r="C1357" s="2" t="s">
        <v>2287</v>
      </c>
      <c r="D1357" s="2" t="s">
        <v>2485</v>
      </c>
      <c r="E1357" s="2" t="s">
        <v>4481</v>
      </c>
      <c r="F1357" s="2">
        <v>4.5</v>
      </c>
      <c r="G1357" s="2">
        <v>21</v>
      </c>
      <c r="H1357" s="9">
        <v>179.99</v>
      </c>
      <c r="I1357" s="9">
        <v>85.16</v>
      </c>
      <c r="J1357" s="9">
        <f>Table1_4[[#This Row],[Price]]+Table1_4[[#This Row],[Delivery charge]]</f>
        <v>265.14999999999998</v>
      </c>
      <c r="K1357" s="2" t="s">
        <v>2262</v>
      </c>
      <c r="L1357" s="2">
        <v>1</v>
      </c>
      <c r="M1357" s="2" t="s">
        <v>4480</v>
      </c>
      <c r="N1357" s="2" t="s">
        <v>2486</v>
      </c>
      <c r="O1357" s="14" t="s">
        <v>2487</v>
      </c>
      <c r="P1357" s="9">
        <f>Table1_4[[#This Row],[Total Price]]*Table1_4[[#This Row],[ Sold]]</f>
        <v>265.14999999999998</v>
      </c>
    </row>
    <row r="1358" spans="1:16" x14ac:dyDescent="0.3">
      <c r="A1358" s="5" t="s">
        <v>2285</v>
      </c>
      <c r="B1358" s="2" t="s">
        <v>3740</v>
      </c>
      <c r="C1358" s="2" t="s">
        <v>2292</v>
      </c>
      <c r="D1358" s="2" t="s">
        <v>2295</v>
      </c>
      <c r="E1358" s="2" t="s">
        <v>4481</v>
      </c>
      <c r="F1358" s="2">
        <v>5</v>
      </c>
      <c r="G1358" s="2">
        <v>10</v>
      </c>
      <c r="H1358" s="9">
        <v>271.99</v>
      </c>
      <c r="I1358" s="9">
        <v>106.32</v>
      </c>
      <c r="J1358" s="9">
        <f>Table1_4[[#This Row],[Price]]+Table1_4[[#This Row],[Delivery charge]]</f>
        <v>378.31</v>
      </c>
      <c r="K1358" s="2" t="s">
        <v>2262</v>
      </c>
      <c r="L1358" s="2">
        <v>0</v>
      </c>
      <c r="M1358" s="2" t="s">
        <v>4480</v>
      </c>
      <c r="N1358" s="2" t="s">
        <v>2364</v>
      </c>
      <c r="O1358" s="14" t="s">
        <v>2365</v>
      </c>
      <c r="P1358" s="9">
        <f>Table1_4[[#This Row],[Total Price]]*Table1_4[[#This Row],[ Sold]]</f>
        <v>0</v>
      </c>
    </row>
    <row r="1359" spans="1:16" x14ac:dyDescent="0.3">
      <c r="A1359" s="5" t="s">
        <v>2285</v>
      </c>
      <c r="B1359" s="2" t="s">
        <v>3741</v>
      </c>
      <c r="C1359" s="2" t="s">
        <v>2371</v>
      </c>
      <c r="D1359" s="2" t="s">
        <v>2330</v>
      </c>
      <c r="E1359" s="2" t="s">
        <v>4481</v>
      </c>
      <c r="F1359" s="2">
        <v>4.5</v>
      </c>
      <c r="G1359" s="2">
        <v>14</v>
      </c>
      <c r="H1359" s="9">
        <v>417.99</v>
      </c>
      <c r="I1359" s="9">
        <v>126.94</v>
      </c>
      <c r="J1359" s="9">
        <f>Table1_4[[#This Row],[Price]]+Table1_4[[#This Row],[Delivery charge]]</f>
        <v>544.93000000000006</v>
      </c>
      <c r="K1359" s="2" t="s">
        <v>2262</v>
      </c>
      <c r="L1359" s="2">
        <v>0</v>
      </c>
      <c r="M1359" s="2" t="s">
        <v>4480</v>
      </c>
      <c r="N1359" s="2" t="s">
        <v>2331</v>
      </c>
      <c r="O1359" s="14" t="s">
        <v>2332</v>
      </c>
      <c r="P1359" s="9">
        <f>Table1_4[[#This Row],[Total Price]]*Table1_4[[#This Row],[ Sold]]</f>
        <v>0</v>
      </c>
    </row>
    <row r="1360" spans="1:16" x14ac:dyDescent="0.3">
      <c r="A1360" s="5" t="s">
        <v>2285</v>
      </c>
      <c r="B1360" s="2" t="s">
        <v>3742</v>
      </c>
      <c r="C1360" s="2" t="s">
        <v>2292</v>
      </c>
      <c r="D1360" s="2" t="s">
        <v>2295</v>
      </c>
      <c r="E1360" s="2" t="s">
        <v>4483</v>
      </c>
      <c r="F1360" s="2">
        <v>5</v>
      </c>
      <c r="G1360" s="2">
        <v>85</v>
      </c>
      <c r="H1360" s="9">
        <v>303.99</v>
      </c>
      <c r="I1360" s="9">
        <v>116.3</v>
      </c>
      <c r="J1360" s="9">
        <f>Table1_4[[#This Row],[Price]]+Table1_4[[#This Row],[Delivery charge]]</f>
        <v>420.29</v>
      </c>
      <c r="K1360" s="2" t="s">
        <v>2262</v>
      </c>
      <c r="L1360" s="2">
        <v>0</v>
      </c>
      <c r="M1360" s="2" t="s">
        <v>4480</v>
      </c>
      <c r="N1360" s="2" t="s">
        <v>2932</v>
      </c>
      <c r="O1360" s="14" t="s">
        <v>2933</v>
      </c>
      <c r="P1360" s="9">
        <f>Table1_4[[#This Row],[Total Price]]*Table1_4[[#This Row],[ Sold]]</f>
        <v>0</v>
      </c>
    </row>
    <row r="1361" spans="1:16" x14ac:dyDescent="0.3">
      <c r="A1361" s="5" t="s">
        <v>2285</v>
      </c>
      <c r="B1361" s="2" t="s">
        <v>3743</v>
      </c>
      <c r="C1361" s="2" t="s">
        <v>2371</v>
      </c>
      <c r="D1361" s="2" t="s">
        <v>3744</v>
      </c>
      <c r="E1361" s="2" t="s">
        <v>4483</v>
      </c>
      <c r="F1361" s="2">
        <v>4.5</v>
      </c>
      <c r="G1361" s="2">
        <v>18</v>
      </c>
      <c r="H1361" s="9">
        <v>467.49</v>
      </c>
      <c r="I1361" s="9">
        <v>153.9</v>
      </c>
      <c r="J1361" s="9">
        <f>Table1_4[[#This Row],[Price]]+Table1_4[[#This Row],[Delivery charge]]</f>
        <v>621.39</v>
      </c>
      <c r="K1361" s="2" t="s">
        <v>2262</v>
      </c>
      <c r="L1361" s="2">
        <v>34</v>
      </c>
      <c r="M1361" s="2" t="s">
        <v>4480</v>
      </c>
      <c r="N1361" s="2" t="s">
        <v>2400</v>
      </c>
      <c r="O1361" s="14" t="s">
        <v>2401</v>
      </c>
      <c r="P1361" s="9">
        <f>Table1_4[[#This Row],[Total Price]]*Table1_4[[#This Row],[ Sold]]</f>
        <v>21127.26</v>
      </c>
    </row>
    <row r="1362" spans="1:16" x14ac:dyDescent="0.3">
      <c r="A1362" s="5" t="s">
        <v>2285</v>
      </c>
      <c r="B1362" s="2" t="s">
        <v>3745</v>
      </c>
      <c r="C1362" s="2" t="s">
        <v>2294</v>
      </c>
      <c r="D1362" s="2" t="s">
        <v>2485</v>
      </c>
      <c r="E1362" s="2" t="s">
        <v>4481</v>
      </c>
      <c r="F1362" s="2">
        <v>4.5</v>
      </c>
      <c r="G1362" s="2">
        <v>51</v>
      </c>
      <c r="H1362" s="9">
        <v>168.3</v>
      </c>
      <c r="I1362" s="9">
        <v>85.09</v>
      </c>
      <c r="J1362" s="9">
        <f>Table1_4[[#This Row],[Price]]+Table1_4[[#This Row],[Delivery charge]]</f>
        <v>253.39000000000001</v>
      </c>
      <c r="K1362" s="2" t="s">
        <v>2262</v>
      </c>
      <c r="L1362" s="2">
        <v>1</v>
      </c>
      <c r="M1362" s="2" t="s">
        <v>4480</v>
      </c>
      <c r="N1362" s="2" t="s">
        <v>2486</v>
      </c>
      <c r="O1362" s="14" t="s">
        <v>2487</v>
      </c>
      <c r="P1362" s="9">
        <f>Table1_4[[#This Row],[Total Price]]*Table1_4[[#This Row],[ Sold]]</f>
        <v>253.39000000000001</v>
      </c>
    </row>
    <row r="1363" spans="1:16" x14ac:dyDescent="0.3">
      <c r="A1363" s="5" t="s">
        <v>2285</v>
      </c>
      <c r="B1363" s="2" t="s">
        <v>3746</v>
      </c>
      <c r="C1363" s="2" t="s">
        <v>2344</v>
      </c>
      <c r="D1363" s="2" t="s">
        <v>2295</v>
      </c>
      <c r="E1363" s="2" t="s">
        <v>4482</v>
      </c>
      <c r="F1363" s="2">
        <v>4.5</v>
      </c>
      <c r="G1363" s="2">
        <v>19</v>
      </c>
      <c r="H1363" s="9">
        <v>499.99</v>
      </c>
      <c r="I1363" s="9">
        <v>158.76</v>
      </c>
      <c r="J1363" s="9">
        <f>Table1_4[[#This Row],[Price]]+Table1_4[[#This Row],[Delivery charge]]</f>
        <v>658.75</v>
      </c>
      <c r="K1363" s="2" t="s">
        <v>2262</v>
      </c>
      <c r="L1363" s="2">
        <v>1</v>
      </c>
      <c r="M1363" s="2" t="s">
        <v>4480</v>
      </c>
      <c r="N1363" s="2" t="s">
        <v>2657</v>
      </c>
      <c r="O1363" s="14" t="s">
        <v>2658</v>
      </c>
      <c r="P1363" s="9">
        <f>Table1_4[[#This Row],[Total Price]]*Table1_4[[#This Row],[ Sold]]</f>
        <v>658.75</v>
      </c>
    </row>
    <row r="1364" spans="1:16" x14ac:dyDescent="0.3">
      <c r="A1364" s="5" t="s">
        <v>2285</v>
      </c>
      <c r="B1364" s="2" t="s">
        <v>3747</v>
      </c>
      <c r="C1364" s="2" t="s">
        <v>2292</v>
      </c>
      <c r="D1364" s="2" t="s">
        <v>2295</v>
      </c>
      <c r="E1364" s="2" t="s">
        <v>4481</v>
      </c>
      <c r="F1364" s="2"/>
      <c r="G1364" s="2"/>
      <c r="H1364" s="9">
        <v>299</v>
      </c>
      <c r="I1364" s="9">
        <v>112.53</v>
      </c>
      <c r="J1364" s="9">
        <f>Table1_4[[#This Row],[Price]]+Table1_4[[#This Row],[Delivery charge]]</f>
        <v>411.53</v>
      </c>
      <c r="K1364" s="2" t="s">
        <v>2262</v>
      </c>
      <c r="L1364" s="2">
        <v>0</v>
      </c>
      <c r="M1364" s="2" t="s">
        <v>4480</v>
      </c>
      <c r="N1364" s="2" t="s">
        <v>2657</v>
      </c>
      <c r="O1364" s="14" t="s">
        <v>2658</v>
      </c>
      <c r="P1364" s="9">
        <f>Table1_4[[#This Row],[Total Price]]*Table1_4[[#This Row],[ Sold]]</f>
        <v>0</v>
      </c>
    </row>
    <row r="1365" spans="1:16" x14ac:dyDescent="0.3">
      <c r="A1365" s="5" t="s">
        <v>2285</v>
      </c>
      <c r="B1365" s="2" t="s">
        <v>3748</v>
      </c>
      <c r="C1365" s="2" t="s">
        <v>2296</v>
      </c>
      <c r="D1365" s="2" t="s">
        <v>2295</v>
      </c>
      <c r="E1365" s="2" t="s">
        <v>4482</v>
      </c>
      <c r="F1365" s="2">
        <v>5</v>
      </c>
      <c r="G1365" s="2">
        <v>48</v>
      </c>
      <c r="H1365" s="9">
        <v>379.99</v>
      </c>
      <c r="I1365" s="9">
        <v>118.2</v>
      </c>
      <c r="J1365" s="9">
        <f>Table1_4[[#This Row],[Price]]+Table1_4[[#This Row],[Delivery charge]]</f>
        <v>498.19</v>
      </c>
      <c r="K1365" s="2" t="s">
        <v>2262</v>
      </c>
      <c r="L1365" s="2">
        <v>19</v>
      </c>
      <c r="M1365" s="2" t="s">
        <v>4480</v>
      </c>
      <c r="N1365" s="2" t="s">
        <v>3274</v>
      </c>
      <c r="O1365" s="14" t="s">
        <v>3275</v>
      </c>
      <c r="P1365" s="9">
        <f>Table1_4[[#This Row],[Total Price]]*Table1_4[[#This Row],[ Sold]]</f>
        <v>9465.61</v>
      </c>
    </row>
    <row r="1366" spans="1:16" x14ac:dyDescent="0.3">
      <c r="A1366" s="5" t="s">
        <v>2285</v>
      </c>
      <c r="B1366" s="2" t="s">
        <v>3749</v>
      </c>
      <c r="C1366" s="2" t="s">
        <v>2315</v>
      </c>
      <c r="D1366" s="2" t="s">
        <v>2845</v>
      </c>
      <c r="E1366" s="2" t="s">
        <v>4482</v>
      </c>
      <c r="F1366" s="2">
        <v>4</v>
      </c>
      <c r="G1366" s="2">
        <v>4</v>
      </c>
      <c r="H1366" s="9">
        <v>309</v>
      </c>
      <c r="I1366" s="9">
        <v>117.45</v>
      </c>
      <c r="J1366" s="9">
        <f>Table1_4[[#This Row],[Price]]+Table1_4[[#This Row],[Delivery charge]]</f>
        <v>426.45</v>
      </c>
      <c r="K1366" s="2" t="s">
        <v>2262</v>
      </c>
      <c r="L1366" s="2">
        <v>0</v>
      </c>
      <c r="M1366" s="2" t="s">
        <v>4480</v>
      </c>
      <c r="N1366" s="2" t="s">
        <v>2846</v>
      </c>
      <c r="O1366" s="14" t="s">
        <v>2847</v>
      </c>
      <c r="P1366" s="9">
        <f>Table1_4[[#This Row],[Total Price]]*Table1_4[[#This Row],[ Sold]]</f>
        <v>0</v>
      </c>
    </row>
    <row r="1367" spans="1:16" x14ac:dyDescent="0.3">
      <c r="A1367" s="5" t="s">
        <v>2285</v>
      </c>
      <c r="B1367" s="2" t="s">
        <v>3750</v>
      </c>
      <c r="C1367" s="2" t="s">
        <v>2321</v>
      </c>
      <c r="D1367" s="2" t="s">
        <v>2295</v>
      </c>
      <c r="E1367" s="2" t="s">
        <v>4481</v>
      </c>
      <c r="F1367" s="2">
        <v>4</v>
      </c>
      <c r="G1367" s="2">
        <v>16</v>
      </c>
      <c r="H1367" s="9">
        <v>388.8</v>
      </c>
      <c r="I1367" s="9">
        <v>133.18</v>
      </c>
      <c r="J1367" s="9">
        <f>Table1_4[[#This Row],[Price]]+Table1_4[[#This Row],[Delivery charge]]</f>
        <v>521.98</v>
      </c>
      <c r="K1367" s="2" t="s">
        <v>2262</v>
      </c>
      <c r="L1367" s="2">
        <v>0</v>
      </c>
      <c r="M1367" s="2" t="s">
        <v>2289</v>
      </c>
      <c r="N1367" s="2" t="s">
        <v>2290</v>
      </c>
      <c r="O1367" s="14" t="s">
        <v>2291</v>
      </c>
      <c r="P1367" s="9">
        <f>Table1_4[[#This Row],[Total Price]]*Table1_4[[#This Row],[ Sold]]</f>
        <v>0</v>
      </c>
    </row>
    <row r="1368" spans="1:16" x14ac:dyDescent="0.3">
      <c r="A1368" s="5" t="s">
        <v>2285</v>
      </c>
      <c r="B1368" s="2" t="s">
        <v>3751</v>
      </c>
      <c r="C1368" s="2" t="s">
        <v>2327</v>
      </c>
      <c r="D1368" s="2" t="s">
        <v>2295</v>
      </c>
      <c r="E1368" s="2" t="s">
        <v>4483</v>
      </c>
      <c r="F1368" s="2"/>
      <c r="G1368" s="2"/>
      <c r="H1368" s="9">
        <v>569.97</v>
      </c>
      <c r="I1368" s="9">
        <v>240.6</v>
      </c>
      <c r="J1368" s="9">
        <f>Table1_4[[#This Row],[Price]]+Table1_4[[#This Row],[Delivery charge]]</f>
        <v>810.57</v>
      </c>
      <c r="K1368" s="2" t="s">
        <v>2262</v>
      </c>
      <c r="L1368" s="2">
        <v>0</v>
      </c>
      <c r="M1368" s="2" t="s">
        <v>4480</v>
      </c>
      <c r="N1368" s="2" t="s">
        <v>3752</v>
      </c>
      <c r="O1368" s="14" t="s">
        <v>3753</v>
      </c>
      <c r="P1368" s="9">
        <f>Table1_4[[#This Row],[Total Price]]*Table1_4[[#This Row],[ Sold]]</f>
        <v>0</v>
      </c>
    </row>
    <row r="1369" spans="1:16" x14ac:dyDescent="0.3">
      <c r="A1369" s="5" t="s">
        <v>2285</v>
      </c>
      <c r="B1369" s="2" t="s">
        <v>3754</v>
      </c>
      <c r="C1369" s="2" t="s">
        <v>2323</v>
      </c>
      <c r="D1369" s="2" t="s">
        <v>2845</v>
      </c>
      <c r="E1369" s="2" t="s">
        <v>4481</v>
      </c>
      <c r="F1369" s="2">
        <v>5</v>
      </c>
      <c r="G1369" s="2">
        <v>10</v>
      </c>
      <c r="H1369" s="9">
        <v>299</v>
      </c>
      <c r="I1369" s="9">
        <v>112.53</v>
      </c>
      <c r="J1369" s="9">
        <f>Table1_4[[#This Row],[Price]]+Table1_4[[#This Row],[Delivery charge]]</f>
        <v>411.53</v>
      </c>
      <c r="K1369" s="2" t="s">
        <v>2262</v>
      </c>
      <c r="L1369" s="2">
        <v>4</v>
      </c>
      <c r="M1369" s="2" t="s">
        <v>4480</v>
      </c>
      <c r="N1369" s="2" t="s">
        <v>2846</v>
      </c>
      <c r="O1369" s="14" t="s">
        <v>2847</v>
      </c>
      <c r="P1369" s="9">
        <f>Table1_4[[#This Row],[Total Price]]*Table1_4[[#This Row],[ Sold]]</f>
        <v>1646.12</v>
      </c>
    </row>
    <row r="1370" spans="1:16" x14ac:dyDescent="0.3">
      <c r="A1370" s="5" t="s">
        <v>2285</v>
      </c>
      <c r="B1370" s="2" t="s">
        <v>3755</v>
      </c>
      <c r="C1370" s="2" t="s">
        <v>2327</v>
      </c>
      <c r="D1370" s="2" t="s">
        <v>2295</v>
      </c>
      <c r="E1370" s="2" t="s">
        <v>4482</v>
      </c>
      <c r="F1370" s="2"/>
      <c r="G1370" s="2"/>
      <c r="H1370" s="9">
        <v>639.99</v>
      </c>
      <c r="I1370" s="9">
        <v>193.58</v>
      </c>
      <c r="J1370" s="9">
        <f>Table1_4[[#This Row],[Price]]+Table1_4[[#This Row],[Delivery charge]]</f>
        <v>833.57</v>
      </c>
      <c r="K1370" s="2" t="s">
        <v>2262</v>
      </c>
      <c r="L1370" s="2">
        <v>0</v>
      </c>
      <c r="M1370" s="2" t="s">
        <v>4480</v>
      </c>
      <c r="N1370" s="2" t="s">
        <v>2661</v>
      </c>
      <c r="O1370" s="14" t="s">
        <v>2662</v>
      </c>
      <c r="P1370" s="9">
        <f>Table1_4[[#This Row],[Total Price]]*Table1_4[[#This Row],[ Sold]]</f>
        <v>0</v>
      </c>
    </row>
    <row r="1371" spans="1:16" x14ac:dyDescent="0.3">
      <c r="A1371" s="5" t="s">
        <v>2285</v>
      </c>
      <c r="B1371" s="2" t="s">
        <v>3756</v>
      </c>
      <c r="C1371" s="2" t="s">
        <v>2296</v>
      </c>
      <c r="D1371" s="2" t="s">
        <v>2511</v>
      </c>
      <c r="E1371" s="2" t="s">
        <v>4483</v>
      </c>
      <c r="F1371" s="2">
        <v>5</v>
      </c>
      <c r="G1371" s="2">
        <v>7</v>
      </c>
      <c r="H1371" s="9">
        <v>425</v>
      </c>
      <c r="I1371" s="9">
        <v>141.51</v>
      </c>
      <c r="J1371" s="9">
        <f>Table1_4[[#This Row],[Price]]+Table1_4[[#This Row],[Delivery charge]]</f>
        <v>566.51</v>
      </c>
      <c r="K1371" s="2" t="s">
        <v>2262</v>
      </c>
      <c r="L1371" s="2">
        <v>1</v>
      </c>
      <c r="M1371" s="2" t="s">
        <v>4480</v>
      </c>
      <c r="N1371" s="2" t="s">
        <v>2512</v>
      </c>
      <c r="O1371" s="14" t="s">
        <v>2513</v>
      </c>
      <c r="P1371" s="9">
        <f>Table1_4[[#This Row],[Total Price]]*Table1_4[[#This Row],[ Sold]]</f>
        <v>566.51</v>
      </c>
    </row>
    <row r="1372" spans="1:16" x14ac:dyDescent="0.3">
      <c r="A1372" s="5" t="s">
        <v>2285</v>
      </c>
      <c r="B1372" s="2" t="s">
        <v>3757</v>
      </c>
      <c r="C1372" s="2" t="s">
        <v>2296</v>
      </c>
      <c r="D1372" s="2" t="s">
        <v>2295</v>
      </c>
      <c r="E1372" s="2" t="s">
        <v>4483</v>
      </c>
      <c r="F1372" s="2">
        <v>5</v>
      </c>
      <c r="G1372" s="2">
        <v>15</v>
      </c>
      <c r="H1372" s="9">
        <v>389.99</v>
      </c>
      <c r="I1372" s="9">
        <v>133.46</v>
      </c>
      <c r="J1372" s="9">
        <f>Table1_4[[#This Row],[Price]]+Table1_4[[#This Row],[Delivery charge]]</f>
        <v>523.45000000000005</v>
      </c>
      <c r="K1372" s="2" t="s">
        <v>2262</v>
      </c>
      <c r="L1372" s="2">
        <v>4</v>
      </c>
      <c r="M1372" s="2" t="s">
        <v>4480</v>
      </c>
      <c r="N1372" s="2" t="s">
        <v>2364</v>
      </c>
      <c r="O1372" s="14" t="s">
        <v>2365</v>
      </c>
      <c r="P1372" s="9">
        <f>Table1_4[[#This Row],[Total Price]]*Table1_4[[#This Row],[ Sold]]</f>
        <v>2093.8000000000002</v>
      </c>
    </row>
    <row r="1373" spans="1:16" x14ac:dyDescent="0.3">
      <c r="A1373" s="5" t="s">
        <v>2285</v>
      </c>
      <c r="B1373" s="2" t="s">
        <v>3758</v>
      </c>
      <c r="C1373" s="2" t="s">
        <v>2327</v>
      </c>
      <c r="D1373" s="2" t="s">
        <v>2357</v>
      </c>
      <c r="E1373" s="2" t="s">
        <v>4482</v>
      </c>
      <c r="F1373" s="2"/>
      <c r="G1373" s="2"/>
      <c r="H1373" s="9">
        <v>719.99</v>
      </c>
      <c r="I1373" s="9">
        <v>209.36</v>
      </c>
      <c r="J1373" s="9">
        <f>Table1_4[[#This Row],[Price]]+Table1_4[[#This Row],[Delivery charge]]</f>
        <v>929.35</v>
      </c>
      <c r="K1373" s="2" t="s">
        <v>2262</v>
      </c>
      <c r="L1373" s="2">
        <v>0</v>
      </c>
      <c r="M1373" s="2" t="s">
        <v>4480</v>
      </c>
      <c r="N1373" s="2" t="s">
        <v>2358</v>
      </c>
      <c r="O1373" s="14" t="s">
        <v>2359</v>
      </c>
      <c r="P1373" s="9">
        <f>Table1_4[[#This Row],[Total Price]]*Table1_4[[#This Row],[ Sold]]</f>
        <v>0</v>
      </c>
    </row>
    <row r="1374" spans="1:16" x14ac:dyDescent="0.3">
      <c r="A1374" s="5" t="s">
        <v>2285</v>
      </c>
      <c r="B1374" s="2" t="s">
        <v>3759</v>
      </c>
      <c r="C1374" s="2" t="s">
        <v>2329</v>
      </c>
      <c r="D1374" s="2" t="s">
        <v>2295</v>
      </c>
      <c r="E1374" s="2" t="s">
        <v>4481</v>
      </c>
      <c r="F1374" s="2">
        <v>4.5</v>
      </c>
      <c r="G1374" s="2">
        <v>108</v>
      </c>
      <c r="H1374" s="9">
        <v>289.95</v>
      </c>
      <c r="I1374" s="9">
        <v>110.45</v>
      </c>
      <c r="J1374" s="9">
        <f>Table1_4[[#This Row],[Price]]+Table1_4[[#This Row],[Delivery charge]]</f>
        <v>400.4</v>
      </c>
      <c r="K1374" s="2" t="s">
        <v>2262</v>
      </c>
      <c r="L1374" s="2">
        <v>0</v>
      </c>
      <c r="M1374" s="2" t="s">
        <v>4480</v>
      </c>
      <c r="N1374" s="2" t="s">
        <v>2500</v>
      </c>
      <c r="O1374" s="14" t="s">
        <v>2501</v>
      </c>
      <c r="P1374" s="9">
        <f>Table1_4[[#This Row],[Total Price]]*Table1_4[[#This Row],[ Sold]]</f>
        <v>0</v>
      </c>
    </row>
    <row r="1375" spans="1:16" x14ac:dyDescent="0.3">
      <c r="A1375" s="5" t="s">
        <v>2285</v>
      </c>
      <c r="B1375" s="2" t="s">
        <v>3760</v>
      </c>
      <c r="C1375" s="2" t="s">
        <v>2327</v>
      </c>
      <c r="D1375" s="2" t="s">
        <v>2485</v>
      </c>
      <c r="E1375" s="2" t="s">
        <v>4482</v>
      </c>
      <c r="F1375" s="2"/>
      <c r="G1375" s="2"/>
      <c r="H1375" s="9">
        <v>459.99</v>
      </c>
      <c r="I1375" s="9">
        <v>149.56</v>
      </c>
      <c r="J1375" s="9">
        <f>Table1_4[[#This Row],[Price]]+Table1_4[[#This Row],[Delivery charge]]</f>
        <v>609.54999999999995</v>
      </c>
      <c r="K1375" s="2" t="s">
        <v>2262</v>
      </c>
      <c r="L1375" s="2">
        <v>0</v>
      </c>
      <c r="M1375" s="2" t="s">
        <v>4480</v>
      </c>
      <c r="N1375" s="2" t="s">
        <v>2486</v>
      </c>
      <c r="O1375" s="14" t="s">
        <v>2487</v>
      </c>
      <c r="P1375" s="9">
        <f>Table1_4[[#This Row],[Total Price]]*Table1_4[[#This Row],[ Sold]]</f>
        <v>0</v>
      </c>
    </row>
    <row r="1376" spans="1:16" x14ac:dyDescent="0.3">
      <c r="A1376" s="5" t="s">
        <v>2285</v>
      </c>
      <c r="B1376" s="2" t="s">
        <v>3761</v>
      </c>
      <c r="C1376" s="2" t="s">
        <v>2294</v>
      </c>
      <c r="D1376" s="2" t="s">
        <v>2295</v>
      </c>
      <c r="E1376" s="2" t="s">
        <v>4482</v>
      </c>
      <c r="F1376" s="2">
        <v>4.5</v>
      </c>
      <c r="G1376" s="2">
        <v>54</v>
      </c>
      <c r="H1376" s="9">
        <v>226.67</v>
      </c>
      <c r="I1376" s="9">
        <v>95.89</v>
      </c>
      <c r="J1376" s="9">
        <f>Table1_4[[#This Row],[Price]]+Table1_4[[#This Row],[Delivery charge]]</f>
        <v>322.56</v>
      </c>
      <c r="K1376" s="2" t="s">
        <v>2262</v>
      </c>
      <c r="L1376" s="2">
        <v>0</v>
      </c>
      <c r="M1376" s="2" t="s">
        <v>2394</v>
      </c>
      <c r="N1376" s="2" t="s">
        <v>2780</v>
      </c>
      <c r="O1376" s="14" t="s">
        <v>2781</v>
      </c>
      <c r="P1376" s="9">
        <f>Table1_4[[#This Row],[Total Price]]*Table1_4[[#This Row],[ Sold]]</f>
        <v>0</v>
      </c>
    </row>
    <row r="1377" spans="1:16" x14ac:dyDescent="0.3">
      <c r="A1377" s="5" t="s">
        <v>2285</v>
      </c>
      <c r="B1377" s="2" t="s">
        <v>3761</v>
      </c>
      <c r="C1377" s="2" t="s">
        <v>2294</v>
      </c>
      <c r="D1377" s="2" t="s">
        <v>2295</v>
      </c>
      <c r="E1377" s="2" t="s">
        <v>4482</v>
      </c>
      <c r="F1377" s="2">
        <v>4.5</v>
      </c>
      <c r="G1377" s="2">
        <v>54</v>
      </c>
      <c r="H1377" s="9">
        <v>226.67</v>
      </c>
      <c r="I1377" s="9">
        <v>95.89</v>
      </c>
      <c r="J1377" s="9">
        <f>Table1_4[[#This Row],[Price]]+Table1_4[[#This Row],[Delivery charge]]</f>
        <v>322.56</v>
      </c>
      <c r="K1377" s="2" t="s">
        <v>2262</v>
      </c>
      <c r="L1377" s="2">
        <v>0</v>
      </c>
      <c r="M1377" s="2" t="s">
        <v>2394</v>
      </c>
      <c r="N1377" s="2" t="s">
        <v>2780</v>
      </c>
      <c r="O1377" s="14" t="s">
        <v>2781</v>
      </c>
      <c r="P1377" s="9">
        <f>Table1_4[[#This Row],[Total Price]]*Table1_4[[#This Row],[ Sold]]</f>
        <v>0</v>
      </c>
    </row>
    <row r="1378" spans="1:16" x14ac:dyDescent="0.3">
      <c r="A1378" s="5" t="s">
        <v>2285</v>
      </c>
      <c r="B1378" s="2" t="s">
        <v>3762</v>
      </c>
      <c r="C1378" s="2" t="s">
        <v>2292</v>
      </c>
      <c r="D1378" s="2" t="s">
        <v>2295</v>
      </c>
      <c r="E1378" s="2" t="s">
        <v>4481</v>
      </c>
      <c r="F1378" s="2">
        <v>4.5</v>
      </c>
      <c r="G1378" s="2">
        <v>27</v>
      </c>
      <c r="H1378" s="9">
        <v>355.67</v>
      </c>
      <c r="I1378" s="9">
        <v>125.56</v>
      </c>
      <c r="J1378" s="9">
        <f>Table1_4[[#This Row],[Price]]+Table1_4[[#This Row],[Delivery charge]]</f>
        <v>481.23</v>
      </c>
      <c r="K1378" s="2" t="s">
        <v>2262</v>
      </c>
      <c r="L1378" s="2">
        <v>0</v>
      </c>
      <c r="M1378" s="2" t="s">
        <v>2394</v>
      </c>
      <c r="N1378" s="2" t="s">
        <v>2780</v>
      </c>
      <c r="O1378" s="14" t="s">
        <v>2781</v>
      </c>
      <c r="P1378" s="9">
        <f>Table1_4[[#This Row],[Total Price]]*Table1_4[[#This Row],[ Sold]]</f>
        <v>0</v>
      </c>
    </row>
    <row r="1379" spans="1:16" x14ac:dyDescent="0.3">
      <c r="A1379" s="5" t="s">
        <v>2285</v>
      </c>
      <c r="B1379" s="2" t="s">
        <v>3763</v>
      </c>
      <c r="C1379" s="2" t="s">
        <v>2292</v>
      </c>
      <c r="D1379" s="2" t="s">
        <v>2295</v>
      </c>
      <c r="E1379" s="2" t="s">
        <v>4482</v>
      </c>
      <c r="F1379" s="2">
        <v>4.5</v>
      </c>
      <c r="G1379" s="2">
        <v>14</v>
      </c>
      <c r="H1379" s="9">
        <v>340.65</v>
      </c>
      <c r="I1379" s="9">
        <v>109.16</v>
      </c>
      <c r="J1379" s="9">
        <f>Table1_4[[#This Row],[Price]]+Table1_4[[#This Row],[Delivery charge]]</f>
        <v>449.80999999999995</v>
      </c>
      <c r="K1379" s="2" t="s">
        <v>2262</v>
      </c>
      <c r="L1379" s="2">
        <v>0</v>
      </c>
      <c r="M1379" s="2" t="s">
        <v>4480</v>
      </c>
      <c r="N1379" s="2" t="s">
        <v>2842</v>
      </c>
      <c r="O1379" s="14" t="s">
        <v>2843</v>
      </c>
      <c r="P1379" s="9">
        <f>Table1_4[[#This Row],[Total Price]]*Table1_4[[#This Row],[ Sold]]</f>
        <v>0</v>
      </c>
    </row>
    <row r="1380" spans="1:16" x14ac:dyDescent="0.3">
      <c r="A1380" s="5" t="s">
        <v>2285</v>
      </c>
      <c r="B1380" s="2" t="s">
        <v>3533</v>
      </c>
      <c r="C1380" s="2" t="s">
        <v>2294</v>
      </c>
      <c r="D1380" s="2" t="s">
        <v>2295</v>
      </c>
      <c r="E1380" s="2" t="s">
        <v>4481</v>
      </c>
      <c r="F1380" s="2">
        <v>4.5</v>
      </c>
      <c r="G1380" s="2">
        <v>51</v>
      </c>
      <c r="H1380" s="9">
        <v>248.67</v>
      </c>
      <c r="I1380" s="9">
        <v>100.95</v>
      </c>
      <c r="J1380" s="9">
        <f>Table1_4[[#This Row],[Price]]+Table1_4[[#This Row],[Delivery charge]]</f>
        <v>349.62</v>
      </c>
      <c r="K1380" s="2" t="s">
        <v>2262</v>
      </c>
      <c r="L1380" s="2">
        <v>25</v>
      </c>
      <c r="M1380" s="2" t="s">
        <v>2394</v>
      </c>
      <c r="N1380" s="2" t="s">
        <v>2780</v>
      </c>
      <c r="O1380" s="14" t="s">
        <v>2781</v>
      </c>
      <c r="P1380" s="9">
        <f>Table1_4[[#This Row],[Total Price]]*Table1_4[[#This Row],[ Sold]]</f>
        <v>8740.5</v>
      </c>
    </row>
    <row r="1381" spans="1:16" x14ac:dyDescent="0.3">
      <c r="A1381" s="5" t="s">
        <v>2285</v>
      </c>
      <c r="B1381" s="2" t="s">
        <v>3764</v>
      </c>
      <c r="C1381" s="2" t="s">
        <v>2371</v>
      </c>
      <c r="D1381" s="2" t="s">
        <v>2295</v>
      </c>
      <c r="E1381" s="2" t="s">
        <v>4483</v>
      </c>
      <c r="F1381" s="2">
        <v>5</v>
      </c>
      <c r="G1381" s="2">
        <v>29</v>
      </c>
      <c r="H1381" s="9">
        <v>469.89</v>
      </c>
      <c r="I1381" s="9">
        <v>154.44999999999999</v>
      </c>
      <c r="J1381" s="9">
        <f>Table1_4[[#This Row],[Price]]+Table1_4[[#This Row],[Delivery charge]]</f>
        <v>624.33999999999992</v>
      </c>
      <c r="K1381" s="2" t="s">
        <v>2262</v>
      </c>
      <c r="L1381" s="2">
        <v>0</v>
      </c>
      <c r="M1381" s="2" t="s">
        <v>4480</v>
      </c>
      <c r="N1381" s="2" t="s">
        <v>2566</v>
      </c>
      <c r="O1381" s="14" t="s">
        <v>2567</v>
      </c>
      <c r="P1381" s="9">
        <f>Table1_4[[#This Row],[Total Price]]*Table1_4[[#This Row],[ Sold]]</f>
        <v>0</v>
      </c>
    </row>
    <row r="1382" spans="1:16" x14ac:dyDescent="0.3">
      <c r="A1382" s="5" t="s">
        <v>2285</v>
      </c>
      <c r="B1382" s="2" t="s">
        <v>3765</v>
      </c>
      <c r="C1382" s="2" t="s">
        <v>2371</v>
      </c>
      <c r="D1382" s="2" t="s">
        <v>2404</v>
      </c>
      <c r="E1382" s="2" t="s">
        <v>4483</v>
      </c>
      <c r="F1382" s="2">
        <v>5</v>
      </c>
      <c r="G1382" s="2">
        <v>21</v>
      </c>
      <c r="H1382" s="9">
        <v>504.95</v>
      </c>
      <c r="I1382" s="9">
        <v>162.52000000000001</v>
      </c>
      <c r="J1382" s="9">
        <f>Table1_4[[#This Row],[Price]]+Table1_4[[#This Row],[Delivery charge]]</f>
        <v>667.47</v>
      </c>
      <c r="K1382" s="2" t="s">
        <v>2262</v>
      </c>
      <c r="L1382" s="2">
        <v>24</v>
      </c>
      <c r="M1382" s="2" t="s">
        <v>2405</v>
      </c>
      <c r="N1382" s="2" t="s">
        <v>2406</v>
      </c>
      <c r="O1382" s="14" t="s">
        <v>2407</v>
      </c>
      <c r="P1382" s="9">
        <f>Table1_4[[#This Row],[Total Price]]*Table1_4[[#This Row],[ Sold]]</f>
        <v>16019.28</v>
      </c>
    </row>
    <row r="1383" spans="1:16" x14ac:dyDescent="0.3">
      <c r="A1383" s="5" t="s">
        <v>2285</v>
      </c>
      <c r="B1383" s="2" t="s">
        <v>3766</v>
      </c>
      <c r="C1383" s="2" t="s">
        <v>2321</v>
      </c>
      <c r="D1383" s="2" t="s">
        <v>2485</v>
      </c>
      <c r="E1383" s="2" t="s">
        <v>4481</v>
      </c>
      <c r="F1383" s="2">
        <v>5</v>
      </c>
      <c r="G1383" s="2">
        <v>5</v>
      </c>
      <c r="H1383" s="9">
        <v>339.24</v>
      </c>
      <c r="I1383" s="9">
        <v>121.78</v>
      </c>
      <c r="J1383" s="9">
        <f>Table1_4[[#This Row],[Price]]+Table1_4[[#This Row],[Delivery charge]]</f>
        <v>461.02</v>
      </c>
      <c r="K1383" s="2" t="s">
        <v>2262</v>
      </c>
      <c r="L1383" s="2">
        <v>98</v>
      </c>
      <c r="M1383" s="2" t="s">
        <v>4480</v>
      </c>
      <c r="N1383" s="2" t="s">
        <v>2486</v>
      </c>
      <c r="O1383" s="14" t="s">
        <v>2487</v>
      </c>
      <c r="P1383" s="9">
        <f>Table1_4[[#This Row],[Total Price]]*Table1_4[[#This Row],[ Sold]]</f>
        <v>45179.96</v>
      </c>
    </row>
    <row r="1384" spans="1:16" x14ac:dyDescent="0.3">
      <c r="A1384" s="5" t="s">
        <v>2285</v>
      </c>
      <c r="B1384" s="2" t="s">
        <v>3767</v>
      </c>
      <c r="C1384" s="2" t="s">
        <v>2329</v>
      </c>
      <c r="D1384" s="2" t="s">
        <v>2295</v>
      </c>
      <c r="E1384" s="2" t="s">
        <v>4481</v>
      </c>
      <c r="F1384" s="2">
        <v>4.5</v>
      </c>
      <c r="G1384" s="2">
        <v>108</v>
      </c>
      <c r="H1384" s="9">
        <v>284.95</v>
      </c>
      <c r="I1384" s="9">
        <v>109.3</v>
      </c>
      <c r="J1384" s="9">
        <f>Table1_4[[#This Row],[Price]]+Table1_4[[#This Row],[Delivery charge]]</f>
        <v>394.25</v>
      </c>
      <c r="K1384" s="2" t="s">
        <v>2262</v>
      </c>
      <c r="L1384" s="2">
        <v>10</v>
      </c>
      <c r="M1384" s="2" t="s">
        <v>4480</v>
      </c>
      <c r="N1384" s="2" t="s">
        <v>2500</v>
      </c>
      <c r="O1384" s="14" t="s">
        <v>2501</v>
      </c>
      <c r="P1384" s="9">
        <f>Table1_4[[#This Row],[Total Price]]*Table1_4[[#This Row],[ Sold]]</f>
        <v>3942.5</v>
      </c>
    </row>
    <row r="1385" spans="1:16" x14ac:dyDescent="0.3">
      <c r="A1385" s="5" t="s">
        <v>2285</v>
      </c>
      <c r="B1385" s="2" t="s">
        <v>3768</v>
      </c>
      <c r="C1385" s="2" t="s">
        <v>2434</v>
      </c>
      <c r="D1385" s="2" t="s">
        <v>2357</v>
      </c>
      <c r="E1385" s="2" t="s">
        <v>4483</v>
      </c>
      <c r="F1385" s="2">
        <v>5</v>
      </c>
      <c r="G1385" s="2">
        <v>5</v>
      </c>
      <c r="H1385" s="9">
        <v>699.99</v>
      </c>
      <c r="I1385" s="9">
        <v>207.38</v>
      </c>
      <c r="J1385" s="9">
        <f>Table1_4[[#This Row],[Price]]+Table1_4[[#This Row],[Delivery charge]]</f>
        <v>907.37</v>
      </c>
      <c r="K1385" s="2" t="s">
        <v>2262</v>
      </c>
      <c r="L1385" s="2">
        <v>39</v>
      </c>
      <c r="M1385" s="2" t="s">
        <v>4480</v>
      </c>
      <c r="N1385" s="2" t="s">
        <v>2358</v>
      </c>
      <c r="O1385" s="14" t="s">
        <v>2359</v>
      </c>
      <c r="P1385" s="9">
        <f>Table1_4[[#This Row],[Total Price]]*Table1_4[[#This Row],[ Sold]]</f>
        <v>35387.43</v>
      </c>
    </row>
    <row r="1386" spans="1:16" x14ac:dyDescent="0.3">
      <c r="A1386" s="5" t="s">
        <v>2285</v>
      </c>
      <c r="B1386" s="2" t="s">
        <v>3769</v>
      </c>
      <c r="C1386" s="2" t="s">
        <v>2329</v>
      </c>
      <c r="D1386" s="2" t="s">
        <v>3689</v>
      </c>
      <c r="E1386" s="2" t="s">
        <v>4481</v>
      </c>
      <c r="F1386" s="2"/>
      <c r="G1386" s="2"/>
      <c r="H1386" s="9">
        <v>399</v>
      </c>
      <c r="I1386" s="9">
        <v>135.53</v>
      </c>
      <c r="J1386" s="9">
        <f>Table1_4[[#This Row],[Price]]+Table1_4[[#This Row],[Delivery charge]]</f>
        <v>534.53</v>
      </c>
      <c r="K1386" s="2" t="s">
        <v>2262</v>
      </c>
      <c r="L1386" s="2">
        <v>2</v>
      </c>
      <c r="M1386" s="2" t="s">
        <v>4480</v>
      </c>
      <c r="N1386" s="2" t="s">
        <v>3690</v>
      </c>
      <c r="O1386" s="14" t="s">
        <v>3691</v>
      </c>
      <c r="P1386" s="9">
        <f>Table1_4[[#This Row],[Total Price]]*Table1_4[[#This Row],[ Sold]]</f>
        <v>1069.06</v>
      </c>
    </row>
    <row r="1387" spans="1:16" x14ac:dyDescent="0.3">
      <c r="A1387" s="5" t="s">
        <v>2285</v>
      </c>
      <c r="B1387" s="2" t="s">
        <v>3770</v>
      </c>
      <c r="C1387" s="2" t="s">
        <v>2292</v>
      </c>
      <c r="D1387" s="2" t="s">
        <v>2511</v>
      </c>
      <c r="E1387" s="2" t="s">
        <v>4482</v>
      </c>
      <c r="F1387" s="2">
        <v>4.5</v>
      </c>
      <c r="G1387" s="2">
        <v>14</v>
      </c>
      <c r="H1387" s="9">
        <v>320.42</v>
      </c>
      <c r="I1387" s="9">
        <v>120.07</v>
      </c>
      <c r="J1387" s="9">
        <f>Table1_4[[#This Row],[Price]]+Table1_4[[#This Row],[Delivery charge]]</f>
        <v>440.49</v>
      </c>
      <c r="K1387" s="2" t="s">
        <v>2262</v>
      </c>
      <c r="L1387" s="2">
        <v>5</v>
      </c>
      <c r="M1387" s="2" t="s">
        <v>4480</v>
      </c>
      <c r="N1387" s="2" t="s">
        <v>2512</v>
      </c>
      <c r="O1387" s="14" t="s">
        <v>2513</v>
      </c>
      <c r="P1387" s="9">
        <f>Table1_4[[#This Row],[Total Price]]*Table1_4[[#This Row],[ Sold]]</f>
        <v>2202.4499999999998</v>
      </c>
    </row>
    <row r="1388" spans="1:16" x14ac:dyDescent="0.3">
      <c r="A1388" s="5" t="s">
        <v>2285</v>
      </c>
      <c r="B1388" s="2" t="s">
        <v>3771</v>
      </c>
      <c r="C1388" s="2" t="s">
        <v>2292</v>
      </c>
      <c r="D1388" s="2" t="s">
        <v>2295</v>
      </c>
      <c r="E1388" s="2" t="s">
        <v>4483</v>
      </c>
      <c r="F1388" s="2">
        <v>4.5</v>
      </c>
      <c r="G1388" s="2">
        <v>17</v>
      </c>
      <c r="H1388" s="9">
        <v>308.49</v>
      </c>
      <c r="I1388" s="9">
        <v>114.71</v>
      </c>
      <c r="J1388" s="9">
        <f>Table1_4[[#This Row],[Price]]+Table1_4[[#This Row],[Delivery charge]]</f>
        <v>423.2</v>
      </c>
      <c r="K1388" s="2" t="s">
        <v>2262</v>
      </c>
      <c r="L1388" s="2">
        <v>0</v>
      </c>
      <c r="M1388" s="2" t="s">
        <v>4480</v>
      </c>
      <c r="N1388" s="2" t="s">
        <v>2932</v>
      </c>
      <c r="O1388" s="14" t="s">
        <v>2933</v>
      </c>
      <c r="P1388" s="9">
        <f>Table1_4[[#This Row],[Total Price]]*Table1_4[[#This Row],[ Sold]]</f>
        <v>0</v>
      </c>
    </row>
    <row r="1389" spans="1:16" x14ac:dyDescent="0.3">
      <c r="A1389" s="5" t="s">
        <v>2285</v>
      </c>
      <c r="B1389" s="2" t="s">
        <v>3772</v>
      </c>
      <c r="C1389" s="2" t="s">
        <v>2315</v>
      </c>
      <c r="D1389" s="2" t="s">
        <v>2393</v>
      </c>
      <c r="E1389" s="2" t="s">
        <v>4482</v>
      </c>
      <c r="F1389" s="2">
        <v>5</v>
      </c>
      <c r="G1389" s="2">
        <v>3</v>
      </c>
      <c r="H1389" s="9">
        <v>314.95</v>
      </c>
      <c r="I1389" s="9">
        <v>118.82</v>
      </c>
      <c r="J1389" s="9">
        <f>Table1_4[[#This Row],[Price]]+Table1_4[[#This Row],[Delivery charge]]</f>
        <v>433.77</v>
      </c>
      <c r="K1389" s="2" t="s">
        <v>2262</v>
      </c>
      <c r="L1389" s="2">
        <v>0</v>
      </c>
      <c r="M1389" s="2" t="s">
        <v>2394</v>
      </c>
      <c r="N1389" s="2" t="s">
        <v>2395</v>
      </c>
      <c r="O1389" s="14" t="s">
        <v>2396</v>
      </c>
      <c r="P1389" s="9">
        <f>Table1_4[[#This Row],[Total Price]]*Table1_4[[#This Row],[ Sold]]</f>
        <v>0</v>
      </c>
    </row>
    <row r="1390" spans="1:16" x14ac:dyDescent="0.3">
      <c r="A1390" s="5" t="s">
        <v>2285</v>
      </c>
      <c r="B1390" s="2" t="s">
        <v>3773</v>
      </c>
      <c r="C1390" s="2" t="s">
        <v>2585</v>
      </c>
      <c r="D1390" s="2" t="s">
        <v>2295</v>
      </c>
      <c r="E1390" s="2" t="s">
        <v>4483</v>
      </c>
      <c r="F1390" s="2">
        <v>4.5</v>
      </c>
      <c r="G1390" s="2">
        <v>12</v>
      </c>
      <c r="H1390" s="9">
        <v>794.99</v>
      </c>
      <c r="I1390" s="9">
        <v>226.61</v>
      </c>
      <c r="J1390" s="9">
        <f>Table1_4[[#This Row],[Price]]+Table1_4[[#This Row],[Delivery charge]]</f>
        <v>1021.6</v>
      </c>
      <c r="K1390" s="2" t="s">
        <v>2262</v>
      </c>
      <c r="L1390" s="2">
        <v>5</v>
      </c>
      <c r="M1390" s="2" t="s">
        <v>4480</v>
      </c>
      <c r="N1390" s="2" t="s">
        <v>2578</v>
      </c>
      <c r="O1390" s="14" t="s">
        <v>2579</v>
      </c>
      <c r="P1390" s="9">
        <f>Table1_4[[#This Row],[Total Price]]*Table1_4[[#This Row],[ Sold]]</f>
        <v>5108</v>
      </c>
    </row>
    <row r="1391" spans="1:16" x14ac:dyDescent="0.3">
      <c r="A1391" s="5" t="s">
        <v>2285</v>
      </c>
      <c r="B1391" s="2" t="s">
        <v>3774</v>
      </c>
      <c r="C1391" s="2" t="s">
        <v>2296</v>
      </c>
      <c r="D1391" s="2" t="s">
        <v>2485</v>
      </c>
      <c r="E1391" s="2" t="s">
        <v>4482</v>
      </c>
      <c r="F1391" s="2"/>
      <c r="G1391" s="2"/>
      <c r="H1391" s="9">
        <v>339.99</v>
      </c>
      <c r="I1391" s="9">
        <v>121.96</v>
      </c>
      <c r="J1391" s="9">
        <f>Table1_4[[#This Row],[Price]]+Table1_4[[#This Row],[Delivery charge]]</f>
        <v>461.95</v>
      </c>
      <c r="K1391" s="2" t="s">
        <v>2262</v>
      </c>
      <c r="L1391" s="2">
        <v>1</v>
      </c>
      <c r="M1391" s="2" t="s">
        <v>4480</v>
      </c>
      <c r="N1391" s="2" t="s">
        <v>2486</v>
      </c>
      <c r="O1391" s="14" t="s">
        <v>2487</v>
      </c>
      <c r="P1391" s="9">
        <f>Table1_4[[#This Row],[Total Price]]*Table1_4[[#This Row],[ Sold]]</f>
        <v>461.95</v>
      </c>
    </row>
    <row r="1392" spans="1:16" x14ac:dyDescent="0.3">
      <c r="A1392" s="5" t="s">
        <v>2285</v>
      </c>
      <c r="B1392" s="2" t="s">
        <v>3578</v>
      </c>
      <c r="C1392" s="2" t="s">
        <v>2294</v>
      </c>
      <c r="D1392" s="2" t="s">
        <v>2295</v>
      </c>
      <c r="E1392" s="2" t="s">
        <v>4481</v>
      </c>
      <c r="F1392" s="2">
        <v>5</v>
      </c>
      <c r="G1392" s="2">
        <v>31</v>
      </c>
      <c r="H1392" s="9">
        <v>238.67</v>
      </c>
      <c r="I1392" s="9">
        <v>98.65</v>
      </c>
      <c r="J1392" s="9">
        <f>Table1_4[[#This Row],[Price]]+Table1_4[[#This Row],[Delivery charge]]</f>
        <v>337.32</v>
      </c>
      <c r="K1392" s="2" t="s">
        <v>2262</v>
      </c>
      <c r="L1392" s="2">
        <v>10</v>
      </c>
      <c r="M1392" s="2" t="s">
        <v>2394</v>
      </c>
      <c r="N1392" s="2" t="s">
        <v>2780</v>
      </c>
      <c r="O1392" s="14" t="s">
        <v>2781</v>
      </c>
      <c r="P1392" s="9">
        <f>Table1_4[[#This Row],[Total Price]]*Table1_4[[#This Row],[ Sold]]</f>
        <v>3373.2</v>
      </c>
    </row>
    <row r="1393" spans="1:16" x14ac:dyDescent="0.3">
      <c r="A1393" s="5" t="s">
        <v>2285</v>
      </c>
      <c r="B1393" s="2" t="s">
        <v>3775</v>
      </c>
      <c r="C1393" s="2" t="s">
        <v>2344</v>
      </c>
      <c r="D1393" s="2" t="s">
        <v>2295</v>
      </c>
      <c r="E1393" s="2" t="s">
        <v>4483</v>
      </c>
      <c r="F1393" s="2"/>
      <c r="G1393" s="2"/>
      <c r="H1393" s="9">
        <v>434.99</v>
      </c>
      <c r="I1393" s="9">
        <v>143.81</v>
      </c>
      <c r="J1393" s="9">
        <f>Table1_4[[#This Row],[Price]]+Table1_4[[#This Row],[Delivery charge]]</f>
        <v>578.79999999999995</v>
      </c>
      <c r="K1393" s="2" t="s">
        <v>2262</v>
      </c>
      <c r="L1393" s="2">
        <v>0</v>
      </c>
      <c r="M1393" s="2" t="s">
        <v>4480</v>
      </c>
      <c r="N1393" s="2" t="s">
        <v>2661</v>
      </c>
      <c r="O1393" s="14" t="s">
        <v>2662</v>
      </c>
      <c r="P1393" s="9">
        <f>Table1_4[[#This Row],[Total Price]]*Table1_4[[#This Row],[ Sold]]</f>
        <v>0</v>
      </c>
    </row>
    <row r="1394" spans="1:16" x14ac:dyDescent="0.3">
      <c r="A1394" s="5" t="s">
        <v>2285</v>
      </c>
      <c r="B1394" s="2" t="s">
        <v>3776</v>
      </c>
      <c r="C1394" s="2" t="s">
        <v>2327</v>
      </c>
      <c r="D1394" s="2" t="s">
        <v>2485</v>
      </c>
      <c r="E1394" s="2" t="s">
        <v>4482</v>
      </c>
      <c r="F1394" s="2"/>
      <c r="G1394" s="2"/>
      <c r="H1394" s="9">
        <v>459.98</v>
      </c>
      <c r="I1394" s="9">
        <v>149.55000000000001</v>
      </c>
      <c r="J1394" s="9">
        <f>Table1_4[[#This Row],[Price]]+Table1_4[[#This Row],[Delivery charge]]</f>
        <v>609.53</v>
      </c>
      <c r="K1394" s="2" t="s">
        <v>2262</v>
      </c>
      <c r="L1394" s="2">
        <v>0</v>
      </c>
      <c r="M1394" s="2" t="s">
        <v>4480</v>
      </c>
      <c r="N1394" s="2" t="s">
        <v>2486</v>
      </c>
      <c r="O1394" s="14" t="s">
        <v>2487</v>
      </c>
      <c r="P1394" s="9">
        <f>Table1_4[[#This Row],[Total Price]]*Table1_4[[#This Row],[ Sold]]</f>
        <v>0</v>
      </c>
    </row>
    <row r="1395" spans="1:16" x14ac:dyDescent="0.3">
      <c r="A1395" s="5" t="s">
        <v>2285</v>
      </c>
      <c r="B1395" s="2" t="s">
        <v>3777</v>
      </c>
      <c r="C1395" s="2" t="s">
        <v>2371</v>
      </c>
      <c r="D1395" s="2" t="s">
        <v>2357</v>
      </c>
      <c r="E1395" s="2" t="s">
        <v>4481</v>
      </c>
      <c r="F1395" s="2">
        <v>5</v>
      </c>
      <c r="G1395" s="2">
        <v>21</v>
      </c>
      <c r="H1395" s="9">
        <v>419.99</v>
      </c>
      <c r="I1395" s="9">
        <v>140.36000000000001</v>
      </c>
      <c r="J1395" s="9">
        <f>Table1_4[[#This Row],[Price]]+Table1_4[[#This Row],[Delivery charge]]</f>
        <v>560.35</v>
      </c>
      <c r="K1395" s="2" t="s">
        <v>2262</v>
      </c>
      <c r="L1395" s="2">
        <v>40</v>
      </c>
      <c r="M1395" s="2" t="s">
        <v>4480</v>
      </c>
      <c r="N1395" s="2" t="s">
        <v>2358</v>
      </c>
      <c r="O1395" s="14" t="s">
        <v>2359</v>
      </c>
      <c r="P1395" s="9">
        <f>Table1_4[[#This Row],[Total Price]]*Table1_4[[#This Row],[ Sold]]</f>
        <v>22414</v>
      </c>
    </row>
    <row r="1396" spans="1:16" x14ac:dyDescent="0.3">
      <c r="A1396" s="5" t="s">
        <v>2285</v>
      </c>
      <c r="B1396" s="2" t="s">
        <v>3778</v>
      </c>
      <c r="C1396" s="2" t="s">
        <v>2287</v>
      </c>
      <c r="D1396" s="2" t="s">
        <v>2404</v>
      </c>
      <c r="E1396" s="2" t="s">
        <v>4483</v>
      </c>
      <c r="F1396" s="2"/>
      <c r="G1396" s="2"/>
      <c r="H1396" s="9">
        <v>195.95</v>
      </c>
      <c r="I1396" s="9">
        <v>88.83</v>
      </c>
      <c r="J1396" s="9">
        <f>Table1_4[[#This Row],[Price]]+Table1_4[[#This Row],[Delivery charge]]</f>
        <v>284.77999999999997</v>
      </c>
      <c r="K1396" s="2" t="s">
        <v>2262</v>
      </c>
      <c r="L1396" s="2">
        <v>0</v>
      </c>
      <c r="M1396" s="2" t="s">
        <v>2405</v>
      </c>
      <c r="N1396" s="2" t="s">
        <v>2406</v>
      </c>
      <c r="O1396" s="14" t="s">
        <v>2407</v>
      </c>
      <c r="P1396" s="9">
        <f>Table1_4[[#This Row],[Total Price]]*Table1_4[[#This Row],[ Sold]]</f>
        <v>0</v>
      </c>
    </row>
    <row r="1397" spans="1:16" x14ac:dyDescent="0.3">
      <c r="A1397" s="5" t="s">
        <v>2285</v>
      </c>
      <c r="B1397" s="2" t="s">
        <v>3779</v>
      </c>
      <c r="C1397" s="2" t="s">
        <v>2327</v>
      </c>
      <c r="D1397" s="2" t="s">
        <v>2485</v>
      </c>
      <c r="E1397" s="2" t="s">
        <v>4482</v>
      </c>
      <c r="F1397" s="2"/>
      <c r="G1397" s="2"/>
      <c r="H1397" s="9">
        <v>643.99</v>
      </c>
      <c r="I1397" s="9">
        <v>191.88</v>
      </c>
      <c r="J1397" s="9">
        <f>Table1_4[[#This Row],[Price]]+Table1_4[[#This Row],[Delivery charge]]</f>
        <v>835.87</v>
      </c>
      <c r="K1397" s="2" t="s">
        <v>2262</v>
      </c>
      <c r="L1397" s="2">
        <v>0</v>
      </c>
      <c r="M1397" s="2" t="s">
        <v>4480</v>
      </c>
      <c r="N1397" s="2" t="s">
        <v>2486</v>
      </c>
      <c r="O1397" s="14" t="s">
        <v>2487</v>
      </c>
      <c r="P1397" s="9">
        <f>Table1_4[[#This Row],[Total Price]]*Table1_4[[#This Row],[ Sold]]</f>
        <v>0</v>
      </c>
    </row>
    <row r="1398" spans="1:16" x14ac:dyDescent="0.3">
      <c r="A1398" s="5" t="s">
        <v>2285</v>
      </c>
      <c r="B1398" s="2" t="s">
        <v>3641</v>
      </c>
      <c r="C1398" s="2" t="s">
        <v>2292</v>
      </c>
      <c r="D1398" s="2" t="s">
        <v>2295</v>
      </c>
      <c r="E1398" s="2" t="s">
        <v>4482</v>
      </c>
      <c r="F1398" s="2">
        <v>5</v>
      </c>
      <c r="G1398" s="2">
        <v>85</v>
      </c>
      <c r="H1398" s="9">
        <v>319.95</v>
      </c>
      <c r="I1398" s="9">
        <v>119.97</v>
      </c>
      <c r="J1398" s="9">
        <f>Table1_4[[#This Row],[Price]]+Table1_4[[#This Row],[Delivery charge]]</f>
        <v>439.91999999999996</v>
      </c>
      <c r="K1398" s="2" t="s">
        <v>2262</v>
      </c>
      <c r="L1398" s="2">
        <v>0</v>
      </c>
      <c r="M1398" s="2" t="s">
        <v>4480</v>
      </c>
      <c r="N1398" s="2" t="s">
        <v>2500</v>
      </c>
      <c r="O1398" s="14" t="s">
        <v>2501</v>
      </c>
      <c r="P1398" s="9">
        <f>Table1_4[[#This Row],[Total Price]]*Table1_4[[#This Row],[ Sold]]</f>
        <v>0</v>
      </c>
    </row>
    <row r="1399" spans="1:16" x14ac:dyDescent="0.3">
      <c r="A1399" s="5" t="s">
        <v>2285</v>
      </c>
      <c r="B1399" s="2" t="s">
        <v>3780</v>
      </c>
      <c r="C1399" s="2" t="s">
        <v>2287</v>
      </c>
      <c r="D1399" s="2" t="s">
        <v>2295</v>
      </c>
      <c r="E1399" s="2" t="s">
        <v>4482</v>
      </c>
      <c r="F1399" s="2"/>
      <c r="G1399" s="2"/>
      <c r="H1399" s="9">
        <v>253.49</v>
      </c>
      <c r="I1399" s="9">
        <v>102.06</v>
      </c>
      <c r="J1399" s="9">
        <f>Table1_4[[#This Row],[Price]]+Table1_4[[#This Row],[Delivery charge]]</f>
        <v>355.55</v>
      </c>
      <c r="K1399" s="2" t="s">
        <v>2262</v>
      </c>
      <c r="L1399" s="2">
        <v>0</v>
      </c>
      <c r="M1399" s="2" t="s">
        <v>4480</v>
      </c>
      <c r="N1399" s="2" t="s">
        <v>2932</v>
      </c>
      <c r="O1399" s="14" t="s">
        <v>2933</v>
      </c>
      <c r="P1399" s="9">
        <f>Table1_4[[#This Row],[Total Price]]*Table1_4[[#This Row],[ Sold]]</f>
        <v>0</v>
      </c>
    </row>
    <row r="1400" spans="1:16" x14ac:dyDescent="0.3">
      <c r="A1400" s="5" t="s">
        <v>2285</v>
      </c>
      <c r="B1400" s="2" t="s">
        <v>3781</v>
      </c>
      <c r="C1400" s="2" t="s">
        <v>2296</v>
      </c>
      <c r="D1400" s="2" t="s">
        <v>2393</v>
      </c>
      <c r="E1400" s="2" t="s">
        <v>4482</v>
      </c>
      <c r="F1400" s="2">
        <v>4</v>
      </c>
      <c r="G1400" s="2">
        <v>4</v>
      </c>
      <c r="H1400" s="9">
        <v>389.95</v>
      </c>
      <c r="I1400" s="9">
        <v>136.07</v>
      </c>
      <c r="J1400" s="9">
        <f>Table1_4[[#This Row],[Price]]+Table1_4[[#This Row],[Delivery charge]]</f>
        <v>526.02</v>
      </c>
      <c r="K1400" s="2" t="s">
        <v>2262</v>
      </c>
      <c r="L1400" s="2">
        <v>2</v>
      </c>
      <c r="M1400" s="2" t="s">
        <v>2394</v>
      </c>
      <c r="N1400" s="2" t="s">
        <v>2395</v>
      </c>
      <c r="O1400" s="14" t="s">
        <v>2396</v>
      </c>
      <c r="P1400" s="9">
        <f>Table1_4[[#This Row],[Total Price]]*Table1_4[[#This Row],[ Sold]]</f>
        <v>1052.04</v>
      </c>
    </row>
    <row r="1401" spans="1:16" x14ac:dyDescent="0.3">
      <c r="A1401" s="5" t="s">
        <v>2285</v>
      </c>
      <c r="B1401" s="2" t="s">
        <v>3782</v>
      </c>
      <c r="C1401" s="2" t="s">
        <v>2292</v>
      </c>
      <c r="D1401" s="2" t="s">
        <v>2295</v>
      </c>
      <c r="E1401" s="2" t="s">
        <v>4483</v>
      </c>
      <c r="F1401" s="2">
        <v>5</v>
      </c>
      <c r="G1401" s="2">
        <v>85</v>
      </c>
      <c r="H1401" s="9">
        <v>389.95</v>
      </c>
      <c r="I1401" s="9">
        <v>133.44999999999999</v>
      </c>
      <c r="J1401" s="9">
        <f>Table1_4[[#This Row],[Price]]+Table1_4[[#This Row],[Delivery charge]]</f>
        <v>523.4</v>
      </c>
      <c r="K1401" s="2" t="s">
        <v>2262</v>
      </c>
      <c r="L1401" s="2">
        <v>0</v>
      </c>
      <c r="M1401" s="2" t="s">
        <v>4480</v>
      </c>
      <c r="N1401" s="2" t="s">
        <v>2500</v>
      </c>
      <c r="O1401" s="14" t="s">
        <v>2501</v>
      </c>
      <c r="P1401" s="9">
        <f>Table1_4[[#This Row],[Total Price]]*Table1_4[[#This Row],[ Sold]]</f>
        <v>0</v>
      </c>
    </row>
    <row r="1402" spans="1:16" x14ac:dyDescent="0.3">
      <c r="A1402" s="5" t="s">
        <v>2285</v>
      </c>
      <c r="B1402" s="2" t="s">
        <v>3783</v>
      </c>
      <c r="C1402" s="2" t="s">
        <v>2327</v>
      </c>
      <c r="D1402" s="2" t="s">
        <v>2485</v>
      </c>
      <c r="E1402" s="2" t="s">
        <v>4481</v>
      </c>
      <c r="F1402" s="2"/>
      <c r="G1402" s="2"/>
      <c r="H1402" s="9">
        <v>445.89</v>
      </c>
      <c r="I1402" s="9">
        <v>146.31</v>
      </c>
      <c r="J1402" s="9">
        <f>Table1_4[[#This Row],[Price]]+Table1_4[[#This Row],[Delivery charge]]</f>
        <v>592.20000000000005</v>
      </c>
      <c r="K1402" s="2" t="s">
        <v>2262</v>
      </c>
      <c r="L1402" s="2">
        <v>0</v>
      </c>
      <c r="M1402" s="2" t="s">
        <v>4480</v>
      </c>
      <c r="N1402" s="2" t="s">
        <v>2486</v>
      </c>
      <c r="O1402" s="14" t="s">
        <v>2487</v>
      </c>
      <c r="P1402" s="9">
        <f>Table1_4[[#This Row],[Total Price]]*Table1_4[[#This Row],[ Sold]]</f>
        <v>0</v>
      </c>
    </row>
    <row r="1403" spans="1:16" x14ac:dyDescent="0.3">
      <c r="A1403" s="5" t="s">
        <v>2285</v>
      </c>
      <c r="B1403" s="2" t="s">
        <v>3784</v>
      </c>
      <c r="C1403" s="2" t="s">
        <v>2287</v>
      </c>
      <c r="D1403" s="2" t="s">
        <v>2295</v>
      </c>
      <c r="E1403" s="2" t="s">
        <v>4482</v>
      </c>
      <c r="F1403" s="2"/>
      <c r="G1403" s="2"/>
      <c r="H1403" s="9">
        <v>139.99</v>
      </c>
      <c r="I1403" s="9">
        <v>75.959999999999994</v>
      </c>
      <c r="J1403" s="9">
        <f>Table1_4[[#This Row],[Price]]+Table1_4[[#This Row],[Delivery charge]]</f>
        <v>215.95</v>
      </c>
      <c r="K1403" s="2" t="s">
        <v>2262</v>
      </c>
      <c r="L1403" s="2">
        <v>0</v>
      </c>
      <c r="M1403" s="2" t="s">
        <v>4480</v>
      </c>
      <c r="N1403" s="2" t="s">
        <v>2358</v>
      </c>
      <c r="O1403" s="14" t="s">
        <v>2359</v>
      </c>
      <c r="P1403" s="9">
        <f>Table1_4[[#This Row],[Total Price]]*Table1_4[[#This Row],[ Sold]]</f>
        <v>0</v>
      </c>
    </row>
    <row r="1404" spans="1:16" x14ac:dyDescent="0.3">
      <c r="A1404" s="5" t="s">
        <v>2285</v>
      </c>
      <c r="B1404" s="2" t="s">
        <v>3785</v>
      </c>
      <c r="C1404" s="2" t="s">
        <v>2287</v>
      </c>
      <c r="D1404" s="2" t="s">
        <v>2295</v>
      </c>
      <c r="E1404" s="2" t="s">
        <v>4481</v>
      </c>
      <c r="F1404" s="2">
        <v>4.5</v>
      </c>
      <c r="G1404" s="2">
        <v>89</v>
      </c>
      <c r="H1404" s="9">
        <v>179.95</v>
      </c>
      <c r="I1404" s="9">
        <v>85.15</v>
      </c>
      <c r="J1404" s="9">
        <f>Table1_4[[#This Row],[Price]]+Table1_4[[#This Row],[Delivery charge]]</f>
        <v>265.10000000000002</v>
      </c>
      <c r="K1404" s="2" t="s">
        <v>2262</v>
      </c>
      <c r="L1404" s="2">
        <v>0</v>
      </c>
      <c r="M1404" s="2" t="s">
        <v>4480</v>
      </c>
      <c r="N1404" s="2" t="s">
        <v>2500</v>
      </c>
      <c r="O1404" s="14" t="s">
        <v>2501</v>
      </c>
      <c r="P1404" s="9">
        <f>Table1_4[[#This Row],[Total Price]]*Table1_4[[#This Row],[ Sold]]</f>
        <v>0</v>
      </c>
    </row>
    <row r="1405" spans="1:16" x14ac:dyDescent="0.3">
      <c r="A1405" s="5" t="s">
        <v>2285</v>
      </c>
      <c r="B1405" s="2" t="s">
        <v>3786</v>
      </c>
      <c r="C1405" s="2" t="s">
        <v>2294</v>
      </c>
      <c r="D1405" s="2" t="s">
        <v>2295</v>
      </c>
      <c r="E1405" s="2" t="s">
        <v>4481</v>
      </c>
      <c r="F1405" s="2">
        <v>4.5</v>
      </c>
      <c r="G1405" s="2">
        <v>15</v>
      </c>
      <c r="H1405" s="9">
        <v>238.67</v>
      </c>
      <c r="I1405" s="9">
        <v>98.65</v>
      </c>
      <c r="J1405" s="9">
        <f>Table1_4[[#This Row],[Price]]+Table1_4[[#This Row],[Delivery charge]]</f>
        <v>337.32</v>
      </c>
      <c r="K1405" s="2" t="s">
        <v>2262</v>
      </c>
      <c r="L1405" s="2">
        <v>0</v>
      </c>
      <c r="M1405" s="2" t="s">
        <v>2394</v>
      </c>
      <c r="N1405" s="2" t="s">
        <v>2780</v>
      </c>
      <c r="O1405" s="14" t="s">
        <v>2781</v>
      </c>
      <c r="P1405" s="9">
        <f>Table1_4[[#This Row],[Total Price]]*Table1_4[[#This Row],[ Sold]]</f>
        <v>0</v>
      </c>
    </row>
    <row r="1406" spans="1:16" x14ac:dyDescent="0.3">
      <c r="A1406" s="5" t="s">
        <v>2285</v>
      </c>
      <c r="B1406" s="2" t="s">
        <v>3787</v>
      </c>
      <c r="C1406" s="2" t="s">
        <v>2315</v>
      </c>
      <c r="D1406" s="2" t="s">
        <v>2511</v>
      </c>
      <c r="E1406" s="2" t="s">
        <v>4482</v>
      </c>
      <c r="F1406" s="2">
        <v>4.5</v>
      </c>
      <c r="G1406" s="2">
        <v>7</v>
      </c>
      <c r="H1406" s="9">
        <v>379.99</v>
      </c>
      <c r="I1406" s="9">
        <v>131.16</v>
      </c>
      <c r="J1406" s="9">
        <f>Table1_4[[#This Row],[Price]]+Table1_4[[#This Row],[Delivery charge]]</f>
        <v>511.15</v>
      </c>
      <c r="K1406" s="2" t="s">
        <v>2262</v>
      </c>
      <c r="L1406" s="2">
        <v>0</v>
      </c>
      <c r="M1406" s="2" t="s">
        <v>4480</v>
      </c>
      <c r="N1406" s="2" t="s">
        <v>2578</v>
      </c>
      <c r="O1406" s="14" t="s">
        <v>2579</v>
      </c>
      <c r="P1406" s="9">
        <f>Table1_4[[#This Row],[Total Price]]*Table1_4[[#This Row],[ Sold]]</f>
        <v>0</v>
      </c>
    </row>
    <row r="1407" spans="1:16" x14ac:dyDescent="0.3">
      <c r="A1407" s="5" t="s">
        <v>2285</v>
      </c>
      <c r="B1407" s="2" t="s">
        <v>3788</v>
      </c>
      <c r="C1407" s="2" t="s">
        <v>2327</v>
      </c>
      <c r="D1407" s="2" t="s">
        <v>2295</v>
      </c>
      <c r="E1407" s="2" t="s">
        <v>4482</v>
      </c>
      <c r="F1407" s="2"/>
      <c r="G1407" s="2"/>
      <c r="H1407" s="9">
        <v>809</v>
      </c>
      <c r="I1407" s="9">
        <v>229.83</v>
      </c>
      <c r="J1407" s="9">
        <f>Table1_4[[#This Row],[Price]]+Table1_4[[#This Row],[Delivery charge]]</f>
        <v>1038.83</v>
      </c>
      <c r="K1407" s="2" t="s">
        <v>2262</v>
      </c>
      <c r="L1407" s="2">
        <v>0</v>
      </c>
      <c r="M1407" s="2" t="s">
        <v>2382</v>
      </c>
      <c r="N1407" s="2" t="s">
        <v>2635</v>
      </c>
      <c r="O1407" s="14" t="s">
        <v>2636</v>
      </c>
      <c r="P1407" s="9">
        <f>Table1_4[[#This Row],[Total Price]]*Table1_4[[#This Row],[ Sold]]</f>
        <v>0</v>
      </c>
    </row>
    <row r="1408" spans="1:16" x14ac:dyDescent="0.3">
      <c r="A1408" s="5" t="s">
        <v>2285</v>
      </c>
      <c r="B1408" s="2" t="s">
        <v>3789</v>
      </c>
      <c r="C1408" s="2" t="s">
        <v>2294</v>
      </c>
      <c r="D1408" s="2" t="s">
        <v>2295</v>
      </c>
      <c r="E1408" s="2" t="s">
        <v>3790</v>
      </c>
      <c r="F1408" s="2"/>
      <c r="G1408" s="2"/>
      <c r="H1408" s="9">
        <v>249</v>
      </c>
      <c r="I1408" s="9">
        <v>110.35</v>
      </c>
      <c r="J1408" s="9">
        <f>Table1_4[[#This Row],[Price]]+Table1_4[[#This Row],[Delivery charge]]</f>
        <v>359.35</v>
      </c>
      <c r="K1408" s="2" t="s">
        <v>2262</v>
      </c>
      <c r="L1408" s="2">
        <v>0</v>
      </c>
      <c r="M1408" s="2" t="s">
        <v>4480</v>
      </c>
      <c r="N1408" s="2" t="s">
        <v>3791</v>
      </c>
      <c r="O1408" s="14" t="s">
        <v>3792</v>
      </c>
      <c r="P1408" s="9">
        <f>Table1_4[[#This Row],[Total Price]]*Table1_4[[#This Row],[ Sold]]</f>
        <v>0</v>
      </c>
    </row>
    <row r="1409" spans="1:16" x14ac:dyDescent="0.3">
      <c r="A1409" s="5" t="s">
        <v>2285</v>
      </c>
      <c r="B1409" s="2" t="s">
        <v>3793</v>
      </c>
      <c r="C1409" s="2" t="s">
        <v>2321</v>
      </c>
      <c r="D1409" s="2" t="s">
        <v>2485</v>
      </c>
      <c r="E1409" s="2" t="s">
        <v>4482</v>
      </c>
      <c r="F1409" s="2"/>
      <c r="G1409" s="2"/>
      <c r="H1409" s="9">
        <v>376.93</v>
      </c>
      <c r="I1409" s="9">
        <v>130.44999999999999</v>
      </c>
      <c r="J1409" s="9">
        <f>Table1_4[[#This Row],[Price]]+Table1_4[[#This Row],[Delivery charge]]</f>
        <v>507.38</v>
      </c>
      <c r="K1409" s="2" t="s">
        <v>2262</v>
      </c>
      <c r="L1409" s="2">
        <v>19</v>
      </c>
      <c r="M1409" s="2" t="s">
        <v>4480</v>
      </c>
      <c r="N1409" s="2" t="s">
        <v>2486</v>
      </c>
      <c r="O1409" s="14" t="s">
        <v>2487</v>
      </c>
      <c r="P1409" s="9">
        <f>Table1_4[[#This Row],[Total Price]]*Table1_4[[#This Row],[ Sold]]</f>
        <v>9640.2199999999993</v>
      </c>
    </row>
    <row r="1410" spans="1:16" x14ac:dyDescent="0.3">
      <c r="A1410" s="5" t="s">
        <v>2285</v>
      </c>
      <c r="B1410" s="2" t="s">
        <v>3794</v>
      </c>
      <c r="C1410" s="2" t="s">
        <v>2296</v>
      </c>
      <c r="D1410" s="2" t="s">
        <v>2295</v>
      </c>
      <c r="E1410" s="2" t="s">
        <v>4483</v>
      </c>
      <c r="F1410" s="2">
        <v>5</v>
      </c>
      <c r="G1410" s="2">
        <v>2</v>
      </c>
      <c r="H1410" s="9">
        <v>379.95</v>
      </c>
      <c r="I1410" s="9">
        <v>131.15</v>
      </c>
      <c r="J1410" s="9">
        <f>Table1_4[[#This Row],[Price]]+Table1_4[[#This Row],[Delivery charge]]</f>
        <v>511.1</v>
      </c>
      <c r="K1410" s="2" t="s">
        <v>2262</v>
      </c>
      <c r="L1410" s="2">
        <v>0</v>
      </c>
      <c r="M1410" s="2" t="s">
        <v>4480</v>
      </c>
      <c r="N1410" s="2" t="s">
        <v>3601</v>
      </c>
      <c r="O1410" s="14" t="s">
        <v>3602</v>
      </c>
      <c r="P1410" s="9">
        <f>Table1_4[[#This Row],[Total Price]]*Table1_4[[#This Row],[ Sold]]</f>
        <v>0</v>
      </c>
    </row>
    <row r="1411" spans="1:16" x14ac:dyDescent="0.3">
      <c r="A1411" s="5" t="s">
        <v>2285</v>
      </c>
      <c r="B1411" s="2" t="s">
        <v>3795</v>
      </c>
      <c r="C1411" s="2" t="s">
        <v>2344</v>
      </c>
      <c r="D1411" s="2" t="s">
        <v>2295</v>
      </c>
      <c r="E1411" s="2" t="s">
        <v>4481</v>
      </c>
      <c r="F1411" s="2">
        <v>5</v>
      </c>
      <c r="G1411" s="2">
        <v>14</v>
      </c>
      <c r="H1411" s="9">
        <v>521.99</v>
      </c>
      <c r="I1411" s="9">
        <v>166.44</v>
      </c>
      <c r="J1411" s="9">
        <f>Table1_4[[#This Row],[Price]]+Table1_4[[#This Row],[Delivery charge]]</f>
        <v>688.43000000000006</v>
      </c>
      <c r="K1411" s="2" t="s">
        <v>2262</v>
      </c>
      <c r="L1411" s="2">
        <v>66</v>
      </c>
      <c r="M1411" s="2" t="s">
        <v>4480</v>
      </c>
      <c r="N1411" s="2" t="s">
        <v>3796</v>
      </c>
      <c r="O1411" s="14" t="s">
        <v>3797</v>
      </c>
      <c r="P1411" s="9">
        <f>Table1_4[[#This Row],[Total Price]]*Table1_4[[#This Row],[ Sold]]</f>
        <v>45436.380000000005</v>
      </c>
    </row>
    <row r="1412" spans="1:16" x14ac:dyDescent="0.3">
      <c r="A1412" s="5" t="s">
        <v>2285</v>
      </c>
      <c r="B1412" s="2" t="s">
        <v>3798</v>
      </c>
      <c r="C1412" s="2" t="s">
        <v>2329</v>
      </c>
      <c r="D1412" s="2" t="s">
        <v>2295</v>
      </c>
      <c r="E1412" s="2" t="s">
        <v>4483</v>
      </c>
      <c r="F1412" s="2">
        <v>4.5</v>
      </c>
      <c r="G1412" s="2">
        <v>108</v>
      </c>
      <c r="H1412" s="9">
        <v>289.95</v>
      </c>
      <c r="I1412" s="9">
        <v>110.45</v>
      </c>
      <c r="J1412" s="9">
        <f>Table1_4[[#This Row],[Price]]+Table1_4[[#This Row],[Delivery charge]]</f>
        <v>400.4</v>
      </c>
      <c r="K1412" s="2" t="s">
        <v>2262</v>
      </c>
      <c r="L1412" s="2">
        <v>0</v>
      </c>
      <c r="M1412" s="2" t="s">
        <v>4480</v>
      </c>
      <c r="N1412" s="2" t="s">
        <v>2500</v>
      </c>
      <c r="O1412" s="14" t="s">
        <v>2501</v>
      </c>
      <c r="P1412" s="9">
        <f>Table1_4[[#This Row],[Total Price]]*Table1_4[[#This Row],[ Sold]]</f>
        <v>0</v>
      </c>
    </row>
    <row r="1413" spans="1:16" x14ac:dyDescent="0.3">
      <c r="A1413" s="5" t="s">
        <v>2285</v>
      </c>
      <c r="B1413" s="2" t="s">
        <v>3799</v>
      </c>
      <c r="C1413" s="2" t="s">
        <v>2329</v>
      </c>
      <c r="D1413" s="2" t="s">
        <v>2295</v>
      </c>
      <c r="E1413" s="2" t="s">
        <v>4482</v>
      </c>
      <c r="F1413" s="2">
        <v>4.5</v>
      </c>
      <c r="G1413" s="2">
        <v>108</v>
      </c>
      <c r="H1413" s="9">
        <v>259.95</v>
      </c>
      <c r="I1413" s="9">
        <v>103.55</v>
      </c>
      <c r="J1413" s="9">
        <f>Table1_4[[#This Row],[Price]]+Table1_4[[#This Row],[Delivery charge]]</f>
        <v>363.5</v>
      </c>
      <c r="K1413" s="2" t="s">
        <v>2262</v>
      </c>
      <c r="L1413" s="2">
        <v>0</v>
      </c>
      <c r="M1413" s="2" t="s">
        <v>4480</v>
      </c>
      <c r="N1413" s="2" t="s">
        <v>2500</v>
      </c>
      <c r="O1413" s="14" t="s">
        <v>2501</v>
      </c>
      <c r="P1413" s="9">
        <f>Table1_4[[#This Row],[Total Price]]*Table1_4[[#This Row],[ Sold]]</f>
        <v>0</v>
      </c>
    </row>
    <row r="1414" spans="1:16" x14ac:dyDescent="0.3">
      <c r="A1414" s="5" t="s">
        <v>2285</v>
      </c>
      <c r="B1414" s="2" t="s">
        <v>3800</v>
      </c>
      <c r="C1414" s="2" t="s">
        <v>2585</v>
      </c>
      <c r="D1414" s="2" t="s">
        <v>2393</v>
      </c>
      <c r="E1414" s="2" t="s">
        <v>4481</v>
      </c>
      <c r="F1414" s="2"/>
      <c r="G1414" s="2"/>
      <c r="H1414" s="9">
        <v>637.12</v>
      </c>
      <c r="I1414" s="9">
        <v>192.92</v>
      </c>
      <c r="J1414" s="9">
        <f>Table1_4[[#This Row],[Price]]+Table1_4[[#This Row],[Delivery charge]]</f>
        <v>830.04</v>
      </c>
      <c r="K1414" s="2" t="s">
        <v>2262</v>
      </c>
      <c r="L1414" s="2">
        <v>9</v>
      </c>
      <c r="M1414" s="2" t="s">
        <v>2394</v>
      </c>
      <c r="N1414" s="2" t="s">
        <v>2395</v>
      </c>
      <c r="O1414" s="14" t="s">
        <v>2396</v>
      </c>
      <c r="P1414" s="9">
        <f>Table1_4[[#This Row],[Total Price]]*Table1_4[[#This Row],[ Sold]]</f>
        <v>7470.36</v>
      </c>
    </row>
    <row r="1415" spans="1:16" x14ac:dyDescent="0.3">
      <c r="A1415" s="5" t="s">
        <v>2285</v>
      </c>
      <c r="B1415" s="2" t="s">
        <v>3801</v>
      </c>
      <c r="C1415" s="2" t="s">
        <v>2329</v>
      </c>
      <c r="D1415" s="2" t="s">
        <v>3802</v>
      </c>
      <c r="E1415" s="2" t="s">
        <v>4483</v>
      </c>
      <c r="F1415" s="2">
        <v>4.5</v>
      </c>
      <c r="G1415" s="2">
        <v>108</v>
      </c>
      <c r="H1415" s="9">
        <v>318.99</v>
      </c>
      <c r="I1415" s="9">
        <v>117.13</v>
      </c>
      <c r="J1415" s="9">
        <f>Table1_4[[#This Row],[Price]]+Table1_4[[#This Row],[Delivery charge]]</f>
        <v>436.12</v>
      </c>
      <c r="K1415" s="2" t="s">
        <v>2262</v>
      </c>
      <c r="L1415" s="2">
        <v>0</v>
      </c>
      <c r="M1415" s="2" t="s">
        <v>4480</v>
      </c>
      <c r="N1415" s="2" t="s">
        <v>3803</v>
      </c>
      <c r="O1415" s="14" t="s">
        <v>3804</v>
      </c>
      <c r="P1415" s="9">
        <f>Table1_4[[#This Row],[Total Price]]*Table1_4[[#This Row],[ Sold]]</f>
        <v>0</v>
      </c>
    </row>
    <row r="1416" spans="1:16" x14ac:dyDescent="0.3">
      <c r="A1416" s="5" t="s">
        <v>2285</v>
      </c>
      <c r="B1416" s="2" t="s">
        <v>3805</v>
      </c>
      <c r="C1416" s="2" t="s">
        <v>2329</v>
      </c>
      <c r="D1416" s="2" t="s">
        <v>2295</v>
      </c>
      <c r="E1416" s="2" t="s">
        <v>4483</v>
      </c>
      <c r="F1416" s="2">
        <v>4.5</v>
      </c>
      <c r="G1416" s="2">
        <v>16</v>
      </c>
      <c r="H1416" s="9">
        <v>295.99</v>
      </c>
      <c r="I1416" s="9">
        <v>111.84</v>
      </c>
      <c r="J1416" s="9">
        <f>Table1_4[[#This Row],[Price]]+Table1_4[[#This Row],[Delivery charge]]</f>
        <v>407.83000000000004</v>
      </c>
      <c r="K1416" s="2" t="s">
        <v>2262</v>
      </c>
      <c r="L1416" s="2">
        <v>1</v>
      </c>
      <c r="M1416" s="2" t="s">
        <v>4480</v>
      </c>
      <c r="N1416" s="2" t="s">
        <v>2732</v>
      </c>
      <c r="O1416" s="14" t="s">
        <v>2733</v>
      </c>
      <c r="P1416" s="9">
        <f>Table1_4[[#This Row],[Total Price]]*Table1_4[[#This Row],[ Sold]]</f>
        <v>407.83000000000004</v>
      </c>
    </row>
    <row r="1417" spans="1:16" x14ac:dyDescent="0.3">
      <c r="A1417" s="5" t="s">
        <v>2285</v>
      </c>
      <c r="B1417" s="2" t="s">
        <v>3806</v>
      </c>
      <c r="C1417" s="2" t="s">
        <v>2329</v>
      </c>
      <c r="D1417" s="2" t="s">
        <v>2295</v>
      </c>
      <c r="E1417" s="2" t="s">
        <v>4482</v>
      </c>
      <c r="F1417" s="2">
        <v>5</v>
      </c>
      <c r="G1417" s="2">
        <v>1</v>
      </c>
      <c r="H1417" s="9">
        <v>324.99</v>
      </c>
      <c r="I1417" s="9">
        <v>118.51</v>
      </c>
      <c r="J1417" s="9">
        <f>Table1_4[[#This Row],[Price]]+Table1_4[[#This Row],[Delivery charge]]</f>
        <v>443.5</v>
      </c>
      <c r="K1417" s="2" t="s">
        <v>2262</v>
      </c>
      <c r="L1417" s="2">
        <v>0</v>
      </c>
      <c r="M1417" s="2" t="s">
        <v>4480</v>
      </c>
      <c r="N1417" s="2" t="s">
        <v>2364</v>
      </c>
      <c r="O1417" s="14" t="s">
        <v>2365</v>
      </c>
      <c r="P1417" s="9">
        <f>Table1_4[[#This Row],[Total Price]]*Table1_4[[#This Row],[ Sold]]</f>
        <v>0</v>
      </c>
    </row>
    <row r="1418" spans="1:16" x14ac:dyDescent="0.3">
      <c r="A1418" s="5" t="s">
        <v>2285</v>
      </c>
      <c r="B1418" s="2" t="s">
        <v>3807</v>
      </c>
      <c r="C1418" s="2" t="s">
        <v>2434</v>
      </c>
      <c r="D1418" s="2" t="s">
        <v>2295</v>
      </c>
      <c r="E1418" s="2" t="s">
        <v>4482</v>
      </c>
      <c r="F1418" s="2"/>
      <c r="G1418" s="2"/>
      <c r="H1418" s="9">
        <v>469.95</v>
      </c>
      <c r="I1418" s="9">
        <v>154.47</v>
      </c>
      <c r="J1418" s="9">
        <f>Table1_4[[#This Row],[Price]]+Table1_4[[#This Row],[Delivery charge]]</f>
        <v>624.41999999999996</v>
      </c>
      <c r="K1418" s="2" t="s">
        <v>2262</v>
      </c>
      <c r="L1418" s="2">
        <v>0</v>
      </c>
      <c r="M1418" s="2" t="s">
        <v>4480</v>
      </c>
      <c r="N1418" s="2" t="s">
        <v>3050</v>
      </c>
      <c r="O1418" s="14" t="s">
        <v>3051</v>
      </c>
      <c r="P1418" s="9">
        <f>Table1_4[[#This Row],[Total Price]]*Table1_4[[#This Row],[ Sold]]</f>
        <v>0</v>
      </c>
    </row>
    <row r="1419" spans="1:16" x14ac:dyDescent="0.3">
      <c r="A1419" s="5" t="s">
        <v>2285</v>
      </c>
      <c r="B1419" s="2" t="s">
        <v>3808</v>
      </c>
      <c r="C1419" s="2" t="s">
        <v>2329</v>
      </c>
      <c r="D1419" s="2" t="s">
        <v>2485</v>
      </c>
      <c r="E1419" s="2" t="s">
        <v>4482</v>
      </c>
      <c r="F1419" s="2">
        <v>5</v>
      </c>
      <c r="G1419" s="2">
        <v>53</v>
      </c>
      <c r="H1419" s="9">
        <v>269.99</v>
      </c>
      <c r="I1419" s="9">
        <v>105.86</v>
      </c>
      <c r="J1419" s="9">
        <f>Table1_4[[#This Row],[Price]]+Table1_4[[#This Row],[Delivery charge]]</f>
        <v>375.85</v>
      </c>
      <c r="K1419" s="2" t="s">
        <v>2262</v>
      </c>
      <c r="L1419" s="2">
        <v>0</v>
      </c>
      <c r="M1419" s="2" t="s">
        <v>4480</v>
      </c>
      <c r="N1419" s="2" t="s">
        <v>2486</v>
      </c>
      <c r="O1419" s="14" t="s">
        <v>2487</v>
      </c>
      <c r="P1419" s="9">
        <f>Table1_4[[#This Row],[Total Price]]*Table1_4[[#This Row],[ Sold]]</f>
        <v>0</v>
      </c>
    </row>
    <row r="1420" spans="1:16" x14ac:dyDescent="0.3">
      <c r="A1420" s="5" t="s">
        <v>2285</v>
      </c>
      <c r="B1420" s="2" t="s">
        <v>3809</v>
      </c>
      <c r="C1420" s="2" t="s">
        <v>2329</v>
      </c>
      <c r="D1420" s="2" t="s">
        <v>2295</v>
      </c>
      <c r="E1420" s="2" t="s">
        <v>4482</v>
      </c>
      <c r="F1420" s="2">
        <v>5</v>
      </c>
      <c r="G1420" s="2">
        <v>53</v>
      </c>
      <c r="H1420" s="9">
        <v>254.95</v>
      </c>
      <c r="I1420" s="9">
        <v>102.4</v>
      </c>
      <c r="J1420" s="9">
        <f>Table1_4[[#This Row],[Price]]+Table1_4[[#This Row],[Delivery charge]]</f>
        <v>357.35</v>
      </c>
      <c r="K1420" s="2" t="s">
        <v>2262</v>
      </c>
      <c r="L1420" s="2">
        <v>0</v>
      </c>
      <c r="M1420" s="2" t="s">
        <v>4480</v>
      </c>
      <c r="N1420" s="2" t="s">
        <v>3050</v>
      </c>
      <c r="O1420" s="14" t="s">
        <v>3051</v>
      </c>
      <c r="P1420" s="9">
        <f>Table1_4[[#This Row],[Total Price]]*Table1_4[[#This Row],[ Sold]]</f>
        <v>0</v>
      </c>
    </row>
    <row r="1421" spans="1:16" x14ac:dyDescent="0.3">
      <c r="A1421" s="5" t="s">
        <v>2285</v>
      </c>
      <c r="B1421" s="2" t="s">
        <v>3810</v>
      </c>
      <c r="C1421" s="2" t="s">
        <v>2315</v>
      </c>
      <c r="D1421" s="2" t="s">
        <v>2485</v>
      </c>
      <c r="E1421" s="2" t="s">
        <v>4481</v>
      </c>
      <c r="F1421" s="2"/>
      <c r="G1421" s="2"/>
      <c r="H1421" s="9">
        <v>278.08</v>
      </c>
      <c r="I1421" s="9">
        <v>107.72</v>
      </c>
      <c r="J1421" s="9">
        <f>Table1_4[[#This Row],[Price]]+Table1_4[[#This Row],[Delivery charge]]</f>
        <v>385.79999999999995</v>
      </c>
      <c r="K1421" s="2" t="s">
        <v>2262</v>
      </c>
      <c r="L1421" s="2">
        <v>1</v>
      </c>
      <c r="M1421" s="2" t="s">
        <v>4480</v>
      </c>
      <c r="N1421" s="2" t="s">
        <v>2486</v>
      </c>
      <c r="O1421" s="14" t="s">
        <v>2487</v>
      </c>
      <c r="P1421" s="9">
        <f>Table1_4[[#This Row],[Total Price]]*Table1_4[[#This Row],[ Sold]]</f>
        <v>385.79999999999995</v>
      </c>
    </row>
    <row r="1422" spans="1:16" x14ac:dyDescent="0.3">
      <c r="A1422" s="5" t="s">
        <v>2285</v>
      </c>
      <c r="B1422" s="2" t="s">
        <v>3811</v>
      </c>
      <c r="C1422" s="2" t="s">
        <v>2321</v>
      </c>
      <c r="D1422" s="2" t="s">
        <v>2485</v>
      </c>
      <c r="E1422" s="2" t="s">
        <v>4481</v>
      </c>
      <c r="F1422" s="2">
        <v>5</v>
      </c>
      <c r="G1422" s="2">
        <v>1</v>
      </c>
      <c r="H1422" s="9">
        <v>332.99</v>
      </c>
      <c r="I1422" s="9">
        <v>120.35</v>
      </c>
      <c r="J1422" s="9">
        <f>Table1_4[[#This Row],[Price]]+Table1_4[[#This Row],[Delivery charge]]</f>
        <v>453.34000000000003</v>
      </c>
      <c r="K1422" s="2" t="s">
        <v>2262</v>
      </c>
      <c r="L1422" s="2">
        <v>53</v>
      </c>
      <c r="M1422" s="2" t="s">
        <v>4480</v>
      </c>
      <c r="N1422" s="2" t="s">
        <v>2486</v>
      </c>
      <c r="O1422" s="14" t="s">
        <v>2487</v>
      </c>
      <c r="P1422" s="9">
        <f>Table1_4[[#This Row],[Total Price]]*Table1_4[[#This Row],[ Sold]]</f>
        <v>24027.02</v>
      </c>
    </row>
    <row r="1423" spans="1:16" x14ac:dyDescent="0.3">
      <c r="A1423" s="5" t="s">
        <v>2285</v>
      </c>
      <c r="B1423" s="2" t="s">
        <v>3812</v>
      </c>
      <c r="C1423" s="2" t="s">
        <v>2296</v>
      </c>
      <c r="D1423" s="2" t="s">
        <v>2295</v>
      </c>
      <c r="E1423" s="2" t="s">
        <v>4481</v>
      </c>
      <c r="F1423" s="2">
        <v>5</v>
      </c>
      <c r="G1423" s="2">
        <v>48</v>
      </c>
      <c r="H1423" s="9">
        <v>377.99</v>
      </c>
      <c r="I1423" s="9">
        <v>130.69999999999999</v>
      </c>
      <c r="J1423" s="9">
        <f>Table1_4[[#This Row],[Price]]+Table1_4[[#This Row],[Delivery charge]]</f>
        <v>508.69</v>
      </c>
      <c r="K1423" s="2" t="s">
        <v>2262</v>
      </c>
      <c r="L1423" s="2">
        <v>17</v>
      </c>
      <c r="M1423" s="2" t="s">
        <v>4480</v>
      </c>
      <c r="N1423" s="2" t="s">
        <v>2732</v>
      </c>
      <c r="O1423" s="14" t="s">
        <v>2733</v>
      </c>
      <c r="P1423" s="9">
        <f>Table1_4[[#This Row],[Total Price]]*Table1_4[[#This Row],[ Sold]]</f>
        <v>8647.73</v>
      </c>
    </row>
    <row r="1424" spans="1:16" x14ac:dyDescent="0.3">
      <c r="A1424" s="5" t="s">
        <v>2285</v>
      </c>
      <c r="B1424" s="2" t="s">
        <v>3813</v>
      </c>
      <c r="C1424" s="2" t="s">
        <v>2323</v>
      </c>
      <c r="D1424" s="2" t="s">
        <v>2393</v>
      </c>
      <c r="E1424" s="2" t="s">
        <v>4481</v>
      </c>
      <c r="F1424" s="2">
        <v>5</v>
      </c>
      <c r="G1424" s="2">
        <v>2</v>
      </c>
      <c r="H1424" s="9">
        <v>284.95</v>
      </c>
      <c r="I1424" s="9">
        <v>111.92</v>
      </c>
      <c r="J1424" s="9">
        <f>Table1_4[[#This Row],[Price]]+Table1_4[[#This Row],[Delivery charge]]</f>
        <v>396.87</v>
      </c>
      <c r="K1424" s="2" t="s">
        <v>2262</v>
      </c>
      <c r="L1424" s="2">
        <v>92</v>
      </c>
      <c r="M1424" s="2" t="s">
        <v>2394</v>
      </c>
      <c r="N1424" s="2" t="s">
        <v>2395</v>
      </c>
      <c r="O1424" s="14" t="s">
        <v>2396</v>
      </c>
      <c r="P1424" s="9">
        <f>Table1_4[[#This Row],[Total Price]]*Table1_4[[#This Row],[ Sold]]</f>
        <v>36512.04</v>
      </c>
    </row>
    <row r="1425" spans="1:16" x14ac:dyDescent="0.3">
      <c r="A1425" s="5" t="s">
        <v>2285</v>
      </c>
      <c r="B1425" s="2" t="s">
        <v>3814</v>
      </c>
      <c r="C1425" s="2" t="s">
        <v>2327</v>
      </c>
      <c r="D1425" s="2" t="s">
        <v>2485</v>
      </c>
      <c r="E1425" s="2" t="s">
        <v>4482</v>
      </c>
      <c r="F1425" s="2"/>
      <c r="G1425" s="2"/>
      <c r="H1425" s="9">
        <v>531.99</v>
      </c>
      <c r="I1425" s="9">
        <v>166.12</v>
      </c>
      <c r="J1425" s="9">
        <f>Table1_4[[#This Row],[Price]]+Table1_4[[#This Row],[Delivery charge]]</f>
        <v>698.11</v>
      </c>
      <c r="K1425" s="2" t="s">
        <v>2262</v>
      </c>
      <c r="L1425" s="2">
        <v>4</v>
      </c>
      <c r="M1425" s="2" t="s">
        <v>4480</v>
      </c>
      <c r="N1425" s="2" t="s">
        <v>2486</v>
      </c>
      <c r="O1425" s="14" t="s">
        <v>2487</v>
      </c>
      <c r="P1425" s="9">
        <f>Table1_4[[#This Row],[Total Price]]*Table1_4[[#This Row],[ Sold]]</f>
        <v>2792.44</v>
      </c>
    </row>
    <row r="1426" spans="1:16" x14ac:dyDescent="0.3">
      <c r="A1426" s="5" t="s">
        <v>2285</v>
      </c>
      <c r="B1426" s="2" t="s">
        <v>3815</v>
      </c>
      <c r="C1426" s="2" t="s">
        <v>2321</v>
      </c>
      <c r="D1426" s="2" t="s">
        <v>2295</v>
      </c>
      <c r="E1426" s="2" t="s">
        <v>4482</v>
      </c>
      <c r="F1426" s="2">
        <v>5</v>
      </c>
      <c r="G1426" s="2">
        <v>5</v>
      </c>
      <c r="H1426" s="9">
        <v>430</v>
      </c>
      <c r="I1426" s="9">
        <v>145.28</v>
      </c>
      <c r="J1426" s="9">
        <f>Table1_4[[#This Row],[Price]]+Table1_4[[#This Row],[Delivery charge]]</f>
        <v>575.28</v>
      </c>
      <c r="K1426" s="2" t="s">
        <v>2262</v>
      </c>
      <c r="L1426" s="2">
        <v>0</v>
      </c>
      <c r="M1426" s="2" t="s">
        <v>4480</v>
      </c>
      <c r="N1426" s="2" t="s">
        <v>2661</v>
      </c>
      <c r="O1426" s="14" t="s">
        <v>2662</v>
      </c>
      <c r="P1426" s="9">
        <f>Table1_4[[#This Row],[Total Price]]*Table1_4[[#This Row],[ Sold]]</f>
        <v>0</v>
      </c>
    </row>
    <row r="1427" spans="1:16" x14ac:dyDescent="0.3">
      <c r="A1427" s="5" t="s">
        <v>2285</v>
      </c>
      <c r="B1427" s="2" t="s">
        <v>3816</v>
      </c>
      <c r="C1427" s="2" t="s">
        <v>2292</v>
      </c>
      <c r="D1427" s="2" t="s">
        <v>2485</v>
      </c>
      <c r="E1427" s="2" t="s">
        <v>4481</v>
      </c>
      <c r="F1427" s="2">
        <v>5</v>
      </c>
      <c r="G1427" s="2">
        <v>1</v>
      </c>
      <c r="H1427" s="9">
        <v>229.48</v>
      </c>
      <c r="I1427" s="9">
        <v>96.54</v>
      </c>
      <c r="J1427" s="9">
        <f>Table1_4[[#This Row],[Price]]+Table1_4[[#This Row],[Delivery charge]]</f>
        <v>326.02</v>
      </c>
      <c r="K1427" s="2" t="s">
        <v>2262</v>
      </c>
      <c r="L1427" s="2">
        <v>1</v>
      </c>
      <c r="M1427" s="2" t="s">
        <v>4480</v>
      </c>
      <c r="N1427" s="2" t="s">
        <v>2486</v>
      </c>
      <c r="O1427" s="14" t="s">
        <v>2487</v>
      </c>
      <c r="P1427" s="9">
        <f>Table1_4[[#This Row],[Total Price]]*Table1_4[[#This Row],[ Sold]]</f>
        <v>326.02</v>
      </c>
    </row>
    <row r="1428" spans="1:16" x14ac:dyDescent="0.3">
      <c r="A1428" s="5" t="s">
        <v>2285</v>
      </c>
      <c r="B1428" s="2" t="s">
        <v>3817</v>
      </c>
      <c r="C1428" s="2" t="s">
        <v>2294</v>
      </c>
      <c r="D1428" s="2" t="s">
        <v>2295</v>
      </c>
      <c r="E1428" s="2" t="s">
        <v>4482</v>
      </c>
      <c r="F1428" s="2">
        <v>4.5</v>
      </c>
      <c r="G1428" s="2">
        <v>54</v>
      </c>
      <c r="H1428" s="9">
        <v>169.99</v>
      </c>
      <c r="I1428" s="9">
        <v>85.48</v>
      </c>
      <c r="J1428" s="9">
        <f>Table1_4[[#This Row],[Price]]+Table1_4[[#This Row],[Delivery charge]]</f>
        <v>255.47000000000003</v>
      </c>
      <c r="K1428" s="2" t="s">
        <v>2262</v>
      </c>
      <c r="L1428" s="2">
        <v>0</v>
      </c>
      <c r="M1428" s="2" t="s">
        <v>4480</v>
      </c>
      <c r="N1428" s="2" t="s">
        <v>2475</v>
      </c>
      <c r="O1428" s="14" t="s">
        <v>2476</v>
      </c>
      <c r="P1428" s="9">
        <f>Table1_4[[#This Row],[Total Price]]*Table1_4[[#This Row],[ Sold]]</f>
        <v>0</v>
      </c>
    </row>
    <row r="1429" spans="1:16" x14ac:dyDescent="0.3">
      <c r="A1429" s="5" t="s">
        <v>2285</v>
      </c>
      <c r="B1429" s="2" t="s">
        <v>3818</v>
      </c>
      <c r="C1429" s="2" t="s">
        <v>2315</v>
      </c>
      <c r="D1429" s="2" t="s">
        <v>2485</v>
      </c>
      <c r="E1429" s="2" t="s">
        <v>4481</v>
      </c>
      <c r="F1429" s="2">
        <v>5</v>
      </c>
      <c r="G1429" s="2">
        <v>2</v>
      </c>
      <c r="H1429" s="9">
        <v>360</v>
      </c>
      <c r="I1429" s="9">
        <v>129.18</v>
      </c>
      <c r="J1429" s="9">
        <f>Table1_4[[#This Row],[Price]]+Table1_4[[#This Row],[Delivery charge]]</f>
        <v>489.18</v>
      </c>
      <c r="K1429" s="2" t="s">
        <v>2262</v>
      </c>
      <c r="L1429" s="2">
        <v>10</v>
      </c>
      <c r="M1429" s="2" t="s">
        <v>4480</v>
      </c>
      <c r="N1429" s="2" t="s">
        <v>2486</v>
      </c>
      <c r="O1429" s="14" t="s">
        <v>2487</v>
      </c>
      <c r="P1429" s="9">
        <f>Table1_4[[#This Row],[Total Price]]*Table1_4[[#This Row],[ Sold]]</f>
        <v>4891.8</v>
      </c>
    </row>
    <row r="1430" spans="1:16" x14ac:dyDescent="0.3">
      <c r="A1430" s="5" t="s">
        <v>2285</v>
      </c>
      <c r="B1430" s="2" t="s">
        <v>3819</v>
      </c>
      <c r="C1430" s="2" t="s">
        <v>2296</v>
      </c>
      <c r="D1430" s="2" t="s">
        <v>2485</v>
      </c>
      <c r="E1430" s="2" t="s">
        <v>4481</v>
      </c>
      <c r="F1430" s="2">
        <v>4.5</v>
      </c>
      <c r="G1430" s="2">
        <v>7</v>
      </c>
      <c r="H1430" s="9">
        <v>473.19</v>
      </c>
      <c r="I1430" s="9">
        <v>155.21</v>
      </c>
      <c r="J1430" s="9">
        <f>Table1_4[[#This Row],[Price]]+Table1_4[[#This Row],[Delivery charge]]</f>
        <v>628.4</v>
      </c>
      <c r="K1430" s="2" t="s">
        <v>2262</v>
      </c>
      <c r="L1430" s="2">
        <v>0</v>
      </c>
      <c r="M1430" s="2" t="s">
        <v>4480</v>
      </c>
      <c r="N1430" s="2" t="s">
        <v>2486</v>
      </c>
      <c r="O1430" s="14" t="s">
        <v>2487</v>
      </c>
      <c r="P1430" s="9">
        <f>Table1_4[[#This Row],[Total Price]]*Table1_4[[#This Row],[ Sold]]</f>
        <v>0</v>
      </c>
    </row>
    <row r="1431" spans="1:16" x14ac:dyDescent="0.3">
      <c r="A1431" s="5" t="s">
        <v>2285</v>
      </c>
      <c r="B1431" s="2" t="s">
        <v>3820</v>
      </c>
      <c r="C1431" s="2" t="s">
        <v>2585</v>
      </c>
      <c r="D1431" s="2" t="s">
        <v>2295</v>
      </c>
      <c r="E1431" s="2" t="s">
        <v>4481</v>
      </c>
      <c r="F1431" s="2">
        <v>4.5</v>
      </c>
      <c r="G1431" s="2">
        <v>20</v>
      </c>
      <c r="H1431" s="9">
        <v>564.49</v>
      </c>
      <c r="I1431" s="9">
        <v>173.59</v>
      </c>
      <c r="J1431" s="9">
        <f>Table1_4[[#This Row],[Price]]+Table1_4[[#This Row],[Delivery charge]]</f>
        <v>738.08</v>
      </c>
      <c r="K1431" s="2" t="s">
        <v>2262</v>
      </c>
      <c r="L1431" s="2">
        <v>0</v>
      </c>
      <c r="M1431" s="2" t="s">
        <v>4480</v>
      </c>
      <c r="N1431" s="2" t="s">
        <v>2661</v>
      </c>
      <c r="O1431" s="14" t="s">
        <v>2662</v>
      </c>
      <c r="P1431" s="9">
        <f>Table1_4[[#This Row],[Total Price]]*Table1_4[[#This Row],[ Sold]]</f>
        <v>0</v>
      </c>
    </row>
    <row r="1432" spans="1:16" x14ac:dyDescent="0.3">
      <c r="A1432" s="5" t="s">
        <v>2285</v>
      </c>
      <c r="B1432" s="2" t="s">
        <v>3821</v>
      </c>
      <c r="C1432" s="2" t="s">
        <v>2296</v>
      </c>
      <c r="D1432" s="2" t="s">
        <v>2485</v>
      </c>
      <c r="E1432" s="2" t="s">
        <v>4482</v>
      </c>
      <c r="F1432" s="2"/>
      <c r="G1432" s="2"/>
      <c r="H1432" s="9">
        <v>339.99</v>
      </c>
      <c r="I1432" s="9">
        <v>121.96</v>
      </c>
      <c r="J1432" s="9">
        <f>Table1_4[[#This Row],[Price]]+Table1_4[[#This Row],[Delivery charge]]</f>
        <v>461.95</v>
      </c>
      <c r="K1432" s="2" t="s">
        <v>2262</v>
      </c>
      <c r="L1432" s="2">
        <v>0</v>
      </c>
      <c r="M1432" s="2" t="s">
        <v>4480</v>
      </c>
      <c r="N1432" s="2" t="s">
        <v>2486</v>
      </c>
      <c r="O1432" s="14" t="s">
        <v>2487</v>
      </c>
      <c r="P1432" s="9">
        <f>Table1_4[[#This Row],[Total Price]]*Table1_4[[#This Row],[ Sold]]</f>
        <v>0</v>
      </c>
    </row>
    <row r="1433" spans="1:16" x14ac:dyDescent="0.3">
      <c r="A1433" s="5" t="s">
        <v>2285</v>
      </c>
      <c r="B1433" s="2" t="s">
        <v>3822</v>
      </c>
      <c r="C1433" s="2" t="s">
        <v>2323</v>
      </c>
      <c r="D1433" s="2" t="s">
        <v>2295</v>
      </c>
      <c r="E1433" s="2" t="s">
        <v>4481</v>
      </c>
      <c r="F1433" s="2">
        <v>4</v>
      </c>
      <c r="G1433" s="2">
        <v>26</v>
      </c>
      <c r="H1433" s="9">
        <v>243.4</v>
      </c>
      <c r="I1433" s="9">
        <v>102.36</v>
      </c>
      <c r="J1433" s="9">
        <f>Table1_4[[#This Row],[Price]]+Table1_4[[#This Row],[Delivery charge]]</f>
        <v>345.76</v>
      </c>
      <c r="K1433" s="2" t="s">
        <v>2262</v>
      </c>
      <c r="L1433" s="2">
        <v>0</v>
      </c>
      <c r="M1433" s="2" t="s">
        <v>4480</v>
      </c>
      <c r="N1433" s="2" t="s">
        <v>2920</v>
      </c>
      <c r="O1433" s="14" t="s">
        <v>2921</v>
      </c>
      <c r="P1433" s="9">
        <f>Table1_4[[#This Row],[Total Price]]*Table1_4[[#This Row],[ Sold]]</f>
        <v>0</v>
      </c>
    </row>
    <row r="1434" spans="1:16" x14ac:dyDescent="0.3">
      <c r="A1434" s="5" t="s">
        <v>2285</v>
      </c>
      <c r="B1434" s="2" t="s">
        <v>3823</v>
      </c>
      <c r="C1434" s="2" t="s">
        <v>2327</v>
      </c>
      <c r="D1434" s="2" t="s">
        <v>2485</v>
      </c>
      <c r="E1434" s="2" t="s">
        <v>4482</v>
      </c>
      <c r="F1434" s="2"/>
      <c r="G1434" s="2"/>
      <c r="H1434" s="9">
        <v>459.98</v>
      </c>
      <c r="I1434" s="9">
        <v>149.55000000000001</v>
      </c>
      <c r="J1434" s="9">
        <f>Table1_4[[#This Row],[Price]]+Table1_4[[#This Row],[Delivery charge]]</f>
        <v>609.53</v>
      </c>
      <c r="K1434" s="2" t="s">
        <v>2262</v>
      </c>
      <c r="L1434" s="2">
        <v>16</v>
      </c>
      <c r="M1434" s="2" t="s">
        <v>4480</v>
      </c>
      <c r="N1434" s="2" t="s">
        <v>2486</v>
      </c>
      <c r="O1434" s="14" t="s">
        <v>2487</v>
      </c>
      <c r="P1434" s="9">
        <f>Table1_4[[#This Row],[Total Price]]*Table1_4[[#This Row],[ Sold]]</f>
        <v>9752.48</v>
      </c>
    </row>
    <row r="1435" spans="1:16" x14ac:dyDescent="0.3">
      <c r="A1435" s="5" t="s">
        <v>2285</v>
      </c>
      <c r="B1435" s="2" t="s">
        <v>3824</v>
      </c>
      <c r="C1435" s="2" t="s">
        <v>2315</v>
      </c>
      <c r="D1435" s="2" t="s">
        <v>2295</v>
      </c>
      <c r="E1435" s="2" t="s">
        <v>4482</v>
      </c>
      <c r="F1435" s="2"/>
      <c r="G1435" s="2"/>
      <c r="H1435" s="9">
        <v>403.84</v>
      </c>
      <c r="I1435" s="9">
        <v>136.63999999999999</v>
      </c>
      <c r="J1435" s="9">
        <f>Table1_4[[#This Row],[Price]]+Table1_4[[#This Row],[Delivery charge]]</f>
        <v>540.48</v>
      </c>
      <c r="K1435" s="2" t="s">
        <v>2262</v>
      </c>
      <c r="L1435" s="2">
        <v>0</v>
      </c>
      <c r="M1435" s="2" t="s">
        <v>4480</v>
      </c>
      <c r="N1435" s="2" t="s">
        <v>2842</v>
      </c>
      <c r="O1435" s="14" t="s">
        <v>2843</v>
      </c>
      <c r="P1435" s="9">
        <f>Table1_4[[#This Row],[Total Price]]*Table1_4[[#This Row],[ Sold]]</f>
        <v>0</v>
      </c>
    </row>
    <row r="1436" spans="1:16" x14ac:dyDescent="0.3">
      <c r="A1436" s="5" t="s">
        <v>2285</v>
      </c>
      <c r="B1436" s="2" t="s">
        <v>3825</v>
      </c>
      <c r="C1436" s="2" t="s">
        <v>2292</v>
      </c>
      <c r="D1436" s="2" t="s">
        <v>2295</v>
      </c>
      <c r="E1436" s="2" t="s">
        <v>4482</v>
      </c>
      <c r="F1436" s="2">
        <v>4.5</v>
      </c>
      <c r="G1436" s="2">
        <v>27</v>
      </c>
      <c r="H1436" s="9">
        <v>280.99</v>
      </c>
      <c r="I1436" s="9">
        <v>108.39</v>
      </c>
      <c r="J1436" s="9">
        <f>Table1_4[[#This Row],[Price]]+Table1_4[[#This Row],[Delivery charge]]</f>
        <v>389.38</v>
      </c>
      <c r="K1436" s="2" t="s">
        <v>2262</v>
      </c>
      <c r="L1436" s="2">
        <v>0</v>
      </c>
      <c r="M1436" s="2" t="s">
        <v>4480</v>
      </c>
      <c r="N1436" s="2" t="s">
        <v>2364</v>
      </c>
      <c r="O1436" s="14" t="s">
        <v>2365</v>
      </c>
      <c r="P1436" s="9">
        <f>Table1_4[[#This Row],[Total Price]]*Table1_4[[#This Row],[ Sold]]</f>
        <v>0</v>
      </c>
    </row>
    <row r="1437" spans="1:16" x14ac:dyDescent="0.3">
      <c r="A1437" s="5" t="s">
        <v>2285</v>
      </c>
      <c r="B1437" s="2" t="s">
        <v>3826</v>
      </c>
      <c r="C1437" s="2" t="s">
        <v>2296</v>
      </c>
      <c r="D1437" s="2" t="s">
        <v>2295</v>
      </c>
      <c r="E1437" s="2" t="s">
        <v>4483</v>
      </c>
      <c r="F1437" s="2">
        <v>5</v>
      </c>
      <c r="G1437" s="2">
        <v>7</v>
      </c>
      <c r="H1437" s="9">
        <v>521.66999999999996</v>
      </c>
      <c r="I1437" s="9">
        <v>163.74</v>
      </c>
      <c r="J1437" s="9">
        <f>Table1_4[[#This Row],[Price]]+Table1_4[[#This Row],[Delivery charge]]</f>
        <v>685.41</v>
      </c>
      <c r="K1437" s="2" t="s">
        <v>2262</v>
      </c>
      <c r="L1437" s="2">
        <v>0</v>
      </c>
      <c r="M1437" s="2" t="s">
        <v>2394</v>
      </c>
      <c r="N1437" s="2" t="s">
        <v>2780</v>
      </c>
      <c r="O1437" s="14" t="s">
        <v>2781</v>
      </c>
      <c r="P1437" s="9">
        <f>Table1_4[[#This Row],[Total Price]]*Table1_4[[#This Row],[ Sold]]</f>
        <v>0</v>
      </c>
    </row>
    <row r="1438" spans="1:16" x14ac:dyDescent="0.3">
      <c r="A1438" s="5" t="s">
        <v>2285</v>
      </c>
      <c r="B1438" s="2" t="s">
        <v>3827</v>
      </c>
      <c r="C1438" s="2" t="s">
        <v>2585</v>
      </c>
      <c r="D1438" s="2" t="s">
        <v>2295</v>
      </c>
      <c r="E1438" s="2" t="s">
        <v>4482</v>
      </c>
      <c r="F1438" s="2">
        <v>5</v>
      </c>
      <c r="G1438" s="2">
        <v>7</v>
      </c>
      <c r="H1438" s="9">
        <v>681.99</v>
      </c>
      <c r="I1438" s="9">
        <v>200.62</v>
      </c>
      <c r="J1438" s="9">
        <f>Table1_4[[#This Row],[Price]]+Table1_4[[#This Row],[Delivery charge]]</f>
        <v>882.61</v>
      </c>
      <c r="K1438" s="2" t="s">
        <v>2262</v>
      </c>
      <c r="L1438" s="2">
        <v>0</v>
      </c>
      <c r="M1438" s="2" t="s">
        <v>4480</v>
      </c>
      <c r="N1438" s="2" t="s">
        <v>2732</v>
      </c>
      <c r="O1438" s="14" t="s">
        <v>2733</v>
      </c>
      <c r="P1438" s="9">
        <f>Table1_4[[#This Row],[Total Price]]*Table1_4[[#This Row],[ Sold]]</f>
        <v>0</v>
      </c>
    </row>
    <row r="1439" spans="1:16" x14ac:dyDescent="0.3">
      <c r="A1439" s="5" t="s">
        <v>2285</v>
      </c>
      <c r="B1439" s="2" t="s">
        <v>3828</v>
      </c>
      <c r="C1439" s="2" t="s">
        <v>2371</v>
      </c>
      <c r="D1439" s="2" t="s">
        <v>2295</v>
      </c>
      <c r="E1439" s="2" t="s">
        <v>4482</v>
      </c>
      <c r="F1439" s="2">
        <v>5</v>
      </c>
      <c r="G1439" s="2">
        <v>21</v>
      </c>
      <c r="H1439" s="9">
        <v>689.99</v>
      </c>
      <c r="I1439" s="9">
        <v>202.46</v>
      </c>
      <c r="J1439" s="9">
        <f>Table1_4[[#This Row],[Price]]+Table1_4[[#This Row],[Delivery charge]]</f>
        <v>892.45</v>
      </c>
      <c r="K1439" s="2" t="s">
        <v>2262</v>
      </c>
      <c r="L1439" s="2">
        <v>0</v>
      </c>
      <c r="M1439" s="2" t="s">
        <v>4480</v>
      </c>
      <c r="N1439" s="2" t="s">
        <v>2578</v>
      </c>
      <c r="O1439" s="14" t="s">
        <v>2579</v>
      </c>
      <c r="P1439" s="9">
        <f>Table1_4[[#This Row],[Total Price]]*Table1_4[[#This Row],[ Sold]]</f>
        <v>0</v>
      </c>
    </row>
    <row r="1440" spans="1:16" x14ac:dyDescent="0.3">
      <c r="A1440" s="5" t="s">
        <v>2285</v>
      </c>
      <c r="B1440" s="2" t="s">
        <v>3829</v>
      </c>
      <c r="C1440" s="2" t="s">
        <v>2296</v>
      </c>
      <c r="D1440" s="2" t="s">
        <v>3142</v>
      </c>
      <c r="E1440" s="2" t="s">
        <v>4481</v>
      </c>
      <c r="F1440" s="2">
        <v>5</v>
      </c>
      <c r="G1440" s="2">
        <v>1</v>
      </c>
      <c r="H1440" s="9">
        <v>618.95000000000005</v>
      </c>
      <c r="I1440" s="9">
        <v>191.04</v>
      </c>
      <c r="J1440" s="9">
        <f>Table1_4[[#This Row],[Price]]+Table1_4[[#This Row],[Delivery charge]]</f>
        <v>809.99</v>
      </c>
      <c r="K1440" s="2" t="s">
        <v>2262</v>
      </c>
      <c r="L1440" s="2">
        <v>0</v>
      </c>
      <c r="M1440" s="2" t="s">
        <v>4480</v>
      </c>
      <c r="N1440" s="2" t="s">
        <v>2955</v>
      </c>
      <c r="O1440" s="14" t="s">
        <v>2956</v>
      </c>
      <c r="P1440" s="9">
        <f>Table1_4[[#This Row],[Total Price]]*Table1_4[[#This Row],[ Sold]]</f>
        <v>0</v>
      </c>
    </row>
    <row r="1441" spans="1:16" x14ac:dyDescent="0.3">
      <c r="A1441" s="5" t="s">
        <v>2285</v>
      </c>
      <c r="B1441" s="2" t="s">
        <v>3830</v>
      </c>
      <c r="C1441" s="2" t="s">
        <v>2455</v>
      </c>
      <c r="D1441" s="2" t="s">
        <v>2393</v>
      </c>
      <c r="E1441" s="2" t="s">
        <v>4481</v>
      </c>
      <c r="F1441" s="2"/>
      <c r="G1441" s="2"/>
      <c r="H1441" s="9">
        <v>344.95</v>
      </c>
      <c r="I1441" s="9">
        <v>125.72</v>
      </c>
      <c r="J1441" s="9">
        <f>Table1_4[[#This Row],[Price]]+Table1_4[[#This Row],[Delivery charge]]</f>
        <v>470.66999999999996</v>
      </c>
      <c r="K1441" s="2" t="s">
        <v>2262</v>
      </c>
      <c r="L1441" s="2">
        <v>39</v>
      </c>
      <c r="M1441" s="2" t="s">
        <v>2394</v>
      </c>
      <c r="N1441" s="2" t="s">
        <v>2395</v>
      </c>
      <c r="O1441" s="14" t="s">
        <v>2396</v>
      </c>
      <c r="P1441" s="9">
        <f>Table1_4[[#This Row],[Total Price]]*Table1_4[[#This Row],[ Sold]]</f>
        <v>18356.129999999997</v>
      </c>
    </row>
    <row r="1442" spans="1:16" x14ac:dyDescent="0.3">
      <c r="A1442" s="5" t="s">
        <v>2285</v>
      </c>
      <c r="B1442" s="2" t="s">
        <v>3831</v>
      </c>
      <c r="C1442" s="2" t="s">
        <v>2321</v>
      </c>
      <c r="D1442" s="2" t="s">
        <v>2485</v>
      </c>
      <c r="E1442" s="2" t="s">
        <v>4481</v>
      </c>
      <c r="F1442" s="2"/>
      <c r="G1442" s="2"/>
      <c r="H1442" s="9">
        <v>339.24</v>
      </c>
      <c r="I1442" s="9">
        <v>121.78</v>
      </c>
      <c r="J1442" s="9">
        <f>Table1_4[[#This Row],[Price]]+Table1_4[[#This Row],[Delivery charge]]</f>
        <v>461.02</v>
      </c>
      <c r="K1442" s="2" t="s">
        <v>2262</v>
      </c>
      <c r="L1442" s="2">
        <v>2</v>
      </c>
      <c r="M1442" s="2" t="s">
        <v>4480</v>
      </c>
      <c r="N1442" s="2" t="s">
        <v>2486</v>
      </c>
      <c r="O1442" s="14" t="s">
        <v>2487</v>
      </c>
      <c r="P1442" s="9">
        <f>Table1_4[[#This Row],[Total Price]]*Table1_4[[#This Row],[ Sold]]</f>
        <v>922.04</v>
      </c>
    </row>
    <row r="1443" spans="1:16" x14ac:dyDescent="0.3">
      <c r="A1443" s="5" t="s">
        <v>2285</v>
      </c>
      <c r="B1443" s="2" t="s">
        <v>3832</v>
      </c>
      <c r="C1443" s="2" t="s">
        <v>2315</v>
      </c>
      <c r="D1443" s="2" t="s">
        <v>2295</v>
      </c>
      <c r="E1443" s="2" t="s">
        <v>4482</v>
      </c>
      <c r="F1443" s="2">
        <v>4</v>
      </c>
      <c r="G1443" s="2">
        <v>4</v>
      </c>
      <c r="H1443" s="9">
        <v>299.99</v>
      </c>
      <c r="I1443" s="9">
        <v>112.76</v>
      </c>
      <c r="J1443" s="9">
        <f>Table1_4[[#This Row],[Price]]+Table1_4[[#This Row],[Delivery charge]]</f>
        <v>412.75</v>
      </c>
      <c r="K1443" s="2" t="s">
        <v>2262</v>
      </c>
      <c r="L1443" s="2">
        <v>1</v>
      </c>
      <c r="M1443" s="2" t="s">
        <v>4480</v>
      </c>
      <c r="N1443" s="2" t="s">
        <v>2364</v>
      </c>
      <c r="O1443" s="14" t="s">
        <v>2365</v>
      </c>
      <c r="P1443" s="9">
        <f>Table1_4[[#This Row],[Total Price]]*Table1_4[[#This Row],[ Sold]]</f>
        <v>412.75</v>
      </c>
    </row>
    <row r="1444" spans="1:16" x14ac:dyDescent="0.3">
      <c r="A1444" s="5" t="s">
        <v>2285</v>
      </c>
      <c r="B1444" s="2" t="s">
        <v>3833</v>
      </c>
      <c r="C1444" s="2" t="s">
        <v>2296</v>
      </c>
      <c r="D1444" s="2" t="s">
        <v>2485</v>
      </c>
      <c r="E1444" s="2" t="s">
        <v>4482</v>
      </c>
      <c r="F1444" s="2"/>
      <c r="G1444" s="2"/>
      <c r="H1444" s="9">
        <v>339.99</v>
      </c>
      <c r="I1444" s="9">
        <v>121.96</v>
      </c>
      <c r="J1444" s="9">
        <f>Table1_4[[#This Row],[Price]]+Table1_4[[#This Row],[Delivery charge]]</f>
        <v>461.95</v>
      </c>
      <c r="K1444" s="2" t="s">
        <v>2262</v>
      </c>
      <c r="L1444" s="2">
        <v>59</v>
      </c>
      <c r="M1444" s="2" t="s">
        <v>4480</v>
      </c>
      <c r="N1444" s="2" t="s">
        <v>2486</v>
      </c>
      <c r="O1444" s="14" t="s">
        <v>2487</v>
      </c>
      <c r="P1444" s="9">
        <f>Table1_4[[#This Row],[Total Price]]*Table1_4[[#This Row],[ Sold]]</f>
        <v>27255.05</v>
      </c>
    </row>
    <row r="1445" spans="1:16" x14ac:dyDescent="0.3">
      <c r="A1445" s="5" t="s">
        <v>2285</v>
      </c>
      <c r="B1445" s="2" t="s">
        <v>3810</v>
      </c>
      <c r="C1445" s="2" t="s">
        <v>2315</v>
      </c>
      <c r="D1445" s="2" t="s">
        <v>2485</v>
      </c>
      <c r="E1445" s="2" t="s">
        <v>4481</v>
      </c>
      <c r="F1445" s="2"/>
      <c r="G1445" s="2"/>
      <c r="H1445" s="9">
        <v>278.08</v>
      </c>
      <c r="I1445" s="9">
        <v>107.72</v>
      </c>
      <c r="J1445" s="9">
        <f>Table1_4[[#This Row],[Price]]+Table1_4[[#This Row],[Delivery charge]]</f>
        <v>385.79999999999995</v>
      </c>
      <c r="K1445" s="2" t="s">
        <v>2262</v>
      </c>
      <c r="L1445" s="2">
        <v>1</v>
      </c>
      <c r="M1445" s="2" t="s">
        <v>4480</v>
      </c>
      <c r="N1445" s="2" t="s">
        <v>2486</v>
      </c>
      <c r="O1445" s="14" t="s">
        <v>2487</v>
      </c>
      <c r="P1445" s="9">
        <f>Table1_4[[#This Row],[Total Price]]*Table1_4[[#This Row],[ Sold]]</f>
        <v>385.79999999999995</v>
      </c>
    </row>
    <row r="1446" spans="1:16" x14ac:dyDescent="0.3">
      <c r="A1446" s="5" t="s">
        <v>2285</v>
      </c>
      <c r="B1446" s="2" t="s">
        <v>3834</v>
      </c>
      <c r="C1446" s="2" t="s">
        <v>2455</v>
      </c>
      <c r="D1446" s="2" t="s">
        <v>3676</v>
      </c>
      <c r="E1446" s="2" t="s">
        <v>4481</v>
      </c>
      <c r="F1446" s="2">
        <v>5</v>
      </c>
      <c r="G1446" s="2">
        <v>25</v>
      </c>
      <c r="H1446" s="9">
        <v>514</v>
      </c>
      <c r="I1446" s="9">
        <v>164.6</v>
      </c>
      <c r="J1446" s="9">
        <f>Table1_4[[#This Row],[Price]]+Table1_4[[#This Row],[Delivery charge]]</f>
        <v>678.6</v>
      </c>
      <c r="K1446" s="2" t="s">
        <v>2262</v>
      </c>
      <c r="L1446" s="2">
        <v>0</v>
      </c>
      <c r="M1446" s="2" t="s">
        <v>4480</v>
      </c>
      <c r="N1446" s="2" t="s">
        <v>2846</v>
      </c>
      <c r="O1446" s="14" t="s">
        <v>2847</v>
      </c>
      <c r="P1446" s="9">
        <f>Table1_4[[#This Row],[Total Price]]*Table1_4[[#This Row],[ Sold]]</f>
        <v>0</v>
      </c>
    </row>
    <row r="1447" spans="1:16" x14ac:dyDescent="0.3">
      <c r="A1447" s="5" t="s">
        <v>2285</v>
      </c>
      <c r="B1447" s="2" t="s">
        <v>3835</v>
      </c>
      <c r="C1447" s="2" t="s">
        <v>2455</v>
      </c>
      <c r="D1447" s="2" t="s">
        <v>2295</v>
      </c>
      <c r="E1447" s="2" t="s">
        <v>4483</v>
      </c>
      <c r="F1447" s="2"/>
      <c r="G1447" s="2"/>
      <c r="H1447" s="9">
        <v>294.95</v>
      </c>
      <c r="I1447" s="9">
        <v>139.19999999999999</v>
      </c>
      <c r="J1447" s="9">
        <f>Table1_4[[#This Row],[Price]]+Table1_4[[#This Row],[Delivery charge]]</f>
        <v>434.15</v>
      </c>
      <c r="K1447" s="2" t="s">
        <v>2262</v>
      </c>
      <c r="L1447" s="2">
        <v>0</v>
      </c>
      <c r="M1447" s="2" t="s">
        <v>4480</v>
      </c>
      <c r="N1447" s="2" t="s">
        <v>3050</v>
      </c>
      <c r="O1447" s="14" t="s">
        <v>3051</v>
      </c>
      <c r="P1447" s="9">
        <f>Table1_4[[#This Row],[Total Price]]*Table1_4[[#This Row],[ Sold]]</f>
        <v>0</v>
      </c>
    </row>
    <row r="1448" spans="1:16" x14ac:dyDescent="0.3">
      <c r="A1448" s="5" t="s">
        <v>2285</v>
      </c>
      <c r="B1448" s="2" t="s">
        <v>3836</v>
      </c>
      <c r="C1448" s="2" t="s">
        <v>2371</v>
      </c>
      <c r="D1448" s="2" t="s">
        <v>2295</v>
      </c>
      <c r="E1448" s="2" t="s">
        <v>4482</v>
      </c>
      <c r="F1448" s="2"/>
      <c r="G1448" s="2"/>
      <c r="H1448" s="9">
        <v>487.13</v>
      </c>
      <c r="I1448" s="9">
        <v>158.41999999999999</v>
      </c>
      <c r="J1448" s="9">
        <f>Table1_4[[#This Row],[Price]]+Table1_4[[#This Row],[Delivery charge]]</f>
        <v>645.54999999999995</v>
      </c>
      <c r="K1448" s="2" t="s">
        <v>2262</v>
      </c>
      <c r="L1448" s="2">
        <v>0</v>
      </c>
      <c r="M1448" s="2" t="s">
        <v>4480</v>
      </c>
      <c r="N1448" s="2" t="s">
        <v>2442</v>
      </c>
      <c r="O1448" s="14" t="s">
        <v>2443</v>
      </c>
      <c r="P1448" s="9">
        <f>Table1_4[[#This Row],[Total Price]]*Table1_4[[#This Row],[ Sold]]</f>
        <v>0</v>
      </c>
    </row>
    <row r="1449" spans="1:16" x14ac:dyDescent="0.3">
      <c r="A1449" s="5" t="s">
        <v>2285</v>
      </c>
      <c r="B1449" s="2" t="s">
        <v>3837</v>
      </c>
      <c r="C1449" s="2" t="s">
        <v>2296</v>
      </c>
      <c r="D1449" s="2" t="s">
        <v>2295</v>
      </c>
      <c r="E1449" s="2" t="s">
        <v>4481</v>
      </c>
      <c r="F1449" s="2">
        <v>5</v>
      </c>
      <c r="G1449" s="2">
        <v>1</v>
      </c>
      <c r="H1449" s="9">
        <v>329</v>
      </c>
      <c r="I1449" s="9">
        <v>119.43</v>
      </c>
      <c r="J1449" s="9">
        <f>Table1_4[[#This Row],[Price]]+Table1_4[[#This Row],[Delivery charge]]</f>
        <v>448.43</v>
      </c>
      <c r="K1449" s="2" t="s">
        <v>2262</v>
      </c>
      <c r="L1449" s="2">
        <v>0</v>
      </c>
      <c r="M1449" s="2" t="s">
        <v>4480</v>
      </c>
      <c r="N1449" s="2" t="s">
        <v>2657</v>
      </c>
      <c r="O1449" s="14" t="s">
        <v>2658</v>
      </c>
      <c r="P1449" s="9">
        <f>Table1_4[[#This Row],[Total Price]]*Table1_4[[#This Row],[ Sold]]</f>
        <v>0</v>
      </c>
    </row>
    <row r="1450" spans="1:16" x14ac:dyDescent="0.3">
      <c r="A1450" s="5" t="s">
        <v>2285</v>
      </c>
      <c r="B1450" s="2" t="s">
        <v>3838</v>
      </c>
      <c r="C1450" s="2" t="s">
        <v>2343</v>
      </c>
      <c r="D1450" s="2" t="s">
        <v>2295</v>
      </c>
      <c r="E1450" s="2" t="s">
        <v>4481</v>
      </c>
      <c r="F1450" s="2">
        <v>4.5</v>
      </c>
      <c r="G1450" s="2">
        <v>38</v>
      </c>
      <c r="H1450" s="9">
        <v>213.99</v>
      </c>
      <c r="I1450" s="9">
        <v>92.98</v>
      </c>
      <c r="J1450" s="9">
        <f>Table1_4[[#This Row],[Price]]+Table1_4[[#This Row],[Delivery charge]]</f>
        <v>306.97000000000003</v>
      </c>
      <c r="K1450" s="2" t="s">
        <v>2262</v>
      </c>
      <c r="L1450" s="2">
        <v>12</v>
      </c>
      <c r="M1450" s="2" t="s">
        <v>4480</v>
      </c>
      <c r="N1450" s="2" t="s">
        <v>2732</v>
      </c>
      <c r="O1450" s="14" t="s">
        <v>2733</v>
      </c>
      <c r="P1450" s="9">
        <f>Table1_4[[#This Row],[Total Price]]*Table1_4[[#This Row],[ Sold]]</f>
        <v>3683.6400000000003</v>
      </c>
    </row>
    <row r="1451" spans="1:16" x14ac:dyDescent="0.3">
      <c r="A1451" s="5" t="s">
        <v>2285</v>
      </c>
      <c r="B1451" s="2" t="s">
        <v>3839</v>
      </c>
      <c r="C1451" s="2" t="s">
        <v>2296</v>
      </c>
      <c r="D1451" s="2" t="s">
        <v>2295</v>
      </c>
      <c r="E1451" s="2" t="s">
        <v>4481</v>
      </c>
      <c r="F1451" s="2">
        <v>5</v>
      </c>
      <c r="G1451" s="2">
        <v>48</v>
      </c>
      <c r="H1451" s="9">
        <v>519.99</v>
      </c>
      <c r="I1451" s="9">
        <v>165.98</v>
      </c>
      <c r="J1451" s="9">
        <f>Table1_4[[#This Row],[Price]]+Table1_4[[#This Row],[Delivery charge]]</f>
        <v>685.97</v>
      </c>
      <c r="K1451" s="2" t="s">
        <v>2262</v>
      </c>
      <c r="L1451" s="2">
        <v>0</v>
      </c>
      <c r="M1451" s="2" t="s">
        <v>4480</v>
      </c>
      <c r="N1451" s="2" t="s">
        <v>2578</v>
      </c>
      <c r="O1451" s="14" t="s">
        <v>2579</v>
      </c>
      <c r="P1451" s="9">
        <f>Table1_4[[#This Row],[Total Price]]*Table1_4[[#This Row],[ Sold]]</f>
        <v>0</v>
      </c>
    </row>
    <row r="1452" spans="1:16" x14ac:dyDescent="0.3">
      <c r="A1452" s="5" t="s">
        <v>2285</v>
      </c>
      <c r="B1452" s="2" t="s">
        <v>3840</v>
      </c>
      <c r="C1452" s="2" t="s">
        <v>2296</v>
      </c>
      <c r="D1452" s="2" t="s">
        <v>2485</v>
      </c>
      <c r="E1452" s="2" t="s">
        <v>4481</v>
      </c>
      <c r="F1452" s="2"/>
      <c r="G1452" s="2"/>
      <c r="H1452" s="9">
        <v>305.99</v>
      </c>
      <c r="I1452" s="9">
        <v>114.14</v>
      </c>
      <c r="J1452" s="9">
        <f>Table1_4[[#This Row],[Price]]+Table1_4[[#This Row],[Delivery charge]]</f>
        <v>420.13</v>
      </c>
      <c r="K1452" s="2" t="s">
        <v>2262</v>
      </c>
      <c r="L1452" s="2">
        <v>1</v>
      </c>
      <c r="M1452" s="2" t="s">
        <v>4480</v>
      </c>
      <c r="N1452" s="2" t="s">
        <v>2486</v>
      </c>
      <c r="O1452" s="14" t="s">
        <v>2487</v>
      </c>
      <c r="P1452" s="9">
        <f>Table1_4[[#This Row],[Total Price]]*Table1_4[[#This Row],[ Sold]]</f>
        <v>420.13</v>
      </c>
    </row>
    <row r="1453" spans="1:16" x14ac:dyDescent="0.3">
      <c r="A1453" s="5" t="s">
        <v>2285</v>
      </c>
      <c r="B1453" s="2" t="s">
        <v>3841</v>
      </c>
      <c r="C1453" s="2" t="s">
        <v>2329</v>
      </c>
      <c r="D1453" s="2" t="s">
        <v>2330</v>
      </c>
      <c r="E1453" s="2" t="s">
        <v>4481</v>
      </c>
      <c r="F1453" s="2">
        <v>5</v>
      </c>
      <c r="G1453" s="2">
        <v>1</v>
      </c>
      <c r="H1453" s="9">
        <v>339.99</v>
      </c>
      <c r="I1453" s="9">
        <v>109</v>
      </c>
      <c r="J1453" s="9">
        <f>Table1_4[[#This Row],[Price]]+Table1_4[[#This Row],[Delivery charge]]</f>
        <v>448.99</v>
      </c>
      <c r="K1453" s="2" t="s">
        <v>2262</v>
      </c>
      <c r="L1453" s="2">
        <v>0</v>
      </c>
      <c r="M1453" s="2" t="s">
        <v>4480</v>
      </c>
      <c r="N1453" s="2" t="s">
        <v>2331</v>
      </c>
      <c r="O1453" s="14" t="s">
        <v>2332</v>
      </c>
      <c r="P1453" s="9">
        <f>Table1_4[[#This Row],[Total Price]]*Table1_4[[#This Row],[ Sold]]</f>
        <v>0</v>
      </c>
    </row>
    <row r="1454" spans="1:16" x14ac:dyDescent="0.3">
      <c r="A1454" s="5" t="s">
        <v>2285</v>
      </c>
      <c r="B1454" s="2" t="s">
        <v>946</v>
      </c>
      <c r="C1454" s="2" t="s">
        <v>2315</v>
      </c>
      <c r="D1454" s="2" t="s">
        <v>2393</v>
      </c>
      <c r="E1454" s="2" t="s">
        <v>4482</v>
      </c>
      <c r="F1454" s="2"/>
      <c r="G1454" s="2"/>
      <c r="H1454" s="9">
        <v>375.35</v>
      </c>
      <c r="I1454" s="9">
        <v>132.71</v>
      </c>
      <c r="J1454" s="9">
        <f>Table1_4[[#This Row],[Price]]+Table1_4[[#This Row],[Delivery charge]]</f>
        <v>508.06000000000006</v>
      </c>
      <c r="K1454" s="2" t="s">
        <v>2262</v>
      </c>
      <c r="L1454" s="2">
        <v>43</v>
      </c>
      <c r="M1454" s="2" t="s">
        <v>2394</v>
      </c>
      <c r="N1454" s="2" t="s">
        <v>2395</v>
      </c>
      <c r="O1454" s="14" t="s">
        <v>2396</v>
      </c>
      <c r="P1454" s="9">
        <f>Table1_4[[#This Row],[Total Price]]*Table1_4[[#This Row],[ Sold]]</f>
        <v>21846.58</v>
      </c>
    </row>
    <row r="1455" spans="1:16" x14ac:dyDescent="0.3">
      <c r="A1455" s="5" t="s">
        <v>2285</v>
      </c>
      <c r="B1455" s="2" t="s">
        <v>3842</v>
      </c>
      <c r="C1455" s="2" t="s">
        <v>2292</v>
      </c>
      <c r="D1455" s="2" t="s">
        <v>2295</v>
      </c>
      <c r="E1455" s="2" t="s">
        <v>4481</v>
      </c>
      <c r="F1455" s="2">
        <v>5</v>
      </c>
      <c r="G1455" s="2">
        <v>1</v>
      </c>
      <c r="H1455" s="9">
        <v>271.99</v>
      </c>
      <c r="I1455" s="9">
        <v>106.32</v>
      </c>
      <c r="J1455" s="9">
        <f>Table1_4[[#This Row],[Price]]+Table1_4[[#This Row],[Delivery charge]]</f>
        <v>378.31</v>
      </c>
      <c r="K1455" s="2" t="s">
        <v>2262</v>
      </c>
      <c r="L1455" s="2">
        <v>0</v>
      </c>
      <c r="M1455" s="2" t="s">
        <v>4480</v>
      </c>
      <c r="N1455" s="2" t="s">
        <v>2364</v>
      </c>
      <c r="O1455" s="14" t="s">
        <v>2365</v>
      </c>
      <c r="P1455" s="9">
        <f>Table1_4[[#This Row],[Total Price]]*Table1_4[[#This Row],[ Sold]]</f>
        <v>0</v>
      </c>
    </row>
    <row r="1456" spans="1:16" x14ac:dyDescent="0.3">
      <c r="A1456" s="5" t="s">
        <v>2285</v>
      </c>
      <c r="B1456" s="2" t="s">
        <v>3843</v>
      </c>
      <c r="C1456" s="2" t="s">
        <v>2455</v>
      </c>
      <c r="D1456" s="2" t="s">
        <v>2295</v>
      </c>
      <c r="E1456" s="2" t="s">
        <v>4482</v>
      </c>
      <c r="F1456" s="2"/>
      <c r="G1456" s="2"/>
      <c r="H1456" s="9">
        <v>274.99</v>
      </c>
      <c r="I1456" s="9">
        <v>107.01</v>
      </c>
      <c r="J1456" s="9">
        <f>Table1_4[[#This Row],[Price]]+Table1_4[[#This Row],[Delivery charge]]</f>
        <v>382</v>
      </c>
      <c r="K1456" s="2" t="s">
        <v>2262</v>
      </c>
      <c r="L1456" s="2">
        <v>0</v>
      </c>
      <c r="M1456" s="2" t="s">
        <v>4480</v>
      </c>
      <c r="N1456" s="2" t="s">
        <v>2661</v>
      </c>
      <c r="O1456" s="14" t="s">
        <v>2662</v>
      </c>
      <c r="P1456" s="9">
        <f>Table1_4[[#This Row],[Total Price]]*Table1_4[[#This Row],[ Sold]]</f>
        <v>0</v>
      </c>
    </row>
    <row r="1457" spans="1:16" x14ac:dyDescent="0.3">
      <c r="A1457" s="5" t="s">
        <v>2285</v>
      </c>
      <c r="B1457" s="2" t="s">
        <v>154</v>
      </c>
      <c r="C1457" s="2" t="s">
        <v>2343</v>
      </c>
      <c r="D1457" s="2" t="s">
        <v>2845</v>
      </c>
      <c r="E1457" s="2" t="s">
        <v>4481</v>
      </c>
      <c r="F1457" s="2">
        <v>4.5</v>
      </c>
      <c r="G1457" s="2">
        <v>38</v>
      </c>
      <c r="H1457" s="9">
        <v>248</v>
      </c>
      <c r="I1457" s="9">
        <v>100.8</v>
      </c>
      <c r="J1457" s="9">
        <f>Table1_4[[#This Row],[Price]]+Table1_4[[#This Row],[Delivery charge]]</f>
        <v>348.8</v>
      </c>
      <c r="K1457" s="2" t="s">
        <v>2262</v>
      </c>
      <c r="L1457" s="2">
        <v>15</v>
      </c>
      <c r="M1457" s="2" t="s">
        <v>4480</v>
      </c>
      <c r="N1457" s="2" t="s">
        <v>2846</v>
      </c>
      <c r="O1457" s="14" t="s">
        <v>2847</v>
      </c>
      <c r="P1457" s="9">
        <f>Table1_4[[#This Row],[Total Price]]*Table1_4[[#This Row],[ Sold]]</f>
        <v>5232</v>
      </c>
    </row>
    <row r="1458" spans="1:16" x14ac:dyDescent="0.3">
      <c r="A1458" s="5" t="s">
        <v>2285</v>
      </c>
      <c r="B1458" s="2" t="s">
        <v>3844</v>
      </c>
      <c r="C1458" s="2" t="s">
        <v>2327</v>
      </c>
      <c r="D1458" s="2" t="s">
        <v>2485</v>
      </c>
      <c r="E1458" s="2" t="s">
        <v>4481</v>
      </c>
      <c r="F1458" s="2"/>
      <c r="G1458" s="2"/>
      <c r="H1458" s="9">
        <v>611.79</v>
      </c>
      <c r="I1458" s="9">
        <v>184.47</v>
      </c>
      <c r="J1458" s="9">
        <f>Table1_4[[#This Row],[Price]]+Table1_4[[#This Row],[Delivery charge]]</f>
        <v>796.26</v>
      </c>
      <c r="K1458" s="2" t="s">
        <v>2262</v>
      </c>
      <c r="L1458" s="2">
        <v>0</v>
      </c>
      <c r="M1458" s="2" t="s">
        <v>4480</v>
      </c>
      <c r="N1458" s="2" t="s">
        <v>2486</v>
      </c>
      <c r="O1458" s="14" t="s">
        <v>2487</v>
      </c>
      <c r="P1458" s="9">
        <f>Table1_4[[#This Row],[Total Price]]*Table1_4[[#This Row],[ Sold]]</f>
        <v>0</v>
      </c>
    </row>
    <row r="1459" spans="1:16" x14ac:dyDescent="0.3">
      <c r="A1459" s="5" t="s">
        <v>2285</v>
      </c>
      <c r="B1459" s="2" t="s">
        <v>3845</v>
      </c>
      <c r="C1459" s="2" t="s">
        <v>2296</v>
      </c>
      <c r="D1459" s="2" t="s">
        <v>2295</v>
      </c>
      <c r="E1459" s="2" t="s">
        <v>4481</v>
      </c>
      <c r="F1459" s="2">
        <v>5</v>
      </c>
      <c r="G1459" s="2">
        <v>6</v>
      </c>
      <c r="H1459" s="9">
        <v>325.99</v>
      </c>
      <c r="I1459" s="9">
        <v>118.74</v>
      </c>
      <c r="J1459" s="9">
        <f>Table1_4[[#This Row],[Price]]+Table1_4[[#This Row],[Delivery charge]]</f>
        <v>444.73</v>
      </c>
      <c r="K1459" s="2" t="s">
        <v>2262</v>
      </c>
      <c r="L1459" s="2">
        <v>0</v>
      </c>
      <c r="M1459" s="2" t="s">
        <v>4480</v>
      </c>
      <c r="N1459" s="2" t="s">
        <v>2732</v>
      </c>
      <c r="O1459" s="14" t="s">
        <v>2733</v>
      </c>
      <c r="P1459" s="9">
        <f>Table1_4[[#This Row],[Total Price]]*Table1_4[[#This Row],[ Sold]]</f>
        <v>0</v>
      </c>
    </row>
    <row r="1460" spans="1:16" x14ac:dyDescent="0.3">
      <c r="A1460" s="5" t="s">
        <v>2285</v>
      </c>
      <c r="B1460" s="2" t="s">
        <v>3846</v>
      </c>
      <c r="C1460" s="2" t="s">
        <v>2294</v>
      </c>
      <c r="D1460" s="2" t="s">
        <v>2295</v>
      </c>
      <c r="E1460" s="2" t="s">
        <v>4481</v>
      </c>
      <c r="F1460" s="2"/>
      <c r="G1460" s="2"/>
      <c r="H1460" s="9">
        <v>150.5</v>
      </c>
      <c r="I1460" s="9">
        <v>80.989999999999995</v>
      </c>
      <c r="J1460" s="9">
        <f>Table1_4[[#This Row],[Price]]+Table1_4[[#This Row],[Delivery charge]]</f>
        <v>231.49</v>
      </c>
      <c r="K1460" s="2" t="s">
        <v>2262</v>
      </c>
      <c r="L1460" s="2">
        <v>0</v>
      </c>
      <c r="M1460" s="2" t="s">
        <v>4480</v>
      </c>
      <c r="N1460" s="2" t="s">
        <v>2661</v>
      </c>
      <c r="O1460" s="14" t="s">
        <v>2662</v>
      </c>
      <c r="P1460" s="9">
        <f>Table1_4[[#This Row],[Total Price]]*Table1_4[[#This Row],[ Sold]]</f>
        <v>0</v>
      </c>
    </row>
    <row r="1461" spans="1:16" x14ac:dyDescent="0.3">
      <c r="A1461" s="5" t="s">
        <v>2285</v>
      </c>
      <c r="B1461" s="2" t="s">
        <v>3847</v>
      </c>
      <c r="C1461" s="2" t="s">
        <v>2343</v>
      </c>
      <c r="D1461" s="2" t="s">
        <v>3848</v>
      </c>
      <c r="E1461" s="2" t="s">
        <v>4481</v>
      </c>
      <c r="F1461" s="2">
        <v>4.5</v>
      </c>
      <c r="G1461" s="2">
        <v>30</v>
      </c>
      <c r="H1461" s="9">
        <v>257.49</v>
      </c>
      <c r="I1461" s="9">
        <v>102.98</v>
      </c>
      <c r="J1461" s="9">
        <f>Table1_4[[#This Row],[Price]]+Table1_4[[#This Row],[Delivery charge]]</f>
        <v>360.47</v>
      </c>
      <c r="K1461" s="2" t="s">
        <v>2262</v>
      </c>
      <c r="L1461" s="2">
        <v>0</v>
      </c>
      <c r="M1461" s="2" t="s">
        <v>4480</v>
      </c>
      <c r="N1461" s="2" t="s">
        <v>3849</v>
      </c>
      <c r="O1461" s="14" t="s">
        <v>3850</v>
      </c>
      <c r="P1461" s="9">
        <f>Table1_4[[#This Row],[Total Price]]*Table1_4[[#This Row],[ Sold]]</f>
        <v>0</v>
      </c>
    </row>
    <row r="1462" spans="1:16" x14ac:dyDescent="0.3">
      <c r="A1462" s="5" t="s">
        <v>2285</v>
      </c>
      <c r="B1462" s="2" t="s">
        <v>3261</v>
      </c>
      <c r="C1462" s="2" t="s">
        <v>2329</v>
      </c>
      <c r="D1462" s="2" t="s">
        <v>2295</v>
      </c>
      <c r="E1462" s="2" t="s">
        <v>4481</v>
      </c>
      <c r="F1462" s="2">
        <v>4.5</v>
      </c>
      <c r="G1462" s="2">
        <v>108</v>
      </c>
      <c r="H1462" s="9">
        <v>246.43</v>
      </c>
      <c r="I1462" s="9">
        <v>103.06</v>
      </c>
      <c r="J1462" s="9">
        <f>Table1_4[[#This Row],[Price]]+Table1_4[[#This Row],[Delivery charge]]</f>
        <v>349.49</v>
      </c>
      <c r="K1462" s="2" t="s">
        <v>2262</v>
      </c>
      <c r="L1462" s="2">
        <v>0</v>
      </c>
      <c r="M1462" s="2" t="s">
        <v>4480</v>
      </c>
      <c r="N1462" s="2" t="s">
        <v>2920</v>
      </c>
      <c r="O1462" s="14" t="s">
        <v>2921</v>
      </c>
      <c r="P1462" s="9">
        <f>Table1_4[[#This Row],[Total Price]]*Table1_4[[#This Row],[ Sold]]</f>
        <v>0</v>
      </c>
    </row>
    <row r="1463" spans="1:16" x14ac:dyDescent="0.3">
      <c r="A1463" s="5" t="s">
        <v>2285</v>
      </c>
      <c r="B1463" s="2" t="s">
        <v>3851</v>
      </c>
      <c r="C1463" s="2" t="s">
        <v>2329</v>
      </c>
      <c r="D1463" s="2" t="s">
        <v>2295</v>
      </c>
      <c r="E1463" s="2" t="s">
        <v>4483</v>
      </c>
      <c r="F1463" s="2"/>
      <c r="G1463" s="2"/>
      <c r="H1463" s="9">
        <v>285.99</v>
      </c>
      <c r="I1463" s="9">
        <v>109.54</v>
      </c>
      <c r="J1463" s="9">
        <f>Table1_4[[#This Row],[Price]]+Table1_4[[#This Row],[Delivery charge]]</f>
        <v>395.53000000000003</v>
      </c>
      <c r="K1463" s="2" t="s">
        <v>2262</v>
      </c>
      <c r="L1463" s="2">
        <v>0</v>
      </c>
      <c r="M1463" s="2" t="s">
        <v>4480</v>
      </c>
      <c r="N1463" s="2" t="s">
        <v>2364</v>
      </c>
      <c r="O1463" s="14" t="s">
        <v>2365</v>
      </c>
      <c r="P1463" s="9">
        <f>Table1_4[[#This Row],[Total Price]]*Table1_4[[#This Row],[ Sold]]</f>
        <v>0</v>
      </c>
    </row>
    <row r="1464" spans="1:16" x14ac:dyDescent="0.3">
      <c r="A1464" s="5" t="s">
        <v>2285</v>
      </c>
      <c r="B1464" s="2" t="s">
        <v>3852</v>
      </c>
      <c r="C1464" s="2" t="s">
        <v>2585</v>
      </c>
      <c r="D1464" s="2" t="s">
        <v>2393</v>
      </c>
      <c r="E1464" s="2" t="s">
        <v>4482</v>
      </c>
      <c r="F1464" s="2">
        <v>5</v>
      </c>
      <c r="G1464" s="2">
        <v>7</v>
      </c>
      <c r="H1464" s="9">
        <v>665.65</v>
      </c>
      <c r="I1464" s="9">
        <v>199.48</v>
      </c>
      <c r="J1464" s="9">
        <f>Table1_4[[#This Row],[Price]]+Table1_4[[#This Row],[Delivery charge]]</f>
        <v>865.13</v>
      </c>
      <c r="K1464" s="2" t="s">
        <v>2262</v>
      </c>
      <c r="L1464" s="2">
        <v>170</v>
      </c>
      <c r="M1464" s="2" t="s">
        <v>2394</v>
      </c>
      <c r="N1464" s="2" t="s">
        <v>2395</v>
      </c>
      <c r="O1464" s="14" t="s">
        <v>2396</v>
      </c>
      <c r="P1464" s="9">
        <f>Table1_4[[#This Row],[Total Price]]*Table1_4[[#This Row],[ Sold]]</f>
        <v>147072.1</v>
      </c>
    </row>
    <row r="1465" spans="1:16" x14ac:dyDescent="0.3">
      <c r="A1465" s="5" t="s">
        <v>2285</v>
      </c>
      <c r="B1465" s="2" t="s">
        <v>3853</v>
      </c>
      <c r="C1465" s="2" t="s">
        <v>2455</v>
      </c>
      <c r="D1465" s="2" t="s">
        <v>2357</v>
      </c>
      <c r="E1465" s="2" t="s">
        <v>4481</v>
      </c>
      <c r="F1465" s="2">
        <v>4.5</v>
      </c>
      <c r="G1465" s="2">
        <v>21</v>
      </c>
      <c r="H1465" s="9">
        <v>359.99</v>
      </c>
      <c r="I1465" s="9">
        <v>128.86000000000001</v>
      </c>
      <c r="J1465" s="9">
        <f>Table1_4[[#This Row],[Price]]+Table1_4[[#This Row],[Delivery charge]]</f>
        <v>488.85</v>
      </c>
      <c r="K1465" s="2" t="s">
        <v>2262</v>
      </c>
      <c r="L1465" s="2">
        <v>14</v>
      </c>
      <c r="M1465" s="2" t="s">
        <v>4480</v>
      </c>
      <c r="N1465" s="2" t="s">
        <v>2358</v>
      </c>
      <c r="O1465" s="14" t="s">
        <v>2359</v>
      </c>
      <c r="P1465" s="9">
        <f>Table1_4[[#This Row],[Total Price]]*Table1_4[[#This Row],[ Sold]]</f>
        <v>6843.9000000000005</v>
      </c>
    </row>
    <row r="1466" spans="1:16" x14ac:dyDescent="0.3">
      <c r="A1466" s="5" t="s">
        <v>2285</v>
      </c>
      <c r="B1466" s="2" t="s">
        <v>3854</v>
      </c>
      <c r="C1466" s="2" t="s">
        <v>2292</v>
      </c>
      <c r="D1466" s="2" t="s">
        <v>2511</v>
      </c>
      <c r="E1466" s="2" t="s">
        <v>4482</v>
      </c>
      <c r="F1466" s="2">
        <v>4.5</v>
      </c>
      <c r="G1466" s="2">
        <v>14</v>
      </c>
      <c r="H1466" s="9">
        <v>340.65</v>
      </c>
      <c r="I1466" s="9">
        <v>124.73</v>
      </c>
      <c r="J1466" s="9">
        <f>Table1_4[[#This Row],[Price]]+Table1_4[[#This Row],[Delivery charge]]</f>
        <v>465.38</v>
      </c>
      <c r="K1466" s="2" t="s">
        <v>2262</v>
      </c>
      <c r="L1466" s="2">
        <v>0</v>
      </c>
      <c r="M1466" s="2" t="s">
        <v>4480</v>
      </c>
      <c r="N1466" s="2" t="s">
        <v>2842</v>
      </c>
      <c r="O1466" s="14" t="s">
        <v>2843</v>
      </c>
      <c r="P1466" s="9">
        <f>Table1_4[[#This Row],[Total Price]]*Table1_4[[#This Row],[ Sold]]</f>
        <v>0</v>
      </c>
    </row>
    <row r="1467" spans="1:16" x14ac:dyDescent="0.3">
      <c r="A1467" s="5" t="s">
        <v>2285</v>
      </c>
      <c r="B1467" s="2" t="s">
        <v>3855</v>
      </c>
      <c r="C1467" s="2" t="s">
        <v>2323</v>
      </c>
      <c r="D1467" s="2" t="s">
        <v>2295</v>
      </c>
      <c r="E1467" s="2" t="s">
        <v>4481</v>
      </c>
      <c r="F1467" s="2">
        <v>4</v>
      </c>
      <c r="G1467" s="2">
        <v>26</v>
      </c>
      <c r="H1467" s="9">
        <v>243.4</v>
      </c>
      <c r="I1467" s="9">
        <v>102.36</v>
      </c>
      <c r="J1467" s="9">
        <f>Table1_4[[#This Row],[Price]]+Table1_4[[#This Row],[Delivery charge]]</f>
        <v>345.76</v>
      </c>
      <c r="K1467" s="2" t="s">
        <v>2262</v>
      </c>
      <c r="L1467" s="2">
        <v>0</v>
      </c>
      <c r="M1467" s="2" t="s">
        <v>4480</v>
      </c>
      <c r="N1467" s="2" t="s">
        <v>2920</v>
      </c>
      <c r="O1467" s="14" t="s">
        <v>2921</v>
      </c>
      <c r="P1467" s="9">
        <f>Table1_4[[#This Row],[Total Price]]*Table1_4[[#This Row],[ Sold]]</f>
        <v>0</v>
      </c>
    </row>
    <row r="1468" spans="1:16" x14ac:dyDescent="0.3">
      <c r="A1468" s="5" t="s">
        <v>2285</v>
      </c>
      <c r="B1468" s="2" t="s">
        <v>3856</v>
      </c>
      <c r="C1468" s="2" t="s">
        <v>2294</v>
      </c>
      <c r="D1468" s="2" t="s">
        <v>2485</v>
      </c>
      <c r="E1468" s="2" t="s">
        <v>4481</v>
      </c>
      <c r="F1468" s="2">
        <v>4.5</v>
      </c>
      <c r="G1468" s="2">
        <v>54</v>
      </c>
      <c r="H1468" s="9">
        <v>152.99</v>
      </c>
      <c r="I1468" s="9">
        <v>81.569999999999993</v>
      </c>
      <c r="J1468" s="9">
        <f>Table1_4[[#This Row],[Price]]+Table1_4[[#This Row],[Delivery charge]]</f>
        <v>234.56</v>
      </c>
      <c r="K1468" s="2" t="s">
        <v>2262</v>
      </c>
      <c r="L1468" s="2">
        <v>74</v>
      </c>
      <c r="M1468" s="2" t="s">
        <v>4480</v>
      </c>
      <c r="N1468" s="2" t="s">
        <v>2486</v>
      </c>
      <c r="O1468" s="14" t="s">
        <v>2487</v>
      </c>
      <c r="P1468" s="9">
        <f>Table1_4[[#This Row],[Total Price]]*Table1_4[[#This Row],[ Sold]]</f>
        <v>17357.439999999999</v>
      </c>
    </row>
    <row r="1469" spans="1:16" x14ac:dyDescent="0.3">
      <c r="A1469" s="5" t="s">
        <v>2285</v>
      </c>
      <c r="B1469" s="2" t="s">
        <v>3857</v>
      </c>
      <c r="C1469" s="2" t="s">
        <v>2292</v>
      </c>
      <c r="D1469" s="2" t="s">
        <v>2485</v>
      </c>
      <c r="E1469" s="2" t="s">
        <v>4482</v>
      </c>
      <c r="F1469" s="2"/>
      <c r="G1469" s="2"/>
      <c r="H1469" s="9">
        <v>254.98</v>
      </c>
      <c r="I1469" s="9">
        <v>102.4</v>
      </c>
      <c r="J1469" s="9">
        <f>Table1_4[[#This Row],[Price]]+Table1_4[[#This Row],[Delivery charge]]</f>
        <v>357.38</v>
      </c>
      <c r="K1469" s="2" t="s">
        <v>2262</v>
      </c>
      <c r="L1469" s="2">
        <v>9</v>
      </c>
      <c r="M1469" s="2" t="s">
        <v>4480</v>
      </c>
      <c r="N1469" s="2" t="s">
        <v>2486</v>
      </c>
      <c r="O1469" s="14" t="s">
        <v>2487</v>
      </c>
      <c r="P1469" s="9">
        <f>Table1_4[[#This Row],[Total Price]]*Table1_4[[#This Row],[ Sold]]</f>
        <v>3216.42</v>
      </c>
    </row>
    <row r="1470" spans="1:16" x14ac:dyDescent="0.3">
      <c r="A1470" s="5" t="s">
        <v>2285</v>
      </c>
      <c r="B1470" s="2" t="s">
        <v>3858</v>
      </c>
      <c r="C1470" s="2" t="s">
        <v>2371</v>
      </c>
      <c r="D1470" s="2" t="s">
        <v>2511</v>
      </c>
      <c r="E1470" s="2" t="s">
        <v>4482</v>
      </c>
      <c r="F1470" s="2">
        <v>5</v>
      </c>
      <c r="G1470" s="2">
        <v>29</v>
      </c>
      <c r="H1470" s="9">
        <v>391.73</v>
      </c>
      <c r="I1470" s="9">
        <v>133.86000000000001</v>
      </c>
      <c r="J1470" s="9">
        <f>Table1_4[[#This Row],[Price]]+Table1_4[[#This Row],[Delivery charge]]</f>
        <v>525.59</v>
      </c>
      <c r="K1470" s="2" t="s">
        <v>2262</v>
      </c>
      <c r="L1470" s="2">
        <v>73</v>
      </c>
      <c r="M1470" s="2" t="s">
        <v>4480</v>
      </c>
      <c r="N1470" s="2" t="s">
        <v>2512</v>
      </c>
      <c r="O1470" s="14" t="s">
        <v>2513</v>
      </c>
      <c r="P1470" s="9">
        <f>Table1_4[[#This Row],[Total Price]]*Table1_4[[#This Row],[ Sold]]</f>
        <v>38368.07</v>
      </c>
    </row>
    <row r="1471" spans="1:16" x14ac:dyDescent="0.3">
      <c r="A1471" s="5" t="s">
        <v>2285</v>
      </c>
      <c r="B1471" s="2" t="s">
        <v>3859</v>
      </c>
      <c r="C1471" s="2" t="s">
        <v>2296</v>
      </c>
      <c r="D1471" s="2" t="s">
        <v>2295</v>
      </c>
      <c r="E1471" s="2" t="s">
        <v>4481</v>
      </c>
      <c r="F1471" s="2"/>
      <c r="G1471" s="2"/>
      <c r="H1471" s="9">
        <v>414.99</v>
      </c>
      <c r="I1471" s="9">
        <v>139.21</v>
      </c>
      <c r="J1471" s="9">
        <f>Table1_4[[#This Row],[Price]]+Table1_4[[#This Row],[Delivery charge]]</f>
        <v>554.20000000000005</v>
      </c>
      <c r="K1471" s="2" t="s">
        <v>2262</v>
      </c>
      <c r="L1471" s="2">
        <v>0</v>
      </c>
      <c r="M1471" s="2" t="s">
        <v>4480</v>
      </c>
      <c r="N1471" s="2" t="s">
        <v>3552</v>
      </c>
      <c r="O1471" s="14" t="s">
        <v>3553</v>
      </c>
      <c r="P1471" s="9">
        <f>Table1_4[[#This Row],[Total Price]]*Table1_4[[#This Row],[ Sold]]</f>
        <v>0</v>
      </c>
    </row>
    <row r="1472" spans="1:16" x14ac:dyDescent="0.3">
      <c r="A1472" s="5" t="s">
        <v>2285</v>
      </c>
      <c r="B1472" s="2" t="s">
        <v>3860</v>
      </c>
      <c r="C1472" s="2" t="s">
        <v>2292</v>
      </c>
      <c r="D1472" s="2" t="s">
        <v>2295</v>
      </c>
      <c r="E1472" s="2" t="s">
        <v>3083</v>
      </c>
      <c r="F1472" s="2"/>
      <c r="G1472" s="2"/>
      <c r="H1472" s="9">
        <v>620</v>
      </c>
      <c r="I1472" s="9">
        <v>197.86</v>
      </c>
      <c r="J1472" s="9">
        <f>Table1_4[[#This Row],[Price]]+Table1_4[[#This Row],[Delivery charge]]</f>
        <v>817.86</v>
      </c>
      <c r="K1472" s="2" t="s">
        <v>2262</v>
      </c>
      <c r="L1472" s="2">
        <v>0</v>
      </c>
      <c r="M1472" s="2" t="s">
        <v>4480</v>
      </c>
      <c r="N1472" s="2" t="s">
        <v>3861</v>
      </c>
      <c r="O1472" s="14" t="s">
        <v>3862</v>
      </c>
      <c r="P1472" s="9">
        <f>Table1_4[[#This Row],[Total Price]]*Table1_4[[#This Row],[ Sold]]</f>
        <v>0</v>
      </c>
    </row>
    <row r="1473" spans="1:16" x14ac:dyDescent="0.3">
      <c r="A1473" s="5" t="s">
        <v>2285</v>
      </c>
      <c r="B1473" s="2" t="s">
        <v>3863</v>
      </c>
      <c r="C1473" s="2" t="s">
        <v>2323</v>
      </c>
      <c r="D1473" s="2" t="s">
        <v>2485</v>
      </c>
      <c r="E1473" s="2" t="s">
        <v>4481</v>
      </c>
      <c r="F1473" s="2">
        <v>5</v>
      </c>
      <c r="G1473" s="2">
        <v>2</v>
      </c>
      <c r="H1473" s="9">
        <v>233.99</v>
      </c>
      <c r="I1473" s="9">
        <v>97.58</v>
      </c>
      <c r="J1473" s="9">
        <f>Table1_4[[#This Row],[Price]]+Table1_4[[#This Row],[Delivery charge]]</f>
        <v>331.57</v>
      </c>
      <c r="K1473" s="2" t="s">
        <v>2262</v>
      </c>
      <c r="L1473" s="2">
        <v>1</v>
      </c>
      <c r="M1473" s="2" t="s">
        <v>4480</v>
      </c>
      <c r="N1473" s="2" t="s">
        <v>2486</v>
      </c>
      <c r="O1473" s="14" t="s">
        <v>2487</v>
      </c>
      <c r="P1473" s="9">
        <f>Table1_4[[#This Row],[Total Price]]*Table1_4[[#This Row],[ Sold]]</f>
        <v>331.57</v>
      </c>
    </row>
    <row r="1474" spans="1:16" x14ac:dyDescent="0.3">
      <c r="A1474" s="5" t="s">
        <v>2285</v>
      </c>
      <c r="B1474" s="2" t="s">
        <v>3864</v>
      </c>
      <c r="C1474" s="2" t="s">
        <v>2292</v>
      </c>
      <c r="D1474" s="2" t="s">
        <v>2485</v>
      </c>
      <c r="E1474" s="2" t="s">
        <v>4481</v>
      </c>
      <c r="F1474" s="2"/>
      <c r="G1474" s="2"/>
      <c r="H1474" s="9">
        <v>256.49</v>
      </c>
      <c r="I1474" s="9">
        <v>102.75</v>
      </c>
      <c r="J1474" s="9">
        <f>Table1_4[[#This Row],[Price]]+Table1_4[[#This Row],[Delivery charge]]</f>
        <v>359.24</v>
      </c>
      <c r="K1474" s="2" t="s">
        <v>2262</v>
      </c>
      <c r="L1474" s="2">
        <v>0</v>
      </c>
      <c r="M1474" s="2" t="s">
        <v>4480</v>
      </c>
      <c r="N1474" s="2" t="s">
        <v>2486</v>
      </c>
      <c r="O1474" s="14" t="s">
        <v>2487</v>
      </c>
      <c r="P1474" s="9">
        <f>Table1_4[[#This Row],[Total Price]]*Table1_4[[#This Row],[ Sold]]</f>
        <v>0</v>
      </c>
    </row>
    <row r="1475" spans="1:16" x14ac:dyDescent="0.3">
      <c r="A1475" s="5" t="s">
        <v>2285</v>
      </c>
      <c r="B1475" s="2" t="s">
        <v>3865</v>
      </c>
      <c r="C1475" s="2" t="s">
        <v>2292</v>
      </c>
      <c r="D1475" s="2" t="s">
        <v>2511</v>
      </c>
      <c r="E1475" s="2" t="s">
        <v>4482</v>
      </c>
      <c r="F1475" s="2">
        <v>4</v>
      </c>
      <c r="G1475" s="2">
        <v>1</v>
      </c>
      <c r="H1475" s="9">
        <v>474.76</v>
      </c>
      <c r="I1475" s="9">
        <v>152.94999999999999</v>
      </c>
      <c r="J1475" s="9">
        <f>Table1_4[[#This Row],[Price]]+Table1_4[[#This Row],[Delivery charge]]</f>
        <v>627.71</v>
      </c>
      <c r="K1475" s="2" t="s">
        <v>2262</v>
      </c>
      <c r="L1475" s="2">
        <v>0</v>
      </c>
      <c r="M1475" s="2" t="s">
        <v>4480</v>
      </c>
      <c r="N1475" s="2" t="s">
        <v>2512</v>
      </c>
      <c r="O1475" s="14" t="s">
        <v>2513</v>
      </c>
      <c r="P1475" s="9">
        <f>Table1_4[[#This Row],[Total Price]]*Table1_4[[#This Row],[ Sold]]</f>
        <v>0</v>
      </c>
    </row>
    <row r="1476" spans="1:16" x14ac:dyDescent="0.3">
      <c r="A1476" s="5" t="s">
        <v>2285</v>
      </c>
      <c r="B1476" s="2" t="s">
        <v>3866</v>
      </c>
      <c r="C1476" s="2" t="s">
        <v>2371</v>
      </c>
      <c r="D1476" s="2" t="s">
        <v>2295</v>
      </c>
      <c r="E1476" s="2" t="s">
        <v>4482</v>
      </c>
      <c r="F1476" s="2">
        <v>5</v>
      </c>
      <c r="G1476" s="2">
        <v>29</v>
      </c>
      <c r="H1476" s="9">
        <v>499.99</v>
      </c>
      <c r="I1476" s="9">
        <v>158.76</v>
      </c>
      <c r="J1476" s="9">
        <f>Table1_4[[#This Row],[Price]]+Table1_4[[#This Row],[Delivery charge]]</f>
        <v>658.75</v>
      </c>
      <c r="K1476" s="2" t="s">
        <v>2262</v>
      </c>
      <c r="L1476" s="2">
        <v>0</v>
      </c>
      <c r="M1476" s="2" t="s">
        <v>4480</v>
      </c>
      <c r="N1476" s="2" t="s">
        <v>2578</v>
      </c>
      <c r="O1476" s="14" t="s">
        <v>2579</v>
      </c>
      <c r="P1476" s="9">
        <f>Table1_4[[#This Row],[Total Price]]*Table1_4[[#This Row],[ Sold]]</f>
        <v>0</v>
      </c>
    </row>
    <row r="1477" spans="1:16" x14ac:dyDescent="0.3">
      <c r="A1477" s="5" t="s">
        <v>2285</v>
      </c>
      <c r="B1477" s="2" t="s">
        <v>3867</v>
      </c>
      <c r="C1477" s="2" t="s">
        <v>2321</v>
      </c>
      <c r="D1477" s="2" t="s">
        <v>2485</v>
      </c>
      <c r="E1477" s="2" t="s">
        <v>4482</v>
      </c>
      <c r="F1477" s="2"/>
      <c r="G1477" s="2"/>
      <c r="H1477" s="9">
        <v>419.98</v>
      </c>
      <c r="I1477" s="9">
        <v>140.35</v>
      </c>
      <c r="J1477" s="9">
        <f>Table1_4[[#This Row],[Price]]+Table1_4[[#This Row],[Delivery charge]]</f>
        <v>560.33000000000004</v>
      </c>
      <c r="K1477" s="2" t="s">
        <v>2262</v>
      </c>
      <c r="L1477" s="2">
        <v>1</v>
      </c>
      <c r="M1477" s="2" t="s">
        <v>4480</v>
      </c>
      <c r="N1477" s="2" t="s">
        <v>2486</v>
      </c>
      <c r="O1477" s="14" t="s">
        <v>2487</v>
      </c>
      <c r="P1477" s="9">
        <f>Table1_4[[#This Row],[Total Price]]*Table1_4[[#This Row],[ Sold]]</f>
        <v>560.33000000000004</v>
      </c>
    </row>
    <row r="1478" spans="1:16" x14ac:dyDescent="0.3">
      <c r="A1478" s="5" t="s">
        <v>2285</v>
      </c>
      <c r="B1478" s="2" t="s">
        <v>3868</v>
      </c>
      <c r="C1478" s="2" t="s">
        <v>2344</v>
      </c>
      <c r="D1478" s="2" t="s">
        <v>2295</v>
      </c>
      <c r="E1478" s="2" t="s">
        <v>4483</v>
      </c>
      <c r="F1478" s="2">
        <v>5</v>
      </c>
      <c r="G1478" s="2">
        <v>1</v>
      </c>
      <c r="H1478" s="9">
        <v>409.95</v>
      </c>
      <c r="I1478" s="9">
        <v>138.05000000000001</v>
      </c>
      <c r="J1478" s="9">
        <f>Table1_4[[#This Row],[Price]]+Table1_4[[#This Row],[Delivery charge]]</f>
        <v>548</v>
      </c>
      <c r="K1478" s="2" t="s">
        <v>2262</v>
      </c>
      <c r="L1478" s="2">
        <v>0</v>
      </c>
      <c r="M1478" s="2" t="s">
        <v>4480</v>
      </c>
      <c r="N1478" s="2" t="s">
        <v>3050</v>
      </c>
      <c r="O1478" s="14" t="s">
        <v>3051</v>
      </c>
      <c r="P1478" s="9">
        <f>Table1_4[[#This Row],[Total Price]]*Table1_4[[#This Row],[ Sold]]</f>
        <v>0</v>
      </c>
    </row>
    <row r="1479" spans="1:16" x14ac:dyDescent="0.3">
      <c r="A1479" s="5" t="s">
        <v>2285</v>
      </c>
      <c r="B1479" s="2" t="s">
        <v>3869</v>
      </c>
      <c r="C1479" s="2" t="s">
        <v>2434</v>
      </c>
      <c r="D1479" s="2" t="s">
        <v>2357</v>
      </c>
      <c r="E1479" s="2" t="s">
        <v>4481</v>
      </c>
      <c r="F1479" s="2">
        <v>4.5</v>
      </c>
      <c r="G1479" s="2">
        <v>7</v>
      </c>
      <c r="H1479" s="9">
        <v>619.99</v>
      </c>
      <c r="I1479" s="9">
        <v>186.36</v>
      </c>
      <c r="J1479" s="9">
        <f>Table1_4[[#This Row],[Price]]+Table1_4[[#This Row],[Delivery charge]]</f>
        <v>806.35</v>
      </c>
      <c r="K1479" s="2" t="s">
        <v>2262</v>
      </c>
      <c r="L1479" s="2">
        <v>24</v>
      </c>
      <c r="M1479" s="2" t="s">
        <v>4480</v>
      </c>
      <c r="N1479" s="2" t="s">
        <v>2358</v>
      </c>
      <c r="O1479" s="14" t="s">
        <v>2359</v>
      </c>
      <c r="P1479" s="9">
        <f>Table1_4[[#This Row],[Total Price]]*Table1_4[[#This Row],[ Sold]]</f>
        <v>19352.400000000001</v>
      </c>
    </row>
    <row r="1480" spans="1:16" x14ac:dyDescent="0.3">
      <c r="A1480" s="5" t="s">
        <v>2285</v>
      </c>
      <c r="B1480" s="2" t="s">
        <v>334</v>
      </c>
      <c r="C1480" s="2" t="s">
        <v>2344</v>
      </c>
      <c r="D1480" s="2" t="s">
        <v>2295</v>
      </c>
      <c r="E1480" s="2" t="s">
        <v>5</v>
      </c>
      <c r="F1480" s="2"/>
      <c r="G1480" s="2"/>
      <c r="H1480" s="9">
        <v>539.99</v>
      </c>
      <c r="I1480" s="9">
        <v>29.9</v>
      </c>
      <c r="J1480" s="9">
        <f>Table1_4[[#This Row],[Price]]+Table1_4[[#This Row],[Delivery charge]]</f>
        <v>569.89</v>
      </c>
      <c r="K1480" s="2" t="s">
        <v>2270</v>
      </c>
      <c r="L1480" s="2">
        <v>10</v>
      </c>
      <c r="M1480" s="2" t="s">
        <v>4480</v>
      </c>
      <c r="N1480" s="2" t="s">
        <v>3216</v>
      </c>
      <c r="O1480" s="14" t="s">
        <v>3217</v>
      </c>
      <c r="P1480" s="9">
        <f>Table1_4[[#This Row],[Total Price]]*Table1_4[[#This Row],[ Sold]]</f>
        <v>5698.9</v>
      </c>
    </row>
    <row r="1481" spans="1:16" x14ac:dyDescent="0.3">
      <c r="A1481" s="5" t="s">
        <v>2285</v>
      </c>
      <c r="B1481" s="2" t="s">
        <v>3870</v>
      </c>
      <c r="C1481" s="2" t="s">
        <v>2329</v>
      </c>
      <c r="D1481" s="2" t="s">
        <v>2295</v>
      </c>
      <c r="E1481" s="2" t="s">
        <v>4481</v>
      </c>
      <c r="F1481" s="2">
        <v>4.5</v>
      </c>
      <c r="G1481" s="2">
        <v>108</v>
      </c>
      <c r="H1481" s="9">
        <v>239.99</v>
      </c>
      <c r="I1481" s="9">
        <v>101.58</v>
      </c>
      <c r="J1481" s="9">
        <f>Table1_4[[#This Row],[Price]]+Table1_4[[#This Row],[Delivery charge]]</f>
        <v>341.57</v>
      </c>
      <c r="K1481" s="2" t="s">
        <v>2262</v>
      </c>
      <c r="L1481" s="2">
        <v>0</v>
      </c>
      <c r="M1481" s="2" t="s">
        <v>4480</v>
      </c>
      <c r="N1481" s="2" t="s">
        <v>2691</v>
      </c>
      <c r="O1481" s="14" t="s">
        <v>2692</v>
      </c>
      <c r="P1481" s="9">
        <f>Table1_4[[#This Row],[Total Price]]*Table1_4[[#This Row],[ Sold]]</f>
        <v>0</v>
      </c>
    </row>
    <row r="1482" spans="1:16" x14ac:dyDescent="0.3">
      <c r="A1482" s="5" t="s">
        <v>2285</v>
      </c>
      <c r="B1482" s="2" t="s">
        <v>3871</v>
      </c>
      <c r="C1482" s="2" t="s">
        <v>2296</v>
      </c>
      <c r="D1482" s="2" t="s">
        <v>2295</v>
      </c>
      <c r="E1482" s="2" t="s">
        <v>4483</v>
      </c>
      <c r="F1482" s="2"/>
      <c r="G1482" s="2"/>
      <c r="H1482" s="9">
        <v>369</v>
      </c>
      <c r="I1482" s="9">
        <v>128.63</v>
      </c>
      <c r="J1482" s="9">
        <f>Table1_4[[#This Row],[Price]]+Table1_4[[#This Row],[Delivery charge]]</f>
        <v>497.63</v>
      </c>
      <c r="K1482" s="2" t="s">
        <v>2262</v>
      </c>
      <c r="L1482" s="2">
        <v>0</v>
      </c>
      <c r="M1482" s="2" t="s">
        <v>4480</v>
      </c>
      <c r="N1482" s="2" t="s">
        <v>2657</v>
      </c>
      <c r="O1482" s="14" t="s">
        <v>2658</v>
      </c>
      <c r="P1482" s="9">
        <f>Table1_4[[#This Row],[Total Price]]*Table1_4[[#This Row],[ Sold]]</f>
        <v>0</v>
      </c>
    </row>
    <row r="1483" spans="1:16" x14ac:dyDescent="0.3">
      <c r="A1483" s="5" t="s">
        <v>2285</v>
      </c>
      <c r="B1483" s="2" t="s">
        <v>3872</v>
      </c>
      <c r="C1483" s="2" t="s">
        <v>2296</v>
      </c>
      <c r="D1483" s="2" t="s">
        <v>2485</v>
      </c>
      <c r="E1483" s="2" t="s">
        <v>4482</v>
      </c>
      <c r="F1483" s="2"/>
      <c r="G1483" s="2"/>
      <c r="H1483" s="9">
        <v>328.09</v>
      </c>
      <c r="I1483" s="9">
        <v>119.22</v>
      </c>
      <c r="J1483" s="9">
        <f>Table1_4[[#This Row],[Price]]+Table1_4[[#This Row],[Delivery charge]]</f>
        <v>447.30999999999995</v>
      </c>
      <c r="K1483" s="2" t="s">
        <v>2262</v>
      </c>
      <c r="L1483" s="2">
        <v>76</v>
      </c>
      <c r="M1483" s="2" t="s">
        <v>4480</v>
      </c>
      <c r="N1483" s="2" t="s">
        <v>2486</v>
      </c>
      <c r="O1483" s="14" t="s">
        <v>2487</v>
      </c>
      <c r="P1483" s="9">
        <f>Table1_4[[#This Row],[Total Price]]*Table1_4[[#This Row],[ Sold]]</f>
        <v>33995.56</v>
      </c>
    </row>
    <row r="1484" spans="1:16" x14ac:dyDescent="0.3">
      <c r="A1484" s="5" t="s">
        <v>2285</v>
      </c>
      <c r="B1484" s="2" t="s">
        <v>3873</v>
      </c>
      <c r="C1484" s="2" t="s">
        <v>2292</v>
      </c>
      <c r="D1484" s="2" t="s">
        <v>2485</v>
      </c>
      <c r="E1484" s="2" t="s">
        <v>4483</v>
      </c>
      <c r="F1484" s="2"/>
      <c r="G1484" s="2"/>
      <c r="H1484" s="9">
        <v>267.73</v>
      </c>
      <c r="I1484" s="9">
        <v>105.34</v>
      </c>
      <c r="J1484" s="9">
        <f>Table1_4[[#This Row],[Price]]+Table1_4[[#This Row],[Delivery charge]]</f>
        <v>373.07000000000005</v>
      </c>
      <c r="K1484" s="2" t="s">
        <v>2262</v>
      </c>
      <c r="L1484" s="2">
        <v>0</v>
      </c>
      <c r="M1484" s="2" t="s">
        <v>4480</v>
      </c>
      <c r="N1484" s="2" t="s">
        <v>2486</v>
      </c>
      <c r="O1484" s="14" t="s">
        <v>2487</v>
      </c>
      <c r="P1484" s="9">
        <f>Table1_4[[#This Row],[Total Price]]*Table1_4[[#This Row],[ Sold]]</f>
        <v>0</v>
      </c>
    </row>
    <row r="1485" spans="1:16" x14ac:dyDescent="0.3">
      <c r="A1485" s="5" t="s">
        <v>2285</v>
      </c>
      <c r="B1485" s="2" t="s">
        <v>3874</v>
      </c>
      <c r="C1485" s="2" t="s">
        <v>2294</v>
      </c>
      <c r="D1485" s="2" t="s">
        <v>2404</v>
      </c>
      <c r="E1485" s="2" t="s">
        <v>4483</v>
      </c>
      <c r="F1485" s="2">
        <v>5</v>
      </c>
      <c r="G1485" s="2">
        <v>13</v>
      </c>
      <c r="H1485" s="9">
        <v>179.95</v>
      </c>
      <c r="I1485" s="9">
        <v>85.15</v>
      </c>
      <c r="J1485" s="9">
        <f>Table1_4[[#This Row],[Price]]+Table1_4[[#This Row],[Delivery charge]]</f>
        <v>265.10000000000002</v>
      </c>
      <c r="K1485" s="2" t="s">
        <v>2262</v>
      </c>
      <c r="L1485" s="2">
        <v>0</v>
      </c>
      <c r="M1485" s="2" t="s">
        <v>2405</v>
      </c>
      <c r="N1485" s="2" t="s">
        <v>2406</v>
      </c>
      <c r="O1485" s="14" t="s">
        <v>2407</v>
      </c>
      <c r="P1485" s="9">
        <f>Table1_4[[#This Row],[Total Price]]*Table1_4[[#This Row],[ Sold]]</f>
        <v>0</v>
      </c>
    </row>
    <row r="1486" spans="1:16" x14ac:dyDescent="0.3">
      <c r="A1486" s="5" t="s">
        <v>2285</v>
      </c>
      <c r="B1486" s="2" t="s">
        <v>3875</v>
      </c>
      <c r="C1486" s="2" t="s">
        <v>2434</v>
      </c>
      <c r="D1486" s="2" t="s">
        <v>2485</v>
      </c>
      <c r="E1486" s="2" t="s">
        <v>4481</v>
      </c>
      <c r="F1486" s="2">
        <v>4.5</v>
      </c>
      <c r="G1486" s="2">
        <v>3</v>
      </c>
      <c r="H1486" s="9">
        <v>440.43</v>
      </c>
      <c r="I1486" s="9">
        <v>145.06</v>
      </c>
      <c r="J1486" s="9">
        <f>Table1_4[[#This Row],[Price]]+Table1_4[[#This Row],[Delivery charge]]</f>
        <v>585.49</v>
      </c>
      <c r="K1486" s="2" t="s">
        <v>2262</v>
      </c>
      <c r="L1486" s="2">
        <v>29</v>
      </c>
      <c r="M1486" s="2" t="s">
        <v>4480</v>
      </c>
      <c r="N1486" s="2" t="s">
        <v>2486</v>
      </c>
      <c r="O1486" s="14" t="s">
        <v>2487</v>
      </c>
      <c r="P1486" s="9">
        <f>Table1_4[[#This Row],[Total Price]]*Table1_4[[#This Row],[ Sold]]</f>
        <v>16979.21</v>
      </c>
    </row>
    <row r="1487" spans="1:16" x14ac:dyDescent="0.3">
      <c r="A1487" s="5" t="s">
        <v>2285</v>
      </c>
      <c r="B1487" s="2" t="s">
        <v>3876</v>
      </c>
      <c r="C1487" s="2" t="s">
        <v>2327</v>
      </c>
      <c r="D1487" s="2" t="s">
        <v>2485</v>
      </c>
      <c r="E1487" s="2" t="s">
        <v>4482</v>
      </c>
      <c r="F1487" s="2"/>
      <c r="G1487" s="2"/>
      <c r="H1487" s="9">
        <v>459.98</v>
      </c>
      <c r="I1487" s="9">
        <v>149.55000000000001</v>
      </c>
      <c r="J1487" s="9">
        <f>Table1_4[[#This Row],[Price]]+Table1_4[[#This Row],[Delivery charge]]</f>
        <v>609.53</v>
      </c>
      <c r="K1487" s="2" t="s">
        <v>2262</v>
      </c>
      <c r="L1487" s="2">
        <v>33</v>
      </c>
      <c r="M1487" s="2" t="s">
        <v>4480</v>
      </c>
      <c r="N1487" s="2" t="s">
        <v>2486</v>
      </c>
      <c r="O1487" s="14" t="s">
        <v>2487</v>
      </c>
      <c r="P1487" s="9">
        <f>Table1_4[[#This Row],[Total Price]]*Table1_4[[#This Row],[ Sold]]</f>
        <v>20114.489999999998</v>
      </c>
    </row>
    <row r="1488" spans="1:16" x14ac:dyDescent="0.3">
      <c r="A1488" s="5" t="s">
        <v>2285</v>
      </c>
      <c r="B1488" s="2" t="s">
        <v>3877</v>
      </c>
      <c r="C1488" s="2" t="s">
        <v>2327</v>
      </c>
      <c r="D1488" s="2" t="s">
        <v>2485</v>
      </c>
      <c r="E1488" s="2" t="s">
        <v>4482</v>
      </c>
      <c r="F1488" s="2"/>
      <c r="G1488" s="2"/>
      <c r="H1488" s="9">
        <v>550.01</v>
      </c>
      <c r="I1488" s="9">
        <v>170.26</v>
      </c>
      <c r="J1488" s="9">
        <f>Table1_4[[#This Row],[Price]]+Table1_4[[#This Row],[Delivery charge]]</f>
        <v>720.27</v>
      </c>
      <c r="K1488" s="2" t="s">
        <v>2262</v>
      </c>
      <c r="L1488" s="2">
        <v>0</v>
      </c>
      <c r="M1488" s="2" t="s">
        <v>4480</v>
      </c>
      <c r="N1488" s="2" t="s">
        <v>2486</v>
      </c>
      <c r="O1488" s="14" t="s">
        <v>2487</v>
      </c>
      <c r="P1488" s="9">
        <f>Table1_4[[#This Row],[Total Price]]*Table1_4[[#This Row],[ Sold]]</f>
        <v>0</v>
      </c>
    </row>
    <row r="1489" spans="1:16" x14ac:dyDescent="0.3">
      <c r="A1489" s="5" t="s">
        <v>2285</v>
      </c>
      <c r="B1489" s="2" t="s">
        <v>3878</v>
      </c>
      <c r="C1489" s="2" t="s">
        <v>2292</v>
      </c>
      <c r="D1489" s="2" t="s">
        <v>2295</v>
      </c>
      <c r="E1489" s="2" t="s">
        <v>4483</v>
      </c>
      <c r="F1489" s="2"/>
      <c r="G1489" s="2"/>
      <c r="H1489" s="9">
        <v>290.99</v>
      </c>
      <c r="I1489" s="9">
        <v>110.69</v>
      </c>
      <c r="J1489" s="9">
        <f>Table1_4[[#This Row],[Price]]+Table1_4[[#This Row],[Delivery charge]]</f>
        <v>401.68</v>
      </c>
      <c r="K1489" s="2" t="s">
        <v>2262</v>
      </c>
      <c r="L1489" s="2">
        <v>0</v>
      </c>
      <c r="M1489" s="2" t="s">
        <v>4480</v>
      </c>
      <c r="N1489" s="2" t="s">
        <v>2364</v>
      </c>
      <c r="O1489" s="14" t="s">
        <v>2365</v>
      </c>
      <c r="P1489" s="9">
        <f>Table1_4[[#This Row],[Total Price]]*Table1_4[[#This Row],[ Sold]]</f>
        <v>0</v>
      </c>
    </row>
    <row r="1490" spans="1:16" x14ac:dyDescent="0.3">
      <c r="A1490" s="5" t="s">
        <v>2285</v>
      </c>
      <c r="B1490" s="2" t="s">
        <v>3879</v>
      </c>
      <c r="C1490" s="2" t="s">
        <v>2292</v>
      </c>
      <c r="D1490" s="2" t="s">
        <v>2295</v>
      </c>
      <c r="E1490" s="2" t="s">
        <v>4481</v>
      </c>
      <c r="F1490" s="2">
        <v>5</v>
      </c>
      <c r="G1490" s="2">
        <v>6</v>
      </c>
      <c r="H1490" s="9">
        <v>249.95</v>
      </c>
      <c r="I1490" s="9">
        <v>101.25</v>
      </c>
      <c r="J1490" s="9">
        <f>Table1_4[[#This Row],[Price]]+Table1_4[[#This Row],[Delivery charge]]</f>
        <v>351.2</v>
      </c>
      <c r="K1490" s="2" t="s">
        <v>2262</v>
      </c>
      <c r="L1490" s="2">
        <v>0</v>
      </c>
      <c r="M1490" s="2" t="s">
        <v>2382</v>
      </c>
      <c r="N1490" s="2" t="s">
        <v>2383</v>
      </c>
      <c r="O1490" s="14" t="s">
        <v>2384</v>
      </c>
      <c r="P1490" s="9">
        <f>Table1_4[[#This Row],[Total Price]]*Table1_4[[#This Row],[ Sold]]</f>
        <v>0</v>
      </c>
    </row>
    <row r="1491" spans="1:16" x14ac:dyDescent="0.3">
      <c r="A1491" s="5" t="s">
        <v>2285</v>
      </c>
      <c r="B1491" s="2" t="s">
        <v>3880</v>
      </c>
      <c r="C1491" s="2" t="s">
        <v>2329</v>
      </c>
      <c r="D1491" s="2" t="s">
        <v>2295</v>
      </c>
      <c r="E1491" s="2" t="s">
        <v>4483</v>
      </c>
      <c r="F1491" s="2"/>
      <c r="G1491" s="2"/>
      <c r="H1491" s="9">
        <v>256.99</v>
      </c>
      <c r="I1491" s="9">
        <v>102.87</v>
      </c>
      <c r="J1491" s="9">
        <f>Table1_4[[#This Row],[Price]]+Table1_4[[#This Row],[Delivery charge]]</f>
        <v>359.86</v>
      </c>
      <c r="K1491" s="2" t="s">
        <v>2262</v>
      </c>
      <c r="L1491" s="2">
        <v>1</v>
      </c>
      <c r="M1491" s="2" t="s">
        <v>4480</v>
      </c>
      <c r="N1491" s="2" t="s">
        <v>2364</v>
      </c>
      <c r="O1491" s="14" t="s">
        <v>2365</v>
      </c>
      <c r="P1491" s="9">
        <f>Table1_4[[#This Row],[Total Price]]*Table1_4[[#This Row],[ Sold]]</f>
        <v>359.86</v>
      </c>
    </row>
    <row r="1492" spans="1:16" x14ac:dyDescent="0.3">
      <c r="A1492" s="5" t="s">
        <v>2285</v>
      </c>
      <c r="B1492" s="2" t="s">
        <v>3881</v>
      </c>
      <c r="C1492" s="2" t="s">
        <v>2434</v>
      </c>
      <c r="D1492" s="2" t="s">
        <v>2511</v>
      </c>
      <c r="E1492" s="2" t="s">
        <v>4482</v>
      </c>
      <c r="F1492" s="2"/>
      <c r="G1492" s="2"/>
      <c r="H1492" s="9">
        <v>601.86</v>
      </c>
      <c r="I1492" s="9">
        <v>182.19</v>
      </c>
      <c r="J1492" s="9">
        <f>Table1_4[[#This Row],[Price]]+Table1_4[[#This Row],[Delivery charge]]</f>
        <v>784.05</v>
      </c>
      <c r="K1492" s="2" t="s">
        <v>2262</v>
      </c>
      <c r="L1492" s="2">
        <v>14</v>
      </c>
      <c r="M1492" s="2" t="s">
        <v>4480</v>
      </c>
      <c r="N1492" s="2" t="s">
        <v>2512</v>
      </c>
      <c r="O1492" s="14" t="s">
        <v>2513</v>
      </c>
      <c r="P1492" s="9">
        <f>Table1_4[[#This Row],[Total Price]]*Table1_4[[#This Row],[ Sold]]</f>
        <v>10976.699999999999</v>
      </c>
    </row>
    <row r="1493" spans="1:16" x14ac:dyDescent="0.3">
      <c r="A1493" s="5" t="s">
        <v>2285</v>
      </c>
      <c r="B1493" s="2" t="s">
        <v>3882</v>
      </c>
      <c r="C1493" s="2" t="s">
        <v>2422</v>
      </c>
      <c r="D1493" s="2" t="s">
        <v>2485</v>
      </c>
      <c r="E1493" s="2" t="s">
        <v>4481</v>
      </c>
      <c r="F1493" s="2"/>
      <c r="G1493" s="2"/>
      <c r="H1493" s="9">
        <v>740.99</v>
      </c>
      <c r="I1493" s="9">
        <v>214.19</v>
      </c>
      <c r="J1493" s="9">
        <f>Table1_4[[#This Row],[Price]]+Table1_4[[#This Row],[Delivery charge]]</f>
        <v>955.18000000000006</v>
      </c>
      <c r="K1493" s="2" t="s">
        <v>2262</v>
      </c>
      <c r="L1493" s="2">
        <v>6</v>
      </c>
      <c r="M1493" s="2" t="s">
        <v>4480</v>
      </c>
      <c r="N1493" s="2" t="s">
        <v>2486</v>
      </c>
      <c r="O1493" s="14" t="s">
        <v>2487</v>
      </c>
      <c r="P1493" s="9">
        <f>Table1_4[[#This Row],[Total Price]]*Table1_4[[#This Row],[ Sold]]</f>
        <v>5731.08</v>
      </c>
    </row>
    <row r="1494" spans="1:16" x14ac:dyDescent="0.3">
      <c r="A1494" s="5" t="s">
        <v>2285</v>
      </c>
      <c r="B1494" s="2" t="s">
        <v>360</v>
      </c>
      <c r="C1494" s="2" t="s">
        <v>2327</v>
      </c>
      <c r="D1494" s="2" t="s">
        <v>2485</v>
      </c>
      <c r="E1494" s="2" t="s">
        <v>4481</v>
      </c>
      <c r="F1494" s="2"/>
      <c r="G1494" s="2"/>
      <c r="H1494" s="9">
        <v>570.01</v>
      </c>
      <c r="I1494" s="9">
        <v>174.86</v>
      </c>
      <c r="J1494" s="9">
        <f>Table1_4[[#This Row],[Price]]+Table1_4[[#This Row],[Delivery charge]]</f>
        <v>744.87</v>
      </c>
      <c r="K1494" s="2" t="s">
        <v>2262</v>
      </c>
      <c r="L1494" s="2">
        <v>1</v>
      </c>
      <c r="M1494" s="2" t="s">
        <v>4480</v>
      </c>
      <c r="N1494" s="2" t="s">
        <v>2486</v>
      </c>
      <c r="O1494" s="14" t="s">
        <v>2487</v>
      </c>
      <c r="P1494" s="9">
        <f>Table1_4[[#This Row],[Total Price]]*Table1_4[[#This Row],[ Sold]]</f>
        <v>744.87</v>
      </c>
    </row>
    <row r="1495" spans="1:16" x14ac:dyDescent="0.3">
      <c r="A1495" s="5" t="s">
        <v>2285</v>
      </c>
      <c r="B1495" s="2" t="s">
        <v>3883</v>
      </c>
      <c r="C1495" s="2" t="s">
        <v>2292</v>
      </c>
      <c r="D1495" s="2" t="s">
        <v>2295</v>
      </c>
      <c r="E1495" s="2" t="s">
        <v>4483</v>
      </c>
      <c r="F1495" s="2">
        <v>5</v>
      </c>
      <c r="G1495" s="2">
        <v>5</v>
      </c>
      <c r="H1495" s="9">
        <v>349.99</v>
      </c>
      <c r="I1495" s="9">
        <v>124.26</v>
      </c>
      <c r="J1495" s="9">
        <f>Table1_4[[#This Row],[Price]]+Table1_4[[#This Row],[Delivery charge]]</f>
        <v>474.25</v>
      </c>
      <c r="K1495" s="2" t="s">
        <v>2262</v>
      </c>
      <c r="L1495" s="2">
        <v>0</v>
      </c>
      <c r="M1495" s="2" t="s">
        <v>4480</v>
      </c>
      <c r="N1495" s="2" t="s">
        <v>2364</v>
      </c>
      <c r="O1495" s="14" t="s">
        <v>2365</v>
      </c>
      <c r="P1495" s="9">
        <f>Table1_4[[#This Row],[Total Price]]*Table1_4[[#This Row],[ Sold]]</f>
        <v>0</v>
      </c>
    </row>
    <row r="1496" spans="1:16" x14ac:dyDescent="0.3">
      <c r="A1496" s="5" t="s">
        <v>2285</v>
      </c>
      <c r="B1496" s="2" t="s">
        <v>3884</v>
      </c>
      <c r="C1496" s="2" t="s">
        <v>2329</v>
      </c>
      <c r="D1496" s="2" t="s">
        <v>2295</v>
      </c>
      <c r="E1496" s="2" t="s">
        <v>4482</v>
      </c>
      <c r="F1496" s="2">
        <v>4.5</v>
      </c>
      <c r="G1496" s="2">
        <v>29</v>
      </c>
      <c r="H1496" s="9">
        <v>323</v>
      </c>
      <c r="I1496" s="9">
        <v>118.05</v>
      </c>
      <c r="J1496" s="9">
        <f>Table1_4[[#This Row],[Price]]+Table1_4[[#This Row],[Delivery charge]]</f>
        <v>441.05</v>
      </c>
      <c r="K1496" s="2" t="s">
        <v>2262</v>
      </c>
      <c r="L1496" s="2">
        <v>0</v>
      </c>
      <c r="M1496" s="2" t="s">
        <v>4480</v>
      </c>
      <c r="N1496" s="2" t="s">
        <v>2749</v>
      </c>
      <c r="O1496" s="14" t="s">
        <v>2750</v>
      </c>
      <c r="P1496" s="9">
        <f>Table1_4[[#This Row],[Total Price]]*Table1_4[[#This Row],[ Sold]]</f>
        <v>0</v>
      </c>
    </row>
    <row r="1497" spans="1:16" x14ac:dyDescent="0.3">
      <c r="A1497" s="5" t="s">
        <v>2285</v>
      </c>
      <c r="B1497" s="2" t="s">
        <v>3885</v>
      </c>
      <c r="C1497" s="2" t="s">
        <v>2296</v>
      </c>
      <c r="D1497" s="2" t="s">
        <v>2485</v>
      </c>
      <c r="E1497" s="2" t="s">
        <v>4481</v>
      </c>
      <c r="F1497" s="2"/>
      <c r="G1497" s="2"/>
      <c r="H1497" s="9">
        <v>305.99</v>
      </c>
      <c r="I1497" s="9">
        <v>114.14</v>
      </c>
      <c r="J1497" s="9">
        <f>Table1_4[[#This Row],[Price]]+Table1_4[[#This Row],[Delivery charge]]</f>
        <v>420.13</v>
      </c>
      <c r="K1497" s="2" t="s">
        <v>2262</v>
      </c>
      <c r="L1497" s="2">
        <v>1</v>
      </c>
      <c r="M1497" s="2" t="s">
        <v>4480</v>
      </c>
      <c r="N1497" s="2" t="s">
        <v>2486</v>
      </c>
      <c r="O1497" s="14" t="s">
        <v>2487</v>
      </c>
      <c r="P1497" s="9">
        <f>Table1_4[[#This Row],[Total Price]]*Table1_4[[#This Row],[ Sold]]</f>
        <v>420.13</v>
      </c>
    </row>
    <row r="1498" spans="1:16" x14ac:dyDescent="0.3">
      <c r="A1498" s="5" t="s">
        <v>2285</v>
      </c>
      <c r="B1498" s="2" t="s">
        <v>3886</v>
      </c>
      <c r="C1498" s="2" t="s">
        <v>2327</v>
      </c>
      <c r="D1498" s="2" t="s">
        <v>2485</v>
      </c>
      <c r="E1498" s="2" t="s">
        <v>4483</v>
      </c>
      <c r="F1498" s="2"/>
      <c r="G1498" s="2"/>
      <c r="H1498" s="9">
        <v>514.49</v>
      </c>
      <c r="I1498" s="9">
        <v>162.09</v>
      </c>
      <c r="J1498" s="9">
        <f>Table1_4[[#This Row],[Price]]+Table1_4[[#This Row],[Delivery charge]]</f>
        <v>676.58</v>
      </c>
      <c r="K1498" s="2" t="s">
        <v>2262</v>
      </c>
      <c r="L1498" s="2">
        <v>27</v>
      </c>
      <c r="M1498" s="2" t="s">
        <v>4480</v>
      </c>
      <c r="N1498" s="2" t="s">
        <v>2486</v>
      </c>
      <c r="O1498" s="14" t="s">
        <v>2487</v>
      </c>
      <c r="P1498" s="9">
        <f>Table1_4[[#This Row],[Total Price]]*Table1_4[[#This Row],[ Sold]]</f>
        <v>18267.66</v>
      </c>
    </row>
    <row r="1499" spans="1:16" x14ac:dyDescent="0.3">
      <c r="A1499" s="5" t="s">
        <v>2285</v>
      </c>
      <c r="B1499" s="2" t="s">
        <v>3887</v>
      </c>
      <c r="C1499" s="2" t="s">
        <v>2422</v>
      </c>
      <c r="D1499" s="2" t="s">
        <v>2295</v>
      </c>
      <c r="E1499" s="2" t="s">
        <v>4483</v>
      </c>
      <c r="F1499" s="2"/>
      <c r="G1499" s="2"/>
      <c r="H1499" s="9">
        <v>816</v>
      </c>
      <c r="I1499" s="9">
        <v>231.44</v>
      </c>
      <c r="J1499" s="9">
        <f>Table1_4[[#This Row],[Price]]+Table1_4[[#This Row],[Delivery charge]]</f>
        <v>1047.44</v>
      </c>
      <c r="K1499" s="2" t="s">
        <v>2262</v>
      </c>
      <c r="L1499" s="2">
        <v>0</v>
      </c>
      <c r="M1499" s="2" t="s">
        <v>4480</v>
      </c>
      <c r="N1499" s="2" t="s">
        <v>2290</v>
      </c>
      <c r="O1499" s="14" t="s">
        <v>2291</v>
      </c>
      <c r="P1499" s="9">
        <f>Table1_4[[#This Row],[Total Price]]*Table1_4[[#This Row],[ Sold]]</f>
        <v>0</v>
      </c>
    </row>
    <row r="1500" spans="1:16" x14ac:dyDescent="0.3">
      <c r="A1500" s="5" t="s">
        <v>2285</v>
      </c>
      <c r="B1500" s="2" t="s">
        <v>3888</v>
      </c>
      <c r="C1500" s="2" t="s">
        <v>2287</v>
      </c>
      <c r="D1500" s="2" t="s">
        <v>2295</v>
      </c>
      <c r="E1500" s="2" t="s">
        <v>4482</v>
      </c>
      <c r="F1500" s="2">
        <v>4.5</v>
      </c>
      <c r="G1500" s="2">
        <v>54</v>
      </c>
      <c r="H1500" s="9">
        <v>232.49</v>
      </c>
      <c r="I1500" s="9">
        <v>97.23</v>
      </c>
      <c r="J1500" s="9">
        <f>Table1_4[[#This Row],[Price]]+Table1_4[[#This Row],[Delivery charge]]</f>
        <v>329.72</v>
      </c>
      <c r="K1500" s="2" t="s">
        <v>2262</v>
      </c>
      <c r="L1500" s="2">
        <v>0</v>
      </c>
      <c r="M1500" s="2" t="s">
        <v>4480</v>
      </c>
      <c r="N1500" s="2" t="s">
        <v>2932</v>
      </c>
      <c r="O1500" s="14" t="s">
        <v>2933</v>
      </c>
      <c r="P1500" s="9">
        <f>Table1_4[[#This Row],[Total Price]]*Table1_4[[#This Row],[ Sold]]</f>
        <v>0</v>
      </c>
    </row>
    <row r="1501" spans="1:16" x14ac:dyDescent="0.3">
      <c r="A1501" s="5" t="s">
        <v>2285</v>
      </c>
      <c r="B1501" s="2" t="s">
        <v>3889</v>
      </c>
      <c r="C1501" s="2" t="s">
        <v>2371</v>
      </c>
      <c r="D1501" s="2" t="s">
        <v>2295</v>
      </c>
      <c r="E1501" s="2" t="s">
        <v>4483</v>
      </c>
      <c r="F1501" s="2">
        <v>5</v>
      </c>
      <c r="G1501" s="2">
        <v>19</v>
      </c>
      <c r="H1501" s="9">
        <v>428.86</v>
      </c>
      <c r="I1501" s="9">
        <v>142.4</v>
      </c>
      <c r="J1501" s="9">
        <f>Table1_4[[#This Row],[Price]]+Table1_4[[#This Row],[Delivery charge]]</f>
        <v>571.26</v>
      </c>
      <c r="K1501" s="2" t="s">
        <v>2262</v>
      </c>
      <c r="L1501" s="2">
        <v>8</v>
      </c>
      <c r="M1501" s="2" t="s">
        <v>4480</v>
      </c>
      <c r="N1501" s="2" t="s">
        <v>2310</v>
      </c>
      <c r="O1501" s="14" t="s">
        <v>2311</v>
      </c>
      <c r="P1501" s="9">
        <f>Table1_4[[#This Row],[Total Price]]*Table1_4[[#This Row],[ Sold]]</f>
        <v>4570.08</v>
      </c>
    </row>
    <row r="1502" spans="1:16" x14ac:dyDescent="0.3">
      <c r="A1502" s="5" t="s">
        <v>2285</v>
      </c>
      <c r="B1502" s="2" t="s">
        <v>3890</v>
      </c>
      <c r="C1502" s="2" t="s">
        <v>2434</v>
      </c>
      <c r="D1502" s="2" t="s">
        <v>2295</v>
      </c>
      <c r="E1502" s="2" t="s">
        <v>4482</v>
      </c>
      <c r="F1502" s="2">
        <v>5</v>
      </c>
      <c r="G1502" s="2">
        <v>5</v>
      </c>
      <c r="H1502" s="9">
        <v>617.5</v>
      </c>
      <c r="I1502" s="9">
        <v>185.78</v>
      </c>
      <c r="J1502" s="9">
        <f>Table1_4[[#This Row],[Price]]+Table1_4[[#This Row],[Delivery charge]]</f>
        <v>803.28</v>
      </c>
      <c r="K1502" s="2" t="s">
        <v>2262</v>
      </c>
      <c r="L1502" s="2">
        <v>0</v>
      </c>
      <c r="M1502" s="2" t="s">
        <v>4480</v>
      </c>
      <c r="N1502" s="2" t="s">
        <v>2304</v>
      </c>
      <c r="O1502" s="14" t="s">
        <v>2305</v>
      </c>
      <c r="P1502" s="9">
        <f>Table1_4[[#This Row],[Total Price]]*Table1_4[[#This Row],[ Sold]]</f>
        <v>0</v>
      </c>
    </row>
    <row r="1503" spans="1:16" x14ac:dyDescent="0.3">
      <c r="A1503" s="5" t="s">
        <v>2285</v>
      </c>
      <c r="B1503" s="2" t="s">
        <v>3891</v>
      </c>
      <c r="C1503" s="2" t="s">
        <v>2292</v>
      </c>
      <c r="D1503" s="2" t="s">
        <v>2295</v>
      </c>
      <c r="E1503" s="2" t="s">
        <v>4481</v>
      </c>
      <c r="F1503" s="2">
        <v>5</v>
      </c>
      <c r="G1503" s="2">
        <v>85</v>
      </c>
      <c r="H1503" s="9">
        <v>289.99</v>
      </c>
      <c r="I1503" s="9">
        <v>113.08</v>
      </c>
      <c r="J1503" s="9">
        <f>Table1_4[[#This Row],[Price]]+Table1_4[[#This Row],[Delivery charge]]</f>
        <v>403.07</v>
      </c>
      <c r="K1503" s="2" t="s">
        <v>2262</v>
      </c>
      <c r="L1503" s="2">
        <v>0</v>
      </c>
      <c r="M1503" s="2" t="s">
        <v>4480</v>
      </c>
      <c r="N1503" s="2" t="s">
        <v>2661</v>
      </c>
      <c r="O1503" s="14" t="s">
        <v>2662</v>
      </c>
      <c r="P1503" s="9">
        <f>Table1_4[[#This Row],[Total Price]]*Table1_4[[#This Row],[ Sold]]</f>
        <v>0</v>
      </c>
    </row>
    <row r="1504" spans="1:16" x14ac:dyDescent="0.3">
      <c r="A1504" s="5" t="s">
        <v>2285</v>
      </c>
      <c r="B1504" s="2" t="s">
        <v>3892</v>
      </c>
      <c r="C1504" s="2" t="s">
        <v>2296</v>
      </c>
      <c r="D1504" s="2" t="s">
        <v>2295</v>
      </c>
      <c r="E1504" s="2" t="s">
        <v>4481</v>
      </c>
      <c r="F1504" s="2"/>
      <c r="G1504" s="2"/>
      <c r="H1504" s="9">
        <v>370.99</v>
      </c>
      <c r="I1504" s="9">
        <v>129.09</v>
      </c>
      <c r="J1504" s="9">
        <f>Table1_4[[#This Row],[Price]]+Table1_4[[#This Row],[Delivery charge]]</f>
        <v>500.08000000000004</v>
      </c>
      <c r="K1504" s="2" t="s">
        <v>2262</v>
      </c>
      <c r="L1504" s="2">
        <v>1</v>
      </c>
      <c r="M1504" s="2" t="s">
        <v>4480</v>
      </c>
      <c r="N1504" s="2" t="s">
        <v>2364</v>
      </c>
      <c r="O1504" s="14" t="s">
        <v>2365</v>
      </c>
      <c r="P1504" s="9">
        <f>Table1_4[[#This Row],[Total Price]]*Table1_4[[#This Row],[ Sold]]</f>
        <v>500.08000000000004</v>
      </c>
    </row>
    <row r="1505" spans="1:16" x14ac:dyDescent="0.3">
      <c r="A1505" s="5" t="s">
        <v>2285</v>
      </c>
      <c r="B1505" s="2" t="s">
        <v>3893</v>
      </c>
      <c r="C1505" s="2" t="s">
        <v>2323</v>
      </c>
      <c r="D1505" s="2" t="s">
        <v>2295</v>
      </c>
      <c r="E1505" s="2" t="s">
        <v>4481</v>
      </c>
      <c r="F1505" s="2">
        <v>4</v>
      </c>
      <c r="G1505" s="2">
        <v>26</v>
      </c>
      <c r="H1505" s="9">
        <v>243.4</v>
      </c>
      <c r="I1505" s="9">
        <v>99.74</v>
      </c>
      <c r="J1505" s="9">
        <f>Table1_4[[#This Row],[Price]]+Table1_4[[#This Row],[Delivery charge]]</f>
        <v>343.14</v>
      </c>
      <c r="K1505" s="2" t="s">
        <v>2262</v>
      </c>
      <c r="L1505" s="2">
        <v>0</v>
      </c>
      <c r="M1505" s="2" t="s">
        <v>4480</v>
      </c>
      <c r="N1505" s="2" t="s">
        <v>2920</v>
      </c>
      <c r="O1505" s="14" t="s">
        <v>2921</v>
      </c>
      <c r="P1505" s="9">
        <f>Table1_4[[#This Row],[Total Price]]*Table1_4[[#This Row],[ Sold]]</f>
        <v>0</v>
      </c>
    </row>
    <row r="1506" spans="1:16" x14ac:dyDescent="0.3">
      <c r="A1506" s="5" t="s">
        <v>2285</v>
      </c>
      <c r="B1506" s="2" t="s">
        <v>3894</v>
      </c>
      <c r="C1506" s="2" t="s">
        <v>2321</v>
      </c>
      <c r="D1506" s="2" t="s">
        <v>2485</v>
      </c>
      <c r="E1506" s="2" t="s">
        <v>4482</v>
      </c>
      <c r="F1506" s="2"/>
      <c r="G1506" s="2"/>
      <c r="H1506" s="9">
        <v>369.99</v>
      </c>
      <c r="I1506" s="9">
        <v>131.47999999999999</v>
      </c>
      <c r="J1506" s="9">
        <f>Table1_4[[#This Row],[Price]]+Table1_4[[#This Row],[Delivery charge]]</f>
        <v>501.47</v>
      </c>
      <c r="K1506" s="2" t="s">
        <v>2262</v>
      </c>
      <c r="L1506" s="2">
        <v>1</v>
      </c>
      <c r="M1506" s="2" t="s">
        <v>4480</v>
      </c>
      <c r="N1506" s="2" t="s">
        <v>2486</v>
      </c>
      <c r="O1506" s="14" t="s">
        <v>2487</v>
      </c>
      <c r="P1506" s="9">
        <f>Table1_4[[#This Row],[Total Price]]*Table1_4[[#This Row],[ Sold]]</f>
        <v>501.47</v>
      </c>
    </row>
    <row r="1507" spans="1:16" x14ac:dyDescent="0.3">
      <c r="A1507" s="5" t="s">
        <v>2285</v>
      </c>
      <c r="B1507" s="2" t="s">
        <v>3895</v>
      </c>
      <c r="C1507" s="2" t="s">
        <v>2371</v>
      </c>
      <c r="D1507" s="2" t="s">
        <v>2404</v>
      </c>
      <c r="E1507" s="2" t="s">
        <v>4483</v>
      </c>
      <c r="F1507" s="2">
        <v>4.5</v>
      </c>
      <c r="G1507" s="2">
        <v>3</v>
      </c>
      <c r="H1507" s="9">
        <v>416.95</v>
      </c>
      <c r="I1507" s="9">
        <v>142.28</v>
      </c>
      <c r="J1507" s="9">
        <f>Table1_4[[#This Row],[Price]]+Table1_4[[#This Row],[Delivery charge]]</f>
        <v>559.23</v>
      </c>
      <c r="K1507" s="2" t="s">
        <v>2262</v>
      </c>
      <c r="L1507" s="2">
        <v>0</v>
      </c>
      <c r="M1507" s="2" t="s">
        <v>2405</v>
      </c>
      <c r="N1507" s="2" t="s">
        <v>2406</v>
      </c>
      <c r="O1507" s="14" t="s">
        <v>2407</v>
      </c>
      <c r="P1507" s="9">
        <f>Table1_4[[#This Row],[Total Price]]*Table1_4[[#This Row],[ Sold]]</f>
        <v>0</v>
      </c>
    </row>
    <row r="1508" spans="1:16" x14ac:dyDescent="0.3">
      <c r="A1508" s="5" t="s">
        <v>2285</v>
      </c>
      <c r="B1508" s="2" t="s">
        <v>3896</v>
      </c>
      <c r="C1508" s="2" t="s">
        <v>2287</v>
      </c>
      <c r="D1508" s="2" t="s">
        <v>2295</v>
      </c>
      <c r="E1508" s="2" t="s">
        <v>4483</v>
      </c>
      <c r="F1508" s="2">
        <v>5</v>
      </c>
      <c r="G1508" s="2">
        <v>23</v>
      </c>
      <c r="H1508" s="9">
        <v>229.99</v>
      </c>
      <c r="I1508" s="9">
        <v>96.66</v>
      </c>
      <c r="J1508" s="9">
        <f>Table1_4[[#This Row],[Price]]+Table1_4[[#This Row],[Delivery charge]]</f>
        <v>326.64999999999998</v>
      </c>
      <c r="K1508" s="2" t="s">
        <v>2262</v>
      </c>
      <c r="L1508" s="2">
        <v>0</v>
      </c>
      <c r="M1508" s="2" t="s">
        <v>4480</v>
      </c>
      <c r="N1508" s="2" t="s">
        <v>3274</v>
      </c>
      <c r="O1508" s="14" t="s">
        <v>3275</v>
      </c>
      <c r="P1508" s="9">
        <f>Table1_4[[#This Row],[Total Price]]*Table1_4[[#This Row],[ Sold]]</f>
        <v>0</v>
      </c>
    </row>
    <row r="1509" spans="1:16" x14ac:dyDescent="0.3">
      <c r="A1509" s="5" t="s">
        <v>2285</v>
      </c>
      <c r="B1509" s="2" t="s">
        <v>3897</v>
      </c>
      <c r="C1509" s="2" t="s">
        <v>2585</v>
      </c>
      <c r="D1509" s="2" t="s">
        <v>2295</v>
      </c>
      <c r="E1509" s="2" t="s">
        <v>4483</v>
      </c>
      <c r="F1509" s="2">
        <v>5</v>
      </c>
      <c r="G1509" s="2">
        <v>13</v>
      </c>
      <c r="H1509" s="9">
        <v>681</v>
      </c>
      <c r="I1509" s="9">
        <v>203.01</v>
      </c>
      <c r="J1509" s="9">
        <f>Table1_4[[#This Row],[Price]]+Table1_4[[#This Row],[Delivery charge]]</f>
        <v>884.01</v>
      </c>
      <c r="K1509" s="2" t="s">
        <v>2262</v>
      </c>
      <c r="L1509" s="2">
        <v>1</v>
      </c>
      <c r="M1509" s="2" t="s">
        <v>4480</v>
      </c>
      <c r="N1509" s="2" t="s">
        <v>2428</v>
      </c>
      <c r="O1509" s="14" t="s">
        <v>2429</v>
      </c>
      <c r="P1509" s="9">
        <f>Table1_4[[#This Row],[Total Price]]*Table1_4[[#This Row],[ Sold]]</f>
        <v>884.01</v>
      </c>
    </row>
    <row r="1510" spans="1:16" x14ac:dyDescent="0.3">
      <c r="A1510" s="5" t="s">
        <v>2285</v>
      </c>
      <c r="B1510" s="2" t="s">
        <v>3898</v>
      </c>
      <c r="C1510" s="2" t="s">
        <v>2292</v>
      </c>
      <c r="D1510" s="2" t="s">
        <v>2485</v>
      </c>
      <c r="E1510" s="2" t="s">
        <v>4481</v>
      </c>
      <c r="F1510" s="2"/>
      <c r="G1510" s="2"/>
      <c r="H1510" s="9">
        <v>229.48</v>
      </c>
      <c r="I1510" s="9">
        <v>96.54</v>
      </c>
      <c r="J1510" s="9">
        <f>Table1_4[[#This Row],[Price]]+Table1_4[[#This Row],[Delivery charge]]</f>
        <v>326.02</v>
      </c>
      <c r="K1510" s="2" t="s">
        <v>2262</v>
      </c>
      <c r="L1510" s="2">
        <v>1</v>
      </c>
      <c r="M1510" s="2" t="s">
        <v>4480</v>
      </c>
      <c r="N1510" s="2" t="s">
        <v>2486</v>
      </c>
      <c r="O1510" s="14" t="s">
        <v>2487</v>
      </c>
      <c r="P1510" s="9">
        <f>Table1_4[[#This Row],[Total Price]]*Table1_4[[#This Row],[ Sold]]</f>
        <v>326.02</v>
      </c>
    </row>
    <row r="1511" spans="1:16" x14ac:dyDescent="0.3">
      <c r="A1511" s="5" t="s">
        <v>2285</v>
      </c>
      <c r="B1511" s="2" t="s">
        <v>3899</v>
      </c>
      <c r="C1511" s="2" t="s">
        <v>2296</v>
      </c>
      <c r="D1511" s="2" t="s">
        <v>2295</v>
      </c>
      <c r="E1511" s="2" t="s">
        <v>4483</v>
      </c>
      <c r="F1511" s="2">
        <v>5</v>
      </c>
      <c r="G1511" s="2">
        <v>48</v>
      </c>
      <c r="H1511" s="9">
        <v>499.99</v>
      </c>
      <c r="I1511" s="9">
        <v>158.76</v>
      </c>
      <c r="J1511" s="9">
        <f>Table1_4[[#This Row],[Price]]+Table1_4[[#This Row],[Delivery charge]]</f>
        <v>658.75</v>
      </c>
      <c r="K1511" s="2" t="s">
        <v>2262</v>
      </c>
      <c r="L1511" s="2">
        <v>3</v>
      </c>
      <c r="M1511" s="2" t="s">
        <v>4480</v>
      </c>
      <c r="N1511" s="2" t="s">
        <v>2578</v>
      </c>
      <c r="O1511" s="14" t="s">
        <v>2579</v>
      </c>
      <c r="P1511" s="9">
        <f>Table1_4[[#This Row],[Total Price]]*Table1_4[[#This Row],[ Sold]]</f>
        <v>1976.25</v>
      </c>
    </row>
    <row r="1512" spans="1:16" x14ac:dyDescent="0.3">
      <c r="A1512" s="5" t="s">
        <v>2285</v>
      </c>
      <c r="B1512" s="2" t="s">
        <v>3900</v>
      </c>
      <c r="C1512" s="2" t="s">
        <v>2294</v>
      </c>
      <c r="D1512" s="2" t="s">
        <v>3559</v>
      </c>
      <c r="E1512" s="2" t="s">
        <v>4482</v>
      </c>
      <c r="F1512" s="2"/>
      <c r="G1512" s="2"/>
      <c r="H1512" s="9">
        <v>238.49</v>
      </c>
      <c r="I1512" s="9">
        <v>98.61</v>
      </c>
      <c r="J1512" s="9">
        <f>Table1_4[[#This Row],[Price]]+Table1_4[[#This Row],[Delivery charge]]</f>
        <v>337.1</v>
      </c>
      <c r="K1512" s="2" t="s">
        <v>2262</v>
      </c>
      <c r="L1512" s="2">
        <v>0</v>
      </c>
      <c r="M1512" s="2" t="s">
        <v>4480</v>
      </c>
      <c r="N1512" s="2" t="s">
        <v>3560</v>
      </c>
      <c r="O1512" s="14" t="s">
        <v>3561</v>
      </c>
      <c r="P1512" s="9">
        <f>Table1_4[[#This Row],[Total Price]]*Table1_4[[#This Row],[ Sold]]</f>
        <v>0</v>
      </c>
    </row>
    <row r="1513" spans="1:16" x14ac:dyDescent="0.3">
      <c r="A1513" s="5" t="s">
        <v>2285</v>
      </c>
      <c r="B1513" s="2" t="s">
        <v>3901</v>
      </c>
      <c r="C1513" s="2" t="s">
        <v>2294</v>
      </c>
      <c r="D1513" s="2" t="s">
        <v>2295</v>
      </c>
      <c r="E1513" s="2" t="s">
        <v>4481</v>
      </c>
      <c r="F1513" s="2">
        <v>4.5</v>
      </c>
      <c r="G1513" s="2">
        <v>54</v>
      </c>
      <c r="H1513" s="9">
        <v>159.94999999999999</v>
      </c>
      <c r="I1513" s="9">
        <v>80.55</v>
      </c>
      <c r="J1513" s="9">
        <f>Table1_4[[#This Row],[Price]]+Table1_4[[#This Row],[Delivery charge]]</f>
        <v>240.5</v>
      </c>
      <c r="K1513" s="2" t="s">
        <v>2262</v>
      </c>
      <c r="L1513" s="2">
        <v>0</v>
      </c>
      <c r="M1513" s="2" t="s">
        <v>4480</v>
      </c>
      <c r="N1513" s="2" t="s">
        <v>2500</v>
      </c>
      <c r="O1513" s="14" t="s">
        <v>2501</v>
      </c>
      <c r="P1513" s="9">
        <f>Table1_4[[#This Row],[Total Price]]*Table1_4[[#This Row],[ Sold]]</f>
        <v>0</v>
      </c>
    </row>
    <row r="1514" spans="1:16" x14ac:dyDescent="0.3">
      <c r="A1514" s="5" t="s">
        <v>2285</v>
      </c>
      <c r="B1514" s="2" t="s">
        <v>3902</v>
      </c>
      <c r="C1514" s="2" t="s">
        <v>2292</v>
      </c>
      <c r="D1514" s="2" t="s">
        <v>2295</v>
      </c>
      <c r="E1514" s="2" t="s">
        <v>4483</v>
      </c>
      <c r="F1514" s="2">
        <v>5</v>
      </c>
      <c r="G1514" s="2">
        <v>85</v>
      </c>
      <c r="H1514" s="9">
        <v>389.95</v>
      </c>
      <c r="I1514" s="9">
        <v>133.44999999999999</v>
      </c>
      <c r="J1514" s="9">
        <f>Table1_4[[#This Row],[Price]]+Table1_4[[#This Row],[Delivery charge]]</f>
        <v>523.4</v>
      </c>
      <c r="K1514" s="2" t="s">
        <v>2262</v>
      </c>
      <c r="L1514" s="2">
        <v>0</v>
      </c>
      <c r="M1514" s="2" t="s">
        <v>4480</v>
      </c>
      <c r="N1514" s="2" t="s">
        <v>2500</v>
      </c>
      <c r="O1514" s="14" t="s">
        <v>2501</v>
      </c>
      <c r="P1514" s="9">
        <f>Table1_4[[#This Row],[Total Price]]*Table1_4[[#This Row],[ Sold]]</f>
        <v>0</v>
      </c>
    </row>
    <row r="1515" spans="1:16" x14ac:dyDescent="0.3">
      <c r="A1515" s="5" t="s">
        <v>2285</v>
      </c>
      <c r="B1515" s="2" t="s">
        <v>3903</v>
      </c>
      <c r="C1515" s="2" t="s">
        <v>2296</v>
      </c>
      <c r="D1515" s="2" t="s">
        <v>2295</v>
      </c>
      <c r="E1515" s="2" t="s">
        <v>4483</v>
      </c>
      <c r="F1515" s="2">
        <v>5</v>
      </c>
      <c r="G1515" s="2">
        <v>2</v>
      </c>
      <c r="H1515" s="9">
        <v>370.99</v>
      </c>
      <c r="I1515" s="9">
        <v>129.09</v>
      </c>
      <c r="J1515" s="9">
        <f>Table1_4[[#This Row],[Price]]+Table1_4[[#This Row],[Delivery charge]]</f>
        <v>500.08000000000004</v>
      </c>
      <c r="K1515" s="2" t="s">
        <v>2262</v>
      </c>
      <c r="L1515" s="2">
        <v>0</v>
      </c>
      <c r="M1515" s="2" t="s">
        <v>4480</v>
      </c>
      <c r="N1515" s="2" t="s">
        <v>2364</v>
      </c>
      <c r="O1515" s="14" t="s">
        <v>2365</v>
      </c>
      <c r="P1515" s="9">
        <f>Table1_4[[#This Row],[Total Price]]*Table1_4[[#This Row],[ Sold]]</f>
        <v>0</v>
      </c>
    </row>
    <row r="1516" spans="1:16" x14ac:dyDescent="0.3">
      <c r="A1516" s="5" t="s">
        <v>2285</v>
      </c>
      <c r="B1516" s="2" t="s">
        <v>3904</v>
      </c>
      <c r="C1516" s="2" t="s">
        <v>2434</v>
      </c>
      <c r="D1516" s="2" t="s">
        <v>2485</v>
      </c>
      <c r="E1516" s="2" t="s">
        <v>4481</v>
      </c>
      <c r="F1516" s="2"/>
      <c r="G1516" s="2"/>
      <c r="H1516" s="9">
        <v>545.98</v>
      </c>
      <c r="I1516" s="9">
        <v>169.33</v>
      </c>
      <c r="J1516" s="9">
        <f>Table1_4[[#This Row],[Price]]+Table1_4[[#This Row],[Delivery charge]]</f>
        <v>715.31000000000006</v>
      </c>
      <c r="K1516" s="2" t="s">
        <v>2262</v>
      </c>
      <c r="L1516" s="2">
        <v>0</v>
      </c>
      <c r="M1516" s="2" t="s">
        <v>4480</v>
      </c>
      <c r="N1516" s="2" t="s">
        <v>2486</v>
      </c>
      <c r="O1516" s="14" t="s">
        <v>2487</v>
      </c>
      <c r="P1516" s="9">
        <f>Table1_4[[#This Row],[Total Price]]*Table1_4[[#This Row],[ Sold]]</f>
        <v>0</v>
      </c>
    </row>
    <row r="1517" spans="1:16" x14ac:dyDescent="0.3">
      <c r="A1517" s="5" t="s">
        <v>2285</v>
      </c>
      <c r="B1517" s="2" t="s">
        <v>3905</v>
      </c>
      <c r="C1517" s="2" t="s">
        <v>2371</v>
      </c>
      <c r="D1517" s="2" t="s">
        <v>2511</v>
      </c>
      <c r="E1517" s="2" t="s">
        <v>4482</v>
      </c>
      <c r="F1517" s="2">
        <v>5</v>
      </c>
      <c r="G1517" s="2">
        <v>5</v>
      </c>
      <c r="H1517" s="9">
        <v>528.12</v>
      </c>
      <c r="I1517" s="9">
        <v>167.85</v>
      </c>
      <c r="J1517" s="9">
        <f>Table1_4[[#This Row],[Price]]+Table1_4[[#This Row],[Delivery charge]]</f>
        <v>695.97</v>
      </c>
      <c r="K1517" s="2" t="s">
        <v>2262</v>
      </c>
      <c r="L1517" s="2">
        <v>1</v>
      </c>
      <c r="M1517" s="2" t="s">
        <v>4480</v>
      </c>
      <c r="N1517" s="2" t="s">
        <v>2512</v>
      </c>
      <c r="O1517" s="14" t="s">
        <v>2513</v>
      </c>
      <c r="P1517" s="9">
        <f>Table1_4[[#This Row],[Total Price]]*Table1_4[[#This Row],[ Sold]]</f>
        <v>695.97</v>
      </c>
    </row>
    <row r="1518" spans="1:16" x14ac:dyDescent="0.3">
      <c r="A1518" s="5" t="s">
        <v>2285</v>
      </c>
      <c r="B1518" s="2" t="s">
        <v>3906</v>
      </c>
      <c r="C1518" s="2" t="s">
        <v>2434</v>
      </c>
      <c r="D1518" s="2" t="s">
        <v>2485</v>
      </c>
      <c r="E1518" s="2" t="s">
        <v>4481</v>
      </c>
      <c r="F1518" s="2">
        <v>5</v>
      </c>
      <c r="G1518" s="2">
        <v>5</v>
      </c>
      <c r="H1518" s="9">
        <v>436.79</v>
      </c>
      <c r="I1518" s="9">
        <v>144.22</v>
      </c>
      <c r="J1518" s="9">
        <f>Table1_4[[#This Row],[Price]]+Table1_4[[#This Row],[Delivery charge]]</f>
        <v>581.01</v>
      </c>
      <c r="K1518" s="2" t="s">
        <v>2262</v>
      </c>
      <c r="L1518" s="2">
        <v>105</v>
      </c>
      <c r="M1518" s="2" t="s">
        <v>4480</v>
      </c>
      <c r="N1518" s="2" t="s">
        <v>2486</v>
      </c>
      <c r="O1518" s="14" t="s">
        <v>2487</v>
      </c>
      <c r="P1518" s="9">
        <f>Table1_4[[#This Row],[Total Price]]*Table1_4[[#This Row],[ Sold]]</f>
        <v>61006.049999999996</v>
      </c>
    </row>
    <row r="1519" spans="1:16" x14ac:dyDescent="0.3">
      <c r="A1519" s="5" t="s">
        <v>2285</v>
      </c>
      <c r="B1519" s="2" t="s">
        <v>3907</v>
      </c>
      <c r="C1519" s="2" t="s">
        <v>2294</v>
      </c>
      <c r="D1519" s="2" t="s">
        <v>2357</v>
      </c>
      <c r="E1519" s="2" t="s">
        <v>4482</v>
      </c>
      <c r="F1519" s="2">
        <v>3.5</v>
      </c>
      <c r="G1519" s="2">
        <v>8</v>
      </c>
      <c r="H1519" s="9">
        <v>285.99</v>
      </c>
      <c r="I1519" s="9">
        <v>109.54</v>
      </c>
      <c r="J1519" s="9">
        <f>Table1_4[[#This Row],[Price]]+Table1_4[[#This Row],[Delivery charge]]</f>
        <v>395.53000000000003</v>
      </c>
      <c r="K1519" s="2" t="s">
        <v>2262</v>
      </c>
      <c r="L1519" s="2">
        <v>0</v>
      </c>
      <c r="M1519" s="2" t="s">
        <v>4480</v>
      </c>
      <c r="N1519" s="2" t="s">
        <v>2358</v>
      </c>
      <c r="O1519" s="14" t="s">
        <v>2359</v>
      </c>
      <c r="P1519" s="9">
        <f>Table1_4[[#This Row],[Total Price]]*Table1_4[[#This Row],[ Sold]]</f>
        <v>0</v>
      </c>
    </row>
    <row r="1520" spans="1:16" x14ac:dyDescent="0.3">
      <c r="A1520" s="5" t="s">
        <v>2285</v>
      </c>
      <c r="B1520" s="2" t="s">
        <v>3908</v>
      </c>
      <c r="C1520" s="2" t="s">
        <v>2292</v>
      </c>
      <c r="D1520" s="2" t="s">
        <v>2295</v>
      </c>
      <c r="E1520" s="2" t="s">
        <v>4483</v>
      </c>
      <c r="F1520" s="2">
        <v>4.5</v>
      </c>
      <c r="G1520" s="2">
        <v>14</v>
      </c>
      <c r="H1520" s="9">
        <v>229.95</v>
      </c>
      <c r="I1520" s="9">
        <v>121.95</v>
      </c>
      <c r="J1520" s="9">
        <f>Table1_4[[#This Row],[Price]]+Table1_4[[#This Row],[Delivery charge]]</f>
        <v>351.9</v>
      </c>
      <c r="K1520" s="2" t="s">
        <v>2262</v>
      </c>
      <c r="L1520" s="2">
        <v>0</v>
      </c>
      <c r="M1520" s="2" t="s">
        <v>4480</v>
      </c>
      <c r="N1520" s="2" t="s">
        <v>3050</v>
      </c>
      <c r="O1520" s="14" t="s">
        <v>3051</v>
      </c>
      <c r="P1520" s="9">
        <f>Table1_4[[#This Row],[Total Price]]*Table1_4[[#This Row],[ Sold]]</f>
        <v>0</v>
      </c>
    </row>
    <row r="1521" spans="1:16" x14ac:dyDescent="0.3">
      <c r="A1521" s="5" t="s">
        <v>2285</v>
      </c>
      <c r="B1521" s="2" t="s">
        <v>3909</v>
      </c>
      <c r="C1521" s="2" t="s">
        <v>2296</v>
      </c>
      <c r="D1521" s="2" t="s">
        <v>2295</v>
      </c>
      <c r="E1521" s="2" t="s">
        <v>4481</v>
      </c>
      <c r="F1521" s="2">
        <v>4.5</v>
      </c>
      <c r="G1521" s="2">
        <v>7</v>
      </c>
      <c r="H1521" s="9">
        <v>459.99</v>
      </c>
      <c r="I1521" s="9">
        <v>149.56</v>
      </c>
      <c r="J1521" s="9">
        <f>Table1_4[[#This Row],[Price]]+Table1_4[[#This Row],[Delivery charge]]</f>
        <v>609.54999999999995</v>
      </c>
      <c r="K1521" s="2" t="s">
        <v>2262</v>
      </c>
      <c r="L1521" s="2">
        <v>0</v>
      </c>
      <c r="M1521" s="2" t="s">
        <v>4480</v>
      </c>
      <c r="N1521" s="2" t="s">
        <v>2809</v>
      </c>
      <c r="O1521" s="14" t="s">
        <v>2810</v>
      </c>
      <c r="P1521" s="9">
        <f>Table1_4[[#This Row],[Total Price]]*Table1_4[[#This Row],[ Sold]]</f>
        <v>0</v>
      </c>
    </row>
    <row r="1522" spans="1:16" x14ac:dyDescent="0.3">
      <c r="A1522" s="5" t="s">
        <v>2285</v>
      </c>
      <c r="B1522" s="2" t="s">
        <v>3910</v>
      </c>
      <c r="C1522" s="2" t="s">
        <v>2327</v>
      </c>
      <c r="D1522" s="2" t="s">
        <v>2295</v>
      </c>
      <c r="E1522" s="2" t="s">
        <v>4483</v>
      </c>
      <c r="F1522" s="2">
        <v>1</v>
      </c>
      <c r="G1522" s="2">
        <v>1</v>
      </c>
      <c r="H1522" s="9">
        <v>699</v>
      </c>
      <c r="I1522" s="9">
        <v>270.27</v>
      </c>
      <c r="J1522" s="9">
        <f>Table1_4[[#This Row],[Price]]+Table1_4[[#This Row],[Delivery charge]]</f>
        <v>969.27</v>
      </c>
      <c r="K1522" s="2" t="s">
        <v>2262</v>
      </c>
      <c r="L1522" s="2">
        <v>0</v>
      </c>
      <c r="M1522" s="2" t="s">
        <v>4480</v>
      </c>
      <c r="N1522" s="2" t="s">
        <v>3752</v>
      </c>
      <c r="O1522" s="14" t="s">
        <v>3753</v>
      </c>
      <c r="P1522" s="9">
        <f>Table1_4[[#This Row],[Total Price]]*Table1_4[[#This Row],[ Sold]]</f>
        <v>0</v>
      </c>
    </row>
    <row r="1523" spans="1:16" x14ac:dyDescent="0.3">
      <c r="A1523" s="5" t="s">
        <v>2285</v>
      </c>
      <c r="B1523" s="2" t="s">
        <v>3911</v>
      </c>
      <c r="C1523" s="2" t="s">
        <v>2323</v>
      </c>
      <c r="D1523" s="2" t="s">
        <v>2295</v>
      </c>
      <c r="E1523" s="2" t="s">
        <v>4483</v>
      </c>
      <c r="F1523" s="2"/>
      <c r="G1523" s="2"/>
      <c r="H1523" s="9">
        <v>345.99</v>
      </c>
      <c r="I1523" s="9">
        <v>125.96</v>
      </c>
      <c r="J1523" s="9">
        <f>Table1_4[[#This Row],[Price]]+Table1_4[[#This Row],[Delivery charge]]</f>
        <v>471.95</v>
      </c>
      <c r="K1523" s="2" t="s">
        <v>2262</v>
      </c>
      <c r="L1523" s="2">
        <v>0</v>
      </c>
      <c r="M1523" s="2" t="s">
        <v>4480</v>
      </c>
      <c r="N1523" s="2" t="s">
        <v>2316</v>
      </c>
      <c r="O1523" s="14" t="s">
        <v>2317</v>
      </c>
      <c r="P1523" s="9">
        <f>Table1_4[[#This Row],[Total Price]]*Table1_4[[#This Row],[ Sold]]</f>
        <v>0</v>
      </c>
    </row>
    <row r="1524" spans="1:16" x14ac:dyDescent="0.3">
      <c r="A1524" s="5" t="s">
        <v>2285</v>
      </c>
      <c r="B1524" s="2" t="s">
        <v>3912</v>
      </c>
      <c r="C1524" s="2" t="s">
        <v>2455</v>
      </c>
      <c r="D1524" s="2" t="s">
        <v>2295</v>
      </c>
      <c r="E1524" s="2" t="s">
        <v>4483</v>
      </c>
      <c r="F1524" s="2">
        <v>3.5</v>
      </c>
      <c r="G1524" s="2">
        <v>11</v>
      </c>
      <c r="H1524" s="9">
        <v>335.61</v>
      </c>
      <c r="I1524" s="9">
        <v>120.95</v>
      </c>
      <c r="J1524" s="9">
        <f>Table1_4[[#This Row],[Price]]+Table1_4[[#This Row],[Delivery charge]]</f>
        <v>456.56</v>
      </c>
      <c r="K1524" s="2" t="s">
        <v>2262</v>
      </c>
      <c r="L1524" s="2">
        <v>8</v>
      </c>
      <c r="M1524" s="2" t="s">
        <v>4480</v>
      </c>
      <c r="N1524" s="2" t="s">
        <v>2310</v>
      </c>
      <c r="O1524" s="14" t="s">
        <v>2311</v>
      </c>
      <c r="P1524" s="9">
        <f>Table1_4[[#This Row],[Total Price]]*Table1_4[[#This Row],[ Sold]]</f>
        <v>3652.48</v>
      </c>
    </row>
    <row r="1525" spans="1:16" x14ac:dyDescent="0.3">
      <c r="A1525" s="5" t="s">
        <v>2285</v>
      </c>
      <c r="B1525" s="2" t="s">
        <v>3913</v>
      </c>
      <c r="C1525" s="2" t="s">
        <v>2329</v>
      </c>
      <c r="D1525" s="2" t="s">
        <v>2295</v>
      </c>
      <c r="E1525" s="2" t="s">
        <v>4481</v>
      </c>
      <c r="F1525" s="2">
        <v>4.5</v>
      </c>
      <c r="G1525" s="2">
        <v>15</v>
      </c>
      <c r="H1525" s="9">
        <v>269.99</v>
      </c>
      <c r="I1525" s="9">
        <v>105.86</v>
      </c>
      <c r="J1525" s="9">
        <f>Table1_4[[#This Row],[Price]]+Table1_4[[#This Row],[Delivery charge]]</f>
        <v>375.85</v>
      </c>
      <c r="K1525" s="2" t="s">
        <v>2262</v>
      </c>
      <c r="L1525" s="2">
        <v>0</v>
      </c>
      <c r="M1525" s="2" t="s">
        <v>4480</v>
      </c>
      <c r="N1525" s="2" t="s">
        <v>2932</v>
      </c>
      <c r="O1525" s="14" t="s">
        <v>2933</v>
      </c>
      <c r="P1525" s="9">
        <f>Table1_4[[#This Row],[Total Price]]*Table1_4[[#This Row],[ Sold]]</f>
        <v>0</v>
      </c>
    </row>
    <row r="1526" spans="1:16" x14ac:dyDescent="0.3">
      <c r="A1526" s="5" t="s">
        <v>2285</v>
      </c>
      <c r="B1526" s="2" t="s">
        <v>3914</v>
      </c>
      <c r="C1526" s="2" t="s">
        <v>2321</v>
      </c>
      <c r="D1526" s="2" t="s">
        <v>2485</v>
      </c>
      <c r="E1526" s="2" t="s">
        <v>4481</v>
      </c>
      <c r="F1526" s="2"/>
      <c r="G1526" s="2"/>
      <c r="H1526" s="9">
        <v>332.99</v>
      </c>
      <c r="I1526" s="9">
        <v>120.35</v>
      </c>
      <c r="J1526" s="9">
        <f>Table1_4[[#This Row],[Price]]+Table1_4[[#This Row],[Delivery charge]]</f>
        <v>453.34000000000003</v>
      </c>
      <c r="K1526" s="2" t="s">
        <v>2262</v>
      </c>
      <c r="L1526" s="2">
        <v>0</v>
      </c>
      <c r="M1526" s="2" t="s">
        <v>4480</v>
      </c>
      <c r="N1526" s="2" t="s">
        <v>2486</v>
      </c>
      <c r="O1526" s="14" t="s">
        <v>2487</v>
      </c>
      <c r="P1526" s="9">
        <f>Table1_4[[#This Row],[Total Price]]*Table1_4[[#This Row],[ Sold]]</f>
        <v>0</v>
      </c>
    </row>
    <row r="1527" spans="1:16" x14ac:dyDescent="0.3">
      <c r="A1527" s="5" t="s">
        <v>2285</v>
      </c>
      <c r="B1527" s="2" t="s">
        <v>3915</v>
      </c>
      <c r="C1527" s="2" t="s">
        <v>2343</v>
      </c>
      <c r="D1527" s="2" t="s">
        <v>2511</v>
      </c>
      <c r="E1527" s="2" t="s">
        <v>4481</v>
      </c>
      <c r="F1527" s="2">
        <v>4.5</v>
      </c>
      <c r="G1527" s="2">
        <v>13</v>
      </c>
      <c r="H1527" s="9">
        <v>213</v>
      </c>
      <c r="I1527" s="9">
        <v>95.37</v>
      </c>
      <c r="J1527" s="9">
        <f>Table1_4[[#This Row],[Price]]+Table1_4[[#This Row],[Delivery charge]]</f>
        <v>308.37</v>
      </c>
      <c r="K1527" s="2" t="s">
        <v>2262</v>
      </c>
      <c r="L1527" s="2">
        <v>13</v>
      </c>
      <c r="M1527" s="2" t="s">
        <v>4480</v>
      </c>
      <c r="N1527" s="2" t="s">
        <v>2512</v>
      </c>
      <c r="O1527" s="14" t="s">
        <v>2513</v>
      </c>
      <c r="P1527" s="9">
        <f>Table1_4[[#This Row],[Total Price]]*Table1_4[[#This Row],[ Sold]]</f>
        <v>4008.81</v>
      </c>
    </row>
    <row r="1528" spans="1:16" x14ac:dyDescent="0.3">
      <c r="A1528" s="5" t="s">
        <v>2285</v>
      </c>
      <c r="B1528" s="2" t="s">
        <v>3916</v>
      </c>
      <c r="C1528" s="2" t="s">
        <v>2292</v>
      </c>
      <c r="D1528" s="2" t="s">
        <v>2295</v>
      </c>
      <c r="E1528" s="2" t="s">
        <v>4483</v>
      </c>
      <c r="F1528" s="2"/>
      <c r="G1528" s="2"/>
      <c r="H1528" s="9">
        <v>290.99</v>
      </c>
      <c r="I1528" s="9">
        <v>110.69</v>
      </c>
      <c r="J1528" s="9">
        <f>Table1_4[[#This Row],[Price]]+Table1_4[[#This Row],[Delivery charge]]</f>
        <v>401.68</v>
      </c>
      <c r="K1528" s="2" t="s">
        <v>2262</v>
      </c>
      <c r="L1528" s="2">
        <v>1</v>
      </c>
      <c r="M1528" s="2" t="s">
        <v>4480</v>
      </c>
      <c r="N1528" s="2" t="s">
        <v>2364</v>
      </c>
      <c r="O1528" s="14" t="s">
        <v>2365</v>
      </c>
      <c r="P1528" s="9">
        <f>Table1_4[[#This Row],[Total Price]]*Table1_4[[#This Row],[ Sold]]</f>
        <v>401.68</v>
      </c>
    </row>
    <row r="1529" spans="1:16" x14ac:dyDescent="0.3">
      <c r="A1529" s="5" t="s">
        <v>2285</v>
      </c>
      <c r="B1529" s="2" t="s">
        <v>3917</v>
      </c>
      <c r="C1529" s="2" t="s">
        <v>2321</v>
      </c>
      <c r="D1529" s="2" t="s">
        <v>2485</v>
      </c>
      <c r="E1529" s="2" t="s">
        <v>4482</v>
      </c>
      <c r="F1529" s="2">
        <v>5</v>
      </c>
      <c r="G1529" s="2">
        <v>5</v>
      </c>
      <c r="H1529" s="9">
        <v>376.93</v>
      </c>
      <c r="I1529" s="9">
        <v>130.44999999999999</v>
      </c>
      <c r="J1529" s="9">
        <f>Table1_4[[#This Row],[Price]]+Table1_4[[#This Row],[Delivery charge]]</f>
        <v>507.38</v>
      </c>
      <c r="K1529" s="2" t="s">
        <v>2262</v>
      </c>
      <c r="L1529" s="2">
        <v>40</v>
      </c>
      <c r="M1529" s="2" t="s">
        <v>4480</v>
      </c>
      <c r="N1529" s="2" t="s">
        <v>2486</v>
      </c>
      <c r="O1529" s="14" t="s">
        <v>2487</v>
      </c>
      <c r="P1529" s="9">
        <f>Table1_4[[#This Row],[Total Price]]*Table1_4[[#This Row],[ Sold]]</f>
        <v>20295.2</v>
      </c>
    </row>
    <row r="1530" spans="1:16" x14ac:dyDescent="0.3">
      <c r="A1530" s="5" t="s">
        <v>2285</v>
      </c>
      <c r="B1530" s="2" t="s">
        <v>3918</v>
      </c>
      <c r="C1530" s="2" t="s">
        <v>2585</v>
      </c>
      <c r="D1530" s="2" t="s">
        <v>2295</v>
      </c>
      <c r="E1530" s="2" t="s">
        <v>4482</v>
      </c>
      <c r="F1530" s="2">
        <v>5</v>
      </c>
      <c r="G1530" s="2">
        <v>13</v>
      </c>
      <c r="H1530" s="9">
        <v>615</v>
      </c>
      <c r="I1530" s="9">
        <v>187.83</v>
      </c>
      <c r="J1530" s="9">
        <f>Table1_4[[#This Row],[Price]]+Table1_4[[#This Row],[Delivery charge]]</f>
        <v>802.83</v>
      </c>
      <c r="K1530" s="2" t="s">
        <v>2262</v>
      </c>
      <c r="L1530" s="2">
        <v>1</v>
      </c>
      <c r="M1530" s="2" t="s">
        <v>4480</v>
      </c>
      <c r="N1530" s="2" t="s">
        <v>2428</v>
      </c>
      <c r="O1530" s="14" t="s">
        <v>2429</v>
      </c>
      <c r="P1530" s="9">
        <f>Table1_4[[#This Row],[Total Price]]*Table1_4[[#This Row],[ Sold]]</f>
        <v>802.83</v>
      </c>
    </row>
    <row r="1531" spans="1:16" x14ac:dyDescent="0.3">
      <c r="A1531" s="5" t="s">
        <v>2285</v>
      </c>
      <c r="B1531" s="2" t="s">
        <v>3919</v>
      </c>
      <c r="C1531" s="2" t="s">
        <v>2327</v>
      </c>
      <c r="D1531" s="2" t="s">
        <v>2485</v>
      </c>
      <c r="E1531" s="2" t="s">
        <v>4483</v>
      </c>
      <c r="F1531" s="2"/>
      <c r="G1531" s="2"/>
      <c r="H1531" s="9">
        <v>482.98</v>
      </c>
      <c r="I1531" s="9">
        <v>154.84</v>
      </c>
      <c r="J1531" s="9">
        <f>Table1_4[[#This Row],[Price]]+Table1_4[[#This Row],[Delivery charge]]</f>
        <v>637.82000000000005</v>
      </c>
      <c r="K1531" s="2" t="s">
        <v>2262</v>
      </c>
      <c r="L1531" s="2">
        <v>0</v>
      </c>
      <c r="M1531" s="2" t="s">
        <v>4480</v>
      </c>
      <c r="N1531" s="2" t="s">
        <v>2486</v>
      </c>
      <c r="O1531" s="14" t="s">
        <v>2487</v>
      </c>
      <c r="P1531" s="9">
        <f>Table1_4[[#This Row],[Total Price]]*Table1_4[[#This Row],[ Sold]]</f>
        <v>0</v>
      </c>
    </row>
    <row r="1532" spans="1:16" x14ac:dyDescent="0.3">
      <c r="A1532" s="5" t="s">
        <v>2285</v>
      </c>
      <c r="B1532" s="2" t="s">
        <v>3920</v>
      </c>
      <c r="C1532" s="2" t="s">
        <v>2455</v>
      </c>
      <c r="D1532" s="2" t="s">
        <v>2295</v>
      </c>
      <c r="E1532" s="2" t="s">
        <v>4481</v>
      </c>
      <c r="F1532" s="2">
        <v>5</v>
      </c>
      <c r="G1532" s="2">
        <v>60</v>
      </c>
      <c r="H1532" s="9">
        <v>344.95</v>
      </c>
      <c r="I1532" s="9">
        <v>123.1</v>
      </c>
      <c r="J1532" s="9">
        <f>Table1_4[[#This Row],[Price]]+Table1_4[[#This Row],[Delivery charge]]</f>
        <v>468.04999999999995</v>
      </c>
      <c r="K1532" s="2" t="s">
        <v>2262</v>
      </c>
      <c r="L1532" s="2">
        <v>0</v>
      </c>
      <c r="M1532" s="2" t="s">
        <v>4480</v>
      </c>
      <c r="N1532" s="2" t="s">
        <v>2500</v>
      </c>
      <c r="O1532" s="14" t="s">
        <v>2501</v>
      </c>
      <c r="P1532" s="9">
        <f>Table1_4[[#This Row],[Total Price]]*Table1_4[[#This Row],[ Sold]]</f>
        <v>0</v>
      </c>
    </row>
    <row r="1533" spans="1:16" x14ac:dyDescent="0.3">
      <c r="A1533" s="5" t="s">
        <v>2285</v>
      </c>
      <c r="B1533" s="2" t="s">
        <v>3921</v>
      </c>
      <c r="C1533" s="2" t="s">
        <v>2344</v>
      </c>
      <c r="D1533" s="2" t="s">
        <v>2295</v>
      </c>
      <c r="E1533" s="2" t="s">
        <v>4481</v>
      </c>
      <c r="F1533" s="2">
        <v>4.5</v>
      </c>
      <c r="G1533" s="2">
        <v>28</v>
      </c>
      <c r="H1533" s="9">
        <v>471</v>
      </c>
      <c r="I1533" s="9">
        <v>152.09</v>
      </c>
      <c r="J1533" s="9">
        <f>Table1_4[[#This Row],[Price]]+Table1_4[[#This Row],[Delivery charge]]</f>
        <v>623.09</v>
      </c>
      <c r="K1533" s="2" t="s">
        <v>2262</v>
      </c>
      <c r="L1533" s="2">
        <v>1</v>
      </c>
      <c r="M1533" s="2" t="s">
        <v>4480</v>
      </c>
      <c r="N1533" s="2" t="s">
        <v>2428</v>
      </c>
      <c r="O1533" s="14" t="s">
        <v>2429</v>
      </c>
      <c r="P1533" s="9">
        <f>Table1_4[[#This Row],[Total Price]]*Table1_4[[#This Row],[ Sold]]</f>
        <v>623.09</v>
      </c>
    </row>
    <row r="1534" spans="1:16" x14ac:dyDescent="0.3">
      <c r="A1534" s="5" t="s">
        <v>2285</v>
      </c>
      <c r="B1534" s="2" t="s">
        <v>3922</v>
      </c>
      <c r="C1534" s="2" t="s">
        <v>2327</v>
      </c>
      <c r="D1534" s="2" t="s">
        <v>2485</v>
      </c>
      <c r="E1534" s="2" t="s">
        <v>4481</v>
      </c>
      <c r="F1534" s="2"/>
      <c r="G1534" s="2"/>
      <c r="H1534" s="9">
        <v>570.01</v>
      </c>
      <c r="I1534" s="9">
        <v>174.86</v>
      </c>
      <c r="J1534" s="9">
        <f>Table1_4[[#This Row],[Price]]+Table1_4[[#This Row],[Delivery charge]]</f>
        <v>744.87</v>
      </c>
      <c r="K1534" s="2" t="s">
        <v>2262</v>
      </c>
      <c r="L1534" s="2">
        <v>9</v>
      </c>
      <c r="M1534" s="2" t="s">
        <v>4480</v>
      </c>
      <c r="N1534" s="2" t="s">
        <v>2486</v>
      </c>
      <c r="O1534" s="14" t="s">
        <v>2487</v>
      </c>
      <c r="P1534" s="9">
        <f>Table1_4[[#This Row],[Total Price]]*Table1_4[[#This Row],[ Sold]]</f>
        <v>6703.83</v>
      </c>
    </row>
    <row r="1535" spans="1:16" x14ac:dyDescent="0.3">
      <c r="A1535" s="5" t="s">
        <v>2285</v>
      </c>
      <c r="B1535" s="2" t="s">
        <v>3923</v>
      </c>
      <c r="C1535" s="2" t="s">
        <v>2344</v>
      </c>
      <c r="D1535" s="2" t="s">
        <v>2295</v>
      </c>
      <c r="E1535" s="2" t="s">
        <v>4481</v>
      </c>
      <c r="F1535" s="2">
        <v>4.5</v>
      </c>
      <c r="G1535" s="2">
        <v>23</v>
      </c>
      <c r="H1535" s="9">
        <v>489.99</v>
      </c>
      <c r="I1535" s="9">
        <v>159.08000000000001</v>
      </c>
      <c r="J1535" s="9">
        <f>Table1_4[[#This Row],[Price]]+Table1_4[[#This Row],[Delivery charge]]</f>
        <v>649.07000000000005</v>
      </c>
      <c r="K1535" s="2" t="s">
        <v>2262</v>
      </c>
      <c r="L1535" s="2">
        <v>0</v>
      </c>
      <c r="M1535" s="2" t="s">
        <v>4480</v>
      </c>
      <c r="N1535" s="2" t="s">
        <v>3924</v>
      </c>
      <c r="O1535" s="14" t="s">
        <v>3925</v>
      </c>
      <c r="P1535" s="9">
        <f>Table1_4[[#This Row],[Total Price]]*Table1_4[[#This Row],[ Sold]]</f>
        <v>0</v>
      </c>
    </row>
    <row r="1536" spans="1:16" x14ac:dyDescent="0.3">
      <c r="A1536" s="5" t="s">
        <v>2285</v>
      </c>
      <c r="B1536" s="2" t="s">
        <v>3926</v>
      </c>
      <c r="C1536" s="2" t="s">
        <v>2343</v>
      </c>
      <c r="D1536" s="2" t="s">
        <v>2511</v>
      </c>
      <c r="E1536" s="2" t="s">
        <v>4482</v>
      </c>
      <c r="F1536" s="2">
        <v>5</v>
      </c>
      <c r="G1536" s="2">
        <v>3</v>
      </c>
      <c r="H1536" s="9">
        <v>401.02</v>
      </c>
      <c r="I1536" s="9">
        <v>138.61000000000001</v>
      </c>
      <c r="J1536" s="9">
        <f>Table1_4[[#This Row],[Price]]+Table1_4[[#This Row],[Delivery charge]]</f>
        <v>539.63</v>
      </c>
      <c r="K1536" s="2" t="s">
        <v>2262</v>
      </c>
      <c r="L1536" s="2">
        <v>5</v>
      </c>
      <c r="M1536" s="2" t="s">
        <v>4480</v>
      </c>
      <c r="N1536" s="2" t="s">
        <v>2842</v>
      </c>
      <c r="O1536" s="14" t="s">
        <v>2843</v>
      </c>
      <c r="P1536" s="9">
        <f>Table1_4[[#This Row],[Total Price]]*Table1_4[[#This Row],[ Sold]]</f>
        <v>2698.15</v>
      </c>
    </row>
    <row r="1537" spans="1:16" x14ac:dyDescent="0.3">
      <c r="A1537" s="5" t="s">
        <v>2285</v>
      </c>
      <c r="B1537" s="2" t="s">
        <v>3927</v>
      </c>
      <c r="C1537" s="2" t="s">
        <v>2329</v>
      </c>
      <c r="D1537" s="2" t="s">
        <v>2295</v>
      </c>
      <c r="E1537" s="2" t="s">
        <v>4483</v>
      </c>
      <c r="F1537" s="2">
        <v>4.5</v>
      </c>
      <c r="G1537" s="2">
        <v>108</v>
      </c>
      <c r="H1537" s="9">
        <v>355</v>
      </c>
      <c r="I1537" s="9">
        <v>128.03</v>
      </c>
      <c r="J1537" s="9">
        <f>Table1_4[[#This Row],[Price]]+Table1_4[[#This Row],[Delivery charge]]</f>
        <v>483.03</v>
      </c>
      <c r="K1537" s="2" t="s">
        <v>2262</v>
      </c>
      <c r="L1537" s="2">
        <v>0</v>
      </c>
      <c r="M1537" s="2" t="s">
        <v>4480</v>
      </c>
      <c r="N1537" s="2" t="s">
        <v>2749</v>
      </c>
      <c r="O1537" s="14" t="s">
        <v>2750</v>
      </c>
      <c r="P1537" s="9">
        <f>Table1_4[[#This Row],[Total Price]]*Table1_4[[#This Row],[ Sold]]</f>
        <v>0</v>
      </c>
    </row>
    <row r="1538" spans="1:16" x14ac:dyDescent="0.3">
      <c r="A1538" s="5" t="s">
        <v>2285</v>
      </c>
      <c r="B1538" s="2" t="s">
        <v>3928</v>
      </c>
      <c r="C1538" s="2" t="s">
        <v>2327</v>
      </c>
      <c r="D1538" s="2" t="s">
        <v>2485</v>
      </c>
      <c r="E1538" s="2" t="s">
        <v>4482</v>
      </c>
      <c r="F1538" s="2"/>
      <c r="G1538" s="2"/>
      <c r="H1538" s="9">
        <v>643.99</v>
      </c>
      <c r="I1538" s="9">
        <v>191.88</v>
      </c>
      <c r="J1538" s="9">
        <f>Table1_4[[#This Row],[Price]]+Table1_4[[#This Row],[Delivery charge]]</f>
        <v>835.87</v>
      </c>
      <c r="K1538" s="2" t="s">
        <v>2262</v>
      </c>
      <c r="L1538" s="2">
        <v>0</v>
      </c>
      <c r="M1538" s="2" t="s">
        <v>4480</v>
      </c>
      <c r="N1538" s="2" t="s">
        <v>2486</v>
      </c>
      <c r="O1538" s="14" t="s">
        <v>2487</v>
      </c>
      <c r="P1538" s="9">
        <f>Table1_4[[#This Row],[Total Price]]*Table1_4[[#This Row],[ Sold]]</f>
        <v>0</v>
      </c>
    </row>
    <row r="1539" spans="1:16" x14ac:dyDescent="0.3">
      <c r="A1539" s="5" t="s">
        <v>2285</v>
      </c>
      <c r="B1539" s="2" t="s">
        <v>3929</v>
      </c>
      <c r="C1539" s="2" t="s">
        <v>2287</v>
      </c>
      <c r="D1539" s="2" t="s">
        <v>2295</v>
      </c>
      <c r="E1539" s="2" t="s">
        <v>4482</v>
      </c>
      <c r="F1539" s="2">
        <v>4.5</v>
      </c>
      <c r="G1539" s="2">
        <v>2</v>
      </c>
      <c r="H1539" s="9">
        <v>199.95</v>
      </c>
      <c r="I1539" s="9">
        <v>89.75</v>
      </c>
      <c r="J1539" s="9">
        <f>Table1_4[[#This Row],[Price]]+Table1_4[[#This Row],[Delivery charge]]</f>
        <v>289.7</v>
      </c>
      <c r="K1539" s="2" t="s">
        <v>2262</v>
      </c>
      <c r="L1539" s="2">
        <v>1</v>
      </c>
      <c r="M1539" s="2" t="s">
        <v>4480</v>
      </c>
      <c r="N1539" s="2" t="s">
        <v>2500</v>
      </c>
      <c r="O1539" s="14" t="s">
        <v>2501</v>
      </c>
      <c r="P1539" s="9">
        <f>Table1_4[[#This Row],[Total Price]]*Table1_4[[#This Row],[ Sold]]</f>
        <v>289.7</v>
      </c>
    </row>
    <row r="1540" spans="1:16" x14ac:dyDescent="0.3">
      <c r="A1540" s="5" t="s">
        <v>2285</v>
      </c>
      <c r="B1540" s="2" t="s">
        <v>3172</v>
      </c>
      <c r="C1540" s="2" t="s">
        <v>2329</v>
      </c>
      <c r="D1540" s="2" t="s">
        <v>2295</v>
      </c>
      <c r="E1540" s="2" t="s">
        <v>4482</v>
      </c>
      <c r="F1540" s="2">
        <v>5</v>
      </c>
      <c r="G1540" s="2">
        <v>53</v>
      </c>
      <c r="H1540" s="9">
        <v>275.45</v>
      </c>
      <c r="I1540" s="9">
        <v>107.11</v>
      </c>
      <c r="J1540" s="9">
        <f>Table1_4[[#This Row],[Price]]+Table1_4[[#This Row],[Delivery charge]]</f>
        <v>382.56</v>
      </c>
      <c r="K1540" s="2" t="s">
        <v>2262</v>
      </c>
      <c r="L1540" s="2">
        <v>0</v>
      </c>
      <c r="M1540" s="2" t="s">
        <v>4480</v>
      </c>
      <c r="N1540" s="2" t="s">
        <v>2726</v>
      </c>
      <c r="O1540" s="14" t="s">
        <v>2727</v>
      </c>
      <c r="P1540" s="9">
        <f>Table1_4[[#This Row],[Total Price]]*Table1_4[[#This Row],[ Sold]]</f>
        <v>0</v>
      </c>
    </row>
    <row r="1541" spans="1:16" x14ac:dyDescent="0.3">
      <c r="A1541" s="5" t="s">
        <v>2285</v>
      </c>
      <c r="B1541" s="2" t="s">
        <v>3930</v>
      </c>
      <c r="C1541" s="2" t="s">
        <v>2344</v>
      </c>
      <c r="D1541" s="2" t="s">
        <v>2295</v>
      </c>
      <c r="E1541" s="2" t="s">
        <v>4481</v>
      </c>
      <c r="F1541" s="2">
        <v>5</v>
      </c>
      <c r="G1541" s="2">
        <v>25</v>
      </c>
      <c r="H1541" s="9">
        <v>379</v>
      </c>
      <c r="I1541" s="9">
        <v>130.93</v>
      </c>
      <c r="J1541" s="9">
        <f>Table1_4[[#This Row],[Price]]+Table1_4[[#This Row],[Delivery charge]]</f>
        <v>509.93</v>
      </c>
      <c r="K1541" s="2" t="s">
        <v>2262</v>
      </c>
      <c r="L1541" s="2">
        <v>0</v>
      </c>
      <c r="M1541" s="2" t="s">
        <v>4480</v>
      </c>
      <c r="N1541" s="2" t="s">
        <v>2657</v>
      </c>
      <c r="O1541" s="14" t="s">
        <v>2658</v>
      </c>
      <c r="P1541" s="9">
        <f>Table1_4[[#This Row],[Total Price]]*Table1_4[[#This Row],[ Sold]]</f>
        <v>0</v>
      </c>
    </row>
    <row r="1542" spans="1:16" x14ac:dyDescent="0.3">
      <c r="A1542" s="5" t="s">
        <v>2285</v>
      </c>
      <c r="B1542" s="2" t="s">
        <v>3931</v>
      </c>
      <c r="C1542" s="2" t="s">
        <v>2434</v>
      </c>
      <c r="D1542" s="2" t="s">
        <v>2485</v>
      </c>
      <c r="E1542" s="2" t="s">
        <v>4481</v>
      </c>
      <c r="F1542" s="2">
        <v>5</v>
      </c>
      <c r="G1542" s="2">
        <v>3</v>
      </c>
      <c r="H1542" s="9">
        <v>436.79</v>
      </c>
      <c r="I1542" s="9">
        <v>144.22</v>
      </c>
      <c r="J1542" s="9">
        <f>Table1_4[[#This Row],[Price]]+Table1_4[[#This Row],[Delivery charge]]</f>
        <v>581.01</v>
      </c>
      <c r="K1542" s="2" t="s">
        <v>2262</v>
      </c>
      <c r="L1542" s="2">
        <v>160</v>
      </c>
      <c r="M1542" s="2" t="s">
        <v>4480</v>
      </c>
      <c r="N1542" s="2" t="s">
        <v>2486</v>
      </c>
      <c r="O1542" s="14" t="s">
        <v>2487</v>
      </c>
      <c r="P1542" s="9">
        <f>Table1_4[[#This Row],[Total Price]]*Table1_4[[#This Row],[ Sold]]</f>
        <v>92961.600000000006</v>
      </c>
    </row>
    <row r="1543" spans="1:16" x14ac:dyDescent="0.3">
      <c r="A1543" s="5" t="s">
        <v>2285</v>
      </c>
      <c r="B1543" s="2" t="s">
        <v>3932</v>
      </c>
      <c r="C1543" s="2" t="s">
        <v>2344</v>
      </c>
      <c r="D1543" s="2" t="s">
        <v>2295</v>
      </c>
      <c r="E1543" s="2" t="s">
        <v>4482</v>
      </c>
      <c r="F1543" s="2"/>
      <c r="G1543" s="2"/>
      <c r="H1543" s="9">
        <v>409.99</v>
      </c>
      <c r="I1543" s="9">
        <v>138.06</v>
      </c>
      <c r="J1543" s="9">
        <f>Table1_4[[#This Row],[Price]]+Table1_4[[#This Row],[Delivery charge]]</f>
        <v>548.04999999999995</v>
      </c>
      <c r="K1543" s="2" t="s">
        <v>2262</v>
      </c>
      <c r="L1543" s="2">
        <v>0</v>
      </c>
      <c r="M1543" s="2" t="s">
        <v>4480</v>
      </c>
      <c r="N1543" s="2" t="s">
        <v>2661</v>
      </c>
      <c r="O1543" s="14" t="s">
        <v>2662</v>
      </c>
      <c r="P1543" s="9">
        <f>Table1_4[[#This Row],[Total Price]]*Table1_4[[#This Row],[ Sold]]</f>
        <v>0</v>
      </c>
    </row>
    <row r="1544" spans="1:16" x14ac:dyDescent="0.3">
      <c r="A1544" s="5" t="s">
        <v>2285</v>
      </c>
      <c r="B1544" s="2" t="s">
        <v>3933</v>
      </c>
      <c r="C1544" s="2" t="s">
        <v>2329</v>
      </c>
      <c r="D1544" s="2" t="s">
        <v>2485</v>
      </c>
      <c r="E1544" s="2" t="s">
        <v>4482</v>
      </c>
      <c r="F1544" s="2">
        <v>4.5</v>
      </c>
      <c r="G1544" s="2">
        <v>13</v>
      </c>
      <c r="H1544" s="9">
        <v>303.99</v>
      </c>
      <c r="I1544" s="9">
        <v>116.3</v>
      </c>
      <c r="J1544" s="9">
        <f>Table1_4[[#This Row],[Price]]+Table1_4[[#This Row],[Delivery charge]]</f>
        <v>420.29</v>
      </c>
      <c r="K1544" s="2" t="s">
        <v>2262</v>
      </c>
      <c r="L1544" s="2">
        <v>0</v>
      </c>
      <c r="M1544" s="2" t="s">
        <v>4480</v>
      </c>
      <c r="N1544" s="2" t="s">
        <v>2486</v>
      </c>
      <c r="O1544" s="14" t="s">
        <v>2487</v>
      </c>
      <c r="P1544" s="9">
        <f>Table1_4[[#This Row],[Total Price]]*Table1_4[[#This Row],[ Sold]]</f>
        <v>0</v>
      </c>
    </row>
    <row r="1545" spans="1:16" x14ac:dyDescent="0.3">
      <c r="A1545" s="5" t="s">
        <v>2285</v>
      </c>
      <c r="B1545" s="2" t="s">
        <v>3934</v>
      </c>
      <c r="C1545" s="2" t="s">
        <v>2327</v>
      </c>
      <c r="D1545" s="2" t="s">
        <v>2295</v>
      </c>
      <c r="E1545" s="2" t="s">
        <v>4483</v>
      </c>
      <c r="F1545" s="2"/>
      <c r="G1545" s="2"/>
      <c r="H1545" s="9">
        <v>499</v>
      </c>
      <c r="I1545" s="9">
        <v>158.53</v>
      </c>
      <c r="J1545" s="9">
        <f>Table1_4[[#This Row],[Price]]+Table1_4[[#This Row],[Delivery charge]]</f>
        <v>657.53</v>
      </c>
      <c r="K1545" s="2" t="s">
        <v>2262</v>
      </c>
      <c r="L1545" s="2">
        <v>0</v>
      </c>
      <c r="M1545" s="2" t="s">
        <v>4480</v>
      </c>
      <c r="N1545" s="2" t="s">
        <v>2428</v>
      </c>
      <c r="O1545" s="14" t="s">
        <v>2429</v>
      </c>
      <c r="P1545" s="9">
        <f>Table1_4[[#This Row],[Total Price]]*Table1_4[[#This Row],[ Sold]]</f>
        <v>0</v>
      </c>
    </row>
    <row r="1546" spans="1:16" x14ac:dyDescent="0.3">
      <c r="A1546" s="5" t="s">
        <v>2285</v>
      </c>
      <c r="B1546" s="2" t="s">
        <v>3935</v>
      </c>
      <c r="C1546" s="2" t="s">
        <v>2455</v>
      </c>
      <c r="D1546" s="2" t="s">
        <v>2295</v>
      </c>
      <c r="E1546" s="2" t="s">
        <v>4481</v>
      </c>
      <c r="F1546" s="2">
        <v>4.5</v>
      </c>
      <c r="G1546" s="2">
        <v>21</v>
      </c>
      <c r="H1546" s="9">
        <v>344.99</v>
      </c>
      <c r="I1546" s="9">
        <v>125.73</v>
      </c>
      <c r="J1546" s="9">
        <f>Table1_4[[#This Row],[Price]]+Table1_4[[#This Row],[Delivery charge]]</f>
        <v>470.72</v>
      </c>
      <c r="K1546" s="2" t="s">
        <v>2262</v>
      </c>
      <c r="L1546" s="2">
        <v>14</v>
      </c>
      <c r="M1546" s="2" t="s">
        <v>4480</v>
      </c>
      <c r="N1546" s="2" t="s">
        <v>2389</v>
      </c>
      <c r="O1546" s="14" t="s">
        <v>2390</v>
      </c>
      <c r="P1546" s="9">
        <f>Table1_4[[#This Row],[Total Price]]*Table1_4[[#This Row],[ Sold]]</f>
        <v>6590.08</v>
      </c>
    </row>
    <row r="1547" spans="1:16" x14ac:dyDescent="0.3">
      <c r="A1547" s="5" t="s">
        <v>2285</v>
      </c>
      <c r="B1547" s="2" t="s">
        <v>3936</v>
      </c>
      <c r="C1547" s="2" t="s">
        <v>2294</v>
      </c>
      <c r="D1547" s="2" t="s">
        <v>2485</v>
      </c>
      <c r="E1547" s="2" t="s">
        <v>4481</v>
      </c>
      <c r="F1547" s="2">
        <v>5</v>
      </c>
      <c r="G1547" s="2">
        <v>14</v>
      </c>
      <c r="H1547" s="9">
        <v>152.99</v>
      </c>
      <c r="I1547" s="9">
        <v>81.569999999999993</v>
      </c>
      <c r="J1547" s="9">
        <f>Table1_4[[#This Row],[Price]]+Table1_4[[#This Row],[Delivery charge]]</f>
        <v>234.56</v>
      </c>
      <c r="K1547" s="2" t="s">
        <v>2262</v>
      </c>
      <c r="L1547" s="2">
        <v>1</v>
      </c>
      <c r="M1547" s="2" t="s">
        <v>4480</v>
      </c>
      <c r="N1547" s="2" t="s">
        <v>2486</v>
      </c>
      <c r="O1547" s="14" t="s">
        <v>2487</v>
      </c>
      <c r="P1547" s="9">
        <f>Table1_4[[#This Row],[Total Price]]*Table1_4[[#This Row],[ Sold]]</f>
        <v>234.56</v>
      </c>
    </row>
    <row r="1548" spans="1:16" x14ac:dyDescent="0.3">
      <c r="A1548" s="5" t="s">
        <v>2285</v>
      </c>
      <c r="B1548" s="2" t="s">
        <v>222</v>
      </c>
      <c r="C1548" s="2" t="s">
        <v>2292</v>
      </c>
      <c r="D1548" s="2" t="s">
        <v>2295</v>
      </c>
      <c r="E1548" s="2" t="s">
        <v>4482</v>
      </c>
      <c r="F1548" s="2">
        <v>5</v>
      </c>
      <c r="G1548" s="2">
        <v>85</v>
      </c>
      <c r="H1548" s="9">
        <v>283.95</v>
      </c>
      <c r="I1548" s="9">
        <v>109.07</v>
      </c>
      <c r="J1548" s="9">
        <f>Table1_4[[#This Row],[Price]]+Table1_4[[#This Row],[Delivery charge]]</f>
        <v>393.02</v>
      </c>
      <c r="K1548" s="2" t="s">
        <v>2262</v>
      </c>
      <c r="L1548" s="2">
        <v>0</v>
      </c>
      <c r="M1548" s="2" t="s">
        <v>4480</v>
      </c>
      <c r="N1548" s="2" t="s">
        <v>3352</v>
      </c>
      <c r="O1548" s="14" t="s">
        <v>3353</v>
      </c>
      <c r="P1548" s="9">
        <f>Table1_4[[#This Row],[Total Price]]*Table1_4[[#This Row],[ Sold]]</f>
        <v>0</v>
      </c>
    </row>
    <row r="1549" spans="1:16" x14ac:dyDescent="0.3">
      <c r="A1549" s="5" t="s">
        <v>2285</v>
      </c>
      <c r="B1549" s="2" t="s">
        <v>3937</v>
      </c>
      <c r="C1549" s="2" t="s">
        <v>2294</v>
      </c>
      <c r="D1549" s="2" t="s">
        <v>2295</v>
      </c>
      <c r="E1549" s="2" t="s">
        <v>4482</v>
      </c>
      <c r="F1549" s="2"/>
      <c r="G1549" s="2"/>
      <c r="H1549" s="9">
        <v>169.99</v>
      </c>
      <c r="I1549" s="9">
        <v>82.86</v>
      </c>
      <c r="J1549" s="9">
        <f>Table1_4[[#This Row],[Price]]+Table1_4[[#This Row],[Delivery charge]]</f>
        <v>252.85000000000002</v>
      </c>
      <c r="K1549" s="2" t="s">
        <v>2262</v>
      </c>
      <c r="L1549" s="2">
        <v>0</v>
      </c>
      <c r="M1549" s="2" t="s">
        <v>4480</v>
      </c>
      <c r="N1549" s="2" t="s">
        <v>2475</v>
      </c>
      <c r="O1549" s="14" t="s">
        <v>2476</v>
      </c>
      <c r="P1549" s="9">
        <f>Table1_4[[#This Row],[Total Price]]*Table1_4[[#This Row],[ Sold]]</f>
        <v>0</v>
      </c>
    </row>
    <row r="1550" spans="1:16" x14ac:dyDescent="0.3">
      <c r="A1550" s="5" t="s">
        <v>2285</v>
      </c>
      <c r="B1550" s="2" t="s">
        <v>3938</v>
      </c>
      <c r="C1550" s="2" t="s">
        <v>2296</v>
      </c>
      <c r="D1550" s="2" t="s">
        <v>2511</v>
      </c>
      <c r="E1550" s="2" t="s">
        <v>4482</v>
      </c>
      <c r="F1550" s="2">
        <v>5</v>
      </c>
      <c r="G1550" s="2">
        <v>7</v>
      </c>
      <c r="H1550" s="9">
        <v>391.73</v>
      </c>
      <c r="I1550" s="9">
        <v>133.86000000000001</v>
      </c>
      <c r="J1550" s="9">
        <f>Table1_4[[#This Row],[Price]]+Table1_4[[#This Row],[Delivery charge]]</f>
        <v>525.59</v>
      </c>
      <c r="K1550" s="2" t="s">
        <v>2262</v>
      </c>
      <c r="L1550" s="2">
        <v>18</v>
      </c>
      <c r="M1550" s="2" t="s">
        <v>4480</v>
      </c>
      <c r="N1550" s="2" t="s">
        <v>2512</v>
      </c>
      <c r="O1550" s="14" t="s">
        <v>2513</v>
      </c>
      <c r="P1550" s="9">
        <f>Table1_4[[#This Row],[Total Price]]*Table1_4[[#This Row],[ Sold]]</f>
        <v>9460.6200000000008</v>
      </c>
    </row>
    <row r="1551" spans="1:16" x14ac:dyDescent="0.3">
      <c r="A1551" s="5" t="s">
        <v>2285</v>
      </c>
      <c r="B1551" s="2" t="s">
        <v>3939</v>
      </c>
      <c r="C1551" s="2" t="s">
        <v>2296</v>
      </c>
      <c r="D1551" s="2" t="s">
        <v>2295</v>
      </c>
      <c r="E1551" s="2" t="s">
        <v>4483</v>
      </c>
      <c r="F1551" s="2">
        <v>5</v>
      </c>
      <c r="G1551" s="2">
        <v>10</v>
      </c>
      <c r="H1551" s="9">
        <v>529.99</v>
      </c>
      <c r="I1551" s="9">
        <v>231.4</v>
      </c>
      <c r="J1551" s="9">
        <f>Table1_4[[#This Row],[Price]]+Table1_4[[#This Row],[Delivery charge]]</f>
        <v>761.39</v>
      </c>
      <c r="K1551" s="2" t="s">
        <v>2262</v>
      </c>
      <c r="L1551" s="2">
        <v>1</v>
      </c>
      <c r="M1551" s="2" t="s">
        <v>4480</v>
      </c>
      <c r="N1551" s="2" t="s">
        <v>3752</v>
      </c>
      <c r="O1551" s="14" t="s">
        <v>3753</v>
      </c>
      <c r="P1551" s="9">
        <f>Table1_4[[#This Row],[Total Price]]*Table1_4[[#This Row],[ Sold]]</f>
        <v>761.39</v>
      </c>
    </row>
    <row r="1552" spans="1:16" x14ac:dyDescent="0.3">
      <c r="A1552" s="5" t="s">
        <v>2285</v>
      </c>
      <c r="B1552" s="2" t="s">
        <v>3940</v>
      </c>
      <c r="C1552" s="2" t="s">
        <v>2327</v>
      </c>
      <c r="D1552" s="2" t="s">
        <v>2485</v>
      </c>
      <c r="E1552" s="2" t="s">
        <v>4483</v>
      </c>
      <c r="F1552" s="2"/>
      <c r="G1552" s="2"/>
      <c r="H1552" s="9">
        <v>577.51</v>
      </c>
      <c r="I1552" s="9">
        <v>176.59</v>
      </c>
      <c r="J1552" s="9">
        <f>Table1_4[[#This Row],[Price]]+Table1_4[[#This Row],[Delivery charge]]</f>
        <v>754.1</v>
      </c>
      <c r="K1552" s="2" t="s">
        <v>2262</v>
      </c>
      <c r="L1552" s="2">
        <v>0</v>
      </c>
      <c r="M1552" s="2" t="s">
        <v>4480</v>
      </c>
      <c r="N1552" s="2" t="s">
        <v>2486</v>
      </c>
      <c r="O1552" s="14" t="s">
        <v>2487</v>
      </c>
      <c r="P1552" s="9">
        <f>Table1_4[[#This Row],[Total Price]]*Table1_4[[#This Row],[ Sold]]</f>
        <v>0</v>
      </c>
    </row>
    <row r="1553" spans="1:16" x14ac:dyDescent="0.3">
      <c r="A1553" s="5" t="s">
        <v>2285</v>
      </c>
      <c r="B1553" s="2" t="s">
        <v>3941</v>
      </c>
      <c r="C1553" s="2" t="s">
        <v>2292</v>
      </c>
      <c r="D1553" s="2" t="s">
        <v>2295</v>
      </c>
      <c r="E1553" s="2" t="s">
        <v>4482</v>
      </c>
      <c r="F1553" s="2">
        <v>5</v>
      </c>
      <c r="G1553" s="2">
        <v>85</v>
      </c>
      <c r="H1553" s="9">
        <v>388</v>
      </c>
      <c r="I1553" s="9">
        <v>133</v>
      </c>
      <c r="J1553" s="9">
        <f>Table1_4[[#This Row],[Price]]+Table1_4[[#This Row],[Delivery charge]]</f>
        <v>521</v>
      </c>
      <c r="K1553" s="2" t="s">
        <v>2262</v>
      </c>
      <c r="L1553" s="2">
        <v>0</v>
      </c>
      <c r="M1553" s="2" t="s">
        <v>4480</v>
      </c>
      <c r="N1553" s="2" t="s">
        <v>2749</v>
      </c>
      <c r="O1553" s="14" t="s">
        <v>2750</v>
      </c>
      <c r="P1553" s="9">
        <f>Table1_4[[#This Row],[Total Price]]*Table1_4[[#This Row],[ Sold]]</f>
        <v>0</v>
      </c>
    </row>
    <row r="1554" spans="1:16" x14ac:dyDescent="0.3">
      <c r="A1554" s="5" t="s">
        <v>2285</v>
      </c>
      <c r="B1554" s="2" t="s">
        <v>3942</v>
      </c>
      <c r="C1554" s="2" t="s">
        <v>2329</v>
      </c>
      <c r="D1554" s="2" t="s">
        <v>2295</v>
      </c>
      <c r="E1554" s="2" t="s">
        <v>4481</v>
      </c>
      <c r="F1554" s="2">
        <v>4.5</v>
      </c>
      <c r="G1554" s="2">
        <v>15</v>
      </c>
      <c r="H1554" s="9">
        <v>289.95</v>
      </c>
      <c r="I1554" s="9">
        <v>110.45</v>
      </c>
      <c r="J1554" s="9">
        <f>Table1_4[[#This Row],[Price]]+Table1_4[[#This Row],[Delivery charge]]</f>
        <v>400.4</v>
      </c>
      <c r="K1554" s="2" t="s">
        <v>2262</v>
      </c>
      <c r="L1554" s="2">
        <v>8</v>
      </c>
      <c r="M1554" s="2" t="s">
        <v>4480</v>
      </c>
      <c r="N1554" s="2" t="s">
        <v>2500</v>
      </c>
      <c r="O1554" s="14" t="s">
        <v>2501</v>
      </c>
      <c r="P1554" s="9">
        <f>Table1_4[[#This Row],[Total Price]]*Table1_4[[#This Row],[ Sold]]</f>
        <v>3203.2</v>
      </c>
    </row>
    <row r="1555" spans="1:16" x14ac:dyDescent="0.3">
      <c r="A1555" s="5" t="s">
        <v>2285</v>
      </c>
      <c r="B1555" s="2" t="s">
        <v>3943</v>
      </c>
      <c r="C1555" s="2" t="s">
        <v>2343</v>
      </c>
      <c r="D1555" s="2" t="s">
        <v>2511</v>
      </c>
      <c r="E1555" s="2" t="s">
        <v>4481</v>
      </c>
      <c r="F1555" s="2">
        <v>5</v>
      </c>
      <c r="G1555" s="2">
        <v>1</v>
      </c>
      <c r="H1555" s="9">
        <v>383.01</v>
      </c>
      <c r="I1555" s="9">
        <v>134.47</v>
      </c>
      <c r="J1555" s="9">
        <f>Table1_4[[#This Row],[Price]]+Table1_4[[#This Row],[Delivery charge]]</f>
        <v>517.48</v>
      </c>
      <c r="K1555" s="2" t="s">
        <v>2262</v>
      </c>
      <c r="L1555" s="2">
        <v>1</v>
      </c>
      <c r="M1555" s="2" t="s">
        <v>4480</v>
      </c>
      <c r="N1555" s="2" t="s">
        <v>2842</v>
      </c>
      <c r="O1555" s="14" t="s">
        <v>2843</v>
      </c>
      <c r="P1555" s="9">
        <f>Table1_4[[#This Row],[Total Price]]*Table1_4[[#This Row],[ Sold]]</f>
        <v>517.48</v>
      </c>
    </row>
    <row r="1556" spans="1:16" x14ac:dyDescent="0.3">
      <c r="A1556" s="5" t="s">
        <v>2285</v>
      </c>
      <c r="B1556" s="2" t="s">
        <v>3944</v>
      </c>
      <c r="C1556" s="2" t="s">
        <v>2296</v>
      </c>
      <c r="D1556" s="2" t="s">
        <v>2295</v>
      </c>
      <c r="E1556" s="2" t="s">
        <v>4481</v>
      </c>
      <c r="F1556" s="2">
        <v>5</v>
      </c>
      <c r="G1556" s="2">
        <v>11</v>
      </c>
      <c r="H1556" s="9">
        <v>639</v>
      </c>
      <c r="I1556" s="9">
        <v>243.14</v>
      </c>
      <c r="J1556" s="9">
        <f>Table1_4[[#This Row],[Price]]+Table1_4[[#This Row],[Delivery charge]]</f>
        <v>882.14</v>
      </c>
      <c r="K1556" s="2" t="s">
        <v>2262</v>
      </c>
      <c r="L1556" s="2">
        <v>0</v>
      </c>
      <c r="M1556" s="2" t="s">
        <v>3400</v>
      </c>
      <c r="N1556" s="2" t="s">
        <v>3401</v>
      </c>
      <c r="O1556" s="14" t="s">
        <v>3402</v>
      </c>
      <c r="P1556" s="9">
        <f>Table1_4[[#This Row],[Total Price]]*Table1_4[[#This Row],[ Sold]]</f>
        <v>0</v>
      </c>
    </row>
    <row r="1557" spans="1:16" x14ac:dyDescent="0.3">
      <c r="A1557" s="5" t="s">
        <v>2285</v>
      </c>
      <c r="B1557" s="2" t="s">
        <v>3945</v>
      </c>
      <c r="C1557" s="2" t="s">
        <v>2343</v>
      </c>
      <c r="D1557" s="2" t="s">
        <v>2511</v>
      </c>
      <c r="E1557" s="2" t="s">
        <v>4481</v>
      </c>
      <c r="F1557" s="2"/>
      <c r="G1557" s="2"/>
      <c r="H1557" s="9">
        <v>289.14999999999998</v>
      </c>
      <c r="I1557" s="9">
        <v>110.26</v>
      </c>
      <c r="J1557" s="9">
        <f>Table1_4[[#This Row],[Price]]+Table1_4[[#This Row],[Delivery charge]]</f>
        <v>399.40999999999997</v>
      </c>
      <c r="K1557" s="2" t="s">
        <v>2262</v>
      </c>
      <c r="L1557" s="2">
        <v>0</v>
      </c>
      <c r="M1557" s="2" t="s">
        <v>4480</v>
      </c>
      <c r="N1557" s="2" t="s">
        <v>2842</v>
      </c>
      <c r="O1557" s="14" t="s">
        <v>2843</v>
      </c>
      <c r="P1557" s="9">
        <f>Table1_4[[#This Row],[Total Price]]*Table1_4[[#This Row],[ Sold]]</f>
        <v>0</v>
      </c>
    </row>
    <row r="1558" spans="1:16" x14ac:dyDescent="0.3">
      <c r="A1558" s="5" t="s">
        <v>2285</v>
      </c>
      <c r="B1558" s="2" t="s">
        <v>3944</v>
      </c>
      <c r="C1558" s="2" t="s">
        <v>2296</v>
      </c>
      <c r="D1558" s="2" t="s">
        <v>2295</v>
      </c>
      <c r="E1558" s="2" t="s">
        <v>4481</v>
      </c>
      <c r="F1558" s="2">
        <v>5</v>
      </c>
      <c r="G1558" s="2">
        <v>11</v>
      </c>
      <c r="H1558" s="9">
        <v>639</v>
      </c>
      <c r="I1558" s="9">
        <v>243.14</v>
      </c>
      <c r="J1558" s="9">
        <f>Table1_4[[#This Row],[Price]]+Table1_4[[#This Row],[Delivery charge]]</f>
        <v>882.14</v>
      </c>
      <c r="K1558" s="2" t="s">
        <v>2262</v>
      </c>
      <c r="L1558" s="2">
        <v>0</v>
      </c>
      <c r="M1558" s="2" t="s">
        <v>3400</v>
      </c>
      <c r="N1558" s="2" t="s">
        <v>3401</v>
      </c>
      <c r="O1558" s="14" t="s">
        <v>3402</v>
      </c>
      <c r="P1558" s="9">
        <f>Table1_4[[#This Row],[Total Price]]*Table1_4[[#This Row],[ Sold]]</f>
        <v>0</v>
      </c>
    </row>
    <row r="1559" spans="1:16" x14ac:dyDescent="0.3">
      <c r="A1559" s="5" t="s">
        <v>2285</v>
      </c>
      <c r="B1559" s="2" t="s">
        <v>3946</v>
      </c>
      <c r="C1559" s="2" t="s">
        <v>2434</v>
      </c>
      <c r="D1559" s="2" t="s">
        <v>2485</v>
      </c>
      <c r="E1559" s="2" t="s">
        <v>4481</v>
      </c>
      <c r="F1559" s="2"/>
      <c r="G1559" s="2"/>
      <c r="H1559" s="9">
        <v>436.79</v>
      </c>
      <c r="I1559" s="9">
        <v>144.22</v>
      </c>
      <c r="J1559" s="9">
        <f>Table1_4[[#This Row],[Price]]+Table1_4[[#This Row],[Delivery charge]]</f>
        <v>581.01</v>
      </c>
      <c r="K1559" s="2" t="s">
        <v>2262</v>
      </c>
      <c r="L1559" s="2">
        <v>30</v>
      </c>
      <c r="M1559" s="2" t="s">
        <v>4480</v>
      </c>
      <c r="N1559" s="2" t="s">
        <v>2486</v>
      </c>
      <c r="O1559" s="14" t="s">
        <v>2487</v>
      </c>
      <c r="P1559" s="9">
        <f>Table1_4[[#This Row],[Total Price]]*Table1_4[[#This Row],[ Sold]]</f>
        <v>17430.3</v>
      </c>
    </row>
    <row r="1560" spans="1:16" x14ac:dyDescent="0.3">
      <c r="A1560" s="5" t="s">
        <v>2285</v>
      </c>
      <c r="B1560" s="2" t="s">
        <v>3947</v>
      </c>
      <c r="C1560" s="2" t="s">
        <v>2292</v>
      </c>
      <c r="D1560" s="2" t="s">
        <v>2485</v>
      </c>
      <c r="E1560" s="2" t="s">
        <v>4481</v>
      </c>
      <c r="F1560" s="2"/>
      <c r="G1560" s="2"/>
      <c r="H1560" s="9">
        <v>229.48</v>
      </c>
      <c r="I1560" s="9">
        <v>96.54</v>
      </c>
      <c r="J1560" s="9">
        <f>Table1_4[[#This Row],[Price]]+Table1_4[[#This Row],[Delivery charge]]</f>
        <v>326.02</v>
      </c>
      <c r="K1560" s="2" t="s">
        <v>2262</v>
      </c>
      <c r="L1560" s="2">
        <v>1</v>
      </c>
      <c r="M1560" s="2" t="s">
        <v>4480</v>
      </c>
      <c r="N1560" s="2" t="s">
        <v>2486</v>
      </c>
      <c r="O1560" s="14" t="s">
        <v>2487</v>
      </c>
      <c r="P1560" s="9">
        <f>Table1_4[[#This Row],[Total Price]]*Table1_4[[#This Row],[ Sold]]</f>
        <v>326.02</v>
      </c>
    </row>
    <row r="1561" spans="1:16" x14ac:dyDescent="0.3">
      <c r="A1561" s="5" t="s">
        <v>2285</v>
      </c>
      <c r="B1561" s="2" t="s">
        <v>3942</v>
      </c>
      <c r="C1561" s="2" t="s">
        <v>2329</v>
      </c>
      <c r="D1561" s="2" t="s">
        <v>2295</v>
      </c>
      <c r="E1561" s="2" t="s">
        <v>4481</v>
      </c>
      <c r="F1561" s="2">
        <v>4.5</v>
      </c>
      <c r="G1561" s="2">
        <v>15</v>
      </c>
      <c r="H1561" s="9">
        <v>289.95</v>
      </c>
      <c r="I1561" s="9">
        <v>110.45</v>
      </c>
      <c r="J1561" s="9">
        <f>Table1_4[[#This Row],[Price]]+Table1_4[[#This Row],[Delivery charge]]</f>
        <v>400.4</v>
      </c>
      <c r="K1561" s="2" t="s">
        <v>2262</v>
      </c>
      <c r="L1561" s="2">
        <v>8</v>
      </c>
      <c r="M1561" s="2" t="s">
        <v>4480</v>
      </c>
      <c r="N1561" s="2" t="s">
        <v>2500</v>
      </c>
      <c r="O1561" s="14" t="s">
        <v>2501</v>
      </c>
      <c r="P1561" s="9">
        <f>Table1_4[[#This Row],[Total Price]]*Table1_4[[#This Row],[ Sold]]</f>
        <v>3203.2</v>
      </c>
    </row>
    <row r="1562" spans="1:16" x14ac:dyDescent="0.3">
      <c r="A1562" s="5" t="s">
        <v>2285</v>
      </c>
      <c r="B1562" s="2" t="s">
        <v>3948</v>
      </c>
      <c r="C1562" s="2" t="s">
        <v>2329</v>
      </c>
      <c r="D1562" s="2" t="s">
        <v>2404</v>
      </c>
      <c r="E1562" s="2" t="s">
        <v>4482</v>
      </c>
      <c r="F1562" s="2"/>
      <c r="G1562" s="2"/>
      <c r="H1562" s="9">
        <v>281.95</v>
      </c>
      <c r="I1562" s="9">
        <v>108.61</v>
      </c>
      <c r="J1562" s="9">
        <f>Table1_4[[#This Row],[Price]]+Table1_4[[#This Row],[Delivery charge]]</f>
        <v>390.56</v>
      </c>
      <c r="K1562" s="2" t="s">
        <v>2262</v>
      </c>
      <c r="L1562" s="2">
        <v>0</v>
      </c>
      <c r="M1562" s="2" t="s">
        <v>2405</v>
      </c>
      <c r="N1562" s="2" t="s">
        <v>2406</v>
      </c>
      <c r="O1562" s="14" t="s">
        <v>2407</v>
      </c>
      <c r="P1562" s="9">
        <f>Table1_4[[#This Row],[Total Price]]*Table1_4[[#This Row],[ Sold]]</f>
        <v>0</v>
      </c>
    </row>
    <row r="1563" spans="1:16" x14ac:dyDescent="0.3">
      <c r="A1563" s="5" t="s">
        <v>2285</v>
      </c>
      <c r="B1563" s="2" t="s">
        <v>3949</v>
      </c>
      <c r="C1563" s="2" t="s">
        <v>2343</v>
      </c>
      <c r="D1563" s="2" t="s">
        <v>2295</v>
      </c>
      <c r="E1563" s="2" t="s">
        <v>4481</v>
      </c>
      <c r="F1563" s="2">
        <v>4</v>
      </c>
      <c r="G1563" s="2">
        <v>1</v>
      </c>
      <c r="H1563" s="9">
        <v>220.49</v>
      </c>
      <c r="I1563" s="9">
        <v>94.47</v>
      </c>
      <c r="J1563" s="9">
        <f>Table1_4[[#This Row],[Price]]+Table1_4[[#This Row],[Delivery charge]]</f>
        <v>314.96000000000004</v>
      </c>
      <c r="K1563" s="2" t="s">
        <v>2262</v>
      </c>
      <c r="L1563" s="2">
        <v>0</v>
      </c>
      <c r="M1563" s="2" t="s">
        <v>4480</v>
      </c>
      <c r="N1563" s="2" t="s">
        <v>2364</v>
      </c>
      <c r="O1563" s="14" t="s">
        <v>2365</v>
      </c>
      <c r="P1563" s="9">
        <f>Table1_4[[#This Row],[Total Price]]*Table1_4[[#This Row],[ Sold]]</f>
        <v>0</v>
      </c>
    </row>
    <row r="1564" spans="1:16" x14ac:dyDescent="0.3">
      <c r="A1564" s="5" t="s">
        <v>2285</v>
      </c>
      <c r="B1564" s="2" t="s">
        <v>3950</v>
      </c>
      <c r="C1564" s="2" t="s">
        <v>2296</v>
      </c>
      <c r="D1564" s="2" t="s">
        <v>2295</v>
      </c>
      <c r="E1564" s="2" t="s">
        <v>4481</v>
      </c>
      <c r="F1564" s="2">
        <v>5</v>
      </c>
      <c r="G1564" s="2">
        <v>6</v>
      </c>
      <c r="H1564" s="9">
        <v>354.99</v>
      </c>
      <c r="I1564" s="9">
        <v>125.41</v>
      </c>
      <c r="J1564" s="9">
        <f>Table1_4[[#This Row],[Price]]+Table1_4[[#This Row],[Delivery charge]]</f>
        <v>480.4</v>
      </c>
      <c r="K1564" s="2" t="s">
        <v>2262</v>
      </c>
      <c r="L1564" s="2">
        <v>0</v>
      </c>
      <c r="M1564" s="2" t="s">
        <v>4480</v>
      </c>
      <c r="N1564" s="2" t="s">
        <v>2364</v>
      </c>
      <c r="O1564" s="14" t="s">
        <v>2365</v>
      </c>
      <c r="P1564" s="9">
        <f>Table1_4[[#This Row],[Total Price]]*Table1_4[[#This Row],[ Sold]]</f>
        <v>0</v>
      </c>
    </row>
    <row r="1565" spans="1:16" x14ac:dyDescent="0.3">
      <c r="A1565" s="5" t="s">
        <v>2285</v>
      </c>
      <c r="B1565" s="2" t="s">
        <v>3951</v>
      </c>
      <c r="C1565" s="2" t="s">
        <v>2329</v>
      </c>
      <c r="D1565" s="2" t="s">
        <v>2295</v>
      </c>
      <c r="E1565" s="2" t="s">
        <v>4481</v>
      </c>
      <c r="F1565" s="2">
        <v>4.5</v>
      </c>
      <c r="G1565" s="2">
        <v>29</v>
      </c>
      <c r="H1565" s="9">
        <v>289.95</v>
      </c>
      <c r="I1565" s="9">
        <v>110.45</v>
      </c>
      <c r="J1565" s="9">
        <f>Table1_4[[#This Row],[Price]]+Table1_4[[#This Row],[Delivery charge]]</f>
        <v>400.4</v>
      </c>
      <c r="K1565" s="2" t="s">
        <v>2262</v>
      </c>
      <c r="L1565" s="2">
        <v>0</v>
      </c>
      <c r="M1565" s="2" t="s">
        <v>4480</v>
      </c>
      <c r="N1565" s="2" t="s">
        <v>2500</v>
      </c>
      <c r="O1565" s="14" t="s">
        <v>2501</v>
      </c>
      <c r="P1565" s="9">
        <f>Table1_4[[#This Row],[Total Price]]*Table1_4[[#This Row],[ Sold]]</f>
        <v>0</v>
      </c>
    </row>
    <row r="1566" spans="1:16" x14ac:dyDescent="0.3">
      <c r="A1566" s="5" t="s">
        <v>2285</v>
      </c>
      <c r="B1566" s="2" t="s">
        <v>69</v>
      </c>
      <c r="C1566" s="2" t="s">
        <v>2292</v>
      </c>
      <c r="D1566" s="2" t="s">
        <v>3952</v>
      </c>
      <c r="E1566" s="2" t="s">
        <v>4483</v>
      </c>
      <c r="F1566" s="2">
        <v>5</v>
      </c>
      <c r="G1566" s="2">
        <v>85</v>
      </c>
      <c r="H1566" s="9">
        <v>349.99</v>
      </c>
      <c r="I1566" s="9">
        <v>124.26</v>
      </c>
      <c r="J1566" s="9">
        <f>Table1_4[[#This Row],[Price]]+Table1_4[[#This Row],[Delivery charge]]</f>
        <v>474.25</v>
      </c>
      <c r="K1566" s="2" t="s">
        <v>2262</v>
      </c>
      <c r="L1566" s="2">
        <v>0</v>
      </c>
      <c r="M1566" s="2" t="s">
        <v>4480</v>
      </c>
      <c r="N1566" s="2" t="s">
        <v>3953</v>
      </c>
      <c r="O1566" s="14" t="s">
        <v>3954</v>
      </c>
      <c r="P1566" s="9">
        <f>Table1_4[[#This Row],[Total Price]]*Table1_4[[#This Row],[ Sold]]</f>
        <v>0</v>
      </c>
    </row>
    <row r="1567" spans="1:16" x14ac:dyDescent="0.3">
      <c r="A1567" s="5" t="s">
        <v>2285</v>
      </c>
      <c r="B1567" s="2" t="s">
        <v>3955</v>
      </c>
      <c r="C1567" s="2" t="s">
        <v>2344</v>
      </c>
      <c r="D1567" s="2" t="s">
        <v>2295</v>
      </c>
      <c r="E1567" s="2" t="s">
        <v>4483</v>
      </c>
      <c r="F1567" s="2">
        <v>4.5</v>
      </c>
      <c r="G1567" s="2">
        <v>13</v>
      </c>
      <c r="H1567" s="9">
        <v>555.89</v>
      </c>
      <c r="I1567" s="9">
        <v>171.61</v>
      </c>
      <c r="J1567" s="9">
        <f>Table1_4[[#This Row],[Price]]+Table1_4[[#This Row],[Delivery charge]]</f>
        <v>727.5</v>
      </c>
      <c r="K1567" s="2" t="s">
        <v>2262</v>
      </c>
      <c r="L1567" s="2">
        <v>0</v>
      </c>
      <c r="M1567" s="2" t="s">
        <v>4480</v>
      </c>
      <c r="N1567" s="2" t="s">
        <v>2526</v>
      </c>
      <c r="O1567" s="14" t="s">
        <v>2527</v>
      </c>
      <c r="P1567" s="9">
        <f>Table1_4[[#This Row],[Total Price]]*Table1_4[[#This Row],[ Sold]]</f>
        <v>0</v>
      </c>
    </row>
    <row r="1568" spans="1:16" x14ac:dyDescent="0.3">
      <c r="A1568" s="5" t="s">
        <v>2285</v>
      </c>
      <c r="B1568" s="2" t="s">
        <v>3956</v>
      </c>
      <c r="C1568" s="2" t="s">
        <v>2329</v>
      </c>
      <c r="D1568" s="2" t="s">
        <v>2404</v>
      </c>
      <c r="E1568" s="2" t="s">
        <v>4483</v>
      </c>
      <c r="F1568" s="2"/>
      <c r="G1568" s="2"/>
      <c r="H1568" s="9">
        <v>269.95</v>
      </c>
      <c r="I1568" s="9">
        <v>105.85</v>
      </c>
      <c r="J1568" s="9">
        <f>Table1_4[[#This Row],[Price]]+Table1_4[[#This Row],[Delivery charge]]</f>
        <v>375.79999999999995</v>
      </c>
      <c r="K1568" s="2" t="s">
        <v>2262</v>
      </c>
      <c r="L1568" s="2">
        <v>0</v>
      </c>
      <c r="M1568" s="2" t="s">
        <v>2405</v>
      </c>
      <c r="N1568" s="2" t="s">
        <v>2406</v>
      </c>
      <c r="O1568" s="14" t="s">
        <v>2407</v>
      </c>
      <c r="P1568" s="9">
        <f>Table1_4[[#This Row],[Total Price]]*Table1_4[[#This Row],[ Sold]]</f>
        <v>0</v>
      </c>
    </row>
    <row r="1569" spans="1:16" x14ac:dyDescent="0.3">
      <c r="A1569" s="5" t="s">
        <v>2285</v>
      </c>
      <c r="B1569" s="2" t="s">
        <v>3957</v>
      </c>
      <c r="C1569" s="2" t="s">
        <v>2292</v>
      </c>
      <c r="D1569" s="2" t="s">
        <v>2485</v>
      </c>
      <c r="E1569" s="2" t="s">
        <v>4481</v>
      </c>
      <c r="F1569" s="2"/>
      <c r="G1569" s="2"/>
      <c r="H1569" s="9">
        <v>229.48</v>
      </c>
      <c r="I1569" s="9">
        <v>96.54</v>
      </c>
      <c r="J1569" s="9">
        <f>Table1_4[[#This Row],[Price]]+Table1_4[[#This Row],[Delivery charge]]</f>
        <v>326.02</v>
      </c>
      <c r="K1569" s="2" t="s">
        <v>2262</v>
      </c>
      <c r="L1569" s="2">
        <v>17</v>
      </c>
      <c r="M1569" s="2" t="s">
        <v>4480</v>
      </c>
      <c r="N1569" s="2" t="s">
        <v>2486</v>
      </c>
      <c r="O1569" s="14" t="s">
        <v>2487</v>
      </c>
      <c r="P1569" s="9">
        <f>Table1_4[[#This Row],[Total Price]]*Table1_4[[#This Row],[ Sold]]</f>
        <v>5542.34</v>
      </c>
    </row>
    <row r="1570" spans="1:16" x14ac:dyDescent="0.3">
      <c r="A1570" s="5" t="s">
        <v>2285</v>
      </c>
      <c r="B1570" s="2" t="s">
        <v>3578</v>
      </c>
      <c r="C1570" s="2" t="s">
        <v>2294</v>
      </c>
      <c r="D1570" s="2" t="s">
        <v>2295</v>
      </c>
      <c r="E1570" s="2" t="s">
        <v>4481</v>
      </c>
      <c r="F1570" s="2">
        <v>5</v>
      </c>
      <c r="G1570" s="2">
        <v>31</v>
      </c>
      <c r="H1570" s="9">
        <v>243.67</v>
      </c>
      <c r="I1570" s="9">
        <v>99.8</v>
      </c>
      <c r="J1570" s="9">
        <f>Table1_4[[#This Row],[Price]]+Table1_4[[#This Row],[Delivery charge]]</f>
        <v>343.46999999999997</v>
      </c>
      <c r="K1570" s="2" t="s">
        <v>2262</v>
      </c>
      <c r="L1570" s="2">
        <v>47</v>
      </c>
      <c r="M1570" s="2" t="s">
        <v>2394</v>
      </c>
      <c r="N1570" s="2" t="s">
        <v>2780</v>
      </c>
      <c r="O1570" s="14" t="s">
        <v>2781</v>
      </c>
      <c r="P1570" s="9">
        <f>Table1_4[[#This Row],[Total Price]]*Table1_4[[#This Row],[ Sold]]</f>
        <v>16143.089999999998</v>
      </c>
    </row>
    <row r="1571" spans="1:16" x14ac:dyDescent="0.3">
      <c r="A1571" s="5" t="s">
        <v>2285</v>
      </c>
      <c r="B1571" s="2" t="s">
        <v>3958</v>
      </c>
      <c r="C1571" s="2" t="s">
        <v>2343</v>
      </c>
      <c r="D1571" s="2" t="s">
        <v>2295</v>
      </c>
      <c r="E1571" s="2" t="s">
        <v>4482</v>
      </c>
      <c r="F1571" s="2">
        <v>5</v>
      </c>
      <c r="G1571" s="2">
        <v>3</v>
      </c>
      <c r="H1571" s="9">
        <v>401.02</v>
      </c>
      <c r="I1571" s="9">
        <v>135.99</v>
      </c>
      <c r="J1571" s="9">
        <f>Table1_4[[#This Row],[Price]]+Table1_4[[#This Row],[Delivery charge]]</f>
        <v>537.01</v>
      </c>
      <c r="K1571" s="2" t="s">
        <v>2262</v>
      </c>
      <c r="L1571" s="2">
        <v>2</v>
      </c>
      <c r="M1571" s="2" t="s">
        <v>4480</v>
      </c>
      <c r="N1571" s="2" t="s">
        <v>2842</v>
      </c>
      <c r="O1571" s="14" t="s">
        <v>2843</v>
      </c>
      <c r="P1571" s="9">
        <f>Table1_4[[#This Row],[Total Price]]*Table1_4[[#This Row],[ Sold]]</f>
        <v>1074.02</v>
      </c>
    </row>
    <row r="1572" spans="1:16" x14ac:dyDescent="0.3">
      <c r="A1572" s="5" t="s">
        <v>2285</v>
      </c>
      <c r="B1572" s="2" t="s">
        <v>3959</v>
      </c>
      <c r="C1572" s="2" t="s">
        <v>2329</v>
      </c>
      <c r="D1572" s="2" t="s">
        <v>2485</v>
      </c>
      <c r="E1572" s="2" t="s">
        <v>4482</v>
      </c>
      <c r="F1572" s="2"/>
      <c r="G1572" s="2"/>
      <c r="H1572" s="9">
        <v>289.99</v>
      </c>
      <c r="I1572" s="9">
        <v>110.46</v>
      </c>
      <c r="J1572" s="9">
        <f>Table1_4[[#This Row],[Price]]+Table1_4[[#This Row],[Delivery charge]]</f>
        <v>400.45</v>
      </c>
      <c r="K1572" s="2" t="s">
        <v>2262</v>
      </c>
      <c r="L1572" s="2">
        <v>0</v>
      </c>
      <c r="M1572" s="2" t="s">
        <v>4480</v>
      </c>
      <c r="N1572" s="2" t="s">
        <v>2486</v>
      </c>
      <c r="O1572" s="14" t="s">
        <v>2487</v>
      </c>
      <c r="P1572" s="9">
        <f>Table1_4[[#This Row],[Total Price]]*Table1_4[[#This Row],[ Sold]]</f>
        <v>0</v>
      </c>
    </row>
    <row r="1573" spans="1:16" x14ac:dyDescent="0.3">
      <c r="A1573" s="5" t="s">
        <v>2285</v>
      </c>
      <c r="B1573" s="2" t="s">
        <v>3960</v>
      </c>
      <c r="C1573" s="2" t="s">
        <v>2329</v>
      </c>
      <c r="D1573" s="2" t="s">
        <v>2485</v>
      </c>
      <c r="E1573" s="2" t="s">
        <v>4481</v>
      </c>
      <c r="F1573" s="2">
        <v>5</v>
      </c>
      <c r="G1573" s="2">
        <v>2</v>
      </c>
      <c r="H1573" s="9">
        <v>224.98</v>
      </c>
      <c r="I1573" s="9">
        <v>95.5</v>
      </c>
      <c r="J1573" s="9">
        <f>Table1_4[[#This Row],[Price]]+Table1_4[[#This Row],[Delivery charge]]</f>
        <v>320.48</v>
      </c>
      <c r="K1573" s="2" t="s">
        <v>2262</v>
      </c>
      <c r="L1573" s="2">
        <v>9</v>
      </c>
      <c r="M1573" s="2" t="s">
        <v>4480</v>
      </c>
      <c r="N1573" s="2" t="s">
        <v>2486</v>
      </c>
      <c r="O1573" s="14" t="s">
        <v>2487</v>
      </c>
      <c r="P1573" s="9">
        <f>Table1_4[[#This Row],[Total Price]]*Table1_4[[#This Row],[ Sold]]</f>
        <v>2884.32</v>
      </c>
    </row>
    <row r="1574" spans="1:16" x14ac:dyDescent="0.3">
      <c r="A1574" s="5" t="s">
        <v>2285</v>
      </c>
      <c r="B1574" s="2" t="s">
        <v>3961</v>
      </c>
      <c r="C1574" s="2" t="s">
        <v>2371</v>
      </c>
      <c r="D1574" s="2" t="s">
        <v>2357</v>
      </c>
      <c r="E1574" s="2" t="s">
        <v>4482</v>
      </c>
      <c r="F1574" s="2">
        <v>4.5</v>
      </c>
      <c r="G1574" s="2">
        <v>10</v>
      </c>
      <c r="H1574" s="9">
        <v>519.99</v>
      </c>
      <c r="I1574" s="9">
        <v>168.28</v>
      </c>
      <c r="J1574" s="9">
        <f>Table1_4[[#This Row],[Price]]+Table1_4[[#This Row],[Delivery charge]]</f>
        <v>688.27</v>
      </c>
      <c r="K1574" s="2" t="s">
        <v>2262</v>
      </c>
      <c r="L1574" s="2">
        <v>13</v>
      </c>
      <c r="M1574" s="2" t="s">
        <v>4480</v>
      </c>
      <c r="N1574" s="2" t="s">
        <v>2358</v>
      </c>
      <c r="O1574" s="14" t="s">
        <v>2359</v>
      </c>
      <c r="P1574" s="9">
        <f>Table1_4[[#This Row],[Total Price]]*Table1_4[[#This Row],[ Sold]]</f>
        <v>8947.51</v>
      </c>
    </row>
    <row r="1575" spans="1:16" x14ac:dyDescent="0.3">
      <c r="A1575" s="5" t="s">
        <v>2285</v>
      </c>
      <c r="B1575" s="2" t="s">
        <v>3962</v>
      </c>
      <c r="C1575" s="2" t="s">
        <v>2343</v>
      </c>
      <c r="D1575" s="2" t="s">
        <v>2295</v>
      </c>
      <c r="E1575" s="2" t="s">
        <v>4481</v>
      </c>
      <c r="F1575" s="2">
        <v>4.5</v>
      </c>
      <c r="G1575" s="2">
        <v>21</v>
      </c>
      <c r="H1575" s="9">
        <v>290.67</v>
      </c>
      <c r="I1575" s="9">
        <v>110.61</v>
      </c>
      <c r="J1575" s="9">
        <f>Table1_4[[#This Row],[Price]]+Table1_4[[#This Row],[Delivery charge]]</f>
        <v>401.28000000000003</v>
      </c>
      <c r="K1575" s="2" t="s">
        <v>2262</v>
      </c>
      <c r="L1575" s="2">
        <v>66</v>
      </c>
      <c r="M1575" s="2" t="s">
        <v>2394</v>
      </c>
      <c r="N1575" s="2" t="s">
        <v>2780</v>
      </c>
      <c r="O1575" s="14" t="s">
        <v>2781</v>
      </c>
      <c r="P1575" s="9">
        <f>Table1_4[[#This Row],[Total Price]]*Table1_4[[#This Row],[ Sold]]</f>
        <v>26484.480000000003</v>
      </c>
    </row>
    <row r="1576" spans="1:16" x14ac:dyDescent="0.3">
      <c r="A1576" s="5" t="s">
        <v>2285</v>
      </c>
      <c r="B1576" s="2" t="s">
        <v>3963</v>
      </c>
      <c r="C1576" s="2" t="s">
        <v>2323</v>
      </c>
      <c r="D1576" s="2" t="s">
        <v>2295</v>
      </c>
      <c r="E1576" s="2" t="s">
        <v>4481</v>
      </c>
      <c r="F1576" s="2">
        <v>4</v>
      </c>
      <c r="G1576" s="2">
        <v>26</v>
      </c>
      <c r="H1576" s="9">
        <v>243.4</v>
      </c>
      <c r="I1576" s="9">
        <v>102.36</v>
      </c>
      <c r="J1576" s="9">
        <f>Table1_4[[#This Row],[Price]]+Table1_4[[#This Row],[Delivery charge]]</f>
        <v>345.76</v>
      </c>
      <c r="K1576" s="2" t="s">
        <v>2262</v>
      </c>
      <c r="L1576" s="2">
        <v>0</v>
      </c>
      <c r="M1576" s="2" t="s">
        <v>4480</v>
      </c>
      <c r="N1576" s="2" t="s">
        <v>2920</v>
      </c>
      <c r="O1576" s="14" t="s">
        <v>2921</v>
      </c>
      <c r="P1576" s="9">
        <f>Table1_4[[#This Row],[Total Price]]*Table1_4[[#This Row],[ Sold]]</f>
        <v>0</v>
      </c>
    </row>
    <row r="1577" spans="1:16" x14ac:dyDescent="0.3">
      <c r="A1577" s="5" t="s">
        <v>2285</v>
      </c>
      <c r="B1577" s="2" t="s">
        <v>3964</v>
      </c>
      <c r="C1577" s="2" t="s">
        <v>2371</v>
      </c>
      <c r="D1577" s="2" t="s">
        <v>2295</v>
      </c>
      <c r="E1577" s="2" t="s">
        <v>4482</v>
      </c>
      <c r="F1577" s="2">
        <v>5</v>
      </c>
      <c r="G1577" s="2">
        <v>5</v>
      </c>
      <c r="H1577" s="9">
        <v>454.29</v>
      </c>
      <c r="I1577" s="9">
        <v>135.29</v>
      </c>
      <c r="J1577" s="9">
        <f>Table1_4[[#This Row],[Price]]+Table1_4[[#This Row],[Delivery charge]]</f>
        <v>589.58000000000004</v>
      </c>
      <c r="K1577" s="2" t="s">
        <v>2262</v>
      </c>
      <c r="L1577" s="2">
        <v>0</v>
      </c>
      <c r="M1577" s="2" t="s">
        <v>4480</v>
      </c>
      <c r="N1577" s="2" t="s">
        <v>2546</v>
      </c>
      <c r="O1577" s="14" t="s">
        <v>2547</v>
      </c>
      <c r="P1577" s="9">
        <f>Table1_4[[#This Row],[Total Price]]*Table1_4[[#This Row],[ Sold]]</f>
        <v>0</v>
      </c>
    </row>
    <row r="1578" spans="1:16" x14ac:dyDescent="0.3">
      <c r="A1578" s="5" t="s">
        <v>2285</v>
      </c>
      <c r="B1578" s="2" t="s">
        <v>3965</v>
      </c>
      <c r="C1578" s="2" t="s">
        <v>2434</v>
      </c>
      <c r="D1578" s="2" t="s">
        <v>2357</v>
      </c>
      <c r="E1578" s="2" t="s">
        <v>4482</v>
      </c>
      <c r="F1578" s="2">
        <v>5</v>
      </c>
      <c r="G1578" s="2">
        <v>5</v>
      </c>
      <c r="H1578" s="9">
        <v>679.99</v>
      </c>
      <c r="I1578" s="9">
        <v>200.16</v>
      </c>
      <c r="J1578" s="9">
        <f>Table1_4[[#This Row],[Price]]+Table1_4[[#This Row],[Delivery charge]]</f>
        <v>880.15</v>
      </c>
      <c r="K1578" s="2" t="s">
        <v>2262</v>
      </c>
      <c r="L1578" s="2">
        <v>12</v>
      </c>
      <c r="M1578" s="2" t="s">
        <v>4480</v>
      </c>
      <c r="N1578" s="2" t="s">
        <v>2358</v>
      </c>
      <c r="O1578" s="14" t="s">
        <v>2359</v>
      </c>
      <c r="P1578" s="9">
        <f>Table1_4[[#This Row],[Total Price]]*Table1_4[[#This Row],[ Sold]]</f>
        <v>10561.8</v>
      </c>
    </row>
    <row r="1579" spans="1:16" x14ac:dyDescent="0.3">
      <c r="A1579" s="5" t="s">
        <v>2285</v>
      </c>
      <c r="B1579" s="2" t="s">
        <v>3966</v>
      </c>
      <c r="C1579" s="2" t="s">
        <v>2321</v>
      </c>
      <c r="D1579" s="2" t="s">
        <v>2485</v>
      </c>
      <c r="E1579" s="2" t="s">
        <v>4481</v>
      </c>
      <c r="F1579" s="2"/>
      <c r="G1579" s="2"/>
      <c r="H1579" s="9">
        <v>332.99</v>
      </c>
      <c r="I1579" s="9">
        <v>120.35</v>
      </c>
      <c r="J1579" s="9">
        <f>Table1_4[[#This Row],[Price]]+Table1_4[[#This Row],[Delivery charge]]</f>
        <v>453.34000000000003</v>
      </c>
      <c r="K1579" s="2" t="s">
        <v>2262</v>
      </c>
      <c r="L1579" s="2">
        <v>18</v>
      </c>
      <c r="M1579" s="2" t="s">
        <v>4480</v>
      </c>
      <c r="N1579" s="2" t="s">
        <v>2486</v>
      </c>
      <c r="O1579" s="14" t="s">
        <v>2487</v>
      </c>
      <c r="P1579" s="9">
        <f>Table1_4[[#This Row],[Total Price]]*Table1_4[[#This Row],[ Sold]]</f>
        <v>8160.1200000000008</v>
      </c>
    </row>
    <row r="1580" spans="1:16" x14ac:dyDescent="0.3">
      <c r="A1580" s="5" t="s">
        <v>2285</v>
      </c>
      <c r="B1580" s="2" t="s">
        <v>3967</v>
      </c>
      <c r="C1580" s="2" t="s">
        <v>2371</v>
      </c>
      <c r="D1580" s="2" t="s">
        <v>2886</v>
      </c>
      <c r="E1580" s="2" t="s">
        <v>4483</v>
      </c>
      <c r="F1580" s="2">
        <v>4.5</v>
      </c>
      <c r="G1580" s="2">
        <v>14</v>
      </c>
      <c r="H1580" s="9">
        <v>569.48</v>
      </c>
      <c r="I1580" s="9">
        <v>161.79</v>
      </c>
      <c r="J1580" s="9">
        <f>Table1_4[[#This Row],[Price]]+Table1_4[[#This Row],[Delivery charge]]</f>
        <v>731.27</v>
      </c>
      <c r="K1580" s="2" t="s">
        <v>2262</v>
      </c>
      <c r="L1580" s="2">
        <v>55</v>
      </c>
      <c r="M1580" s="2" t="s">
        <v>4480</v>
      </c>
      <c r="N1580" s="2" t="s">
        <v>2438</v>
      </c>
      <c r="O1580" s="14" t="s">
        <v>2439</v>
      </c>
      <c r="P1580" s="9">
        <f>Table1_4[[#This Row],[Total Price]]*Table1_4[[#This Row],[ Sold]]</f>
        <v>40219.85</v>
      </c>
    </row>
    <row r="1581" spans="1:16" x14ac:dyDescent="0.3">
      <c r="A1581" s="5" t="s">
        <v>2285</v>
      </c>
      <c r="B1581" s="2" t="s">
        <v>3968</v>
      </c>
      <c r="C1581" s="2" t="s">
        <v>2455</v>
      </c>
      <c r="D1581" s="2" t="s">
        <v>2295</v>
      </c>
      <c r="E1581" s="2" t="s">
        <v>4481</v>
      </c>
      <c r="F1581" s="2"/>
      <c r="G1581" s="2"/>
      <c r="H1581" s="9">
        <v>376.99</v>
      </c>
      <c r="I1581" s="9">
        <v>133.09</v>
      </c>
      <c r="J1581" s="9">
        <f>Table1_4[[#This Row],[Price]]+Table1_4[[#This Row],[Delivery charge]]</f>
        <v>510.08000000000004</v>
      </c>
      <c r="K1581" s="2" t="s">
        <v>2262</v>
      </c>
      <c r="L1581" s="2">
        <v>0</v>
      </c>
      <c r="M1581" s="2" t="s">
        <v>4480</v>
      </c>
      <c r="N1581" s="2" t="s">
        <v>2316</v>
      </c>
      <c r="O1581" s="14" t="s">
        <v>2317</v>
      </c>
      <c r="P1581" s="9">
        <f>Table1_4[[#This Row],[Total Price]]*Table1_4[[#This Row],[ Sold]]</f>
        <v>0</v>
      </c>
    </row>
    <row r="1582" spans="1:16" x14ac:dyDescent="0.3">
      <c r="A1582" s="5" t="s">
        <v>2285</v>
      </c>
      <c r="B1582" s="2" t="s">
        <v>3969</v>
      </c>
      <c r="C1582" s="2" t="s">
        <v>2287</v>
      </c>
      <c r="D1582" s="2" t="s">
        <v>3559</v>
      </c>
      <c r="E1582" s="2" t="s">
        <v>4482</v>
      </c>
      <c r="F1582" s="2"/>
      <c r="G1582" s="2"/>
      <c r="H1582" s="9">
        <v>290.49</v>
      </c>
      <c r="I1582" s="9">
        <v>110.57</v>
      </c>
      <c r="J1582" s="9">
        <f>Table1_4[[#This Row],[Price]]+Table1_4[[#This Row],[Delivery charge]]</f>
        <v>401.06</v>
      </c>
      <c r="K1582" s="2" t="s">
        <v>2262</v>
      </c>
      <c r="L1582" s="2">
        <v>0</v>
      </c>
      <c r="M1582" s="2" t="s">
        <v>4480</v>
      </c>
      <c r="N1582" s="2" t="s">
        <v>3560</v>
      </c>
      <c r="O1582" s="14" t="s">
        <v>3561</v>
      </c>
      <c r="P1582" s="9">
        <f>Table1_4[[#This Row],[Total Price]]*Table1_4[[#This Row],[ Sold]]</f>
        <v>0</v>
      </c>
    </row>
    <row r="1583" spans="1:16" x14ac:dyDescent="0.3">
      <c r="A1583" s="5" t="s">
        <v>2285</v>
      </c>
      <c r="B1583" s="2" t="s">
        <v>3970</v>
      </c>
      <c r="C1583" s="2" t="s">
        <v>2343</v>
      </c>
      <c r="D1583" s="2" t="s">
        <v>2295</v>
      </c>
      <c r="E1583" s="2" t="s">
        <v>4483</v>
      </c>
      <c r="F1583" s="2">
        <v>4.5</v>
      </c>
      <c r="G1583" s="2">
        <v>38</v>
      </c>
      <c r="H1583" s="9">
        <v>274.27999999999997</v>
      </c>
      <c r="I1583" s="9">
        <v>106.84</v>
      </c>
      <c r="J1583" s="9">
        <f>Table1_4[[#This Row],[Price]]+Table1_4[[#This Row],[Delivery charge]]</f>
        <v>381.12</v>
      </c>
      <c r="K1583" s="2" t="s">
        <v>2262</v>
      </c>
      <c r="L1583" s="2">
        <v>0</v>
      </c>
      <c r="M1583" s="2" t="s">
        <v>2394</v>
      </c>
      <c r="N1583" s="2" t="s">
        <v>2780</v>
      </c>
      <c r="O1583" s="14" t="s">
        <v>2781</v>
      </c>
      <c r="P1583" s="9">
        <f>Table1_4[[#This Row],[Total Price]]*Table1_4[[#This Row],[ Sold]]</f>
        <v>0</v>
      </c>
    </row>
    <row r="1584" spans="1:16" x14ac:dyDescent="0.3">
      <c r="A1584" s="5" t="s">
        <v>2285</v>
      </c>
      <c r="B1584" s="2" t="s">
        <v>3971</v>
      </c>
      <c r="C1584" s="2" t="s">
        <v>2292</v>
      </c>
      <c r="D1584" s="2" t="s">
        <v>2295</v>
      </c>
      <c r="E1584" s="2" t="s">
        <v>4483</v>
      </c>
      <c r="F1584" s="2">
        <v>4.5</v>
      </c>
      <c r="G1584" s="2">
        <v>15</v>
      </c>
      <c r="H1584" s="9">
        <v>308.49</v>
      </c>
      <c r="I1584" s="9">
        <v>117.33</v>
      </c>
      <c r="J1584" s="9">
        <f>Table1_4[[#This Row],[Price]]+Table1_4[[#This Row],[Delivery charge]]</f>
        <v>425.82</v>
      </c>
      <c r="K1584" s="2" t="s">
        <v>2262</v>
      </c>
      <c r="L1584" s="2">
        <v>0</v>
      </c>
      <c r="M1584" s="2" t="s">
        <v>4480</v>
      </c>
      <c r="N1584" s="2" t="s">
        <v>2932</v>
      </c>
      <c r="O1584" s="14" t="s">
        <v>2933</v>
      </c>
      <c r="P1584" s="9">
        <f>Table1_4[[#This Row],[Total Price]]*Table1_4[[#This Row],[ Sold]]</f>
        <v>0</v>
      </c>
    </row>
    <row r="1585" spans="1:16" x14ac:dyDescent="0.3">
      <c r="A1585" s="5" t="s">
        <v>2285</v>
      </c>
      <c r="B1585" s="2" t="s">
        <v>3972</v>
      </c>
      <c r="C1585" s="2" t="s">
        <v>2585</v>
      </c>
      <c r="D1585" s="2" t="s">
        <v>2357</v>
      </c>
      <c r="E1585" s="2" t="s">
        <v>4481</v>
      </c>
      <c r="F1585" s="2">
        <v>5</v>
      </c>
      <c r="G1585" s="2">
        <v>7</v>
      </c>
      <c r="H1585" s="9">
        <v>649.99</v>
      </c>
      <c r="I1585" s="9">
        <v>200.16</v>
      </c>
      <c r="J1585" s="9">
        <f>Table1_4[[#This Row],[Price]]+Table1_4[[#This Row],[Delivery charge]]</f>
        <v>850.15</v>
      </c>
      <c r="K1585" s="2" t="s">
        <v>2262</v>
      </c>
      <c r="L1585" s="2">
        <v>37</v>
      </c>
      <c r="M1585" s="2" t="s">
        <v>4480</v>
      </c>
      <c r="N1585" s="2" t="s">
        <v>2358</v>
      </c>
      <c r="O1585" s="14" t="s">
        <v>2359</v>
      </c>
      <c r="P1585" s="9">
        <f>Table1_4[[#This Row],[Total Price]]*Table1_4[[#This Row],[ Sold]]</f>
        <v>31455.55</v>
      </c>
    </row>
    <row r="1586" spans="1:16" x14ac:dyDescent="0.3">
      <c r="A1586" s="5" t="s">
        <v>2285</v>
      </c>
      <c r="B1586" s="2" t="s">
        <v>18</v>
      </c>
      <c r="C1586" s="2" t="s">
        <v>2344</v>
      </c>
      <c r="D1586" s="2" t="s">
        <v>2295</v>
      </c>
      <c r="E1586" s="2" t="s">
        <v>4482</v>
      </c>
      <c r="F1586" s="2">
        <v>4.5</v>
      </c>
      <c r="G1586" s="2">
        <v>23</v>
      </c>
      <c r="H1586" s="9">
        <v>499.99</v>
      </c>
      <c r="I1586" s="9">
        <v>161.38</v>
      </c>
      <c r="J1586" s="9">
        <f>Table1_4[[#This Row],[Price]]+Table1_4[[#This Row],[Delivery charge]]</f>
        <v>661.37</v>
      </c>
      <c r="K1586" s="2" t="s">
        <v>2262</v>
      </c>
      <c r="L1586" s="2">
        <v>0</v>
      </c>
      <c r="M1586" s="2" t="s">
        <v>4480</v>
      </c>
      <c r="N1586" s="2" t="s">
        <v>3924</v>
      </c>
      <c r="O1586" s="14" t="s">
        <v>3925</v>
      </c>
      <c r="P1586" s="9">
        <f>Table1_4[[#This Row],[Total Price]]*Table1_4[[#This Row],[ Sold]]</f>
        <v>0</v>
      </c>
    </row>
    <row r="1587" spans="1:16" x14ac:dyDescent="0.3">
      <c r="A1587" s="5" t="s">
        <v>2285</v>
      </c>
      <c r="B1587" s="2" t="s">
        <v>3973</v>
      </c>
      <c r="C1587" s="2" t="s">
        <v>2329</v>
      </c>
      <c r="D1587" s="2" t="s">
        <v>2295</v>
      </c>
      <c r="E1587" s="2" t="s">
        <v>4481</v>
      </c>
      <c r="F1587" s="2">
        <v>5</v>
      </c>
      <c r="G1587" s="2">
        <v>11</v>
      </c>
      <c r="H1587" s="9">
        <v>225</v>
      </c>
      <c r="I1587" s="9">
        <v>95.51</v>
      </c>
      <c r="J1587" s="9">
        <f>Table1_4[[#This Row],[Price]]+Table1_4[[#This Row],[Delivery charge]]</f>
        <v>320.51</v>
      </c>
      <c r="K1587" s="2" t="s">
        <v>2262</v>
      </c>
      <c r="L1587" s="2">
        <v>2</v>
      </c>
      <c r="M1587" s="2" t="s">
        <v>4480</v>
      </c>
      <c r="N1587" s="2" t="s">
        <v>2475</v>
      </c>
      <c r="O1587" s="14" t="s">
        <v>2476</v>
      </c>
      <c r="P1587" s="9">
        <f>Table1_4[[#This Row],[Total Price]]*Table1_4[[#This Row],[ Sold]]</f>
        <v>641.02</v>
      </c>
    </row>
    <row r="1588" spans="1:16" x14ac:dyDescent="0.3">
      <c r="A1588" s="5" t="s">
        <v>2285</v>
      </c>
      <c r="B1588" s="2" t="s">
        <v>3974</v>
      </c>
      <c r="C1588" s="2" t="s">
        <v>2343</v>
      </c>
      <c r="D1588" s="2" t="s">
        <v>2295</v>
      </c>
      <c r="E1588" s="2" t="s">
        <v>4483</v>
      </c>
      <c r="F1588" s="2"/>
      <c r="G1588" s="2"/>
      <c r="H1588" s="9">
        <v>233.99</v>
      </c>
      <c r="I1588" s="9">
        <v>97.58</v>
      </c>
      <c r="J1588" s="9">
        <f>Table1_4[[#This Row],[Price]]+Table1_4[[#This Row],[Delivery charge]]</f>
        <v>331.57</v>
      </c>
      <c r="K1588" s="2" t="s">
        <v>2262</v>
      </c>
      <c r="L1588" s="2">
        <v>0</v>
      </c>
      <c r="M1588" s="2" t="s">
        <v>4480</v>
      </c>
      <c r="N1588" s="2" t="s">
        <v>2364</v>
      </c>
      <c r="O1588" s="14" t="s">
        <v>2365</v>
      </c>
      <c r="P1588" s="9">
        <f>Table1_4[[#This Row],[Total Price]]*Table1_4[[#This Row],[ Sold]]</f>
        <v>0</v>
      </c>
    </row>
    <row r="1589" spans="1:16" x14ac:dyDescent="0.3">
      <c r="A1589" s="5" t="s">
        <v>2285</v>
      </c>
      <c r="B1589" s="2" t="s">
        <v>3975</v>
      </c>
      <c r="C1589" s="2" t="s">
        <v>2296</v>
      </c>
      <c r="D1589" s="2" t="s">
        <v>2295</v>
      </c>
      <c r="E1589" s="2" t="s">
        <v>4481</v>
      </c>
      <c r="F1589" s="2">
        <v>5</v>
      </c>
      <c r="G1589" s="2">
        <v>48</v>
      </c>
      <c r="H1589" s="9">
        <v>408</v>
      </c>
      <c r="I1589" s="9">
        <v>137.6</v>
      </c>
      <c r="J1589" s="9">
        <f>Table1_4[[#This Row],[Price]]+Table1_4[[#This Row],[Delivery charge]]</f>
        <v>545.6</v>
      </c>
      <c r="K1589" s="2" t="s">
        <v>2262</v>
      </c>
      <c r="L1589" s="2">
        <v>1</v>
      </c>
      <c r="M1589" s="2" t="s">
        <v>4480</v>
      </c>
      <c r="N1589" s="2" t="s">
        <v>2428</v>
      </c>
      <c r="O1589" s="14" t="s">
        <v>2429</v>
      </c>
      <c r="P1589" s="9">
        <f>Table1_4[[#This Row],[Total Price]]*Table1_4[[#This Row],[ Sold]]</f>
        <v>545.6</v>
      </c>
    </row>
    <row r="1590" spans="1:16" x14ac:dyDescent="0.3">
      <c r="A1590" s="5" t="s">
        <v>2285</v>
      </c>
      <c r="B1590" s="2" t="s">
        <v>3976</v>
      </c>
      <c r="C1590" s="2" t="s">
        <v>2329</v>
      </c>
      <c r="D1590" s="2" t="s">
        <v>2485</v>
      </c>
      <c r="E1590" s="2" t="s">
        <v>4481</v>
      </c>
      <c r="F1590" s="2">
        <v>1</v>
      </c>
      <c r="G1590" s="2">
        <v>1</v>
      </c>
      <c r="H1590" s="9">
        <v>224.98</v>
      </c>
      <c r="I1590" s="9">
        <v>95.5</v>
      </c>
      <c r="J1590" s="9">
        <f>Table1_4[[#This Row],[Price]]+Table1_4[[#This Row],[Delivery charge]]</f>
        <v>320.48</v>
      </c>
      <c r="K1590" s="2" t="s">
        <v>2262</v>
      </c>
      <c r="L1590" s="2">
        <v>56</v>
      </c>
      <c r="M1590" s="2" t="s">
        <v>4480</v>
      </c>
      <c r="N1590" s="2" t="s">
        <v>2486</v>
      </c>
      <c r="O1590" s="14" t="s">
        <v>2487</v>
      </c>
      <c r="P1590" s="9">
        <f>Table1_4[[#This Row],[Total Price]]*Table1_4[[#This Row],[ Sold]]</f>
        <v>17946.88</v>
      </c>
    </row>
    <row r="1591" spans="1:16" x14ac:dyDescent="0.3">
      <c r="A1591" s="5" t="s">
        <v>2285</v>
      </c>
      <c r="B1591" s="2" t="s">
        <v>2669</v>
      </c>
      <c r="C1591" s="2" t="s">
        <v>2344</v>
      </c>
      <c r="D1591" s="2" t="s">
        <v>2404</v>
      </c>
      <c r="E1591" s="2" t="s">
        <v>4481</v>
      </c>
      <c r="F1591" s="2">
        <v>4.5</v>
      </c>
      <c r="G1591" s="2">
        <v>41</v>
      </c>
      <c r="H1591" s="9">
        <v>512.95000000000005</v>
      </c>
      <c r="I1591" s="9">
        <v>164.36</v>
      </c>
      <c r="J1591" s="9">
        <f>Table1_4[[#This Row],[Price]]+Table1_4[[#This Row],[Delivery charge]]</f>
        <v>677.31000000000006</v>
      </c>
      <c r="K1591" s="2" t="s">
        <v>2262</v>
      </c>
      <c r="L1591" s="2">
        <v>52</v>
      </c>
      <c r="M1591" s="2" t="s">
        <v>2405</v>
      </c>
      <c r="N1591" s="2" t="s">
        <v>2406</v>
      </c>
      <c r="O1591" s="14" t="s">
        <v>2407</v>
      </c>
      <c r="P1591" s="9">
        <f>Table1_4[[#This Row],[Total Price]]*Table1_4[[#This Row],[ Sold]]</f>
        <v>35220.120000000003</v>
      </c>
    </row>
    <row r="1592" spans="1:16" x14ac:dyDescent="0.3">
      <c r="A1592" s="5" t="s">
        <v>2285</v>
      </c>
      <c r="B1592" s="2" t="s">
        <v>3977</v>
      </c>
      <c r="C1592" s="2" t="s">
        <v>2296</v>
      </c>
      <c r="D1592" s="2" t="s">
        <v>2295</v>
      </c>
      <c r="E1592" s="2" t="s">
        <v>4481</v>
      </c>
      <c r="F1592" s="2">
        <v>5</v>
      </c>
      <c r="G1592" s="2">
        <v>15</v>
      </c>
      <c r="H1592" s="9">
        <v>331.09</v>
      </c>
      <c r="I1592" s="9">
        <v>119.91</v>
      </c>
      <c r="J1592" s="9">
        <f>Table1_4[[#This Row],[Price]]+Table1_4[[#This Row],[Delivery charge]]</f>
        <v>451</v>
      </c>
      <c r="K1592" s="2" t="s">
        <v>2262</v>
      </c>
      <c r="L1592" s="2">
        <v>0</v>
      </c>
      <c r="M1592" s="2" t="s">
        <v>4480</v>
      </c>
      <c r="N1592" s="2" t="s">
        <v>2526</v>
      </c>
      <c r="O1592" s="14" t="s">
        <v>2527</v>
      </c>
      <c r="P1592" s="9">
        <f>Table1_4[[#This Row],[Total Price]]*Table1_4[[#This Row],[ Sold]]</f>
        <v>0</v>
      </c>
    </row>
    <row r="1593" spans="1:16" x14ac:dyDescent="0.3">
      <c r="A1593" s="5" t="s">
        <v>2285</v>
      </c>
      <c r="B1593" s="2" t="s">
        <v>3978</v>
      </c>
      <c r="C1593" s="2" t="s">
        <v>2292</v>
      </c>
      <c r="D1593" s="2" t="s">
        <v>2295</v>
      </c>
      <c r="E1593" s="2" t="s">
        <v>4482</v>
      </c>
      <c r="F1593" s="2">
        <v>4.5</v>
      </c>
      <c r="G1593" s="2">
        <v>14</v>
      </c>
      <c r="H1593" s="9">
        <v>339.99</v>
      </c>
      <c r="I1593" s="9">
        <v>121.96</v>
      </c>
      <c r="J1593" s="9">
        <f>Table1_4[[#This Row],[Price]]+Table1_4[[#This Row],[Delivery charge]]</f>
        <v>461.95</v>
      </c>
      <c r="K1593" s="2" t="s">
        <v>2262</v>
      </c>
      <c r="L1593" s="2">
        <v>3</v>
      </c>
      <c r="M1593" s="2" t="s">
        <v>4480</v>
      </c>
      <c r="N1593" s="2" t="s">
        <v>2364</v>
      </c>
      <c r="O1593" s="14" t="s">
        <v>2365</v>
      </c>
      <c r="P1593" s="9">
        <f>Table1_4[[#This Row],[Total Price]]*Table1_4[[#This Row],[ Sold]]</f>
        <v>1385.85</v>
      </c>
    </row>
    <row r="1594" spans="1:16" x14ac:dyDescent="0.3">
      <c r="A1594" s="5" t="s">
        <v>2285</v>
      </c>
      <c r="B1594" s="2" t="s">
        <v>3979</v>
      </c>
      <c r="C1594" s="2" t="s">
        <v>2296</v>
      </c>
      <c r="D1594" s="2" t="s">
        <v>2295</v>
      </c>
      <c r="E1594" s="2" t="s">
        <v>4481</v>
      </c>
      <c r="F1594" s="2">
        <v>5</v>
      </c>
      <c r="G1594" s="2">
        <v>48</v>
      </c>
      <c r="H1594" s="9">
        <v>370</v>
      </c>
      <c r="I1594" s="9">
        <v>128.86000000000001</v>
      </c>
      <c r="J1594" s="9">
        <f>Table1_4[[#This Row],[Price]]+Table1_4[[#This Row],[Delivery charge]]</f>
        <v>498.86</v>
      </c>
      <c r="K1594" s="2" t="s">
        <v>2262</v>
      </c>
      <c r="L1594" s="2">
        <v>0</v>
      </c>
      <c r="M1594" s="2" t="s">
        <v>4480</v>
      </c>
      <c r="N1594" s="2" t="s">
        <v>2661</v>
      </c>
      <c r="O1594" s="14" t="s">
        <v>2662</v>
      </c>
      <c r="P1594" s="9">
        <f>Table1_4[[#This Row],[Total Price]]*Table1_4[[#This Row],[ Sold]]</f>
        <v>0</v>
      </c>
    </row>
    <row r="1595" spans="1:16" x14ac:dyDescent="0.3">
      <c r="A1595" s="5" t="s">
        <v>2285</v>
      </c>
      <c r="B1595" s="2" t="s">
        <v>3980</v>
      </c>
      <c r="C1595" s="2" t="s">
        <v>2344</v>
      </c>
      <c r="D1595" s="2" t="s">
        <v>2295</v>
      </c>
      <c r="E1595" s="2" t="s">
        <v>4482</v>
      </c>
      <c r="F1595" s="2">
        <v>5</v>
      </c>
      <c r="G1595" s="2">
        <v>25</v>
      </c>
      <c r="H1595" s="9">
        <v>520.09</v>
      </c>
      <c r="I1595" s="9">
        <v>166</v>
      </c>
      <c r="J1595" s="9">
        <f>Table1_4[[#This Row],[Price]]+Table1_4[[#This Row],[Delivery charge]]</f>
        <v>686.09</v>
      </c>
      <c r="K1595" s="2" t="s">
        <v>2262</v>
      </c>
      <c r="L1595" s="2">
        <v>0</v>
      </c>
      <c r="M1595" s="2" t="s">
        <v>4480</v>
      </c>
      <c r="N1595" s="2" t="s">
        <v>2526</v>
      </c>
      <c r="O1595" s="14" t="s">
        <v>2527</v>
      </c>
      <c r="P1595" s="9">
        <f>Table1_4[[#This Row],[Total Price]]*Table1_4[[#This Row],[ Sold]]</f>
        <v>0</v>
      </c>
    </row>
    <row r="1596" spans="1:16" x14ac:dyDescent="0.3">
      <c r="A1596" s="5" t="s">
        <v>2285</v>
      </c>
      <c r="B1596" s="2" t="s">
        <v>3981</v>
      </c>
      <c r="C1596" s="2" t="s">
        <v>2292</v>
      </c>
      <c r="D1596" s="2" t="s">
        <v>2511</v>
      </c>
      <c r="E1596" s="2" t="s">
        <v>4482</v>
      </c>
      <c r="F1596" s="2">
        <v>4.5</v>
      </c>
      <c r="G1596" s="2">
        <v>14</v>
      </c>
      <c r="H1596" s="9">
        <v>340.65</v>
      </c>
      <c r="I1596" s="9">
        <v>122.11</v>
      </c>
      <c r="J1596" s="9">
        <f>Table1_4[[#This Row],[Price]]+Table1_4[[#This Row],[Delivery charge]]</f>
        <v>462.76</v>
      </c>
      <c r="K1596" s="2" t="s">
        <v>2262</v>
      </c>
      <c r="L1596" s="2">
        <v>0</v>
      </c>
      <c r="M1596" s="2" t="s">
        <v>4480</v>
      </c>
      <c r="N1596" s="2" t="s">
        <v>2842</v>
      </c>
      <c r="O1596" s="14" t="s">
        <v>2843</v>
      </c>
      <c r="P1596" s="9">
        <f>Table1_4[[#This Row],[Total Price]]*Table1_4[[#This Row],[ Sold]]</f>
        <v>0</v>
      </c>
    </row>
    <row r="1597" spans="1:16" x14ac:dyDescent="0.3">
      <c r="A1597" s="5" t="s">
        <v>2285</v>
      </c>
      <c r="B1597" s="2" t="s">
        <v>3982</v>
      </c>
      <c r="C1597" s="2" t="s">
        <v>2327</v>
      </c>
      <c r="D1597" s="2" t="s">
        <v>2295</v>
      </c>
      <c r="E1597" s="2" t="s">
        <v>4483</v>
      </c>
      <c r="F1597" s="2">
        <v>5</v>
      </c>
      <c r="G1597" s="2">
        <v>1</v>
      </c>
      <c r="H1597" s="9">
        <v>549.95000000000005</v>
      </c>
      <c r="I1597" s="9">
        <v>170.25</v>
      </c>
      <c r="J1597" s="9">
        <f>Table1_4[[#This Row],[Price]]+Table1_4[[#This Row],[Delivery charge]]</f>
        <v>720.2</v>
      </c>
      <c r="K1597" s="2" t="s">
        <v>2262</v>
      </c>
      <c r="L1597" s="2">
        <v>0</v>
      </c>
      <c r="M1597" s="2" t="s">
        <v>4480</v>
      </c>
      <c r="N1597" s="2" t="s">
        <v>3050</v>
      </c>
      <c r="O1597" s="14" t="s">
        <v>3051</v>
      </c>
      <c r="P1597" s="9">
        <f>Table1_4[[#This Row],[Total Price]]*Table1_4[[#This Row],[ Sold]]</f>
        <v>0</v>
      </c>
    </row>
    <row r="1598" spans="1:16" x14ac:dyDescent="0.3">
      <c r="A1598" s="5" t="s">
        <v>2285</v>
      </c>
      <c r="B1598" s="2" t="s">
        <v>3983</v>
      </c>
      <c r="C1598" s="2" t="s">
        <v>2329</v>
      </c>
      <c r="D1598" s="2" t="s">
        <v>2295</v>
      </c>
      <c r="E1598" s="2" t="s">
        <v>4481</v>
      </c>
      <c r="F1598" s="2">
        <v>4.5</v>
      </c>
      <c r="G1598" s="2">
        <v>108</v>
      </c>
      <c r="H1598" s="9">
        <v>284.95</v>
      </c>
      <c r="I1598" s="9">
        <v>109.3</v>
      </c>
      <c r="J1598" s="9">
        <f>Table1_4[[#This Row],[Price]]+Table1_4[[#This Row],[Delivery charge]]</f>
        <v>394.25</v>
      </c>
      <c r="K1598" s="2" t="s">
        <v>2262</v>
      </c>
      <c r="L1598" s="2">
        <v>21</v>
      </c>
      <c r="M1598" s="2" t="s">
        <v>4480</v>
      </c>
      <c r="N1598" s="2" t="s">
        <v>2500</v>
      </c>
      <c r="O1598" s="14" t="s">
        <v>2501</v>
      </c>
      <c r="P1598" s="9">
        <f>Table1_4[[#This Row],[Total Price]]*Table1_4[[#This Row],[ Sold]]</f>
        <v>8279.25</v>
      </c>
    </row>
    <row r="1599" spans="1:16" x14ac:dyDescent="0.3">
      <c r="A1599" s="5" t="s">
        <v>2285</v>
      </c>
      <c r="B1599" s="2" t="s">
        <v>119</v>
      </c>
      <c r="C1599" s="2" t="s">
        <v>2422</v>
      </c>
      <c r="D1599" s="2" t="s">
        <v>2295</v>
      </c>
      <c r="E1599" s="2" t="s">
        <v>4482</v>
      </c>
      <c r="F1599" s="2"/>
      <c r="G1599" s="2"/>
      <c r="H1599" s="9">
        <v>999</v>
      </c>
      <c r="I1599" s="9">
        <v>260.58</v>
      </c>
      <c r="J1599" s="9">
        <f>Table1_4[[#This Row],[Price]]+Table1_4[[#This Row],[Delivery charge]]</f>
        <v>1259.58</v>
      </c>
      <c r="K1599" s="2" t="s">
        <v>2262</v>
      </c>
      <c r="L1599" s="2">
        <v>0</v>
      </c>
      <c r="M1599" s="2" t="s">
        <v>4480</v>
      </c>
      <c r="N1599" s="2" t="s">
        <v>2310</v>
      </c>
      <c r="O1599" s="14" t="s">
        <v>2311</v>
      </c>
      <c r="P1599" s="9">
        <f>Table1_4[[#This Row],[Total Price]]*Table1_4[[#This Row],[ Sold]]</f>
        <v>0</v>
      </c>
    </row>
    <row r="1600" spans="1:16" x14ac:dyDescent="0.3">
      <c r="A1600" s="5" t="s">
        <v>2285</v>
      </c>
      <c r="B1600" s="2" t="s">
        <v>3984</v>
      </c>
      <c r="C1600" s="2" t="s">
        <v>2323</v>
      </c>
      <c r="D1600" s="2" t="s">
        <v>2485</v>
      </c>
      <c r="E1600" s="2" t="s">
        <v>4482</v>
      </c>
      <c r="F1600" s="2">
        <v>4</v>
      </c>
      <c r="G1600" s="2">
        <v>26</v>
      </c>
      <c r="H1600" s="9">
        <v>265.99</v>
      </c>
      <c r="I1600" s="9">
        <v>104.94</v>
      </c>
      <c r="J1600" s="9">
        <f>Table1_4[[#This Row],[Price]]+Table1_4[[#This Row],[Delivery charge]]</f>
        <v>370.93</v>
      </c>
      <c r="K1600" s="2" t="s">
        <v>2262</v>
      </c>
      <c r="L1600" s="2">
        <v>14</v>
      </c>
      <c r="M1600" s="2" t="s">
        <v>4480</v>
      </c>
      <c r="N1600" s="2" t="s">
        <v>2486</v>
      </c>
      <c r="O1600" s="14" t="s">
        <v>2487</v>
      </c>
      <c r="P1600" s="9">
        <f>Table1_4[[#This Row],[Total Price]]*Table1_4[[#This Row],[ Sold]]</f>
        <v>5193.0200000000004</v>
      </c>
    </row>
    <row r="1601" spans="1:16" x14ac:dyDescent="0.3">
      <c r="A1601" s="5" t="s">
        <v>2285</v>
      </c>
      <c r="B1601" s="2" t="s">
        <v>3985</v>
      </c>
      <c r="C1601" s="2" t="s">
        <v>2287</v>
      </c>
      <c r="D1601" s="2" t="s">
        <v>2295</v>
      </c>
      <c r="E1601" s="2" t="s">
        <v>3083</v>
      </c>
      <c r="F1601" s="2">
        <v>4.5</v>
      </c>
      <c r="G1601" s="2">
        <v>54</v>
      </c>
      <c r="H1601" s="9">
        <v>674.99</v>
      </c>
      <c r="I1601" s="9">
        <v>211.32</v>
      </c>
      <c r="J1601" s="9">
        <f>Table1_4[[#This Row],[Price]]+Table1_4[[#This Row],[Delivery charge]]</f>
        <v>886.31</v>
      </c>
      <c r="K1601" s="2" t="s">
        <v>2262</v>
      </c>
      <c r="L1601" s="2">
        <v>0</v>
      </c>
      <c r="M1601" s="2" t="s">
        <v>4480</v>
      </c>
      <c r="N1601" s="2" t="s">
        <v>3986</v>
      </c>
      <c r="O1601" s="14" t="s">
        <v>3987</v>
      </c>
      <c r="P1601" s="9">
        <f>Table1_4[[#This Row],[Total Price]]*Table1_4[[#This Row],[ Sold]]</f>
        <v>0</v>
      </c>
    </row>
    <row r="1602" spans="1:16" x14ac:dyDescent="0.3">
      <c r="A1602" s="5" t="s">
        <v>2285</v>
      </c>
      <c r="B1602" s="2" t="s">
        <v>3988</v>
      </c>
      <c r="C1602" s="2" t="s">
        <v>2329</v>
      </c>
      <c r="D1602" s="2" t="s">
        <v>2295</v>
      </c>
      <c r="E1602" s="2" t="s">
        <v>4481</v>
      </c>
      <c r="F1602" s="2">
        <v>4.5</v>
      </c>
      <c r="G1602" s="2">
        <v>29</v>
      </c>
      <c r="H1602" s="9">
        <v>289.95</v>
      </c>
      <c r="I1602" s="9">
        <v>110.45</v>
      </c>
      <c r="J1602" s="9">
        <f>Table1_4[[#This Row],[Price]]+Table1_4[[#This Row],[Delivery charge]]</f>
        <v>400.4</v>
      </c>
      <c r="K1602" s="2" t="s">
        <v>2262</v>
      </c>
      <c r="L1602" s="2">
        <v>0</v>
      </c>
      <c r="M1602" s="2" t="s">
        <v>4480</v>
      </c>
      <c r="N1602" s="2" t="s">
        <v>2500</v>
      </c>
      <c r="O1602" s="14" t="s">
        <v>2501</v>
      </c>
      <c r="P1602" s="9">
        <f>Table1_4[[#This Row],[Total Price]]*Table1_4[[#This Row],[ Sold]]</f>
        <v>0</v>
      </c>
    </row>
    <row r="1603" spans="1:16" x14ac:dyDescent="0.3">
      <c r="A1603" s="5" t="s">
        <v>2285</v>
      </c>
      <c r="B1603" s="2" t="s">
        <v>3989</v>
      </c>
      <c r="C1603" s="2" t="s">
        <v>2371</v>
      </c>
      <c r="D1603" s="2" t="s">
        <v>2511</v>
      </c>
      <c r="E1603" s="2" t="s">
        <v>4482</v>
      </c>
      <c r="F1603" s="2">
        <v>4</v>
      </c>
      <c r="G1603" s="2">
        <v>5</v>
      </c>
      <c r="H1603" s="9">
        <v>429</v>
      </c>
      <c r="I1603" s="9">
        <v>142.43</v>
      </c>
      <c r="J1603" s="9">
        <f>Table1_4[[#This Row],[Price]]+Table1_4[[#This Row],[Delivery charge]]</f>
        <v>571.43000000000006</v>
      </c>
      <c r="K1603" s="2" t="s">
        <v>2262</v>
      </c>
      <c r="L1603" s="2">
        <v>28</v>
      </c>
      <c r="M1603" s="2" t="s">
        <v>4480</v>
      </c>
      <c r="N1603" s="2" t="s">
        <v>2512</v>
      </c>
      <c r="O1603" s="14" t="s">
        <v>2513</v>
      </c>
      <c r="P1603" s="9">
        <f>Table1_4[[#This Row],[Total Price]]*Table1_4[[#This Row],[ Sold]]</f>
        <v>16000.04</v>
      </c>
    </row>
    <row r="1604" spans="1:16" x14ac:dyDescent="0.3">
      <c r="A1604" s="5" t="s">
        <v>2285</v>
      </c>
      <c r="B1604" s="2" t="s">
        <v>3990</v>
      </c>
      <c r="C1604" s="2" t="s">
        <v>2315</v>
      </c>
      <c r="D1604" s="2" t="s">
        <v>2485</v>
      </c>
      <c r="E1604" s="2" t="s">
        <v>4481</v>
      </c>
      <c r="F1604" s="2">
        <v>4.5</v>
      </c>
      <c r="G1604" s="2">
        <v>25</v>
      </c>
      <c r="H1604" s="9">
        <v>275.39</v>
      </c>
      <c r="I1604" s="9">
        <v>107.1</v>
      </c>
      <c r="J1604" s="9">
        <f>Table1_4[[#This Row],[Price]]+Table1_4[[#This Row],[Delivery charge]]</f>
        <v>382.49</v>
      </c>
      <c r="K1604" s="2" t="s">
        <v>2262</v>
      </c>
      <c r="L1604" s="2">
        <v>0</v>
      </c>
      <c r="M1604" s="2" t="s">
        <v>4480</v>
      </c>
      <c r="N1604" s="2" t="s">
        <v>2486</v>
      </c>
      <c r="O1604" s="14" t="s">
        <v>2487</v>
      </c>
      <c r="P1604" s="9">
        <f>Table1_4[[#This Row],[Total Price]]*Table1_4[[#This Row],[ Sold]]</f>
        <v>0</v>
      </c>
    </row>
    <row r="1605" spans="1:16" x14ac:dyDescent="0.3">
      <c r="A1605" s="5" t="s">
        <v>2285</v>
      </c>
      <c r="B1605" s="2" t="s">
        <v>3991</v>
      </c>
      <c r="C1605" s="2" t="s">
        <v>2329</v>
      </c>
      <c r="D1605" s="2" t="s">
        <v>2330</v>
      </c>
      <c r="E1605" s="2" t="s">
        <v>4482</v>
      </c>
      <c r="F1605" s="2">
        <v>5</v>
      </c>
      <c r="G1605" s="2">
        <v>1</v>
      </c>
      <c r="H1605" s="9">
        <v>359.99</v>
      </c>
      <c r="I1605" s="9">
        <v>113.6</v>
      </c>
      <c r="J1605" s="9">
        <f>Table1_4[[#This Row],[Price]]+Table1_4[[#This Row],[Delivery charge]]</f>
        <v>473.59000000000003</v>
      </c>
      <c r="K1605" s="2" t="s">
        <v>2262</v>
      </c>
      <c r="L1605" s="2">
        <v>0</v>
      </c>
      <c r="M1605" s="2" t="s">
        <v>4480</v>
      </c>
      <c r="N1605" s="2" t="s">
        <v>2331</v>
      </c>
      <c r="O1605" s="14" t="s">
        <v>2332</v>
      </c>
      <c r="P1605" s="9">
        <f>Table1_4[[#This Row],[Total Price]]*Table1_4[[#This Row],[ Sold]]</f>
        <v>0</v>
      </c>
    </row>
    <row r="1606" spans="1:16" x14ac:dyDescent="0.3">
      <c r="A1606" s="5" t="s">
        <v>2285</v>
      </c>
      <c r="B1606" s="2" t="s">
        <v>3992</v>
      </c>
      <c r="C1606" s="2" t="s">
        <v>2296</v>
      </c>
      <c r="D1606" s="2" t="s">
        <v>2404</v>
      </c>
      <c r="E1606" s="2" t="s">
        <v>4483</v>
      </c>
      <c r="F1606" s="2"/>
      <c r="G1606" s="2"/>
      <c r="H1606" s="9">
        <v>542.95000000000005</v>
      </c>
      <c r="I1606" s="9">
        <v>171.26</v>
      </c>
      <c r="J1606" s="9">
        <f>Table1_4[[#This Row],[Price]]+Table1_4[[#This Row],[Delivery charge]]</f>
        <v>714.21</v>
      </c>
      <c r="K1606" s="2" t="s">
        <v>2262</v>
      </c>
      <c r="L1606" s="2">
        <v>0</v>
      </c>
      <c r="M1606" s="2" t="s">
        <v>2405</v>
      </c>
      <c r="N1606" s="2" t="s">
        <v>2406</v>
      </c>
      <c r="O1606" s="14" t="s">
        <v>2407</v>
      </c>
      <c r="P1606" s="9">
        <f>Table1_4[[#This Row],[Total Price]]*Table1_4[[#This Row],[ Sold]]</f>
        <v>0</v>
      </c>
    </row>
    <row r="1607" spans="1:16" x14ac:dyDescent="0.3">
      <c r="A1607" s="5" t="s">
        <v>2285</v>
      </c>
      <c r="B1607" s="2" t="s">
        <v>3993</v>
      </c>
      <c r="C1607" s="2" t="s">
        <v>2292</v>
      </c>
      <c r="D1607" s="2" t="s">
        <v>2295</v>
      </c>
      <c r="E1607" s="2" t="s">
        <v>4483</v>
      </c>
      <c r="F1607" s="2">
        <v>4</v>
      </c>
      <c r="G1607" s="2">
        <v>3</v>
      </c>
      <c r="H1607" s="9">
        <v>290.99</v>
      </c>
      <c r="I1607" s="9">
        <v>110.69</v>
      </c>
      <c r="J1607" s="9">
        <f>Table1_4[[#This Row],[Price]]+Table1_4[[#This Row],[Delivery charge]]</f>
        <v>401.68</v>
      </c>
      <c r="K1607" s="2" t="s">
        <v>2262</v>
      </c>
      <c r="L1607" s="2">
        <v>0</v>
      </c>
      <c r="M1607" s="2" t="s">
        <v>4480</v>
      </c>
      <c r="N1607" s="2" t="s">
        <v>2364</v>
      </c>
      <c r="O1607" s="14" t="s">
        <v>2365</v>
      </c>
      <c r="P1607" s="9">
        <f>Table1_4[[#This Row],[Total Price]]*Table1_4[[#This Row],[ Sold]]</f>
        <v>0</v>
      </c>
    </row>
    <row r="1608" spans="1:16" x14ac:dyDescent="0.3">
      <c r="A1608" s="5" t="s">
        <v>2285</v>
      </c>
      <c r="B1608" s="2" t="s">
        <v>3994</v>
      </c>
      <c r="C1608" s="2" t="s">
        <v>2321</v>
      </c>
      <c r="D1608" s="2" t="s">
        <v>2485</v>
      </c>
      <c r="E1608" s="2" t="s">
        <v>4482</v>
      </c>
      <c r="F1608" s="2"/>
      <c r="G1608" s="2"/>
      <c r="H1608" s="9">
        <v>419.98</v>
      </c>
      <c r="I1608" s="9">
        <v>140.35</v>
      </c>
      <c r="J1608" s="9">
        <f>Table1_4[[#This Row],[Price]]+Table1_4[[#This Row],[Delivery charge]]</f>
        <v>560.33000000000004</v>
      </c>
      <c r="K1608" s="2" t="s">
        <v>2262</v>
      </c>
      <c r="L1608" s="2">
        <v>1</v>
      </c>
      <c r="M1608" s="2" t="s">
        <v>4480</v>
      </c>
      <c r="N1608" s="2" t="s">
        <v>2486</v>
      </c>
      <c r="O1608" s="14" t="s">
        <v>2487</v>
      </c>
      <c r="P1608" s="9">
        <f>Table1_4[[#This Row],[Total Price]]*Table1_4[[#This Row],[ Sold]]</f>
        <v>560.33000000000004</v>
      </c>
    </row>
    <row r="1609" spans="1:16" x14ac:dyDescent="0.3">
      <c r="A1609" s="5" t="s">
        <v>2285</v>
      </c>
      <c r="B1609" s="2" t="s">
        <v>3995</v>
      </c>
      <c r="C1609" s="2" t="s">
        <v>2292</v>
      </c>
      <c r="D1609" s="2" t="s">
        <v>2295</v>
      </c>
      <c r="E1609" s="2" t="s">
        <v>4481</v>
      </c>
      <c r="F1609" s="2">
        <v>4.5</v>
      </c>
      <c r="G1609" s="2">
        <v>46</v>
      </c>
      <c r="H1609" s="9">
        <v>279</v>
      </c>
      <c r="I1609" s="9">
        <v>107.93</v>
      </c>
      <c r="J1609" s="9">
        <f>Table1_4[[#This Row],[Price]]+Table1_4[[#This Row],[Delivery charge]]</f>
        <v>386.93</v>
      </c>
      <c r="K1609" s="2" t="s">
        <v>2262</v>
      </c>
      <c r="L1609" s="2">
        <v>0</v>
      </c>
      <c r="M1609" s="2" t="s">
        <v>4480</v>
      </c>
      <c r="N1609" s="2" t="s">
        <v>3003</v>
      </c>
      <c r="O1609" s="14" t="s">
        <v>3004</v>
      </c>
      <c r="P1609" s="9">
        <f>Table1_4[[#This Row],[Total Price]]*Table1_4[[#This Row],[ Sold]]</f>
        <v>0</v>
      </c>
    </row>
    <row r="1610" spans="1:16" x14ac:dyDescent="0.3">
      <c r="A1610" s="5" t="s">
        <v>2285</v>
      </c>
      <c r="B1610" s="2" t="s">
        <v>3996</v>
      </c>
      <c r="C1610" s="2" t="s">
        <v>2434</v>
      </c>
      <c r="D1610" s="2" t="s">
        <v>2485</v>
      </c>
      <c r="E1610" s="2" t="s">
        <v>4481</v>
      </c>
      <c r="F1610" s="2"/>
      <c r="G1610" s="2"/>
      <c r="H1610" s="9">
        <v>418.59</v>
      </c>
      <c r="I1610" s="9">
        <v>140.03</v>
      </c>
      <c r="J1610" s="9">
        <f>Table1_4[[#This Row],[Price]]+Table1_4[[#This Row],[Delivery charge]]</f>
        <v>558.62</v>
      </c>
      <c r="K1610" s="2" t="s">
        <v>2262</v>
      </c>
      <c r="L1610" s="2">
        <v>1</v>
      </c>
      <c r="M1610" s="2" t="s">
        <v>4480</v>
      </c>
      <c r="N1610" s="2" t="s">
        <v>2486</v>
      </c>
      <c r="O1610" s="14" t="s">
        <v>2487</v>
      </c>
      <c r="P1610" s="9">
        <f>Table1_4[[#This Row],[Total Price]]*Table1_4[[#This Row],[ Sold]]</f>
        <v>558.62</v>
      </c>
    </row>
    <row r="1611" spans="1:16" x14ac:dyDescent="0.3">
      <c r="A1611" s="5" t="s">
        <v>2285</v>
      </c>
      <c r="B1611" s="2" t="s">
        <v>3997</v>
      </c>
      <c r="C1611" s="2" t="s">
        <v>2585</v>
      </c>
      <c r="D1611" s="2" t="s">
        <v>2295</v>
      </c>
      <c r="E1611" s="2" t="s">
        <v>4483</v>
      </c>
      <c r="F1611" s="2">
        <v>5</v>
      </c>
      <c r="G1611" s="2">
        <v>3</v>
      </c>
      <c r="H1611" s="9">
        <v>569.99</v>
      </c>
      <c r="I1611" s="9">
        <v>174.86</v>
      </c>
      <c r="J1611" s="9">
        <f>Table1_4[[#This Row],[Price]]+Table1_4[[#This Row],[Delivery charge]]</f>
        <v>744.85</v>
      </c>
      <c r="K1611" s="2" t="s">
        <v>2262</v>
      </c>
      <c r="L1611" s="2">
        <v>0</v>
      </c>
      <c r="M1611" s="2" t="s">
        <v>4480</v>
      </c>
      <c r="N1611" s="2" t="s">
        <v>3003</v>
      </c>
      <c r="O1611" s="14" t="s">
        <v>3004</v>
      </c>
      <c r="P1611" s="9">
        <f>Table1_4[[#This Row],[Total Price]]*Table1_4[[#This Row],[ Sold]]</f>
        <v>0</v>
      </c>
    </row>
    <row r="1612" spans="1:16" x14ac:dyDescent="0.3">
      <c r="A1612" s="5" t="s">
        <v>2285</v>
      </c>
      <c r="B1612" s="2" t="s">
        <v>3998</v>
      </c>
      <c r="C1612" s="2" t="s">
        <v>2296</v>
      </c>
      <c r="D1612" s="2" t="s">
        <v>3999</v>
      </c>
      <c r="E1612" s="2" t="s">
        <v>4483</v>
      </c>
      <c r="F1612" s="2"/>
      <c r="G1612" s="2"/>
      <c r="H1612" s="9">
        <v>699.95</v>
      </c>
      <c r="I1612" s="9">
        <v>207.37</v>
      </c>
      <c r="J1612" s="9">
        <f>Table1_4[[#This Row],[Price]]+Table1_4[[#This Row],[Delivery charge]]</f>
        <v>907.32</v>
      </c>
      <c r="K1612" s="2" t="s">
        <v>2262</v>
      </c>
      <c r="L1612" s="2">
        <v>1</v>
      </c>
      <c r="M1612" s="2" t="s">
        <v>4480</v>
      </c>
      <c r="N1612" s="2" t="s">
        <v>4000</v>
      </c>
      <c r="O1612" s="14" t="s">
        <v>4001</v>
      </c>
      <c r="P1612" s="9">
        <f>Table1_4[[#This Row],[Total Price]]*Table1_4[[#This Row],[ Sold]]</f>
        <v>907.32</v>
      </c>
    </row>
    <row r="1613" spans="1:16" x14ac:dyDescent="0.3">
      <c r="A1613" s="5" t="s">
        <v>2285</v>
      </c>
      <c r="B1613" s="2" t="s">
        <v>4002</v>
      </c>
      <c r="C1613" s="2" t="s">
        <v>2315</v>
      </c>
      <c r="D1613" s="2" t="s">
        <v>2485</v>
      </c>
      <c r="E1613" s="2" t="s">
        <v>4482</v>
      </c>
      <c r="F1613" s="2">
        <v>4</v>
      </c>
      <c r="G1613" s="2">
        <v>4</v>
      </c>
      <c r="H1613" s="9">
        <v>289.98</v>
      </c>
      <c r="I1613" s="9">
        <v>110.45</v>
      </c>
      <c r="J1613" s="9">
        <f>Table1_4[[#This Row],[Price]]+Table1_4[[#This Row],[Delivery charge]]</f>
        <v>400.43</v>
      </c>
      <c r="K1613" s="2" t="s">
        <v>2262</v>
      </c>
      <c r="L1613" s="2">
        <v>2</v>
      </c>
      <c r="M1613" s="2" t="s">
        <v>4480</v>
      </c>
      <c r="N1613" s="2" t="s">
        <v>2486</v>
      </c>
      <c r="O1613" s="14" t="s">
        <v>2487</v>
      </c>
      <c r="P1613" s="9">
        <f>Table1_4[[#This Row],[Total Price]]*Table1_4[[#This Row],[ Sold]]</f>
        <v>800.86</v>
      </c>
    </row>
    <row r="1614" spans="1:16" x14ac:dyDescent="0.3">
      <c r="A1614" s="5" t="s">
        <v>2285</v>
      </c>
      <c r="B1614" s="2" t="s">
        <v>4003</v>
      </c>
      <c r="C1614" s="2" t="s">
        <v>2294</v>
      </c>
      <c r="D1614" s="2" t="s">
        <v>2485</v>
      </c>
      <c r="E1614" s="2" t="s">
        <v>4481</v>
      </c>
      <c r="F1614" s="2">
        <v>5</v>
      </c>
      <c r="G1614" s="2">
        <v>31</v>
      </c>
      <c r="H1614" s="9">
        <v>168.3</v>
      </c>
      <c r="I1614" s="9">
        <v>85.09</v>
      </c>
      <c r="J1614" s="9">
        <f>Table1_4[[#This Row],[Price]]+Table1_4[[#This Row],[Delivery charge]]</f>
        <v>253.39000000000001</v>
      </c>
      <c r="K1614" s="2" t="s">
        <v>2262</v>
      </c>
      <c r="L1614" s="2">
        <v>35</v>
      </c>
      <c r="M1614" s="2" t="s">
        <v>4480</v>
      </c>
      <c r="N1614" s="2" t="s">
        <v>2486</v>
      </c>
      <c r="O1614" s="14" t="s">
        <v>2487</v>
      </c>
      <c r="P1614" s="9">
        <f>Table1_4[[#This Row],[Total Price]]*Table1_4[[#This Row],[ Sold]]</f>
        <v>8868.65</v>
      </c>
    </row>
    <row r="1615" spans="1:16" x14ac:dyDescent="0.3">
      <c r="A1615" s="5" t="s">
        <v>2285</v>
      </c>
      <c r="B1615" s="2" t="s">
        <v>4004</v>
      </c>
      <c r="C1615" s="2" t="s">
        <v>2344</v>
      </c>
      <c r="D1615" s="2" t="s">
        <v>2295</v>
      </c>
      <c r="E1615" s="2" t="s">
        <v>4482</v>
      </c>
      <c r="F1615" s="2">
        <v>4.5</v>
      </c>
      <c r="G1615" s="2">
        <v>19</v>
      </c>
      <c r="H1615" s="9">
        <v>551.79</v>
      </c>
      <c r="I1615" s="9">
        <v>173.29</v>
      </c>
      <c r="J1615" s="9">
        <f>Table1_4[[#This Row],[Price]]+Table1_4[[#This Row],[Delivery charge]]</f>
        <v>725.07999999999993</v>
      </c>
      <c r="K1615" s="2" t="s">
        <v>2262</v>
      </c>
      <c r="L1615" s="2">
        <v>2</v>
      </c>
      <c r="M1615" s="2" t="s">
        <v>4480</v>
      </c>
      <c r="N1615" s="2" t="s">
        <v>2526</v>
      </c>
      <c r="O1615" s="14" t="s">
        <v>2527</v>
      </c>
      <c r="P1615" s="9">
        <f>Table1_4[[#This Row],[Total Price]]*Table1_4[[#This Row],[ Sold]]</f>
        <v>1450.1599999999999</v>
      </c>
    </row>
    <row r="1616" spans="1:16" x14ac:dyDescent="0.3">
      <c r="A1616" s="5" t="s">
        <v>2285</v>
      </c>
      <c r="B1616" s="2" t="s">
        <v>4005</v>
      </c>
      <c r="C1616" s="2" t="s">
        <v>2327</v>
      </c>
      <c r="D1616" s="2" t="s">
        <v>2485</v>
      </c>
      <c r="E1616" s="2" t="s">
        <v>4482</v>
      </c>
      <c r="F1616" s="2"/>
      <c r="G1616" s="2"/>
      <c r="H1616" s="9">
        <v>489.99</v>
      </c>
      <c r="I1616" s="9">
        <v>156.46</v>
      </c>
      <c r="J1616" s="9">
        <f>Table1_4[[#This Row],[Price]]+Table1_4[[#This Row],[Delivery charge]]</f>
        <v>646.45000000000005</v>
      </c>
      <c r="K1616" s="2" t="s">
        <v>2262</v>
      </c>
      <c r="L1616" s="2">
        <v>24</v>
      </c>
      <c r="M1616" s="2" t="s">
        <v>4480</v>
      </c>
      <c r="N1616" s="2" t="s">
        <v>2486</v>
      </c>
      <c r="O1616" s="14" t="s">
        <v>2487</v>
      </c>
      <c r="P1616" s="9">
        <f>Table1_4[[#This Row],[Total Price]]*Table1_4[[#This Row],[ Sold]]</f>
        <v>15514.800000000001</v>
      </c>
    </row>
    <row r="1617" spans="1:16" x14ac:dyDescent="0.3">
      <c r="A1617" s="5" t="s">
        <v>2285</v>
      </c>
      <c r="B1617" s="2" t="s">
        <v>804</v>
      </c>
      <c r="C1617" s="2" t="s">
        <v>2344</v>
      </c>
      <c r="D1617" s="2" t="s">
        <v>2295</v>
      </c>
      <c r="E1617" s="2" t="s">
        <v>4483</v>
      </c>
      <c r="F1617" s="2"/>
      <c r="G1617" s="2"/>
      <c r="H1617" s="9">
        <v>675.99</v>
      </c>
      <c r="I1617" s="9">
        <v>201.86</v>
      </c>
      <c r="J1617" s="9">
        <f>Table1_4[[#This Row],[Price]]+Table1_4[[#This Row],[Delivery charge]]</f>
        <v>877.85</v>
      </c>
      <c r="K1617" s="2" t="s">
        <v>2262</v>
      </c>
      <c r="L1617" s="2">
        <v>0</v>
      </c>
      <c r="M1617" s="2" t="s">
        <v>4480</v>
      </c>
      <c r="N1617" s="2" t="s">
        <v>2578</v>
      </c>
      <c r="O1617" s="14" t="s">
        <v>2579</v>
      </c>
      <c r="P1617" s="9">
        <f>Table1_4[[#This Row],[Total Price]]*Table1_4[[#This Row],[ Sold]]</f>
        <v>0</v>
      </c>
    </row>
    <row r="1618" spans="1:16" x14ac:dyDescent="0.3">
      <c r="A1618" s="5" t="s">
        <v>2285</v>
      </c>
      <c r="B1618" s="2" t="s">
        <v>4006</v>
      </c>
      <c r="C1618" s="2" t="s">
        <v>2292</v>
      </c>
      <c r="D1618" s="2" t="s">
        <v>2295</v>
      </c>
      <c r="E1618" s="2" t="s">
        <v>4481</v>
      </c>
      <c r="F1618" s="2">
        <v>4</v>
      </c>
      <c r="G1618" s="2">
        <v>3</v>
      </c>
      <c r="H1618" s="9">
        <v>249.99</v>
      </c>
      <c r="I1618" s="9">
        <v>103.88</v>
      </c>
      <c r="J1618" s="9">
        <f>Table1_4[[#This Row],[Price]]+Table1_4[[#This Row],[Delivery charge]]</f>
        <v>353.87</v>
      </c>
      <c r="K1618" s="2" t="s">
        <v>2262</v>
      </c>
      <c r="L1618" s="2">
        <v>0</v>
      </c>
      <c r="M1618" s="2" t="s">
        <v>4480</v>
      </c>
      <c r="N1618" s="2" t="s">
        <v>2475</v>
      </c>
      <c r="O1618" s="14" t="s">
        <v>2476</v>
      </c>
      <c r="P1618" s="9">
        <f>Table1_4[[#This Row],[Total Price]]*Table1_4[[#This Row],[ Sold]]</f>
        <v>0</v>
      </c>
    </row>
    <row r="1619" spans="1:16" x14ac:dyDescent="0.3">
      <c r="A1619" s="5" t="s">
        <v>2285</v>
      </c>
      <c r="B1619" s="2" t="s">
        <v>4007</v>
      </c>
      <c r="C1619" s="2" t="s">
        <v>2315</v>
      </c>
      <c r="D1619" s="2" t="s">
        <v>2511</v>
      </c>
      <c r="E1619" s="2" t="s">
        <v>4482</v>
      </c>
      <c r="F1619" s="2">
        <v>4.5</v>
      </c>
      <c r="G1619" s="2">
        <v>2</v>
      </c>
      <c r="H1619" s="9">
        <v>364.95</v>
      </c>
      <c r="I1619" s="9">
        <v>127.7</v>
      </c>
      <c r="J1619" s="9">
        <f>Table1_4[[#This Row],[Price]]+Table1_4[[#This Row],[Delivery charge]]</f>
        <v>492.65</v>
      </c>
      <c r="K1619" s="2" t="s">
        <v>2262</v>
      </c>
      <c r="L1619" s="2">
        <v>0</v>
      </c>
      <c r="M1619" s="2" t="s">
        <v>4480</v>
      </c>
      <c r="N1619" s="2" t="s">
        <v>2512</v>
      </c>
      <c r="O1619" s="14" t="s">
        <v>2513</v>
      </c>
      <c r="P1619" s="9">
        <f>Table1_4[[#This Row],[Total Price]]*Table1_4[[#This Row],[ Sold]]</f>
        <v>0</v>
      </c>
    </row>
    <row r="1620" spans="1:16" x14ac:dyDescent="0.3">
      <c r="A1620" s="5" t="s">
        <v>2285</v>
      </c>
      <c r="B1620" s="2" t="s">
        <v>4008</v>
      </c>
      <c r="C1620" s="2" t="s">
        <v>2329</v>
      </c>
      <c r="D1620" s="2" t="s">
        <v>2485</v>
      </c>
      <c r="E1620" s="2" t="s">
        <v>4481</v>
      </c>
      <c r="F1620" s="2">
        <v>4.5</v>
      </c>
      <c r="G1620" s="2">
        <v>15</v>
      </c>
      <c r="H1620" s="9">
        <v>242.99</v>
      </c>
      <c r="I1620" s="9">
        <v>99.65</v>
      </c>
      <c r="J1620" s="9">
        <f>Table1_4[[#This Row],[Price]]+Table1_4[[#This Row],[Delivery charge]]</f>
        <v>342.64</v>
      </c>
      <c r="K1620" s="2" t="s">
        <v>2262</v>
      </c>
      <c r="L1620" s="2">
        <v>33</v>
      </c>
      <c r="M1620" s="2" t="s">
        <v>4480</v>
      </c>
      <c r="N1620" s="2" t="s">
        <v>2486</v>
      </c>
      <c r="O1620" s="14" t="s">
        <v>2487</v>
      </c>
      <c r="P1620" s="9">
        <f>Table1_4[[#This Row],[Total Price]]*Table1_4[[#This Row],[ Sold]]</f>
        <v>11307.119999999999</v>
      </c>
    </row>
    <row r="1621" spans="1:16" x14ac:dyDescent="0.3">
      <c r="A1621" s="5" t="s">
        <v>2285</v>
      </c>
      <c r="B1621" s="2" t="s">
        <v>4009</v>
      </c>
      <c r="C1621" s="2" t="s">
        <v>2292</v>
      </c>
      <c r="D1621" s="2" t="s">
        <v>3559</v>
      </c>
      <c r="E1621" s="2" t="s">
        <v>4482</v>
      </c>
      <c r="F1621" s="2">
        <v>4.5</v>
      </c>
      <c r="G1621" s="2">
        <v>17</v>
      </c>
      <c r="H1621" s="9">
        <v>440.99</v>
      </c>
      <c r="I1621" s="9">
        <v>145.19</v>
      </c>
      <c r="J1621" s="9">
        <f>Table1_4[[#This Row],[Price]]+Table1_4[[#This Row],[Delivery charge]]</f>
        <v>586.18000000000006</v>
      </c>
      <c r="K1621" s="2" t="s">
        <v>2262</v>
      </c>
      <c r="L1621" s="2">
        <v>0</v>
      </c>
      <c r="M1621" s="2" t="s">
        <v>4480</v>
      </c>
      <c r="N1621" s="2" t="s">
        <v>3560</v>
      </c>
      <c r="O1621" s="14" t="s">
        <v>3561</v>
      </c>
      <c r="P1621" s="9">
        <f>Table1_4[[#This Row],[Total Price]]*Table1_4[[#This Row],[ Sold]]</f>
        <v>0</v>
      </c>
    </row>
    <row r="1622" spans="1:16" x14ac:dyDescent="0.3">
      <c r="A1622" s="5" t="s">
        <v>2285</v>
      </c>
      <c r="B1622" s="2" t="s">
        <v>4010</v>
      </c>
      <c r="C1622" s="2" t="s">
        <v>2292</v>
      </c>
      <c r="D1622" s="2" t="s">
        <v>2295</v>
      </c>
      <c r="E1622" s="2" t="s">
        <v>4483</v>
      </c>
      <c r="F1622" s="2">
        <v>4.5</v>
      </c>
      <c r="G1622" s="2">
        <v>3</v>
      </c>
      <c r="H1622" s="9">
        <v>290.99</v>
      </c>
      <c r="I1622" s="9">
        <v>110.69</v>
      </c>
      <c r="J1622" s="9">
        <f>Table1_4[[#This Row],[Price]]+Table1_4[[#This Row],[Delivery charge]]</f>
        <v>401.68</v>
      </c>
      <c r="K1622" s="2" t="s">
        <v>2262</v>
      </c>
      <c r="L1622" s="2">
        <v>0</v>
      </c>
      <c r="M1622" s="2" t="s">
        <v>4480</v>
      </c>
      <c r="N1622" s="2" t="s">
        <v>2364</v>
      </c>
      <c r="O1622" s="14" t="s">
        <v>2365</v>
      </c>
      <c r="P1622" s="9">
        <f>Table1_4[[#This Row],[Total Price]]*Table1_4[[#This Row],[ Sold]]</f>
        <v>0</v>
      </c>
    </row>
    <row r="1623" spans="1:16" x14ac:dyDescent="0.3">
      <c r="A1623" s="5" t="s">
        <v>2285</v>
      </c>
      <c r="B1623" s="2" t="s">
        <v>4011</v>
      </c>
      <c r="C1623" s="2" t="s">
        <v>2323</v>
      </c>
      <c r="D1623" s="2" t="s">
        <v>2485</v>
      </c>
      <c r="E1623" s="2" t="s">
        <v>4481</v>
      </c>
      <c r="F1623" s="2">
        <v>4</v>
      </c>
      <c r="G1623" s="2">
        <v>26</v>
      </c>
      <c r="H1623" s="9">
        <v>239.39</v>
      </c>
      <c r="I1623" s="9">
        <v>98.82</v>
      </c>
      <c r="J1623" s="9">
        <f>Table1_4[[#This Row],[Price]]+Table1_4[[#This Row],[Delivery charge]]</f>
        <v>338.21</v>
      </c>
      <c r="K1623" s="2" t="s">
        <v>2262</v>
      </c>
      <c r="L1623" s="2">
        <v>36</v>
      </c>
      <c r="M1623" s="2" t="s">
        <v>4480</v>
      </c>
      <c r="N1623" s="2" t="s">
        <v>2486</v>
      </c>
      <c r="O1623" s="14" t="s">
        <v>2487</v>
      </c>
      <c r="P1623" s="9">
        <f>Table1_4[[#This Row],[Total Price]]*Table1_4[[#This Row],[ Sold]]</f>
        <v>12175.56</v>
      </c>
    </row>
    <row r="1624" spans="1:16" x14ac:dyDescent="0.3">
      <c r="A1624" s="5" t="s">
        <v>2285</v>
      </c>
      <c r="B1624" s="2" t="s">
        <v>4012</v>
      </c>
      <c r="C1624" s="2" t="s">
        <v>2292</v>
      </c>
      <c r="D1624" s="2" t="s">
        <v>2295</v>
      </c>
      <c r="E1624" s="2" t="s">
        <v>4481</v>
      </c>
      <c r="F1624" s="2">
        <v>5</v>
      </c>
      <c r="G1624" s="2">
        <v>1</v>
      </c>
      <c r="H1624" s="9">
        <v>315</v>
      </c>
      <c r="I1624" s="9">
        <v>116.21</v>
      </c>
      <c r="J1624" s="9">
        <f>Table1_4[[#This Row],[Price]]+Table1_4[[#This Row],[Delivery charge]]</f>
        <v>431.21</v>
      </c>
      <c r="K1624" s="2" t="s">
        <v>2262</v>
      </c>
      <c r="L1624" s="2">
        <v>0</v>
      </c>
      <c r="M1624" s="2" t="s">
        <v>4480</v>
      </c>
      <c r="N1624" s="2" t="s">
        <v>2657</v>
      </c>
      <c r="O1624" s="14" t="s">
        <v>2658</v>
      </c>
      <c r="P1624" s="9">
        <f>Table1_4[[#This Row],[Total Price]]*Table1_4[[#This Row],[ Sold]]</f>
        <v>0</v>
      </c>
    </row>
    <row r="1625" spans="1:16" x14ac:dyDescent="0.3">
      <c r="A1625" s="5" t="s">
        <v>2285</v>
      </c>
      <c r="B1625" s="2" t="s">
        <v>4013</v>
      </c>
      <c r="C1625" s="2" t="s">
        <v>2321</v>
      </c>
      <c r="D1625" s="2" t="s">
        <v>2485</v>
      </c>
      <c r="E1625" s="2" t="s">
        <v>4482</v>
      </c>
      <c r="F1625" s="2"/>
      <c r="G1625" s="2"/>
      <c r="H1625" s="9">
        <v>369.99</v>
      </c>
      <c r="I1625" s="9">
        <v>128.86000000000001</v>
      </c>
      <c r="J1625" s="9">
        <f>Table1_4[[#This Row],[Price]]+Table1_4[[#This Row],[Delivery charge]]</f>
        <v>498.85</v>
      </c>
      <c r="K1625" s="2" t="s">
        <v>2262</v>
      </c>
      <c r="L1625" s="2">
        <v>2</v>
      </c>
      <c r="M1625" s="2" t="s">
        <v>4480</v>
      </c>
      <c r="N1625" s="2" t="s">
        <v>2486</v>
      </c>
      <c r="O1625" s="14" t="s">
        <v>2487</v>
      </c>
      <c r="P1625" s="9">
        <f>Table1_4[[#This Row],[Total Price]]*Table1_4[[#This Row],[ Sold]]</f>
        <v>997.7</v>
      </c>
    </row>
    <row r="1626" spans="1:16" x14ac:dyDescent="0.3">
      <c r="A1626" s="5" t="s">
        <v>2285</v>
      </c>
      <c r="B1626" s="2" t="s">
        <v>4014</v>
      </c>
      <c r="C1626" s="2" t="s">
        <v>2323</v>
      </c>
      <c r="D1626" s="2" t="s">
        <v>2485</v>
      </c>
      <c r="E1626" s="2" t="s">
        <v>4482</v>
      </c>
      <c r="F1626" s="2">
        <v>4.5</v>
      </c>
      <c r="G1626" s="2">
        <v>10</v>
      </c>
      <c r="H1626" s="9">
        <v>265.99</v>
      </c>
      <c r="I1626" s="9">
        <v>104.94</v>
      </c>
      <c r="J1626" s="9">
        <f>Table1_4[[#This Row],[Price]]+Table1_4[[#This Row],[Delivery charge]]</f>
        <v>370.93</v>
      </c>
      <c r="K1626" s="2" t="s">
        <v>2262</v>
      </c>
      <c r="L1626" s="2">
        <v>0</v>
      </c>
      <c r="M1626" s="2" t="s">
        <v>4480</v>
      </c>
      <c r="N1626" s="2" t="s">
        <v>2486</v>
      </c>
      <c r="O1626" s="14" t="s">
        <v>2487</v>
      </c>
      <c r="P1626" s="9">
        <f>Table1_4[[#This Row],[Total Price]]*Table1_4[[#This Row],[ Sold]]</f>
        <v>0</v>
      </c>
    </row>
    <row r="1627" spans="1:16" x14ac:dyDescent="0.3">
      <c r="A1627" s="5" t="s">
        <v>2285</v>
      </c>
      <c r="B1627" s="2" t="s">
        <v>4015</v>
      </c>
      <c r="C1627" s="2" t="s">
        <v>2315</v>
      </c>
      <c r="D1627" s="2" t="s">
        <v>2295</v>
      </c>
      <c r="E1627" s="2" t="s">
        <v>4481</v>
      </c>
      <c r="F1627" s="2"/>
      <c r="G1627" s="2"/>
      <c r="H1627" s="9">
        <v>379.99</v>
      </c>
      <c r="I1627" s="9">
        <v>131.16</v>
      </c>
      <c r="J1627" s="9">
        <f>Table1_4[[#This Row],[Price]]+Table1_4[[#This Row],[Delivery charge]]</f>
        <v>511.15</v>
      </c>
      <c r="K1627" s="2" t="s">
        <v>2262</v>
      </c>
      <c r="L1627" s="2">
        <v>0</v>
      </c>
      <c r="M1627" s="2" t="s">
        <v>4480</v>
      </c>
      <c r="N1627" s="2" t="s">
        <v>2364</v>
      </c>
      <c r="O1627" s="14" t="s">
        <v>2365</v>
      </c>
      <c r="P1627" s="9">
        <f>Table1_4[[#This Row],[Total Price]]*Table1_4[[#This Row],[ Sold]]</f>
        <v>0</v>
      </c>
    </row>
    <row r="1628" spans="1:16" x14ac:dyDescent="0.3">
      <c r="A1628" s="5" t="s">
        <v>2285</v>
      </c>
      <c r="B1628" s="2" t="s">
        <v>4016</v>
      </c>
      <c r="C1628" s="2" t="s">
        <v>2292</v>
      </c>
      <c r="D1628" s="2" t="s">
        <v>2485</v>
      </c>
      <c r="E1628" s="2" t="s">
        <v>4482</v>
      </c>
      <c r="F1628" s="2">
        <v>4.5</v>
      </c>
      <c r="G1628" s="2">
        <v>17</v>
      </c>
      <c r="H1628" s="9">
        <v>289.98</v>
      </c>
      <c r="I1628" s="9">
        <v>110.45</v>
      </c>
      <c r="J1628" s="9">
        <f>Table1_4[[#This Row],[Price]]+Table1_4[[#This Row],[Delivery charge]]</f>
        <v>400.43</v>
      </c>
      <c r="K1628" s="2" t="s">
        <v>2262</v>
      </c>
      <c r="L1628" s="2">
        <v>0</v>
      </c>
      <c r="M1628" s="2" t="s">
        <v>4480</v>
      </c>
      <c r="N1628" s="2" t="s">
        <v>2486</v>
      </c>
      <c r="O1628" s="14" t="s">
        <v>2487</v>
      </c>
      <c r="P1628" s="9">
        <f>Table1_4[[#This Row],[Total Price]]*Table1_4[[#This Row],[ Sold]]</f>
        <v>0</v>
      </c>
    </row>
    <row r="1629" spans="1:16" x14ac:dyDescent="0.3">
      <c r="A1629" s="5" t="s">
        <v>2285</v>
      </c>
      <c r="B1629" s="2" t="s">
        <v>4017</v>
      </c>
      <c r="C1629" s="2" t="s">
        <v>2292</v>
      </c>
      <c r="D1629" s="2" t="s">
        <v>2295</v>
      </c>
      <c r="E1629" s="2" t="s">
        <v>4482</v>
      </c>
      <c r="F1629" s="2"/>
      <c r="G1629" s="2"/>
      <c r="H1629" s="9">
        <v>526</v>
      </c>
      <c r="I1629" s="9">
        <v>164.74</v>
      </c>
      <c r="J1629" s="9">
        <f>Table1_4[[#This Row],[Price]]+Table1_4[[#This Row],[Delivery charge]]</f>
        <v>690.74</v>
      </c>
      <c r="K1629" s="2" t="s">
        <v>2262</v>
      </c>
      <c r="L1629" s="2">
        <v>25</v>
      </c>
      <c r="M1629" s="2" t="s">
        <v>2382</v>
      </c>
      <c r="N1629" s="2" t="s">
        <v>2635</v>
      </c>
      <c r="O1629" s="14" t="s">
        <v>2636</v>
      </c>
      <c r="P1629" s="9">
        <f>Table1_4[[#This Row],[Total Price]]*Table1_4[[#This Row],[ Sold]]</f>
        <v>17268.5</v>
      </c>
    </row>
    <row r="1630" spans="1:16" x14ac:dyDescent="0.3">
      <c r="A1630" s="5" t="s">
        <v>2285</v>
      </c>
      <c r="B1630" s="2" t="s">
        <v>4018</v>
      </c>
      <c r="C1630" s="2" t="s">
        <v>2287</v>
      </c>
      <c r="D1630" s="2" t="s">
        <v>2295</v>
      </c>
      <c r="E1630" s="2" t="s">
        <v>4482</v>
      </c>
      <c r="F1630" s="2">
        <v>4.5</v>
      </c>
      <c r="G1630" s="2">
        <v>14</v>
      </c>
      <c r="H1630" s="9">
        <v>279.99</v>
      </c>
      <c r="I1630" s="9">
        <v>181.45</v>
      </c>
      <c r="J1630" s="9">
        <f>Table1_4[[#This Row],[Price]]+Table1_4[[#This Row],[Delivery charge]]</f>
        <v>461.44</v>
      </c>
      <c r="K1630" s="2" t="s">
        <v>2262</v>
      </c>
      <c r="L1630" s="2">
        <v>0</v>
      </c>
      <c r="M1630" s="2" t="s">
        <v>3400</v>
      </c>
      <c r="N1630" s="2" t="s">
        <v>3401</v>
      </c>
      <c r="O1630" s="14" t="s">
        <v>3402</v>
      </c>
      <c r="P1630" s="9">
        <f>Table1_4[[#This Row],[Total Price]]*Table1_4[[#This Row],[ Sold]]</f>
        <v>0</v>
      </c>
    </row>
    <row r="1631" spans="1:16" x14ac:dyDescent="0.3">
      <c r="A1631" s="5" t="s">
        <v>2285</v>
      </c>
      <c r="B1631" s="2" t="s">
        <v>4019</v>
      </c>
      <c r="C1631" s="2" t="s">
        <v>2323</v>
      </c>
      <c r="D1631" s="2" t="s">
        <v>2295</v>
      </c>
      <c r="E1631" s="2" t="s">
        <v>4481</v>
      </c>
      <c r="F1631" s="2">
        <v>4</v>
      </c>
      <c r="G1631" s="2">
        <v>26</v>
      </c>
      <c r="H1631" s="9">
        <v>286.49</v>
      </c>
      <c r="I1631" s="9">
        <v>109.65</v>
      </c>
      <c r="J1631" s="9">
        <f>Table1_4[[#This Row],[Price]]+Table1_4[[#This Row],[Delivery charge]]</f>
        <v>396.14</v>
      </c>
      <c r="K1631" s="2" t="s">
        <v>2262</v>
      </c>
      <c r="L1631" s="2">
        <v>0</v>
      </c>
      <c r="M1631" s="2" t="s">
        <v>4480</v>
      </c>
      <c r="N1631" s="2" t="s">
        <v>2932</v>
      </c>
      <c r="O1631" s="14" t="s">
        <v>2933</v>
      </c>
      <c r="P1631" s="9">
        <f>Table1_4[[#This Row],[Total Price]]*Table1_4[[#This Row],[ Sold]]</f>
        <v>0</v>
      </c>
    </row>
    <row r="1632" spans="1:16" x14ac:dyDescent="0.3">
      <c r="A1632" s="5" t="s">
        <v>2285</v>
      </c>
      <c r="B1632" s="2" t="s">
        <v>4020</v>
      </c>
      <c r="C1632" s="2" t="s">
        <v>2344</v>
      </c>
      <c r="D1632" s="2" t="s">
        <v>2303</v>
      </c>
      <c r="E1632" s="2" t="s">
        <v>4482</v>
      </c>
      <c r="F1632" s="2">
        <v>4.5</v>
      </c>
      <c r="G1632" s="2">
        <v>23</v>
      </c>
      <c r="H1632" s="9">
        <v>475</v>
      </c>
      <c r="I1632" s="9">
        <v>153.01</v>
      </c>
      <c r="J1632" s="9">
        <f>Table1_4[[#This Row],[Price]]+Table1_4[[#This Row],[Delivery charge]]</f>
        <v>628.01</v>
      </c>
      <c r="K1632" s="2" t="s">
        <v>2262</v>
      </c>
      <c r="L1632" s="2">
        <v>0</v>
      </c>
      <c r="M1632" s="2" t="s">
        <v>4480</v>
      </c>
      <c r="N1632" s="2" t="s">
        <v>2304</v>
      </c>
      <c r="O1632" s="14" t="s">
        <v>2305</v>
      </c>
      <c r="P1632" s="9">
        <f>Table1_4[[#This Row],[Total Price]]*Table1_4[[#This Row],[ Sold]]</f>
        <v>0</v>
      </c>
    </row>
    <row r="1633" spans="1:16" x14ac:dyDescent="0.3">
      <c r="A1633" s="5" t="s">
        <v>2285</v>
      </c>
      <c r="B1633" s="2" t="s">
        <v>4021</v>
      </c>
      <c r="C1633" s="2" t="s">
        <v>2296</v>
      </c>
      <c r="D1633" s="2" t="s">
        <v>2485</v>
      </c>
      <c r="E1633" s="2" t="s">
        <v>4482</v>
      </c>
      <c r="F1633" s="2"/>
      <c r="G1633" s="2"/>
      <c r="H1633" s="9">
        <v>499.99</v>
      </c>
      <c r="I1633" s="9">
        <v>158.76</v>
      </c>
      <c r="J1633" s="9">
        <f>Table1_4[[#This Row],[Price]]+Table1_4[[#This Row],[Delivery charge]]</f>
        <v>658.75</v>
      </c>
      <c r="K1633" s="2" t="s">
        <v>2262</v>
      </c>
      <c r="L1633" s="2">
        <v>0</v>
      </c>
      <c r="M1633" s="2" t="s">
        <v>4480</v>
      </c>
      <c r="N1633" s="2" t="s">
        <v>2486</v>
      </c>
      <c r="O1633" s="14" t="s">
        <v>2487</v>
      </c>
      <c r="P1633" s="9">
        <f>Table1_4[[#This Row],[Total Price]]*Table1_4[[#This Row],[ Sold]]</f>
        <v>0</v>
      </c>
    </row>
    <row r="1634" spans="1:16" x14ac:dyDescent="0.3">
      <c r="A1634" s="5" t="s">
        <v>2285</v>
      </c>
      <c r="B1634" s="2" t="s">
        <v>4022</v>
      </c>
      <c r="C1634" s="2" t="s">
        <v>2327</v>
      </c>
      <c r="D1634" s="2" t="s">
        <v>2485</v>
      </c>
      <c r="E1634" s="2" t="s">
        <v>4482</v>
      </c>
      <c r="F1634" s="2"/>
      <c r="G1634" s="2"/>
      <c r="H1634" s="9">
        <v>500</v>
      </c>
      <c r="I1634" s="9">
        <v>158.76</v>
      </c>
      <c r="J1634" s="9">
        <f>Table1_4[[#This Row],[Price]]+Table1_4[[#This Row],[Delivery charge]]</f>
        <v>658.76</v>
      </c>
      <c r="K1634" s="2" t="s">
        <v>2262</v>
      </c>
      <c r="L1634" s="2">
        <v>2</v>
      </c>
      <c r="M1634" s="2" t="s">
        <v>4480</v>
      </c>
      <c r="N1634" s="2" t="s">
        <v>2486</v>
      </c>
      <c r="O1634" s="14" t="s">
        <v>2487</v>
      </c>
      <c r="P1634" s="9">
        <f>Table1_4[[#This Row],[Total Price]]*Table1_4[[#This Row],[ Sold]]</f>
        <v>1317.52</v>
      </c>
    </row>
    <row r="1635" spans="1:16" x14ac:dyDescent="0.3">
      <c r="A1635" s="5" t="s">
        <v>2285</v>
      </c>
      <c r="B1635" s="2" t="s">
        <v>4023</v>
      </c>
      <c r="C1635" s="2" t="s">
        <v>2296</v>
      </c>
      <c r="D1635" s="2" t="s">
        <v>2485</v>
      </c>
      <c r="E1635" s="2" t="s">
        <v>4481</v>
      </c>
      <c r="F1635" s="2"/>
      <c r="G1635" s="2"/>
      <c r="H1635" s="9">
        <v>454.99</v>
      </c>
      <c r="I1635" s="9">
        <v>148.41</v>
      </c>
      <c r="J1635" s="9">
        <f>Table1_4[[#This Row],[Price]]+Table1_4[[#This Row],[Delivery charge]]</f>
        <v>603.4</v>
      </c>
      <c r="K1635" s="2" t="s">
        <v>2262</v>
      </c>
      <c r="L1635" s="2">
        <v>1</v>
      </c>
      <c r="M1635" s="2" t="s">
        <v>4480</v>
      </c>
      <c r="N1635" s="2" t="s">
        <v>2486</v>
      </c>
      <c r="O1635" s="14" t="s">
        <v>2487</v>
      </c>
      <c r="P1635" s="9">
        <f>Table1_4[[#This Row],[Total Price]]*Table1_4[[#This Row],[ Sold]]</f>
        <v>603.4</v>
      </c>
    </row>
    <row r="1636" spans="1:16" x14ac:dyDescent="0.3">
      <c r="A1636" s="5" t="s">
        <v>2285</v>
      </c>
      <c r="B1636" s="2" t="s">
        <v>4024</v>
      </c>
      <c r="C1636" s="2" t="s">
        <v>2371</v>
      </c>
      <c r="D1636" s="2" t="s">
        <v>2511</v>
      </c>
      <c r="E1636" s="2" t="s">
        <v>4483</v>
      </c>
      <c r="F1636" s="2">
        <v>4.5</v>
      </c>
      <c r="G1636" s="2">
        <v>14</v>
      </c>
      <c r="H1636" s="9">
        <v>469.95</v>
      </c>
      <c r="I1636" s="9">
        <v>154.47</v>
      </c>
      <c r="J1636" s="9">
        <f>Table1_4[[#This Row],[Price]]+Table1_4[[#This Row],[Delivery charge]]</f>
        <v>624.41999999999996</v>
      </c>
      <c r="K1636" s="2" t="s">
        <v>2262</v>
      </c>
      <c r="L1636" s="2">
        <v>0</v>
      </c>
      <c r="M1636" s="2" t="s">
        <v>4480</v>
      </c>
      <c r="N1636" s="2" t="s">
        <v>2512</v>
      </c>
      <c r="O1636" s="14" t="s">
        <v>2513</v>
      </c>
      <c r="P1636" s="9">
        <f>Table1_4[[#This Row],[Total Price]]*Table1_4[[#This Row],[ Sold]]</f>
        <v>0</v>
      </c>
    </row>
    <row r="1637" spans="1:16" x14ac:dyDescent="0.3">
      <c r="A1637" s="5" t="s">
        <v>2285</v>
      </c>
      <c r="B1637" s="2" t="s">
        <v>4025</v>
      </c>
      <c r="C1637" s="2" t="s">
        <v>2315</v>
      </c>
      <c r="D1637" s="2" t="s">
        <v>2295</v>
      </c>
      <c r="E1637" s="2" t="s">
        <v>4482</v>
      </c>
      <c r="F1637" s="2">
        <v>5</v>
      </c>
      <c r="G1637" s="2">
        <v>19</v>
      </c>
      <c r="H1637" s="9">
        <v>289.99</v>
      </c>
      <c r="I1637" s="9">
        <v>110.46</v>
      </c>
      <c r="J1637" s="9">
        <f>Table1_4[[#This Row],[Price]]+Table1_4[[#This Row],[Delivery charge]]</f>
        <v>400.45</v>
      </c>
      <c r="K1637" s="2" t="s">
        <v>2262</v>
      </c>
      <c r="L1637" s="2">
        <v>4</v>
      </c>
      <c r="M1637" s="2" t="s">
        <v>2289</v>
      </c>
      <c r="N1637" s="2" t="s">
        <v>2290</v>
      </c>
      <c r="O1637" s="14" t="s">
        <v>2291</v>
      </c>
      <c r="P1637" s="9">
        <f>Table1_4[[#This Row],[Total Price]]*Table1_4[[#This Row],[ Sold]]</f>
        <v>1601.8</v>
      </c>
    </row>
    <row r="1638" spans="1:16" x14ac:dyDescent="0.3">
      <c r="A1638" s="5" t="s">
        <v>2285</v>
      </c>
      <c r="B1638" s="2" t="s">
        <v>4026</v>
      </c>
      <c r="C1638" s="2" t="s">
        <v>2434</v>
      </c>
      <c r="D1638" s="2" t="s">
        <v>2295</v>
      </c>
      <c r="E1638" s="2" t="s">
        <v>4482</v>
      </c>
      <c r="F1638" s="2">
        <v>4.5</v>
      </c>
      <c r="G1638" s="2">
        <v>17</v>
      </c>
      <c r="H1638" s="9">
        <v>839</v>
      </c>
      <c r="I1638" s="9">
        <v>289.14</v>
      </c>
      <c r="J1638" s="9">
        <f>Table1_4[[#This Row],[Price]]+Table1_4[[#This Row],[Delivery charge]]</f>
        <v>1128.1399999999999</v>
      </c>
      <c r="K1638" s="2" t="s">
        <v>2262</v>
      </c>
      <c r="L1638" s="2">
        <v>0</v>
      </c>
      <c r="M1638" s="2" t="s">
        <v>3400</v>
      </c>
      <c r="N1638" s="2" t="s">
        <v>3401</v>
      </c>
      <c r="O1638" s="14" t="s">
        <v>3402</v>
      </c>
      <c r="P1638" s="9">
        <f>Table1_4[[#This Row],[Total Price]]*Table1_4[[#This Row],[ Sold]]</f>
        <v>0</v>
      </c>
    </row>
    <row r="1639" spans="1:16" x14ac:dyDescent="0.3">
      <c r="A1639" s="5" t="s">
        <v>2285</v>
      </c>
      <c r="B1639" s="2" t="s">
        <v>4027</v>
      </c>
      <c r="C1639" s="2" t="s">
        <v>2321</v>
      </c>
      <c r="D1639" s="2" t="s">
        <v>2485</v>
      </c>
      <c r="E1639" s="2" t="s">
        <v>4481</v>
      </c>
      <c r="F1639" s="2"/>
      <c r="G1639" s="2"/>
      <c r="H1639" s="9">
        <v>473.19</v>
      </c>
      <c r="I1639" s="9">
        <v>155.21</v>
      </c>
      <c r="J1639" s="9">
        <f>Table1_4[[#This Row],[Price]]+Table1_4[[#This Row],[Delivery charge]]</f>
        <v>628.4</v>
      </c>
      <c r="K1639" s="2" t="s">
        <v>2262</v>
      </c>
      <c r="L1639" s="2">
        <v>0</v>
      </c>
      <c r="M1639" s="2" t="s">
        <v>4480</v>
      </c>
      <c r="N1639" s="2" t="s">
        <v>2486</v>
      </c>
      <c r="O1639" s="14" t="s">
        <v>2487</v>
      </c>
      <c r="P1639" s="9">
        <f>Table1_4[[#This Row],[Total Price]]*Table1_4[[#This Row],[ Sold]]</f>
        <v>0</v>
      </c>
    </row>
    <row r="1640" spans="1:16" x14ac:dyDescent="0.3">
      <c r="A1640" s="5" t="s">
        <v>2285</v>
      </c>
      <c r="B1640" s="2" t="s">
        <v>4028</v>
      </c>
      <c r="C1640" s="2" t="s">
        <v>2329</v>
      </c>
      <c r="D1640" s="2" t="s">
        <v>2295</v>
      </c>
      <c r="E1640" s="2" t="s">
        <v>4481</v>
      </c>
      <c r="F1640" s="2">
        <v>4.5</v>
      </c>
      <c r="G1640" s="2">
        <v>29</v>
      </c>
      <c r="H1640" s="9">
        <v>294.95</v>
      </c>
      <c r="I1640" s="9">
        <v>111.6</v>
      </c>
      <c r="J1640" s="9">
        <f>Table1_4[[#This Row],[Price]]+Table1_4[[#This Row],[Delivery charge]]</f>
        <v>406.54999999999995</v>
      </c>
      <c r="K1640" s="2" t="s">
        <v>2262</v>
      </c>
      <c r="L1640" s="2">
        <v>0</v>
      </c>
      <c r="M1640" s="2" t="s">
        <v>4480</v>
      </c>
      <c r="N1640" s="2" t="s">
        <v>2500</v>
      </c>
      <c r="O1640" s="14" t="s">
        <v>2501</v>
      </c>
      <c r="P1640" s="9">
        <f>Table1_4[[#This Row],[Total Price]]*Table1_4[[#This Row],[ Sold]]</f>
        <v>0</v>
      </c>
    </row>
    <row r="1641" spans="1:16" x14ac:dyDescent="0.3">
      <c r="A1641" s="5" t="s">
        <v>2285</v>
      </c>
      <c r="B1641" s="2" t="s">
        <v>4029</v>
      </c>
      <c r="C1641" s="2" t="s">
        <v>2327</v>
      </c>
      <c r="D1641" s="2" t="s">
        <v>2485</v>
      </c>
      <c r="E1641" s="2" t="s">
        <v>4481</v>
      </c>
      <c r="F1641" s="2"/>
      <c r="G1641" s="2"/>
      <c r="H1641" s="9">
        <v>500.51</v>
      </c>
      <c r="I1641" s="9">
        <v>158.88</v>
      </c>
      <c r="J1641" s="9">
        <f>Table1_4[[#This Row],[Price]]+Table1_4[[#This Row],[Delivery charge]]</f>
        <v>659.39</v>
      </c>
      <c r="K1641" s="2" t="s">
        <v>2262</v>
      </c>
      <c r="L1641" s="2">
        <v>0</v>
      </c>
      <c r="M1641" s="2" t="s">
        <v>4480</v>
      </c>
      <c r="N1641" s="2" t="s">
        <v>2486</v>
      </c>
      <c r="O1641" s="14" t="s">
        <v>2487</v>
      </c>
      <c r="P1641" s="9">
        <f>Table1_4[[#This Row],[Total Price]]*Table1_4[[#This Row],[ Sold]]</f>
        <v>0</v>
      </c>
    </row>
    <row r="1642" spans="1:16" x14ac:dyDescent="0.3">
      <c r="A1642" s="5" t="s">
        <v>2285</v>
      </c>
      <c r="B1642" s="2" t="s">
        <v>4030</v>
      </c>
      <c r="C1642" s="2" t="s">
        <v>2455</v>
      </c>
      <c r="D1642" s="2" t="s">
        <v>2295</v>
      </c>
      <c r="E1642" s="2" t="s">
        <v>4481</v>
      </c>
      <c r="F1642" s="2">
        <v>3.5</v>
      </c>
      <c r="G1642" s="2">
        <v>11</v>
      </c>
      <c r="H1642" s="9">
        <v>300</v>
      </c>
      <c r="I1642" s="9">
        <v>117.36</v>
      </c>
      <c r="J1642" s="9">
        <f>Table1_4[[#This Row],[Price]]+Table1_4[[#This Row],[Delivery charge]]</f>
        <v>417.36</v>
      </c>
      <c r="K1642" s="2" t="s">
        <v>2262</v>
      </c>
      <c r="L1642" s="2">
        <v>2</v>
      </c>
      <c r="M1642" s="2" t="s">
        <v>4480</v>
      </c>
      <c r="N1642" s="2" t="s">
        <v>2661</v>
      </c>
      <c r="O1642" s="14" t="s">
        <v>2662</v>
      </c>
      <c r="P1642" s="9">
        <f>Table1_4[[#This Row],[Total Price]]*Table1_4[[#This Row],[ Sold]]</f>
        <v>834.72</v>
      </c>
    </row>
    <row r="1643" spans="1:16" x14ac:dyDescent="0.3">
      <c r="A1643" s="5" t="s">
        <v>2285</v>
      </c>
      <c r="B1643" s="2" t="s">
        <v>4031</v>
      </c>
      <c r="C1643" s="2" t="s">
        <v>2344</v>
      </c>
      <c r="D1643" s="2" t="s">
        <v>2295</v>
      </c>
      <c r="E1643" s="2" t="s">
        <v>4482</v>
      </c>
      <c r="F1643" s="2">
        <v>4.5</v>
      </c>
      <c r="G1643" s="2">
        <v>41</v>
      </c>
      <c r="H1643" s="9">
        <v>582.99</v>
      </c>
      <c r="I1643" s="9">
        <v>177.85</v>
      </c>
      <c r="J1643" s="9">
        <f>Table1_4[[#This Row],[Price]]+Table1_4[[#This Row],[Delivery charge]]</f>
        <v>760.84</v>
      </c>
      <c r="K1643" s="2" t="s">
        <v>2262</v>
      </c>
      <c r="L1643" s="2">
        <v>0</v>
      </c>
      <c r="M1643" s="2" t="s">
        <v>4480</v>
      </c>
      <c r="N1643" s="2" t="s">
        <v>2732</v>
      </c>
      <c r="O1643" s="14" t="s">
        <v>2733</v>
      </c>
      <c r="P1643" s="9">
        <f>Table1_4[[#This Row],[Total Price]]*Table1_4[[#This Row],[ Sold]]</f>
        <v>0</v>
      </c>
    </row>
    <row r="1644" spans="1:16" x14ac:dyDescent="0.3">
      <c r="A1644" s="5" t="s">
        <v>2285</v>
      </c>
      <c r="B1644" s="2" t="s">
        <v>4032</v>
      </c>
      <c r="C1644" s="2" t="s">
        <v>2343</v>
      </c>
      <c r="D1644" s="2" t="s">
        <v>2295</v>
      </c>
      <c r="E1644" s="2" t="s">
        <v>4483</v>
      </c>
      <c r="F1644" s="2">
        <v>4.5</v>
      </c>
      <c r="G1644" s="2">
        <v>18</v>
      </c>
      <c r="H1644" s="9">
        <v>274.27999999999997</v>
      </c>
      <c r="I1644" s="9">
        <v>106.84</v>
      </c>
      <c r="J1644" s="9">
        <f>Table1_4[[#This Row],[Price]]+Table1_4[[#This Row],[Delivery charge]]</f>
        <v>381.12</v>
      </c>
      <c r="K1644" s="2" t="s">
        <v>2262</v>
      </c>
      <c r="L1644" s="2">
        <v>0</v>
      </c>
      <c r="M1644" s="2" t="s">
        <v>2394</v>
      </c>
      <c r="N1644" s="2" t="s">
        <v>2780</v>
      </c>
      <c r="O1644" s="14" t="s">
        <v>2781</v>
      </c>
      <c r="P1644" s="9">
        <f>Table1_4[[#This Row],[Total Price]]*Table1_4[[#This Row],[ Sold]]</f>
        <v>0</v>
      </c>
    </row>
    <row r="1645" spans="1:16" x14ac:dyDescent="0.3">
      <c r="A1645" s="5" t="s">
        <v>2285</v>
      </c>
      <c r="B1645" s="2" t="s">
        <v>4033</v>
      </c>
      <c r="C1645" s="2" t="s">
        <v>2296</v>
      </c>
      <c r="D1645" s="2" t="s">
        <v>2295</v>
      </c>
      <c r="E1645" s="2" t="s">
        <v>4482</v>
      </c>
      <c r="F1645" s="2">
        <v>5</v>
      </c>
      <c r="G1645" s="2">
        <v>48</v>
      </c>
      <c r="H1645" s="9">
        <v>639</v>
      </c>
      <c r="I1645" s="9">
        <v>245.44</v>
      </c>
      <c r="J1645" s="9">
        <f>Table1_4[[#This Row],[Price]]+Table1_4[[#This Row],[Delivery charge]]</f>
        <v>884.44</v>
      </c>
      <c r="K1645" s="2" t="s">
        <v>2262</v>
      </c>
      <c r="L1645" s="2">
        <v>0</v>
      </c>
      <c r="M1645" s="2" t="s">
        <v>3400</v>
      </c>
      <c r="N1645" s="2" t="s">
        <v>3401</v>
      </c>
      <c r="O1645" s="14" t="s">
        <v>3402</v>
      </c>
      <c r="P1645" s="9">
        <f>Table1_4[[#This Row],[Total Price]]*Table1_4[[#This Row],[ Sold]]</f>
        <v>0</v>
      </c>
    </row>
    <row r="1646" spans="1:16" x14ac:dyDescent="0.3">
      <c r="A1646" s="5" t="s">
        <v>2285</v>
      </c>
      <c r="B1646" s="2" t="s">
        <v>4034</v>
      </c>
      <c r="C1646" s="2" t="s">
        <v>2323</v>
      </c>
      <c r="D1646" s="2" t="s">
        <v>2404</v>
      </c>
      <c r="E1646" s="2" t="s">
        <v>4483</v>
      </c>
      <c r="F1646" s="2"/>
      <c r="G1646" s="2"/>
      <c r="H1646" s="9">
        <v>275.95</v>
      </c>
      <c r="I1646" s="9">
        <v>107.23</v>
      </c>
      <c r="J1646" s="9">
        <f>Table1_4[[#This Row],[Price]]+Table1_4[[#This Row],[Delivery charge]]</f>
        <v>383.18</v>
      </c>
      <c r="K1646" s="2" t="s">
        <v>2262</v>
      </c>
      <c r="L1646" s="2">
        <v>0</v>
      </c>
      <c r="M1646" s="2" t="s">
        <v>2405</v>
      </c>
      <c r="N1646" s="2" t="s">
        <v>2406</v>
      </c>
      <c r="O1646" s="14" t="s">
        <v>2407</v>
      </c>
      <c r="P1646" s="9">
        <f>Table1_4[[#This Row],[Total Price]]*Table1_4[[#This Row],[ Sold]]</f>
        <v>0</v>
      </c>
    </row>
    <row r="1647" spans="1:16" x14ac:dyDescent="0.3">
      <c r="A1647" s="5" t="s">
        <v>2285</v>
      </c>
      <c r="B1647" s="2" t="s">
        <v>4035</v>
      </c>
      <c r="C1647" s="2" t="s">
        <v>2371</v>
      </c>
      <c r="D1647" s="2" t="s">
        <v>2357</v>
      </c>
      <c r="E1647" s="2" t="s">
        <v>4481</v>
      </c>
      <c r="F1647" s="2">
        <v>5</v>
      </c>
      <c r="G1647" s="2">
        <v>6</v>
      </c>
      <c r="H1647" s="9">
        <v>479.99</v>
      </c>
      <c r="I1647" s="9">
        <v>154.16</v>
      </c>
      <c r="J1647" s="9">
        <f>Table1_4[[#This Row],[Price]]+Table1_4[[#This Row],[Delivery charge]]</f>
        <v>634.15</v>
      </c>
      <c r="K1647" s="2" t="s">
        <v>2262</v>
      </c>
      <c r="L1647" s="2">
        <v>8</v>
      </c>
      <c r="M1647" s="2" t="s">
        <v>4480</v>
      </c>
      <c r="N1647" s="2" t="s">
        <v>2358</v>
      </c>
      <c r="O1647" s="14" t="s">
        <v>2359</v>
      </c>
      <c r="P1647" s="9">
        <f>Table1_4[[#This Row],[Total Price]]*Table1_4[[#This Row],[ Sold]]</f>
        <v>5073.2</v>
      </c>
    </row>
    <row r="1648" spans="1:16" x14ac:dyDescent="0.3">
      <c r="A1648" s="5" t="s">
        <v>2285</v>
      </c>
      <c r="B1648" s="2" t="s">
        <v>4036</v>
      </c>
      <c r="C1648" s="2" t="s">
        <v>2329</v>
      </c>
      <c r="D1648" s="2" t="s">
        <v>2295</v>
      </c>
      <c r="E1648" s="2" t="s">
        <v>4481</v>
      </c>
      <c r="F1648" s="2">
        <v>5</v>
      </c>
      <c r="G1648" s="2">
        <v>5</v>
      </c>
      <c r="H1648" s="9">
        <v>279.99</v>
      </c>
      <c r="I1648" s="9">
        <v>108.16</v>
      </c>
      <c r="J1648" s="9">
        <f>Table1_4[[#This Row],[Price]]+Table1_4[[#This Row],[Delivery charge]]</f>
        <v>388.15</v>
      </c>
      <c r="K1648" s="2" t="s">
        <v>2262</v>
      </c>
      <c r="L1648" s="2">
        <v>0</v>
      </c>
      <c r="M1648" s="2" t="s">
        <v>4480</v>
      </c>
      <c r="N1648" s="2" t="s">
        <v>2364</v>
      </c>
      <c r="O1648" s="14" t="s">
        <v>2365</v>
      </c>
      <c r="P1648" s="9">
        <f>Table1_4[[#This Row],[Total Price]]*Table1_4[[#This Row],[ Sold]]</f>
        <v>0</v>
      </c>
    </row>
    <row r="1649" spans="1:16" x14ac:dyDescent="0.3">
      <c r="A1649" s="5" t="s">
        <v>2285</v>
      </c>
      <c r="B1649" s="2" t="s">
        <v>4037</v>
      </c>
      <c r="C1649" s="2" t="s">
        <v>2292</v>
      </c>
      <c r="D1649" s="2" t="s">
        <v>2485</v>
      </c>
      <c r="E1649" s="2" t="s">
        <v>4481</v>
      </c>
      <c r="F1649" s="2">
        <v>5</v>
      </c>
      <c r="G1649" s="2">
        <v>2</v>
      </c>
      <c r="H1649" s="9">
        <v>242.98</v>
      </c>
      <c r="I1649" s="9">
        <v>99.64</v>
      </c>
      <c r="J1649" s="9">
        <f>Table1_4[[#This Row],[Price]]+Table1_4[[#This Row],[Delivery charge]]</f>
        <v>342.62</v>
      </c>
      <c r="K1649" s="2" t="s">
        <v>2262</v>
      </c>
      <c r="L1649" s="2">
        <v>147</v>
      </c>
      <c r="M1649" s="2" t="s">
        <v>4480</v>
      </c>
      <c r="N1649" s="2" t="s">
        <v>2486</v>
      </c>
      <c r="O1649" s="14" t="s">
        <v>2487</v>
      </c>
      <c r="P1649" s="9">
        <f>Table1_4[[#This Row],[Total Price]]*Table1_4[[#This Row],[ Sold]]</f>
        <v>50365.14</v>
      </c>
    </row>
    <row r="1650" spans="1:16" x14ac:dyDescent="0.3">
      <c r="A1650" s="5" t="s">
        <v>2285</v>
      </c>
      <c r="B1650" s="2" t="s">
        <v>4038</v>
      </c>
      <c r="C1650" s="2" t="s">
        <v>2455</v>
      </c>
      <c r="D1650" s="2" t="s">
        <v>2295</v>
      </c>
      <c r="E1650" s="2" t="s">
        <v>4483</v>
      </c>
      <c r="F1650" s="2">
        <v>5</v>
      </c>
      <c r="G1650" s="2">
        <v>3</v>
      </c>
      <c r="H1650" s="9">
        <v>305.99</v>
      </c>
      <c r="I1650" s="9">
        <v>114.14</v>
      </c>
      <c r="J1650" s="9">
        <f>Table1_4[[#This Row],[Price]]+Table1_4[[#This Row],[Delivery charge]]</f>
        <v>420.13</v>
      </c>
      <c r="K1650" s="2" t="s">
        <v>2262</v>
      </c>
      <c r="L1650" s="2">
        <v>0</v>
      </c>
      <c r="M1650" s="2" t="s">
        <v>4480</v>
      </c>
      <c r="N1650" s="2" t="s">
        <v>2364</v>
      </c>
      <c r="O1650" s="14" t="s">
        <v>2365</v>
      </c>
      <c r="P1650" s="9">
        <f>Table1_4[[#This Row],[Total Price]]*Table1_4[[#This Row],[ Sold]]</f>
        <v>0</v>
      </c>
    </row>
    <row r="1651" spans="1:16" x14ac:dyDescent="0.3">
      <c r="A1651" s="5" t="s">
        <v>2285</v>
      </c>
      <c r="B1651" s="2" t="s">
        <v>4039</v>
      </c>
      <c r="C1651" s="2" t="s">
        <v>2455</v>
      </c>
      <c r="D1651" s="2" t="s">
        <v>2295</v>
      </c>
      <c r="E1651" s="2" t="s">
        <v>4482</v>
      </c>
      <c r="F1651" s="2">
        <v>5</v>
      </c>
      <c r="G1651" s="2">
        <v>25</v>
      </c>
      <c r="H1651" s="9">
        <v>345</v>
      </c>
      <c r="I1651" s="9">
        <v>123.11</v>
      </c>
      <c r="J1651" s="9">
        <f>Table1_4[[#This Row],[Price]]+Table1_4[[#This Row],[Delivery charge]]</f>
        <v>468.11</v>
      </c>
      <c r="K1651" s="2" t="s">
        <v>2262</v>
      </c>
      <c r="L1651" s="2">
        <v>1</v>
      </c>
      <c r="M1651" s="2" t="s">
        <v>4480</v>
      </c>
      <c r="N1651" s="2" t="s">
        <v>2428</v>
      </c>
      <c r="O1651" s="14" t="s">
        <v>2429</v>
      </c>
      <c r="P1651" s="9">
        <f>Table1_4[[#This Row],[Total Price]]*Table1_4[[#This Row],[ Sold]]</f>
        <v>468.11</v>
      </c>
    </row>
    <row r="1652" spans="1:16" x14ac:dyDescent="0.3">
      <c r="A1652" s="5" t="s">
        <v>2285</v>
      </c>
      <c r="B1652" s="2" t="s">
        <v>4041</v>
      </c>
      <c r="C1652" s="2" t="s">
        <v>2292</v>
      </c>
      <c r="D1652" s="2" t="s">
        <v>2295</v>
      </c>
      <c r="E1652" s="2" t="s">
        <v>4481</v>
      </c>
      <c r="F1652" s="2">
        <v>4.5</v>
      </c>
      <c r="G1652" s="2">
        <v>19</v>
      </c>
      <c r="H1652" s="9">
        <v>259.99</v>
      </c>
      <c r="I1652" s="9">
        <v>103.56</v>
      </c>
      <c r="J1652" s="9">
        <f>Table1_4[[#This Row],[Price]]+Table1_4[[#This Row],[Delivery charge]]</f>
        <v>363.55</v>
      </c>
      <c r="K1652" s="2" t="s">
        <v>2262</v>
      </c>
      <c r="L1652" s="2">
        <v>0</v>
      </c>
      <c r="M1652" s="2" t="s">
        <v>4480</v>
      </c>
      <c r="N1652" s="2" t="s">
        <v>2364</v>
      </c>
      <c r="O1652" s="14" t="s">
        <v>2365</v>
      </c>
      <c r="P1652" s="9">
        <f>Table1_4[[#This Row],[Total Price]]*Table1_4[[#This Row],[ Sold]]</f>
        <v>0</v>
      </c>
    </row>
    <row r="1653" spans="1:16" x14ac:dyDescent="0.3">
      <c r="A1653" s="5" t="s">
        <v>2285</v>
      </c>
      <c r="B1653" s="2" t="s">
        <v>4042</v>
      </c>
      <c r="C1653" s="2" t="s">
        <v>2343</v>
      </c>
      <c r="D1653" s="2" t="s">
        <v>2357</v>
      </c>
      <c r="E1653" s="2" t="s">
        <v>4483</v>
      </c>
      <c r="F1653" s="2">
        <v>5</v>
      </c>
      <c r="G1653" s="2">
        <v>3</v>
      </c>
      <c r="H1653" s="9">
        <v>629.99</v>
      </c>
      <c r="I1653" s="9">
        <v>188.66</v>
      </c>
      <c r="J1653" s="9">
        <f>Table1_4[[#This Row],[Price]]+Table1_4[[#This Row],[Delivery charge]]</f>
        <v>818.65</v>
      </c>
      <c r="K1653" s="2" t="s">
        <v>2262</v>
      </c>
      <c r="L1653" s="2">
        <v>5</v>
      </c>
      <c r="M1653" s="2" t="s">
        <v>4480</v>
      </c>
      <c r="N1653" s="2" t="s">
        <v>2358</v>
      </c>
      <c r="O1653" s="14" t="s">
        <v>2359</v>
      </c>
      <c r="P1653" s="9">
        <f>Table1_4[[#This Row],[Total Price]]*Table1_4[[#This Row],[ Sold]]</f>
        <v>4093.25</v>
      </c>
    </row>
    <row r="1654" spans="1:16" x14ac:dyDescent="0.3">
      <c r="A1654" s="5" t="s">
        <v>2285</v>
      </c>
      <c r="B1654" s="2" t="s">
        <v>4043</v>
      </c>
      <c r="C1654" s="2" t="s">
        <v>2585</v>
      </c>
      <c r="D1654" s="2" t="s">
        <v>2357</v>
      </c>
      <c r="E1654" s="2" t="s">
        <v>4483</v>
      </c>
      <c r="F1654" s="2">
        <v>4</v>
      </c>
      <c r="G1654" s="2">
        <v>4</v>
      </c>
      <c r="H1654" s="9">
        <v>729.99</v>
      </c>
      <c r="I1654" s="9">
        <v>221.18</v>
      </c>
      <c r="J1654" s="9">
        <f>Table1_4[[#This Row],[Price]]+Table1_4[[#This Row],[Delivery charge]]</f>
        <v>951.17000000000007</v>
      </c>
      <c r="K1654" s="2" t="s">
        <v>2262</v>
      </c>
      <c r="L1654" s="2">
        <v>60</v>
      </c>
      <c r="M1654" s="2" t="s">
        <v>4480</v>
      </c>
      <c r="N1654" s="2" t="s">
        <v>2358</v>
      </c>
      <c r="O1654" s="14" t="s">
        <v>2359</v>
      </c>
      <c r="P1654" s="9">
        <f>Table1_4[[#This Row],[Total Price]]*Table1_4[[#This Row],[ Sold]]</f>
        <v>57070.200000000004</v>
      </c>
    </row>
    <row r="1655" spans="1:16" x14ac:dyDescent="0.3">
      <c r="A1655" s="5" t="s">
        <v>2285</v>
      </c>
      <c r="B1655" s="2" t="s">
        <v>4044</v>
      </c>
      <c r="C1655" s="2" t="s">
        <v>2321</v>
      </c>
      <c r="D1655" s="2" t="s">
        <v>2295</v>
      </c>
      <c r="E1655" s="2" t="s">
        <v>4483</v>
      </c>
      <c r="F1655" s="2"/>
      <c r="G1655" s="2"/>
      <c r="H1655" s="9">
        <v>403.65</v>
      </c>
      <c r="I1655" s="9">
        <v>136.6</v>
      </c>
      <c r="J1655" s="9">
        <f>Table1_4[[#This Row],[Price]]+Table1_4[[#This Row],[Delivery charge]]</f>
        <v>540.25</v>
      </c>
      <c r="K1655" s="2" t="s">
        <v>2262</v>
      </c>
      <c r="L1655" s="2">
        <v>0</v>
      </c>
      <c r="M1655" s="2" t="s">
        <v>2394</v>
      </c>
      <c r="N1655" s="2" t="s">
        <v>2780</v>
      </c>
      <c r="O1655" s="14" t="s">
        <v>2781</v>
      </c>
      <c r="P1655" s="9">
        <f>Table1_4[[#This Row],[Total Price]]*Table1_4[[#This Row],[ Sold]]</f>
        <v>0</v>
      </c>
    </row>
    <row r="1656" spans="1:16" x14ac:dyDescent="0.3">
      <c r="A1656" s="5" t="s">
        <v>2285</v>
      </c>
      <c r="B1656" s="2" t="s">
        <v>4045</v>
      </c>
      <c r="C1656" s="2" t="s">
        <v>2585</v>
      </c>
      <c r="D1656" s="2" t="s">
        <v>2295</v>
      </c>
      <c r="E1656" s="2" t="s">
        <v>4483</v>
      </c>
      <c r="F1656" s="2">
        <v>4.5</v>
      </c>
      <c r="G1656" s="2">
        <v>12</v>
      </c>
      <c r="H1656" s="9">
        <v>619.99</v>
      </c>
      <c r="I1656" s="9">
        <v>186.36</v>
      </c>
      <c r="J1656" s="9">
        <f>Table1_4[[#This Row],[Price]]+Table1_4[[#This Row],[Delivery charge]]</f>
        <v>806.35</v>
      </c>
      <c r="K1656" s="2" t="s">
        <v>2262</v>
      </c>
      <c r="L1656" s="2">
        <v>1</v>
      </c>
      <c r="M1656" s="2" t="s">
        <v>4480</v>
      </c>
      <c r="N1656" s="2" t="s">
        <v>2364</v>
      </c>
      <c r="O1656" s="14" t="s">
        <v>2365</v>
      </c>
      <c r="P1656" s="9">
        <f>Table1_4[[#This Row],[Total Price]]*Table1_4[[#This Row],[ Sold]]</f>
        <v>806.35</v>
      </c>
    </row>
    <row r="1657" spans="1:16" x14ac:dyDescent="0.3">
      <c r="A1657" s="5" t="s">
        <v>2285</v>
      </c>
      <c r="B1657" s="2" t="s">
        <v>4046</v>
      </c>
      <c r="C1657" s="2" t="s">
        <v>2296</v>
      </c>
      <c r="D1657" s="2" t="s">
        <v>2485</v>
      </c>
      <c r="E1657" s="2" t="s">
        <v>4481</v>
      </c>
      <c r="F1657" s="2"/>
      <c r="G1657" s="2"/>
      <c r="H1657" s="9">
        <v>323.99</v>
      </c>
      <c r="I1657" s="9">
        <v>118.28</v>
      </c>
      <c r="J1657" s="9">
        <f>Table1_4[[#This Row],[Price]]+Table1_4[[#This Row],[Delivery charge]]</f>
        <v>442.27</v>
      </c>
      <c r="K1657" s="2" t="s">
        <v>2262</v>
      </c>
      <c r="L1657" s="2">
        <v>27</v>
      </c>
      <c r="M1657" s="2" t="s">
        <v>4480</v>
      </c>
      <c r="N1657" s="2" t="s">
        <v>2486</v>
      </c>
      <c r="O1657" s="14" t="s">
        <v>2487</v>
      </c>
      <c r="P1657" s="9">
        <f>Table1_4[[#This Row],[Total Price]]*Table1_4[[#This Row],[ Sold]]</f>
        <v>11941.289999999999</v>
      </c>
    </row>
    <row r="1658" spans="1:16" x14ac:dyDescent="0.3">
      <c r="A1658" s="5" t="s">
        <v>2285</v>
      </c>
      <c r="B1658" s="2" t="s">
        <v>4047</v>
      </c>
      <c r="C1658" s="2" t="s">
        <v>2294</v>
      </c>
      <c r="D1658" s="2" t="s">
        <v>2485</v>
      </c>
      <c r="E1658" s="2" t="s">
        <v>4481</v>
      </c>
      <c r="F1658" s="2">
        <v>5</v>
      </c>
      <c r="G1658" s="2">
        <v>5</v>
      </c>
      <c r="H1658" s="9">
        <v>142.19</v>
      </c>
      <c r="I1658" s="9">
        <v>76.459999999999994</v>
      </c>
      <c r="J1658" s="9">
        <f>Table1_4[[#This Row],[Price]]+Table1_4[[#This Row],[Delivery charge]]</f>
        <v>218.64999999999998</v>
      </c>
      <c r="K1658" s="2" t="s">
        <v>2262</v>
      </c>
      <c r="L1658" s="2">
        <v>2</v>
      </c>
      <c r="M1658" s="2" t="s">
        <v>4480</v>
      </c>
      <c r="N1658" s="2" t="s">
        <v>2486</v>
      </c>
      <c r="O1658" s="14" t="s">
        <v>2487</v>
      </c>
      <c r="P1658" s="9">
        <f>Table1_4[[#This Row],[Total Price]]*Table1_4[[#This Row],[ Sold]]</f>
        <v>437.29999999999995</v>
      </c>
    </row>
    <row r="1659" spans="1:16" x14ac:dyDescent="0.3">
      <c r="A1659" s="5" t="s">
        <v>2285</v>
      </c>
      <c r="B1659" s="2" t="s">
        <v>4048</v>
      </c>
      <c r="C1659" s="2" t="s">
        <v>2422</v>
      </c>
      <c r="D1659" s="2" t="s">
        <v>2393</v>
      </c>
      <c r="E1659" s="2" t="s">
        <v>4482</v>
      </c>
      <c r="F1659" s="2"/>
      <c r="G1659" s="2"/>
      <c r="H1659" s="9">
        <v>899.95</v>
      </c>
      <c r="I1659" s="9">
        <v>253.37</v>
      </c>
      <c r="J1659" s="9">
        <f>Table1_4[[#This Row],[Price]]+Table1_4[[#This Row],[Delivery charge]]</f>
        <v>1153.3200000000002</v>
      </c>
      <c r="K1659" s="2" t="s">
        <v>2262</v>
      </c>
      <c r="L1659" s="2">
        <v>0</v>
      </c>
      <c r="M1659" s="2" t="s">
        <v>2394</v>
      </c>
      <c r="N1659" s="2" t="s">
        <v>2395</v>
      </c>
      <c r="O1659" s="14" t="s">
        <v>2396</v>
      </c>
      <c r="P1659" s="9">
        <f>Table1_4[[#This Row],[Total Price]]*Table1_4[[#This Row],[ Sold]]</f>
        <v>0</v>
      </c>
    </row>
    <row r="1660" spans="1:16" x14ac:dyDescent="0.3">
      <c r="A1660" s="5" t="s">
        <v>2285</v>
      </c>
      <c r="B1660" s="2" t="s">
        <v>4049</v>
      </c>
      <c r="C1660" s="2" t="s">
        <v>2287</v>
      </c>
      <c r="D1660" s="2" t="s">
        <v>2295</v>
      </c>
      <c r="E1660" s="2" t="s">
        <v>4481</v>
      </c>
      <c r="F1660" s="2"/>
      <c r="G1660" s="2"/>
      <c r="H1660" s="9">
        <v>189.95</v>
      </c>
      <c r="I1660" s="9">
        <v>87.45</v>
      </c>
      <c r="J1660" s="9">
        <f>Table1_4[[#This Row],[Price]]+Table1_4[[#This Row],[Delivery charge]]</f>
        <v>277.39999999999998</v>
      </c>
      <c r="K1660" s="2" t="s">
        <v>2262</v>
      </c>
      <c r="L1660" s="2">
        <v>0</v>
      </c>
      <c r="M1660" s="2" t="s">
        <v>4480</v>
      </c>
      <c r="N1660" s="2" t="s">
        <v>2500</v>
      </c>
      <c r="O1660" s="14" t="s">
        <v>2501</v>
      </c>
      <c r="P1660" s="9">
        <f>Table1_4[[#This Row],[Total Price]]*Table1_4[[#This Row],[ Sold]]</f>
        <v>0</v>
      </c>
    </row>
    <row r="1661" spans="1:16" x14ac:dyDescent="0.3">
      <c r="A1661" s="5" t="s">
        <v>2285</v>
      </c>
      <c r="B1661" s="2" t="s">
        <v>4050</v>
      </c>
      <c r="C1661" s="2" t="s">
        <v>2287</v>
      </c>
      <c r="D1661" s="2" t="s">
        <v>2404</v>
      </c>
      <c r="E1661" s="2" t="s">
        <v>4483</v>
      </c>
      <c r="F1661" s="2"/>
      <c r="G1661" s="2"/>
      <c r="H1661" s="9">
        <v>218.95</v>
      </c>
      <c r="I1661" s="9">
        <v>94.12</v>
      </c>
      <c r="J1661" s="9">
        <f>Table1_4[[#This Row],[Price]]+Table1_4[[#This Row],[Delivery charge]]</f>
        <v>313.07</v>
      </c>
      <c r="K1661" s="2" t="s">
        <v>2262</v>
      </c>
      <c r="L1661" s="2">
        <v>0</v>
      </c>
      <c r="M1661" s="2" t="s">
        <v>2405</v>
      </c>
      <c r="N1661" s="2" t="s">
        <v>2406</v>
      </c>
      <c r="O1661" s="14" t="s">
        <v>2407</v>
      </c>
      <c r="P1661" s="9">
        <f>Table1_4[[#This Row],[Total Price]]*Table1_4[[#This Row],[ Sold]]</f>
        <v>0</v>
      </c>
    </row>
    <row r="1662" spans="1:16" x14ac:dyDescent="0.3">
      <c r="A1662" s="5" t="s">
        <v>2285</v>
      </c>
      <c r="B1662" s="2" t="s">
        <v>4051</v>
      </c>
      <c r="C1662" s="2" t="s">
        <v>2292</v>
      </c>
      <c r="D1662" s="2" t="s">
        <v>2295</v>
      </c>
      <c r="E1662" s="2" t="s">
        <v>4482</v>
      </c>
      <c r="F1662" s="2">
        <v>5</v>
      </c>
      <c r="G1662" s="2">
        <v>85</v>
      </c>
      <c r="H1662" s="9">
        <v>899.99</v>
      </c>
      <c r="I1662" s="9">
        <v>237.8</v>
      </c>
      <c r="J1662" s="9">
        <f>Table1_4[[#This Row],[Price]]+Table1_4[[#This Row],[Delivery charge]]</f>
        <v>1137.79</v>
      </c>
      <c r="K1662" s="2" t="s">
        <v>2262</v>
      </c>
      <c r="L1662" s="2">
        <v>0</v>
      </c>
      <c r="M1662" s="2" t="s">
        <v>4480</v>
      </c>
      <c r="N1662" s="2" t="s">
        <v>2310</v>
      </c>
      <c r="O1662" s="14" t="s">
        <v>2311</v>
      </c>
      <c r="P1662" s="9">
        <f>Table1_4[[#This Row],[Total Price]]*Table1_4[[#This Row],[ Sold]]</f>
        <v>0</v>
      </c>
    </row>
    <row r="1663" spans="1:16" x14ac:dyDescent="0.3">
      <c r="A1663" s="5" t="s">
        <v>2285</v>
      </c>
      <c r="B1663" s="2" t="s">
        <v>4052</v>
      </c>
      <c r="C1663" s="2" t="s">
        <v>2371</v>
      </c>
      <c r="D1663" s="2" t="s">
        <v>2295</v>
      </c>
      <c r="E1663" s="2" t="s">
        <v>4482</v>
      </c>
      <c r="F1663" s="2">
        <v>5</v>
      </c>
      <c r="G1663" s="2">
        <v>29</v>
      </c>
      <c r="H1663" s="9">
        <v>409</v>
      </c>
      <c r="I1663" s="9">
        <v>137.83000000000001</v>
      </c>
      <c r="J1663" s="9">
        <f>Table1_4[[#This Row],[Price]]+Table1_4[[#This Row],[Delivery charge]]</f>
        <v>546.83000000000004</v>
      </c>
      <c r="K1663" s="2" t="s">
        <v>2262</v>
      </c>
      <c r="L1663" s="2">
        <v>1</v>
      </c>
      <c r="M1663" s="2" t="s">
        <v>4480</v>
      </c>
      <c r="N1663" s="2" t="s">
        <v>2428</v>
      </c>
      <c r="O1663" s="14" t="s">
        <v>2429</v>
      </c>
      <c r="P1663" s="9">
        <f>Table1_4[[#This Row],[Total Price]]*Table1_4[[#This Row],[ Sold]]</f>
        <v>546.83000000000004</v>
      </c>
    </row>
    <row r="1664" spans="1:16" x14ac:dyDescent="0.3">
      <c r="A1664" s="5" t="s">
        <v>2285</v>
      </c>
      <c r="B1664" s="2" t="s">
        <v>4053</v>
      </c>
      <c r="C1664" s="2" t="s">
        <v>2585</v>
      </c>
      <c r="D1664" s="2" t="s">
        <v>2295</v>
      </c>
      <c r="E1664" s="2" t="s">
        <v>4481</v>
      </c>
      <c r="F1664" s="2">
        <v>5</v>
      </c>
      <c r="G1664" s="2">
        <v>4</v>
      </c>
      <c r="H1664" s="9">
        <v>549.99</v>
      </c>
      <c r="I1664" s="9">
        <v>172.88</v>
      </c>
      <c r="J1664" s="9">
        <f>Table1_4[[#This Row],[Price]]+Table1_4[[#This Row],[Delivery charge]]</f>
        <v>722.87</v>
      </c>
      <c r="K1664" s="2" t="s">
        <v>2262</v>
      </c>
      <c r="L1664" s="2">
        <v>1</v>
      </c>
      <c r="M1664" s="2" t="s">
        <v>4480</v>
      </c>
      <c r="N1664" s="2" t="s">
        <v>2493</v>
      </c>
      <c r="O1664" s="14" t="s">
        <v>2494</v>
      </c>
      <c r="P1664" s="9">
        <f>Table1_4[[#This Row],[Total Price]]*Table1_4[[#This Row],[ Sold]]</f>
        <v>722.87</v>
      </c>
    </row>
    <row r="1665" spans="1:16" x14ac:dyDescent="0.3">
      <c r="A1665" s="5" t="s">
        <v>2285</v>
      </c>
      <c r="B1665" s="2" t="s">
        <v>4054</v>
      </c>
      <c r="C1665" s="2" t="s">
        <v>2315</v>
      </c>
      <c r="D1665" s="2" t="s">
        <v>2295</v>
      </c>
      <c r="E1665" s="2" t="s">
        <v>4482</v>
      </c>
      <c r="F1665" s="2">
        <v>4.5</v>
      </c>
      <c r="G1665" s="2">
        <v>25</v>
      </c>
      <c r="H1665" s="9">
        <v>329.99</v>
      </c>
      <c r="I1665" s="9">
        <v>119.66</v>
      </c>
      <c r="J1665" s="9">
        <f>Table1_4[[#This Row],[Price]]+Table1_4[[#This Row],[Delivery charge]]</f>
        <v>449.65</v>
      </c>
      <c r="K1665" s="2" t="s">
        <v>2262</v>
      </c>
      <c r="L1665" s="2">
        <v>0</v>
      </c>
      <c r="M1665" s="2" t="s">
        <v>4480</v>
      </c>
      <c r="N1665" s="2" t="s">
        <v>2691</v>
      </c>
      <c r="O1665" s="14" t="s">
        <v>2692</v>
      </c>
      <c r="P1665" s="9">
        <f>Table1_4[[#This Row],[Total Price]]*Table1_4[[#This Row],[ Sold]]</f>
        <v>0</v>
      </c>
    </row>
    <row r="1666" spans="1:16" x14ac:dyDescent="0.3">
      <c r="A1666" s="5" t="s">
        <v>2285</v>
      </c>
      <c r="B1666" s="2" t="s">
        <v>4055</v>
      </c>
      <c r="C1666" s="2" t="s">
        <v>2296</v>
      </c>
      <c r="D1666" s="2" t="s">
        <v>2295</v>
      </c>
      <c r="E1666" s="2" t="s">
        <v>4481</v>
      </c>
      <c r="F1666" s="2">
        <v>5</v>
      </c>
      <c r="G1666" s="2">
        <v>10</v>
      </c>
      <c r="H1666" s="9">
        <v>489.95</v>
      </c>
      <c r="I1666" s="9">
        <v>156.44999999999999</v>
      </c>
      <c r="J1666" s="9">
        <f>Table1_4[[#This Row],[Price]]+Table1_4[[#This Row],[Delivery charge]]</f>
        <v>646.4</v>
      </c>
      <c r="K1666" s="2" t="s">
        <v>2262</v>
      </c>
      <c r="L1666" s="2">
        <v>4</v>
      </c>
      <c r="M1666" s="2" t="s">
        <v>4480</v>
      </c>
      <c r="N1666" s="2" t="s">
        <v>2500</v>
      </c>
      <c r="O1666" s="14" t="s">
        <v>2501</v>
      </c>
      <c r="P1666" s="9">
        <f>Table1_4[[#This Row],[Total Price]]*Table1_4[[#This Row],[ Sold]]</f>
        <v>2585.6</v>
      </c>
    </row>
    <row r="1667" spans="1:16" x14ac:dyDescent="0.3">
      <c r="A1667" s="5" t="s">
        <v>2285</v>
      </c>
      <c r="B1667" s="2" t="s">
        <v>4056</v>
      </c>
      <c r="C1667" s="2" t="s">
        <v>2344</v>
      </c>
      <c r="D1667" s="2" t="s">
        <v>2295</v>
      </c>
      <c r="E1667" s="2" t="s">
        <v>4481</v>
      </c>
      <c r="F1667" s="2"/>
      <c r="G1667" s="2"/>
      <c r="H1667" s="9">
        <v>399.99</v>
      </c>
      <c r="I1667" s="9">
        <v>138.38</v>
      </c>
      <c r="J1667" s="9">
        <f>Table1_4[[#This Row],[Price]]+Table1_4[[#This Row],[Delivery charge]]</f>
        <v>538.37</v>
      </c>
      <c r="K1667" s="2" t="s">
        <v>2262</v>
      </c>
      <c r="L1667" s="2">
        <v>0</v>
      </c>
      <c r="M1667" s="2" t="s">
        <v>4480</v>
      </c>
      <c r="N1667" s="2" t="s">
        <v>2661</v>
      </c>
      <c r="O1667" s="14" t="s">
        <v>2662</v>
      </c>
      <c r="P1667" s="9">
        <f>Table1_4[[#This Row],[Total Price]]*Table1_4[[#This Row],[ Sold]]</f>
        <v>0</v>
      </c>
    </row>
    <row r="1668" spans="1:16" x14ac:dyDescent="0.3">
      <c r="A1668" s="5" t="s">
        <v>2285</v>
      </c>
      <c r="B1668" s="2" t="s">
        <v>4057</v>
      </c>
      <c r="C1668" s="2" t="s">
        <v>2315</v>
      </c>
      <c r="D1668" s="2" t="s">
        <v>2404</v>
      </c>
      <c r="E1668" s="2" t="s">
        <v>4483</v>
      </c>
      <c r="F1668" s="2"/>
      <c r="G1668" s="2"/>
      <c r="H1668" s="9">
        <v>391.95</v>
      </c>
      <c r="I1668" s="9">
        <v>136.53</v>
      </c>
      <c r="J1668" s="9">
        <f>Table1_4[[#This Row],[Price]]+Table1_4[[#This Row],[Delivery charge]]</f>
        <v>528.48</v>
      </c>
      <c r="K1668" s="2" t="s">
        <v>2262</v>
      </c>
      <c r="L1668" s="2">
        <v>0</v>
      </c>
      <c r="M1668" s="2" t="s">
        <v>2405</v>
      </c>
      <c r="N1668" s="2" t="s">
        <v>2406</v>
      </c>
      <c r="O1668" s="14" t="s">
        <v>2407</v>
      </c>
      <c r="P1668" s="9">
        <f>Table1_4[[#This Row],[Total Price]]*Table1_4[[#This Row],[ Sold]]</f>
        <v>0</v>
      </c>
    </row>
    <row r="1669" spans="1:16" x14ac:dyDescent="0.3">
      <c r="A1669" s="5" t="s">
        <v>2285</v>
      </c>
      <c r="B1669" s="2" t="s">
        <v>4058</v>
      </c>
      <c r="C1669" s="2" t="s">
        <v>2296</v>
      </c>
      <c r="D1669" s="2" t="s">
        <v>2393</v>
      </c>
      <c r="E1669" s="2" t="s">
        <v>4482</v>
      </c>
      <c r="F1669" s="2"/>
      <c r="G1669" s="2"/>
      <c r="H1669" s="9">
        <v>399.95</v>
      </c>
      <c r="I1669" s="9">
        <v>138.37</v>
      </c>
      <c r="J1669" s="9">
        <f>Table1_4[[#This Row],[Price]]+Table1_4[[#This Row],[Delivery charge]]</f>
        <v>538.31999999999994</v>
      </c>
      <c r="K1669" s="2" t="s">
        <v>2262</v>
      </c>
      <c r="L1669" s="2">
        <v>0</v>
      </c>
      <c r="M1669" s="2" t="s">
        <v>2394</v>
      </c>
      <c r="N1669" s="2" t="s">
        <v>2395</v>
      </c>
      <c r="O1669" s="14" t="s">
        <v>2396</v>
      </c>
      <c r="P1669" s="9">
        <f>Table1_4[[#This Row],[Total Price]]*Table1_4[[#This Row],[ Sold]]</f>
        <v>0</v>
      </c>
    </row>
    <row r="1670" spans="1:16" x14ac:dyDescent="0.3">
      <c r="A1670" s="5" t="s">
        <v>2285</v>
      </c>
      <c r="B1670" s="2" t="s">
        <v>4059</v>
      </c>
      <c r="C1670" s="2" t="s">
        <v>2321</v>
      </c>
      <c r="D1670" s="2" t="s">
        <v>2485</v>
      </c>
      <c r="E1670" s="2" t="s">
        <v>4482</v>
      </c>
      <c r="F1670" s="2">
        <v>5</v>
      </c>
      <c r="G1670" s="2">
        <v>1</v>
      </c>
      <c r="H1670" s="9">
        <v>419.98</v>
      </c>
      <c r="I1670" s="9">
        <v>140.35</v>
      </c>
      <c r="J1670" s="9">
        <f>Table1_4[[#This Row],[Price]]+Table1_4[[#This Row],[Delivery charge]]</f>
        <v>560.33000000000004</v>
      </c>
      <c r="K1670" s="2" t="s">
        <v>2262</v>
      </c>
      <c r="L1670" s="2">
        <v>2</v>
      </c>
      <c r="M1670" s="2" t="s">
        <v>4480</v>
      </c>
      <c r="N1670" s="2" t="s">
        <v>2486</v>
      </c>
      <c r="O1670" s="14" t="s">
        <v>2487</v>
      </c>
      <c r="P1670" s="9">
        <f>Table1_4[[#This Row],[Total Price]]*Table1_4[[#This Row],[ Sold]]</f>
        <v>1120.6600000000001</v>
      </c>
    </row>
    <row r="1671" spans="1:16" x14ac:dyDescent="0.3">
      <c r="A1671" s="5" t="s">
        <v>2285</v>
      </c>
      <c r="B1671" s="2" t="s">
        <v>4060</v>
      </c>
      <c r="C1671" s="2" t="s">
        <v>2321</v>
      </c>
      <c r="D1671" s="2" t="s">
        <v>2393</v>
      </c>
      <c r="E1671" s="2" t="s">
        <v>4482</v>
      </c>
      <c r="F1671" s="2"/>
      <c r="G1671" s="2"/>
      <c r="H1671" s="9">
        <v>424.95</v>
      </c>
      <c r="I1671" s="9">
        <v>144.12</v>
      </c>
      <c r="J1671" s="9">
        <f>Table1_4[[#This Row],[Price]]+Table1_4[[#This Row],[Delivery charge]]</f>
        <v>569.06999999999994</v>
      </c>
      <c r="K1671" s="2" t="s">
        <v>2262</v>
      </c>
      <c r="L1671" s="2">
        <v>0</v>
      </c>
      <c r="M1671" s="2" t="s">
        <v>2394</v>
      </c>
      <c r="N1671" s="2" t="s">
        <v>2395</v>
      </c>
      <c r="O1671" s="14" t="s">
        <v>2396</v>
      </c>
      <c r="P1671" s="9">
        <f>Table1_4[[#This Row],[Total Price]]*Table1_4[[#This Row],[ Sold]]</f>
        <v>0</v>
      </c>
    </row>
    <row r="1672" spans="1:16" x14ac:dyDescent="0.3">
      <c r="A1672" s="5" t="s">
        <v>2285</v>
      </c>
      <c r="B1672" s="2" t="s">
        <v>118</v>
      </c>
      <c r="C1672" s="2" t="s">
        <v>2422</v>
      </c>
      <c r="D1672" s="2" t="s">
        <v>2295</v>
      </c>
      <c r="E1672" s="2" t="s">
        <v>4483</v>
      </c>
      <c r="F1672" s="2"/>
      <c r="G1672" s="2"/>
      <c r="H1672" s="9">
        <v>999</v>
      </c>
      <c r="I1672" s="9">
        <v>260.58</v>
      </c>
      <c r="J1672" s="9">
        <f>Table1_4[[#This Row],[Price]]+Table1_4[[#This Row],[Delivery charge]]</f>
        <v>1259.58</v>
      </c>
      <c r="K1672" s="2" t="s">
        <v>2262</v>
      </c>
      <c r="L1672" s="2">
        <v>0</v>
      </c>
      <c r="M1672" s="2" t="s">
        <v>4480</v>
      </c>
      <c r="N1672" s="2" t="s">
        <v>2310</v>
      </c>
      <c r="O1672" s="14" t="s">
        <v>2311</v>
      </c>
      <c r="P1672" s="9">
        <f>Table1_4[[#This Row],[Total Price]]*Table1_4[[#This Row],[ Sold]]</f>
        <v>0</v>
      </c>
    </row>
    <row r="1673" spans="1:16" x14ac:dyDescent="0.3">
      <c r="A1673" s="5" t="s">
        <v>2285</v>
      </c>
      <c r="B1673" s="2" t="s">
        <v>4061</v>
      </c>
      <c r="C1673" s="2" t="s">
        <v>2327</v>
      </c>
      <c r="D1673" s="2" t="s">
        <v>2485</v>
      </c>
      <c r="E1673" s="2" t="s">
        <v>4482</v>
      </c>
      <c r="F1673" s="2"/>
      <c r="G1673" s="2"/>
      <c r="H1673" s="9">
        <v>643.99</v>
      </c>
      <c r="I1673" s="9">
        <v>191.88</v>
      </c>
      <c r="J1673" s="9">
        <f>Table1_4[[#This Row],[Price]]+Table1_4[[#This Row],[Delivery charge]]</f>
        <v>835.87</v>
      </c>
      <c r="K1673" s="2" t="s">
        <v>2262</v>
      </c>
      <c r="L1673" s="2">
        <v>0</v>
      </c>
      <c r="M1673" s="2" t="s">
        <v>4480</v>
      </c>
      <c r="N1673" s="2" t="s">
        <v>2486</v>
      </c>
      <c r="O1673" s="14" t="s">
        <v>2487</v>
      </c>
      <c r="P1673" s="9">
        <f>Table1_4[[#This Row],[Total Price]]*Table1_4[[#This Row],[ Sold]]</f>
        <v>0</v>
      </c>
    </row>
    <row r="1674" spans="1:16" x14ac:dyDescent="0.3">
      <c r="A1674" s="5" t="s">
        <v>2285</v>
      </c>
      <c r="B1674" s="2" t="s">
        <v>3406</v>
      </c>
      <c r="C1674" s="2" t="s">
        <v>2585</v>
      </c>
      <c r="D1674" s="2" t="s">
        <v>2295</v>
      </c>
      <c r="E1674" s="2" t="s">
        <v>4482</v>
      </c>
      <c r="F1674" s="2">
        <v>4.5</v>
      </c>
      <c r="G1674" s="2">
        <v>28</v>
      </c>
      <c r="H1674" s="9">
        <v>919</v>
      </c>
      <c r="I1674" s="9">
        <v>291.02999999999997</v>
      </c>
      <c r="J1674" s="9">
        <f>Table1_4[[#This Row],[Price]]+Table1_4[[#This Row],[Delivery charge]]</f>
        <v>1210.03</v>
      </c>
      <c r="K1674" s="2" t="s">
        <v>2262</v>
      </c>
      <c r="L1674" s="2">
        <v>0</v>
      </c>
      <c r="M1674" s="2" t="s">
        <v>3400</v>
      </c>
      <c r="N1674" s="2" t="s">
        <v>3401</v>
      </c>
      <c r="O1674" s="14" t="s">
        <v>3402</v>
      </c>
      <c r="P1674" s="9">
        <f>Table1_4[[#This Row],[Total Price]]*Table1_4[[#This Row],[ Sold]]</f>
        <v>0</v>
      </c>
    </row>
    <row r="1675" spans="1:16" x14ac:dyDescent="0.3">
      <c r="A1675" s="5" t="s">
        <v>2285</v>
      </c>
      <c r="B1675" s="2" t="s">
        <v>4062</v>
      </c>
      <c r="C1675" s="2" t="s">
        <v>2292</v>
      </c>
      <c r="D1675" s="2" t="s">
        <v>2511</v>
      </c>
      <c r="E1675" s="2" t="s">
        <v>4482</v>
      </c>
      <c r="F1675" s="2">
        <v>4.5</v>
      </c>
      <c r="G1675" s="2">
        <v>14</v>
      </c>
      <c r="H1675" s="9">
        <v>340.65</v>
      </c>
      <c r="I1675" s="9">
        <v>124.73</v>
      </c>
      <c r="J1675" s="9">
        <f>Table1_4[[#This Row],[Price]]+Table1_4[[#This Row],[Delivery charge]]</f>
        <v>465.38</v>
      </c>
      <c r="K1675" s="2" t="s">
        <v>2262</v>
      </c>
      <c r="L1675" s="2">
        <v>0</v>
      </c>
      <c r="M1675" s="2" t="s">
        <v>4480</v>
      </c>
      <c r="N1675" s="2" t="s">
        <v>2842</v>
      </c>
      <c r="O1675" s="14" t="s">
        <v>2843</v>
      </c>
      <c r="P1675" s="9">
        <f>Table1_4[[#This Row],[Total Price]]*Table1_4[[#This Row],[ Sold]]</f>
        <v>0</v>
      </c>
    </row>
    <row r="1676" spans="1:16" x14ac:dyDescent="0.3">
      <c r="A1676" s="5" t="s">
        <v>2285</v>
      </c>
      <c r="B1676" s="2" t="s">
        <v>4062</v>
      </c>
      <c r="C1676" s="2" t="s">
        <v>2292</v>
      </c>
      <c r="D1676" s="2" t="s">
        <v>2511</v>
      </c>
      <c r="E1676" s="2" t="s">
        <v>4482</v>
      </c>
      <c r="F1676" s="2">
        <v>4.5</v>
      </c>
      <c r="G1676" s="2">
        <v>14</v>
      </c>
      <c r="H1676" s="9">
        <v>340.65</v>
      </c>
      <c r="I1676" s="9">
        <v>124.73</v>
      </c>
      <c r="J1676" s="9">
        <f>Table1_4[[#This Row],[Price]]+Table1_4[[#This Row],[Delivery charge]]</f>
        <v>465.38</v>
      </c>
      <c r="K1676" s="2" t="s">
        <v>2262</v>
      </c>
      <c r="L1676" s="2">
        <v>0</v>
      </c>
      <c r="M1676" s="2" t="s">
        <v>4480</v>
      </c>
      <c r="N1676" s="2" t="s">
        <v>2842</v>
      </c>
      <c r="O1676" s="14" t="s">
        <v>2843</v>
      </c>
      <c r="P1676" s="9">
        <f>Table1_4[[#This Row],[Total Price]]*Table1_4[[#This Row],[ Sold]]</f>
        <v>0</v>
      </c>
    </row>
    <row r="1677" spans="1:16" x14ac:dyDescent="0.3">
      <c r="A1677" s="5" t="s">
        <v>2285</v>
      </c>
      <c r="B1677" s="2" t="s">
        <v>4063</v>
      </c>
      <c r="C1677" s="2" t="s">
        <v>2292</v>
      </c>
      <c r="D1677" s="2" t="s">
        <v>2295</v>
      </c>
      <c r="E1677" s="2" t="s">
        <v>4483</v>
      </c>
      <c r="F1677" s="2"/>
      <c r="G1677" s="2"/>
      <c r="H1677" s="9">
        <v>290.99</v>
      </c>
      <c r="I1677" s="9">
        <v>110.69</v>
      </c>
      <c r="J1677" s="9">
        <f>Table1_4[[#This Row],[Price]]+Table1_4[[#This Row],[Delivery charge]]</f>
        <v>401.68</v>
      </c>
      <c r="K1677" s="2" t="s">
        <v>2262</v>
      </c>
      <c r="L1677" s="2">
        <v>0</v>
      </c>
      <c r="M1677" s="2" t="s">
        <v>4480</v>
      </c>
      <c r="N1677" s="2" t="s">
        <v>2364</v>
      </c>
      <c r="O1677" s="14" t="s">
        <v>2365</v>
      </c>
      <c r="P1677" s="9">
        <f>Table1_4[[#This Row],[Total Price]]*Table1_4[[#This Row],[ Sold]]</f>
        <v>0</v>
      </c>
    </row>
    <row r="1678" spans="1:16" x14ac:dyDescent="0.3">
      <c r="A1678" s="5" t="s">
        <v>2285</v>
      </c>
      <c r="B1678" s="2" t="s">
        <v>4064</v>
      </c>
      <c r="C1678" s="2" t="s">
        <v>2321</v>
      </c>
      <c r="D1678" s="2" t="s">
        <v>2954</v>
      </c>
      <c r="E1678" s="2" t="s">
        <v>4481</v>
      </c>
      <c r="F1678" s="2">
        <v>5</v>
      </c>
      <c r="G1678" s="2">
        <v>3</v>
      </c>
      <c r="H1678" s="9">
        <v>499.95</v>
      </c>
      <c r="I1678" s="9">
        <v>158.75</v>
      </c>
      <c r="J1678" s="9">
        <f>Table1_4[[#This Row],[Price]]+Table1_4[[#This Row],[Delivery charge]]</f>
        <v>658.7</v>
      </c>
      <c r="K1678" s="2" t="s">
        <v>2262</v>
      </c>
      <c r="L1678" s="2">
        <v>0</v>
      </c>
      <c r="M1678" s="2" t="s">
        <v>4480</v>
      </c>
      <c r="N1678" s="2" t="s">
        <v>2955</v>
      </c>
      <c r="O1678" s="14" t="s">
        <v>2956</v>
      </c>
      <c r="P1678" s="9">
        <f>Table1_4[[#This Row],[Total Price]]*Table1_4[[#This Row],[ Sold]]</f>
        <v>0</v>
      </c>
    </row>
    <row r="1679" spans="1:16" x14ac:dyDescent="0.3">
      <c r="A1679" s="5" t="s">
        <v>2285</v>
      </c>
      <c r="B1679" s="2" t="s">
        <v>4065</v>
      </c>
      <c r="C1679" s="2" t="s">
        <v>2371</v>
      </c>
      <c r="D1679" s="2" t="s">
        <v>2485</v>
      </c>
      <c r="E1679" s="2" t="s">
        <v>4482</v>
      </c>
      <c r="F1679" s="2"/>
      <c r="G1679" s="2"/>
      <c r="H1679" s="9">
        <v>419.99</v>
      </c>
      <c r="I1679" s="9">
        <v>140.36000000000001</v>
      </c>
      <c r="J1679" s="9">
        <f>Table1_4[[#This Row],[Price]]+Table1_4[[#This Row],[Delivery charge]]</f>
        <v>560.35</v>
      </c>
      <c r="K1679" s="2" t="s">
        <v>2262</v>
      </c>
      <c r="L1679" s="2">
        <v>16</v>
      </c>
      <c r="M1679" s="2" t="s">
        <v>4480</v>
      </c>
      <c r="N1679" s="2" t="s">
        <v>2486</v>
      </c>
      <c r="O1679" s="14" t="s">
        <v>2487</v>
      </c>
      <c r="P1679" s="9">
        <f>Table1_4[[#This Row],[Total Price]]*Table1_4[[#This Row],[ Sold]]</f>
        <v>8965.6</v>
      </c>
    </row>
    <row r="1680" spans="1:16" x14ac:dyDescent="0.3">
      <c r="A1680" s="5" t="s">
        <v>2285</v>
      </c>
      <c r="B1680" s="2" t="s">
        <v>4066</v>
      </c>
      <c r="C1680" s="2" t="s">
        <v>2294</v>
      </c>
      <c r="D1680" s="2" t="s">
        <v>2295</v>
      </c>
      <c r="E1680" s="2" t="s">
        <v>4483</v>
      </c>
      <c r="F1680" s="2"/>
      <c r="G1680" s="2"/>
      <c r="H1680" s="9">
        <v>184.99</v>
      </c>
      <c r="I1680" s="9">
        <v>86.31</v>
      </c>
      <c r="J1680" s="9">
        <f>Table1_4[[#This Row],[Price]]+Table1_4[[#This Row],[Delivery charge]]</f>
        <v>271.3</v>
      </c>
      <c r="K1680" s="2" t="s">
        <v>2262</v>
      </c>
      <c r="L1680" s="2">
        <v>0</v>
      </c>
      <c r="M1680" s="2" t="s">
        <v>4480</v>
      </c>
      <c r="N1680" s="2" t="s">
        <v>2661</v>
      </c>
      <c r="O1680" s="14" t="s">
        <v>2662</v>
      </c>
      <c r="P1680" s="9">
        <f>Table1_4[[#This Row],[Total Price]]*Table1_4[[#This Row],[ Sold]]</f>
        <v>0</v>
      </c>
    </row>
    <row r="1681" spans="1:16" x14ac:dyDescent="0.3">
      <c r="A1681" s="5" t="s">
        <v>2285</v>
      </c>
      <c r="B1681" s="2" t="s">
        <v>4067</v>
      </c>
      <c r="C1681" s="2" t="s">
        <v>2455</v>
      </c>
      <c r="D1681" s="2" t="s">
        <v>2295</v>
      </c>
      <c r="E1681" s="2" t="s">
        <v>4482</v>
      </c>
      <c r="F1681" s="2"/>
      <c r="G1681" s="2"/>
      <c r="H1681" s="9">
        <v>389.99</v>
      </c>
      <c r="I1681" s="9">
        <v>133.46</v>
      </c>
      <c r="J1681" s="9">
        <f>Table1_4[[#This Row],[Price]]+Table1_4[[#This Row],[Delivery charge]]</f>
        <v>523.45000000000005</v>
      </c>
      <c r="K1681" s="2" t="s">
        <v>2262</v>
      </c>
      <c r="L1681" s="2">
        <v>0</v>
      </c>
      <c r="M1681" s="2" t="s">
        <v>4480</v>
      </c>
      <c r="N1681" s="2" t="s">
        <v>2316</v>
      </c>
      <c r="O1681" s="14" t="s">
        <v>2317</v>
      </c>
      <c r="P1681" s="9">
        <f>Table1_4[[#This Row],[Total Price]]*Table1_4[[#This Row],[ Sold]]</f>
        <v>0</v>
      </c>
    </row>
    <row r="1682" spans="1:16" x14ac:dyDescent="0.3">
      <c r="A1682" s="5" t="s">
        <v>2285</v>
      </c>
      <c r="B1682" s="2" t="s">
        <v>4068</v>
      </c>
      <c r="C1682" s="2" t="s">
        <v>2296</v>
      </c>
      <c r="D1682" s="2" t="s">
        <v>2485</v>
      </c>
      <c r="E1682" s="2" t="s">
        <v>4481</v>
      </c>
      <c r="F1682" s="2"/>
      <c r="G1682" s="2"/>
      <c r="H1682" s="9">
        <v>473.19</v>
      </c>
      <c r="I1682" s="9">
        <v>155.21</v>
      </c>
      <c r="J1682" s="9">
        <f>Table1_4[[#This Row],[Price]]+Table1_4[[#This Row],[Delivery charge]]</f>
        <v>628.4</v>
      </c>
      <c r="K1682" s="2" t="s">
        <v>2262</v>
      </c>
      <c r="L1682" s="2">
        <v>0</v>
      </c>
      <c r="M1682" s="2" t="s">
        <v>4480</v>
      </c>
      <c r="N1682" s="2" t="s">
        <v>2486</v>
      </c>
      <c r="O1682" s="14" t="s">
        <v>2487</v>
      </c>
      <c r="P1682" s="9">
        <f>Table1_4[[#This Row],[Total Price]]*Table1_4[[#This Row],[ Sold]]</f>
        <v>0</v>
      </c>
    </row>
    <row r="1683" spans="1:16" x14ac:dyDescent="0.3">
      <c r="A1683" s="5" t="s">
        <v>2285</v>
      </c>
      <c r="B1683" s="2" t="s">
        <v>4069</v>
      </c>
      <c r="C1683" s="2" t="s">
        <v>2422</v>
      </c>
      <c r="D1683" s="2" t="s">
        <v>2485</v>
      </c>
      <c r="E1683" s="2" t="s">
        <v>4481</v>
      </c>
      <c r="F1683" s="2"/>
      <c r="G1683" s="2"/>
      <c r="H1683" s="9">
        <v>623.99</v>
      </c>
      <c r="I1683" s="9">
        <v>187.28</v>
      </c>
      <c r="J1683" s="9">
        <f>Table1_4[[#This Row],[Price]]+Table1_4[[#This Row],[Delivery charge]]</f>
        <v>811.27</v>
      </c>
      <c r="K1683" s="2" t="s">
        <v>2262</v>
      </c>
      <c r="L1683" s="2">
        <v>0</v>
      </c>
      <c r="M1683" s="2" t="s">
        <v>4480</v>
      </c>
      <c r="N1683" s="2" t="s">
        <v>2486</v>
      </c>
      <c r="O1683" s="14" t="s">
        <v>2487</v>
      </c>
      <c r="P1683" s="9">
        <f>Table1_4[[#This Row],[Total Price]]*Table1_4[[#This Row],[ Sold]]</f>
        <v>0</v>
      </c>
    </row>
    <row r="1684" spans="1:16" x14ac:dyDescent="0.3">
      <c r="A1684" s="5" t="s">
        <v>2285</v>
      </c>
      <c r="B1684" s="2" t="s">
        <v>4070</v>
      </c>
      <c r="C1684" s="2" t="s">
        <v>2315</v>
      </c>
      <c r="D1684" s="2" t="s">
        <v>2295</v>
      </c>
      <c r="E1684" s="2" t="s">
        <v>4483</v>
      </c>
      <c r="F1684" s="2">
        <v>5</v>
      </c>
      <c r="G1684" s="2">
        <v>1</v>
      </c>
      <c r="H1684" s="9">
        <v>334.99</v>
      </c>
      <c r="I1684" s="9">
        <v>120.81</v>
      </c>
      <c r="J1684" s="9">
        <f>Table1_4[[#This Row],[Price]]+Table1_4[[#This Row],[Delivery charge]]</f>
        <v>455.8</v>
      </c>
      <c r="K1684" s="2" t="s">
        <v>2262</v>
      </c>
      <c r="L1684" s="2">
        <v>0</v>
      </c>
      <c r="M1684" s="2" t="s">
        <v>4480</v>
      </c>
      <c r="N1684" s="2" t="s">
        <v>2661</v>
      </c>
      <c r="O1684" s="14" t="s">
        <v>2662</v>
      </c>
      <c r="P1684" s="9">
        <f>Table1_4[[#This Row],[Total Price]]*Table1_4[[#This Row],[ Sold]]</f>
        <v>0</v>
      </c>
    </row>
    <row r="1685" spans="1:16" x14ac:dyDescent="0.3">
      <c r="A1685" s="5" t="s">
        <v>2285</v>
      </c>
      <c r="B1685" s="2" t="s">
        <v>4071</v>
      </c>
      <c r="C1685" s="2" t="s">
        <v>2294</v>
      </c>
      <c r="D1685" s="2" t="s">
        <v>2295</v>
      </c>
      <c r="E1685" s="2" t="s">
        <v>4483</v>
      </c>
      <c r="F1685" s="2">
        <v>4.5</v>
      </c>
      <c r="G1685" s="2">
        <v>15</v>
      </c>
      <c r="H1685" s="9">
        <v>239.67</v>
      </c>
      <c r="I1685" s="9">
        <v>98.88</v>
      </c>
      <c r="J1685" s="9">
        <f>Table1_4[[#This Row],[Price]]+Table1_4[[#This Row],[Delivery charge]]</f>
        <v>338.54999999999995</v>
      </c>
      <c r="K1685" s="2" t="s">
        <v>2262</v>
      </c>
      <c r="L1685" s="2">
        <v>0</v>
      </c>
      <c r="M1685" s="2" t="s">
        <v>2394</v>
      </c>
      <c r="N1685" s="2" t="s">
        <v>2780</v>
      </c>
      <c r="O1685" s="14" t="s">
        <v>2781</v>
      </c>
      <c r="P1685" s="9">
        <f>Table1_4[[#This Row],[Total Price]]*Table1_4[[#This Row],[ Sold]]</f>
        <v>0</v>
      </c>
    </row>
    <row r="1686" spans="1:16" x14ac:dyDescent="0.3">
      <c r="A1686" s="5" t="s">
        <v>2285</v>
      </c>
      <c r="B1686" s="2" t="s">
        <v>4072</v>
      </c>
      <c r="C1686" s="2" t="s">
        <v>2315</v>
      </c>
      <c r="D1686" s="2" t="s">
        <v>2295</v>
      </c>
      <c r="E1686" s="2" t="s">
        <v>4482</v>
      </c>
      <c r="F1686" s="2"/>
      <c r="G1686" s="2"/>
      <c r="H1686" s="9">
        <v>389.99</v>
      </c>
      <c r="I1686" s="9">
        <v>133.46</v>
      </c>
      <c r="J1686" s="9">
        <f>Table1_4[[#This Row],[Price]]+Table1_4[[#This Row],[Delivery charge]]</f>
        <v>523.45000000000005</v>
      </c>
      <c r="K1686" s="2" t="s">
        <v>2262</v>
      </c>
      <c r="L1686" s="2">
        <v>0</v>
      </c>
      <c r="M1686" s="2" t="s">
        <v>4480</v>
      </c>
      <c r="N1686" s="2" t="s">
        <v>2364</v>
      </c>
      <c r="O1686" s="14" t="s">
        <v>2365</v>
      </c>
      <c r="P1686" s="9">
        <f>Table1_4[[#This Row],[Total Price]]*Table1_4[[#This Row],[ Sold]]</f>
        <v>0</v>
      </c>
    </row>
    <row r="1687" spans="1:16" x14ac:dyDescent="0.3">
      <c r="A1687" s="5" t="s">
        <v>2285</v>
      </c>
      <c r="B1687" s="2" t="s">
        <v>4073</v>
      </c>
      <c r="C1687" s="2" t="s">
        <v>2315</v>
      </c>
      <c r="D1687" s="2" t="s">
        <v>2295</v>
      </c>
      <c r="E1687" s="2" t="s">
        <v>4481</v>
      </c>
      <c r="F1687" s="2">
        <v>4.5</v>
      </c>
      <c r="G1687" s="2">
        <v>25</v>
      </c>
      <c r="H1687" s="9">
        <v>289.95</v>
      </c>
      <c r="I1687" s="9">
        <v>110.45</v>
      </c>
      <c r="J1687" s="9">
        <f>Table1_4[[#This Row],[Price]]+Table1_4[[#This Row],[Delivery charge]]</f>
        <v>400.4</v>
      </c>
      <c r="K1687" s="2" t="s">
        <v>2262</v>
      </c>
      <c r="L1687" s="2">
        <v>0</v>
      </c>
      <c r="M1687" s="2" t="s">
        <v>4480</v>
      </c>
      <c r="N1687" s="2" t="s">
        <v>2500</v>
      </c>
      <c r="O1687" s="14" t="s">
        <v>2501</v>
      </c>
      <c r="P1687" s="9">
        <f>Table1_4[[#This Row],[Total Price]]*Table1_4[[#This Row],[ Sold]]</f>
        <v>0</v>
      </c>
    </row>
    <row r="1688" spans="1:16" x14ac:dyDescent="0.3">
      <c r="A1688" s="5" t="s">
        <v>2285</v>
      </c>
      <c r="B1688" s="2" t="s">
        <v>4074</v>
      </c>
      <c r="C1688" s="2" t="s">
        <v>2292</v>
      </c>
      <c r="D1688" s="2" t="s">
        <v>2295</v>
      </c>
      <c r="E1688" s="2" t="s">
        <v>4483</v>
      </c>
      <c r="F1688" s="2">
        <v>5</v>
      </c>
      <c r="G1688" s="2">
        <v>2</v>
      </c>
      <c r="H1688" s="9">
        <v>290.99</v>
      </c>
      <c r="I1688" s="9">
        <v>110.69</v>
      </c>
      <c r="J1688" s="9">
        <f>Table1_4[[#This Row],[Price]]+Table1_4[[#This Row],[Delivery charge]]</f>
        <v>401.68</v>
      </c>
      <c r="K1688" s="2" t="s">
        <v>2262</v>
      </c>
      <c r="L1688" s="2">
        <v>0</v>
      </c>
      <c r="M1688" s="2" t="s">
        <v>4480</v>
      </c>
      <c r="N1688" s="2" t="s">
        <v>2364</v>
      </c>
      <c r="O1688" s="14" t="s">
        <v>2365</v>
      </c>
      <c r="P1688" s="9">
        <f>Table1_4[[#This Row],[Total Price]]*Table1_4[[#This Row],[ Sold]]</f>
        <v>0</v>
      </c>
    </row>
    <row r="1689" spans="1:16" x14ac:dyDescent="0.3">
      <c r="A1689" s="5" t="s">
        <v>2285</v>
      </c>
      <c r="B1689" s="2" t="s">
        <v>4075</v>
      </c>
      <c r="C1689" s="2" t="s">
        <v>2344</v>
      </c>
      <c r="D1689" s="2" t="s">
        <v>2295</v>
      </c>
      <c r="E1689" s="2" t="s">
        <v>4481</v>
      </c>
      <c r="F1689" s="2">
        <v>4.5</v>
      </c>
      <c r="G1689" s="2">
        <v>6</v>
      </c>
      <c r="H1689" s="9">
        <v>510.59</v>
      </c>
      <c r="I1689" s="9">
        <v>163.81</v>
      </c>
      <c r="J1689" s="9">
        <f>Table1_4[[#This Row],[Price]]+Table1_4[[#This Row],[Delivery charge]]</f>
        <v>674.4</v>
      </c>
      <c r="K1689" s="2" t="s">
        <v>2262</v>
      </c>
      <c r="L1689" s="2">
        <v>0</v>
      </c>
      <c r="M1689" s="2" t="s">
        <v>4480</v>
      </c>
      <c r="N1689" s="2" t="s">
        <v>2526</v>
      </c>
      <c r="O1689" s="14" t="s">
        <v>2527</v>
      </c>
      <c r="P1689" s="9">
        <f>Table1_4[[#This Row],[Total Price]]*Table1_4[[#This Row],[ Sold]]</f>
        <v>0</v>
      </c>
    </row>
    <row r="1690" spans="1:16" x14ac:dyDescent="0.3">
      <c r="A1690" s="5" t="s">
        <v>2285</v>
      </c>
      <c r="B1690" s="2" t="s">
        <v>4076</v>
      </c>
      <c r="C1690" s="2" t="s">
        <v>2315</v>
      </c>
      <c r="D1690" s="2" t="s">
        <v>2295</v>
      </c>
      <c r="E1690" s="2" t="s">
        <v>4482</v>
      </c>
      <c r="F1690" s="2">
        <v>5</v>
      </c>
      <c r="G1690" s="2">
        <v>1</v>
      </c>
      <c r="H1690" s="9">
        <v>349.99</v>
      </c>
      <c r="I1690" s="9">
        <v>190</v>
      </c>
      <c r="J1690" s="9">
        <f>Table1_4[[#This Row],[Price]]+Table1_4[[#This Row],[Delivery charge]]</f>
        <v>539.99</v>
      </c>
      <c r="K1690" s="2" t="s">
        <v>2262</v>
      </c>
      <c r="L1690" s="2">
        <v>0</v>
      </c>
      <c r="M1690" s="2" t="s">
        <v>4480</v>
      </c>
      <c r="N1690" s="2" t="s">
        <v>2493</v>
      </c>
      <c r="O1690" s="14" t="s">
        <v>2494</v>
      </c>
      <c r="P1690" s="9">
        <f>Table1_4[[#This Row],[Total Price]]*Table1_4[[#This Row],[ Sold]]</f>
        <v>0</v>
      </c>
    </row>
    <row r="1691" spans="1:16" x14ac:dyDescent="0.3">
      <c r="A1691" s="5" t="s">
        <v>2285</v>
      </c>
      <c r="B1691" s="2" t="s">
        <v>4077</v>
      </c>
      <c r="C1691" s="2" t="s">
        <v>2321</v>
      </c>
      <c r="D1691" s="2" t="s">
        <v>2485</v>
      </c>
      <c r="E1691" s="2" t="s">
        <v>4481</v>
      </c>
      <c r="F1691" s="2"/>
      <c r="G1691" s="2"/>
      <c r="H1691" s="9">
        <v>332.99</v>
      </c>
      <c r="I1691" s="9">
        <v>120.35</v>
      </c>
      <c r="J1691" s="9">
        <f>Table1_4[[#This Row],[Price]]+Table1_4[[#This Row],[Delivery charge]]</f>
        <v>453.34000000000003</v>
      </c>
      <c r="K1691" s="2" t="s">
        <v>2262</v>
      </c>
      <c r="L1691" s="2">
        <v>0</v>
      </c>
      <c r="M1691" s="2" t="s">
        <v>4480</v>
      </c>
      <c r="N1691" s="2" t="s">
        <v>2486</v>
      </c>
      <c r="O1691" s="14" t="s">
        <v>2487</v>
      </c>
      <c r="P1691" s="9">
        <f>Table1_4[[#This Row],[Total Price]]*Table1_4[[#This Row],[ Sold]]</f>
        <v>0</v>
      </c>
    </row>
    <row r="1692" spans="1:16" x14ac:dyDescent="0.3">
      <c r="A1692" s="5" t="s">
        <v>2285</v>
      </c>
      <c r="B1692" s="2" t="s">
        <v>4078</v>
      </c>
      <c r="C1692" s="2" t="s">
        <v>2292</v>
      </c>
      <c r="D1692" s="2" t="s">
        <v>2295</v>
      </c>
      <c r="E1692" s="2" t="s">
        <v>4482</v>
      </c>
      <c r="F1692" s="2">
        <v>5</v>
      </c>
      <c r="G1692" s="2">
        <v>1</v>
      </c>
      <c r="H1692" s="9">
        <v>289.04000000000002</v>
      </c>
      <c r="I1692" s="9">
        <v>110.24</v>
      </c>
      <c r="J1692" s="9">
        <f>Table1_4[[#This Row],[Price]]+Table1_4[[#This Row],[Delivery charge]]</f>
        <v>399.28000000000003</v>
      </c>
      <c r="K1692" s="2" t="s">
        <v>2262</v>
      </c>
      <c r="L1692" s="2">
        <v>1</v>
      </c>
      <c r="M1692" s="2" t="s">
        <v>4480</v>
      </c>
      <c r="N1692" s="2" t="s">
        <v>2512</v>
      </c>
      <c r="O1692" s="14" t="s">
        <v>2513</v>
      </c>
      <c r="P1692" s="9">
        <f>Table1_4[[#This Row],[Total Price]]*Table1_4[[#This Row],[ Sold]]</f>
        <v>399.28000000000003</v>
      </c>
    </row>
    <row r="1693" spans="1:16" x14ac:dyDescent="0.3">
      <c r="A1693" s="5" t="s">
        <v>2285</v>
      </c>
      <c r="B1693" s="2" t="s">
        <v>4079</v>
      </c>
      <c r="C1693" s="2" t="s">
        <v>2343</v>
      </c>
      <c r="D1693" s="2" t="s">
        <v>2485</v>
      </c>
      <c r="E1693" s="2" t="s">
        <v>4482</v>
      </c>
      <c r="F1693" s="2">
        <v>4.5</v>
      </c>
      <c r="G1693" s="2">
        <v>30</v>
      </c>
      <c r="H1693" s="9">
        <v>243.99</v>
      </c>
      <c r="I1693" s="9">
        <v>102.5</v>
      </c>
      <c r="J1693" s="9">
        <f>Table1_4[[#This Row],[Price]]+Table1_4[[#This Row],[Delivery charge]]</f>
        <v>346.49</v>
      </c>
      <c r="K1693" s="2" t="s">
        <v>2262</v>
      </c>
      <c r="L1693" s="2">
        <v>0</v>
      </c>
      <c r="M1693" s="2" t="s">
        <v>4480</v>
      </c>
      <c r="N1693" s="2" t="s">
        <v>2486</v>
      </c>
      <c r="O1693" s="14" t="s">
        <v>2487</v>
      </c>
      <c r="P1693" s="9">
        <f>Table1_4[[#This Row],[Total Price]]*Table1_4[[#This Row],[ Sold]]</f>
        <v>0</v>
      </c>
    </row>
    <row r="1694" spans="1:16" x14ac:dyDescent="0.3">
      <c r="A1694" s="5" t="s">
        <v>2285</v>
      </c>
      <c r="B1694" s="2" t="s">
        <v>4080</v>
      </c>
      <c r="C1694" s="2" t="s">
        <v>2292</v>
      </c>
      <c r="D1694" s="2" t="s">
        <v>2295</v>
      </c>
      <c r="E1694" s="2" t="s">
        <v>4481</v>
      </c>
      <c r="F1694" s="2"/>
      <c r="G1694" s="2"/>
      <c r="H1694" s="9">
        <v>329.99</v>
      </c>
      <c r="I1694" s="9">
        <v>119.66</v>
      </c>
      <c r="J1694" s="9">
        <f>Table1_4[[#This Row],[Price]]+Table1_4[[#This Row],[Delivery charge]]</f>
        <v>449.65</v>
      </c>
      <c r="K1694" s="2" t="s">
        <v>2262</v>
      </c>
      <c r="L1694" s="2">
        <v>0</v>
      </c>
      <c r="M1694" s="2" t="s">
        <v>4480</v>
      </c>
      <c r="N1694" s="2" t="s">
        <v>2364</v>
      </c>
      <c r="O1694" s="14" t="s">
        <v>2365</v>
      </c>
      <c r="P1694" s="9">
        <f>Table1_4[[#This Row],[Total Price]]*Table1_4[[#This Row],[ Sold]]</f>
        <v>0</v>
      </c>
    </row>
    <row r="1695" spans="1:16" x14ac:dyDescent="0.3">
      <c r="A1695" s="5" t="s">
        <v>2285</v>
      </c>
      <c r="B1695" s="2" t="s">
        <v>4081</v>
      </c>
      <c r="C1695" s="2" t="s">
        <v>2585</v>
      </c>
      <c r="D1695" s="2" t="s">
        <v>2295</v>
      </c>
      <c r="E1695" s="2" t="s">
        <v>4481</v>
      </c>
      <c r="F1695" s="2"/>
      <c r="G1695" s="2"/>
      <c r="H1695" s="9">
        <v>549</v>
      </c>
      <c r="I1695" s="9">
        <v>170.03</v>
      </c>
      <c r="J1695" s="9">
        <f>Table1_4[[#This Row],[Price]]+Table1_4[[#This Row],[Delivery charge]]</f>
        <v>719.03</v>
      </c>
      <c r="K1695" s="2" t="s">
        <v>2262</v>
      </c>
      <c r="L1695" s="2">
        <v>0</v>
      </c>
      <c r="M1695" s="2" t="s">
        <v>4480</v>
      </c>
      <c r="N1695" s="2" t="s">
        <v>2428</v>
      </c>
      <c r="O1695" s="14" t="s">
        <v>2429</v>
      </c>
      <c r="P1695" s="9">
        <f>Table1_4[[#This Row],[Total Price]]*Table1_4[[#This Row],[ Sold]]</f>
        <v>0</v>
      </c>
    </row>
    <row r="1696" spans="1:16" x14ac:dyDescent="0.3">
      <c r="A1696" s="5" t="s">
        <v>2285</v>
      </c>
      <c r="B1696" s="2" t="s">
        <v>4082</v>
      </c>
      <c r="C1696" s="2" t="s">
        <v>2321</v>
      </c>
      <c r="D1696" s="2" t="s">
        <v>2295</v>
      </c>
      <c r="E1696" s="2" t="s">
        <v>4481</v>
      </c>
      <c r="F1696" s="2">
        <v>5</v>
      </c>
      <c r="G1696" s="2">
        <v>3</v>
      </c>
      <c r="H1696" s="9">
        <v>719.99</v>
      </c>
      <c r="I1696" s="9">
        <v>261.77</v>
      </c>
      <c r="J1696" s="9">
        <f>Table1_4[[#This Row],[Price]]+Table1_4[[#This Row],[Delivery charge]]</f>
        <v>981.76</v>
      </c>
      <c r="K1696" s="2" t="s">
        <v>2262</v>
      </c>
      <c r="L1696" s="2">
        <v>0</v>
      </c>
      <c r="M1696" s="2" t="s">
        <v>3400</v>
      </c>
      <c r="N1696" s="2" t="s">
        <v>3401</v>
      </c>
      <c r="O1696" s="14" t="s">
        <v>3402</v>
      </c>
      <c r="P1696" s="9">
        <f>Table1_4[[#This Row],[Total Price]]*Table1_4[[#This Row],[ Sold]]</f>
        <v>0</v>
      </c>
    </row>
    <row r="1697" spans="1:16" x14ac:dyDescent="0.3">
      <c r="A1697" s="5" t="s">
        <v>2285</v>
      </c>
      <c r="B1697" s="2" t="s">
        <v>4083</v>
      </c>
      <c r="C1697" s="2" t="s">
        <v>2323</v>
      </c>
      <c r="D1697" s="2" t="s">
        <v>2404</v>
      </c>
      <c r="E1697" s="2" t="s">
        <v>4483</v>
      </c>
      <c r="F1697" s="2"/>
      <c r="G1697" s="2"/>
      <c r="H1697" s="9">
        <v>281.95</v>
      </c>
      <c r="I1697" s="9">
        <v>108.61</v>
      </c>
      <c r="J1697" s="9">
        <f>Table1_4[[#This Row],[Price]]+Table1_4[[#This Row],[Delivery charge]]</f>
        <v>390.56</v>
      </c>
      <c r="K1697" s="2" t="s">
        <v>2262</v>
      </c>
      <c r="L1697" s="2">
        <v>0</v>
      </c>
      <c r="M1697" s="2" t="s">
        <v>2405</v>
      </c>
      <c r="N1697" s="2" t="s">
        <v>2406</v>
      </c>
      <c r="O1697" s="14" t="s">
        <v>2407</v>
      </c>
      <c r="P1697" s="9">
        <f>Table1_4[[#This Row],[Total Price]]*Table1_4[[#This Row],[ Sold]]</f>
        <v>0</v>
      </c>
    </row>
    <row r="1698" spans="1:16" x14ac:dyDescent="0.3">
      <c r="A1698" s="5" t="s">
        <v>2285</v>
      </c>
      <c r="B1698" s="2" t="s">
        <v>4084</v>
      </c>
      <c r="C1698" s="2" t="s">
        <v>2296</v>
      </c>
      <c r="D1698" s="2" t="s">
        <v>2295</v>
      </c>
      <c r="E1698" s="2" t="s">
        <v>4482</v>
      </c>
      <c r="F1698" s="2">
        <v>5</v>
      </c>
      <c r="G1698" s="2">
        <v>7</v>
      </c>
      <c r="H1698" s="9">
        <v>649.99</v>
      </c>
      <c r="I1698" s="9">
        <v>245.67</v>
      </c>
      <c r="J1698" s="9">
        <f>Table1_4[[#This Row],[Price]]+Table1_4[[#This Row],[Delivery charge]]</f>
        <v>895.66</v>
      </c>
      <c r="K1698" s="2" t="s">
        <v>2262</v>
      </c>
      <c r="L1698" s="2">
        <v>0</v>
      </c>
      <c r="M1698" s="2" t="s">
        <v>3400</v>
      </c>
      <c r="N1698" s="2" t="s">
        <v>3401</v>
      </c>
      <c r="O1698" s="14" t="s">
        <v>3402</v>
      </c>
      <c r="P1698" s="9">
        <f>Table1_4[[#This Row],[Total Price]]*Table1_4[[#This Row],[ Sold]]</f>
        <v>0</v>
      </c>
    </row>
    <row r="1699" spans="1:16" x14ac:dyDescent="0.3">
      <c r="A1699" s="5" t="s">
        <v>2285</v>
      </c>
      <c r="B1699" s="2" t="s">
        <v>4085</v>
      </c>
      <c r="C1699" s="2" t="s">
        <v>2343</v>
      </c>
      <c r="D1699" s="2" t="s">
        <v>2295</v>
      </c>
      <c r="E1699" s="2" t="s">
        <v>4481</v>
      </c>
      <c r="F1699" s="2"/>
      <c r="G1699" s="2"/>
      <c r="H1699" s="9">
        <v>309.99</v>
      </c>
      <c r="I1699" s="9">
        <v>115.06</v>
      </c>
      <c r="J1699" s="9">
        <f>Table1_4[[#This Row],[Price]]+Table1_4[[#This Row],[Delivery charge]]</f>
        <v>425.05</v>
      </c>
      <c r="K1699" s="2" t="s">
        <v>2262</v>
      </c>
      <c r="L1699" s="2">
        <v>0</v>
      </c>
      <c r="M1699" s="2" t="s">
        <v>4480</v>
      </c>
      <c r="N1699" s="2" t="s">
        <v>2364</v>
      </c>
      <c r="O1699" s="14" t="s">
        <v>2365</v>
      </c>
      <c r="P1699" s="9">
        <f>Table1_4[[#This Row],[Total Price]]*Table1_4[[#This Row],[ Sold]]</f>
        <v>0</v>
      </c>
    </row>
    <row r="1700" spans="1:16" x14ac:dyDescent="0.3">
      <c r="A1700" s="5" t="s">
        <v>2285</v>
      </c>
      <c r="B1700" s="2" t="s">
        <v>4086</v>
      </c>
      <c r="C1700" s="2" t="s">
        <v>2329</v>
      </c>
      <c r="D1700" s="2" t="s">
        <v>2295</v>
      </c>
      <c r="E1700" s="2" t="s">
        <v>4483</v>
      </c>
      <c r="F1700" s="2">
        <v>5</v>
      </c>
      <c r="G1700" s="2">
        <v>2</v>
      </c>
      <c r="H1700" s="9">
        <v>244.99</v>
      </c>
      <c r="I1700" s="9">
        <v>100.11</v>
      </c>
      <c r="J1700" s="9">
        <f>Table1_4[[#This Row],[Price]]+Table1_4[[#This Row],[Delivery charge]]</f>
        <v>345.1</v>
      </c>
      <c r="K1700" s="2" t="s">
        <v>2262</v>
      </c>
      <c r="L1700" s="2">
        <v>0</v>
      </c>
      <c r="M1700" s="2" t="s">
        <v>4480</v>
      </c>
      <c r="N1700" s="2" t="s">
        <v>2364</v>
      </c>
      <c r="O1700" s="14" t="s">
        <v>2365</v>
      </c>
      <c r="P1700" s="9">
        <f>Table1_4[[#This Row],[Total Price]]*Table1_4[[#This Row],[ Sold]]</f>
        <v>0</v>
      </c>
    </row>
    <row r="1701" spans="1:16" x14ac:dyDescent="0.3">
      <c r="A1701" s="5" t="s">
        <v>2285</v>
      </c>
      <c r="B1701" s="2" t="s">
        <v>4087</v>
      </c>
      <c r="C1701" s="2" t="s">
        <v>2315</v>
      </c>
      <c r="D1701" s="2" t="s">
        <v>2485</v>
      </c>
      <c r="E1701" s="2" t="s">
        <v>4482</v>
      </c>
      <c r="F1701" s="2">
        <v>5</v>
      </c>
      <c r="G1701" s="2">
        <v>3</v>
      </c>
      <c r="H1701" s="9">
        <v>339.98</v>
      </c>
      <c r="I1701" s="9">
        <v>121.95</v>
      </c>
      <c r="J1701" s="9">
        <f>Table1_4[[#This Row],[Price]]+Table1_4[[#This Row],[Delivery charge]]</f>
        <v>461.93</v>
      </c>
      <c r="K1701" s="2" t="s">
        <v>2262</v>
      </c>
      <c r="L1701" s="2">
        <v>1</v>
      </c>
      <c r="M1701" s="2" t="s">
        <v>4480</v>
      </c>
      <c r="N1701" s="2" t="s">
        <v>2486</v>
      </c>
      <c r="O1701" s="14" t="s">
        <v>2487</v>
      </c>
      <c r="P1701" s="9">
        <f>Table1_4[[#This Row],[Total Price]]*Table1_4[[#This Row],[ Sold]]</f>
        <v>461.93</v>
      </c>
    </row>
    <row r="1702" spans="1:16" x14ac:dyDescent="0.3">
      <c r="A1702" s="5" t="s">
        <v>2285</v>
      </c>
      <c r="B1702" s="2" t="s">
        <v>4088</v>
      </c>
      <c r="C1702" s="2" t="s">
        <v>2296</v>
      </c>
      <c r="D1702" s="2" t="s">
        <v>2295</v>
      </c>
      <c r="E1702" s="2" t="s">
        <v>4483</v>
      </c>
      <c r="F1702" s="2">
        <v>5</v>
      </c>
      <c r="G1702" s="2">
        <v>7</v>
      </c>
      <c r="H1702" s="9">
        <v>499.99</v>
      </c>
      <c r="I1702" s="9">
        <v>158.76</v>
      </c>
      <c r="J1702" s="9">
        <f>Table1_4[[#This Row],[Price]]+Table1_4[[#This Row],[Delivery charge]]</f>
        <v>658.75</v>
      </c>
      <c r="K1702" s="2" t="s">
        <v>2262</v>
      </c>
      <c r="L1702" s="2">
        <v>0</v>
      </c>
      <c r="M1702" s="2" t="s">
        <v>4480</v>
      </c>
      <c r="N1702" s="2" t="s">
        <v>2578</v>
      </c>
      <c r="O1702" s="14" t="s">
        <v>2579</v>
      </c>
      <c r="P1702" s="9">
        <f>Table1_4[[#This Row],[Total Price]]*Table1_4[[#This Row],[ Sold]]</f>
        <v>0</v>
      </c>
    </row>
    <row r="1703" spans="1:16" x14ac:dyDescent="0.3">
      <c r="A1703" s="5" t="s">
        <v>2285</v>
      </c>
      <c r="B1703" s="2" t="s">
        <v>4089</v>
      </c>
      <c r="C1703" s="2" t="s">
        <v>2344</v>
      </c>
      <c r="D1703" s="2" t="s">
        <v>2404</v>
      </c>
      <c r="E1703" s="2" t="s">
        <v>4482</v>
      </c>
      <c r="F1703" s="2">
        <v>5</v>
      </c>
      <c r="G1703" s="2">
        <v>14</v>
      </c>
      <c r="H1703" s="9">
        <v>589.95000000000005</v>
      </c>
      <c r="I1703" s="9">
        <v>182.07</v>
      </c>
      <c r="J1703" s="9">
        <f>Table1_4[[#This Row],[Price]]+Table1_4[[#This Row],[Delivery charge]]</f>
        <v>772.02</v>
      </c>
      <c r="K1703" s="2" t="s">
        <v>2262</v>
      </c>
      <c r="L1703" s="2">
        <v>22</v>
      </c>
      <c r="M1703" s="2" t="s">
        <v>2405</v>
      </c>
      <c r="N1703" s="2" t="s">
        <v>2406</v>
      </c>
      <c r="O1703" s="14" t="s">
        <v>2407</v>
      </c>
      <c r="P1703" s="9">
        <f>Table1_4[[#This Row],[Total Price]]*Table1_4[[#This Row],[ Sold]]</f>
        <v>16984.439999999999</v>
      </c>
    </row>
    <row r="1704" spans="1:16" x14ac:dyDescent="0.3">
      <c r="A1704" s="5" t="s">
        <v>2285</v>
      </c>
      <c r="B1704" s="2" t="s">
        <v>4090</v>
      </c>
      <c r="C1704" s="2" t="s">
        <v>2292</v>
      </c>
      <c r="D1704" s="2" t="s">
        <v>2511</v>
      </c>
      <c r="E1704" s="2" t="s">
        <v>4482</v>
      </c>
      <c r="F1704" s="2">
        <v>1</v>
      </c>
      <c r="G1704" s="2">
        <v>1</v>
      </c>
      <c r="H1704" s="9">
        <v>340.65</v>
      </c>
      <c r="I1704" s="9">
        <v>124.73</v>
      </c>
      <c r="J1704" s="9">
        <f>Table1_4[[#This Row],[Price]]+Table1_4[[#This Row],[Delivery charge]]</f>
        <v>465.38</v>
      </c>
      <c r="K1704" s="2" t="s">
        <v>2262</v>
      </c>
      <c r="L1704" s="2">
        <v>0</v>
      </c>
      <c r="M1704" s="2" t="s">
        <v>4480</v>
      </c>
      <c r="N1704" s="2" t="s">
        <v>2842</v>
      </c>
      <c r="O1704" s="14" t="s">
        <v>2843</v>
      </c>
      <c r="P1704" s="9">
        <f>Table1_4[[#This Row],[Total Price]]*Table1_4[[#This Row],[ Sold]]</f>
        <v>0</v>
      </c>
    </row>
    <row r="1705" spans="1:16" x14ac:dyDescent="0.3">
      <c r="A1705" s="5" t="s">
        <v>2285</v>
      </c>
      <c r="B1705" s="2" t="s">
        <v>4091</v>
      </c>
      <c r="C1705" s="2" t="s">
        <v>2343</v>
      </c>
      <c r="D1705" s="2" t="s">
        <v>2511</v>
      </c>
      <c r="E1705" s="2" t="s">
        <v>4481</v>
      </c>
      <c r="F1705" s="2"/>
      <c r="G1705" s="2"/>
      <c r="H1705" s="9">
        <v>383.01</v>
      </c>
      <c r="I1705" s="9">
        <v>134.47</v>
      </c>
      <c r="J1705" s="9">
        <f>Table1_4[[#This Row],[Price]]+Table1_4[[#This Row],[Delivery charge]]</f>
        <v>517.48</v>
      </c>
      <c r="K1705" s="2" t="s">
        <v>2262</v>
      </c>
      <c r="L1705" s="2">
        <v>1</v>
      </c>
      <c r="M1705" s="2" t="s">
        <v>4480</v>
      </c>
      <c r="N1705" s="2" t="s">
        <v>2842</v>
      </c>
      <c r="O1705" s="14" t="s">
        <v>2843</v>
      </c>
      <c r="P1705" s="9">
        <f>Table1_4[[#This Row],[Total Price]]*Table1_4[[#This Row],[ Sold]]</f>
        <v>517.48</v>
      </c>
    </row>
    <row r="1706" spans="1:16" x14ac:dyDescent="0.3">
      <c r="A1706" s="5" t="s">
        <v>2285</v>
      </c>
      <c r="B1706" s="2" t="s">
        <v>4092</v>
      </c>
      <c r="C1706" s="2" t="s">
        <v>2296</v>
      </c>
      <c r="D1706" s="2" t="s">
        <v>2295</v>
      </c>
      <c r="E1706" s="2" t="s">
        <v>4482</v>
      </c>
      <c r="F1706" s="2">
        <v>5</v>
      </c>
      <c r="G1706" s="2">
        <v>1</v>
      </c>
      <c r="H1706" s="9">
        <v>399</v>
      </c>
      <c r="I1706" s="9">
        <v>138.15</v>
      </c>
      <c r="J1706" s="9">
        <f>Table1_4[[#This Row],[Price]]+Table1_4[[#This Row],[Delivery charge]]</f>
        <v>537.15</v>
      </c>
      <c r="K1706" s="2" t="s">
        <v>2262</v>
      </c>
      <c r="L1706" s="2">
        <v>0</v>
      </c>
      <c r="M1706" s="2" t="s">
        <v>4480</v>
      </c>
      <c r="N1706" s="2" t="s">
        <v>3003</v>
      </c>
      <c r="O1706" s="14" t="s">
        <v>3004</v>
      </c>
      <c r="P1706" s="9">
        <f>Table1_4[[#This Row],[Total Price]]*Table1_4[[#This Row],[ Sold]]</f>
        <v>0</v>
      </c>
    </row>
    <row r="1707" spans="1:16" x14ac:dyDescent="0.3">
      <c r="A1707" s="5" t="s">
        <v>2285</v>
      </c>
      <c r="B1707" s="2" t="s">
        <v>4093</v>
      </c>
      <c r="C1707" s="2" t="s">
        <v>2329</v>
      </c>
      <c r="D1707" s="2" t="s">
        <v>2295</v>
      </c>
      <c r="E1707" s="2" t="s">
        <v>4483</v>
      </c>
      <c r="F1707" s="2">
        <v>5</v>
      </c>
      <c r="G1707" s="2">
        <v>1</v>
      </c>
      <c r="H1707" s="9">
        <v>285.99</v>
      </c>
      <c r="I1707" s="9">
        <v>109.54</v>
      </c>
      <c r="J1707" s="9">
        <f>Table1_4[[#This Row],[Price]]+Table1_4[[#This Row],[Delivery charge]]</f>
        <v>395.53000000000003</v>
      </c>
      <c r="K1707" s="2" t="s">
        <v>2262</v>
      </c>
      <c r="L1707" s="2">
        <v>0</v>
      </c>
      <c r="M1707" s="2" t="s">
        <v>4480</v>
      </c>
      <c r="N1707" s="2" t="s">
        <v>2364</v>
      </c>
      <c r="O1707" s="14" t="s">
        <v>2365</v>
      </c>
      <c r="P1707" s="9">
        <f>Table1_4[[#This Row],[Total Price]]*Table1_4[[#This Row],[ Sold]]</f>
        <v>0</v>
      </c>
    </row>
    <row r="1708" spans="1:16" x14ac:dyDescent="0.3">
      <c r="A1708" s="5" t="s">
        <v>2285</v>
      </c>
      <c r="B1708" s="2" t="s">
        <v>4094</v>
      </c>
      <c r="C1708" s="2" t="s">
        <v>2344</v>
      </c>
      <c r="D1708" s="2" t="s">
        <v>2295</v>
      </c>
      <c r="E1708" s="2" t="s">
        <v>4481</v>
      </c>
      <c r="F1708" s="2">
        <v>4.5</v>
      </c>
      <c r="G1708" s="2">
        <v>41</v>
      </c>
      <c r="H1708" s="9">
        <v>420.95</v>
      </c>
      <c r="I1708" s="9">
        <v>143.19999999999999</v>
      </c>
      <c r="J1708" s="9">
        <f>Table1_4[[#This Row],[Price]]+Table1_4[[#This Row],[Delivery charge]]</f>
        <v>564.15</v>
      </c>
      <c r="K1708" s="2" t="s">
        <v>2262</v>
      </c>
      <c r="L1708" s="2">
        <v>0</v>
      </c>
      <c r="M1708" s="2" t="s">
        <v>4480</v>
      </c>
      <c r="N1708" s="2" t="s">
        <v>3050</v>
      </c>
      <c r="O1708" s="14" t="s">
        <v>3051</v>
      </c>
      <c r="P1708" s="9">
        <f>Table1_4[[#This Row],[Total Price]]*Table1_4[[#This Row],[ Sold]]</f>
        <v>0</v>
      </c>
    </row>
    <row r="1709" spans="1:16" x14ac:dyDescent="0.3">
      <c r="A1709" s="5" t="s">
        <v>2285</v>
      </c>
      <c r="B1709" s="2" t="s">
        <v>4095</v>
      </c>
      <c r="C1709" s="2" t="s">
        <v>2343</v>
      </c>
      <c r="D1709" s="2" t="s">
        <v>2295</v>
      </c>
      <c r="E1709" s="2" t="s">
        <v>4481</v>
      </c>
      <c r="F1709" s="2">
        <v>4.5</v>
      </c>
      <c r="G1709" s="2">
        <v>13</v>
      </c>
      <c r="H1709" s="9">
        <v>229.99</v>
      </c>
      <c r="I1709" s="9">
        <v>96.66</v>
      </c>
      <c r="J1709" s="9">
        <f>Table1_4[[#This Row],[Price]]+Table1_4[[#This Row],[Delivery charge]]</f>
        <v>326.64999999999998</v>
      </c>
      <c r="K1709" s="2" t="s">
        <v>2262</v>
      </c>
      <c r="L1709" s="2">
        <v>18</v>
      </c>
      <c r="M1709" s="2" t="s">
        <v>4480</v>
      </c>
      <c r="N1709" s="2" t="s">
        <v>3796</v>
      </c>
      <c r="O1709" s="14" t="s">
        <v>3797</v>
      </c>
      <c r="P1709" s="9">
        <f>Table1_4[[#This Row],[Total Price]]*Table1_4[[#This Row],[ Sold]]</f>
        <v>5879.7</v>
      </c>
    </row>
    <row r="1710" spans="1:16" x14ac:dyDescent="0.3">
      <c r="A1710" s="5" t="s">
        <v>2285</v>
      </c>
      <c r="B1710" s="2" t="s">
        <v>4096</v>
      </c>
      <c r="C1710" s="2" t="s">
        <v>2371</v>
      </c>
      <c r="D1710" s="2" t="s">
        <v>2393</v>
      </c>
      <c r="E1710" s="2" t="s">
        <v>4483</v>
      </c>
      <c r="F1710" s="2">
        <v>4</v>
      </c>
      <c r="G1710" s="2">
        <v>5</v>
      </c>
      <c r="H1710" s="9">
        <v>424.95</v>
      </c>
      <c r="I1710" s="9">
        <v>144.12</v>
      </c>
      <c r="J1710" s="9">
        <f>Table1_4[[#This Row],[Price]]+Table1_4[[#This Row],[Delivery charge]]</f>
        <v>569.06999999999994</v>
      </c>
      <c r="K1710" s="2" t="s">
        <v>2262</v>
      </c>
      <c r="L1710" s="2">
        <v>429</v>
      </c>
      <c r="M1710" s="2" t="s">
        <v>2394</v>
      </c>
      <c r="N1710" s="2" t="s">
        <v>2395</v>
      </c>
      <c r="O1710" s="14" t="s">
        <v>2396</v>
      </c>
      <c r="P1710" s="9">
        <f>Table1_4[[#This Row],[Total Price]]*Table1_4[[#This Row],[ Sold]]</f>
        <v>244131.02999999997</v>
      </c>
    </row>
    <row r="1711" spans="1:16" x14ac:dyDescent="0.3">
      <c r="A1711" s="5" t="s">
        <v>2285</v>
      </c>
      <c r="B1711" s="2" t="s">
        <v>4097</v>
      </c>
      <c r="C1711" s="2" t="s">
        <v>2292</v>
      </c>
      <c r="D1711" s="2" t="s">
        <v>2295</v>
      </c>
      <c r="E1711" s="2" t="s">
        <v>4483</v>
      </c>
      <c r="F1711" s="2">
        <v>4.5</v>
      </c>
      <c r="G1711" s="2">
        <v>46</v>
      </c>
      <c r="H1711" s="9">
        <v>357.99</v>
      </c>
      <c r="I1711" s="9">
        <v>126.1</v>
      </c>
      <c r="J1711" s="9">
        <f>Table1_4[[#This Row],[Price]]+Table1_4[[#This Row],[Delivery charge]]</f>
        <v>484.09000000000003</v>
      </c>
      <c r="K1711" s="2" t="s">
        <v>2262</v>
      </c>
      <c r="L1711" s="2">
        <v>0</v>
      </c>
      <c r="M1711" s="2" t="s">
        <v>4480</v>
      </c>
      <c r="N1711" s="2" t="s">
        <v>2932</v>
      </c>
      <c r="O1711" s="14" t="s">
        <v>2933</v>
      </c>
      <c r="P1711" s="9">
        <f>Table1_4[[#This Row],[Total Price]]*Table1_4[[#This Row],[ Sold]]</f>
        <v>0</v>
      </c>
    </row>
    <row r="1712" spans="1:16" x14ac:dyDescent="0.3">
      <c r="A1712" s="5" t="s">
        <v>2285</v>
      </c>
      <c r="B1712" s="2" t="s">
        <v>4098</v>
      </c>
      <c r="C1712" s="2" t="s">
        <v>2296</v>
      </c>
      <c r="D1712" s="2" t="s">
        <v>2295</v>
      </c>
      <c r="E1712" s="2" t="s">
        <v>4482</v>
      </c>
      <c r="F1712" s="2"/>
      <c r="G1712" s="2"/>
      <c r="H1712" s="9">
        <v>389</v>
      </c>
      <c r="I1712" s="9">
        <v>133.22999999999999</v>
      </c>
      <c r="J1712" s="9">
        <f>Table1_4[[#This Row],[Price]]+Table1_4[[#This Row],[Delivery charge]]</f>
        <v>522.23</v>
      </c>
      <c r="K1712" s="2" t="s">
        <v>2262</v>
      </c>
      <c r="L1712" s="2">
        <v>0</v>
      </c>
      <c r="M1712" s="2" t="s">
        <v>4480</v>
      </c>
      <c r="N1712" s="2" t="s">
        <v>3003</v>
      </c>
      <c r="O1712" s="14" t="s">
        <v>3004</v>
      </c>
      <c r="P1712" s="9">
        <f>Table1_4[[#This Row],[Total Price]]*Table1_4[[#This Row],[ Sold]]</f>
        <v>0</v>
      </c>
    </row>
    <row r="1713" spans="1:16" x14ac:dyDescent="0.3">
      <c r="A1713" s="5" t="s">
        <v>2285</v>
      </c>
      <c r="B1713" s="2" t="s">
        <v>4099</v>
      </c>
      <c r="C1713" s="2" t="s">
        <v>2371</v>
      </c>
      <c r="D1713" s="2" t="s">
        <v>2393</v>
      </c>
      <c r="E1713" s="2" t="s">
        <v>4482</v>
      </c>
      <c r="F1713" s="2">
        <v>5</v>
      </c>
      <c r="G1713" s="2">
        <v>5</v>
      </c>
      <c r="H1713" s="9">
        <v>474.95</v>
      </c>
      <c r="I1713" s="9">
        <v>155.62</v>
      </c>
      <c r="J1713" s="9">
        <f>Table1_4[[#This Row],[Price]]+Table1_4[[#This Row],[Delivery charge]]</f>
        <v>630.56999999999994</v>
      </c>
      <c r="K1713" s="2" t="s">
        <v>2262</v>
      </c>
      <c r="L1713" s="2">
        <v>145</v>
      </c>
      <c r="M1713" s="2" t="s">
        <v>2394</v>
      </c>
      <c r="N1713" s="2" t="s">
        <v>2395</v>
      </c>
      <c r="O1713" s="14" t="s">
        <v>2396</v>
      </c>
      <c r="P1713" s="9">
        <f>Table1_4[[#This Row],[Total Price]]*Table1_4[[#This Row],[ Sold]]</f>
        <v>91432.65</v>
      </c>
    </row>
    <row r="1714" spans="1:16" x14ac:dyDescent="0.3">
      <c r="A1714" s="5" t="s">
        <v>2285</v>
      </c>
      <c r="B1714" s="2" t="s">
        <v>4100</v>
      </c>
      <c r="C1714" s="2" t="s">
        <v>2371</v>
      </c>
      <c r="D1714" s="2" t="s">
        <v>2295</v>
      </c>
      <c r="E1714" s="2" t="s">
        <v>4482</v>
      </c>
      <c r="F1714" s="2">
        <v>5</v>
      </c>
      <c r="G1714" s="2">
        <v>8</v>
      </c>
      <c r="H1714" s="9">
        <v>468.99</v>
      </c>
      <c r="I1714" s="9">
        <v>138.66999999999999</v>
      </c>
      <c r="J1714" s="9">
        <f>Table1_4[[#This Row],[Price]]+Table1_4[[#This Row],[Delivery charge]]</f>
        <v>607.66</v>
      </c>
      <c r="K1714" s="2" t="s">
        <v>2262</v>
      </c>
      <c r="L1714" s="2">
        <v>2</v>
      </c>
      <c r="M1714" s="2" t="s">
        <v>4480</v>
      </c>
      <c r="N1714" s="2" t="s">
        <v>2546</v>
      </c>
      <c r="O1714" s="14" t="s">
        <v>2547</v>
      </c>
      <c r="P1714" s="9">
        <f>Table1_4[[#This Row],[Total Price]]*Table1_4[[#This Row],[ Sold]]</f>
        <v>1215.32</v>
      </c>
    </row>
    <row r="1715" spans="1:16" x14ac:dyDescent="0.3">
      <c r="A1715" s="5" t="s">
        <v>2285</v>
      </c>
      <c r="B1715" s="2" t="s">
        <v>4101</v>
      </c>
      <c r="C1715" s="2" t="s">
        <v>2343</v>
      </c>
      <c r="D1715" s="2" t="s">
        <v>2295</v>
      </c>
      <c r="E1715" s="2" t="s">
        <v>4483</v>
      </c>
      <c r="F1715" s="2">
        <v>4.5</v>
      </c>
      <c r="G1715" s="2">
        <v>21</v>
      </c>
      <c r="H1715" s="9">
        <v>274.27999999999997</v>
      </c>
      <c r="I1715" s="9">
        <v>106.84</v>
      </c>
      <c r="J1715" s="9">
        <f>Table1_4[[#This Row],[Price]]+Table1_4[[#This Row],[Delivery charge]]</f>
        <v>381.12</v>
      </c>
      <c r="K1715" s="2" t="s">
        <v>2262</v>
      </c>
      <c r="L1715" s="2">
        <v>0</v>
      </c>
      <c r="M1715" s="2" t="s">
        <v>2394</v>
      </c>
      <c r="N1715" s="2" t="s">
        <v>2780</v>
      </c>
      <c r="O1715" s="14" t="s">
        <v>2781</v>
      </c>
      <c r="P1715" s="9">
        <f>Table1_4[[#This Row],[Total Price]]*Table1_4[[#This Row],[ Sold]]</f>
        <v>0</v>
      </c>
    </row>
    <row r="1716" spans="1:16" x14ac:dyDescent="0.3">
      <c r="A1716" s="5" t="s">
        <v>2285</v>
      </c>
      <c r="B1716" s="2" t="s">
        <v>4102</v>
      </c>
      <c r="C1716" s="2" t="s">
        <v>2434</v>
      </c>
      <c r="D1716" s="2" t="s">
        <v>2485</v>
      </c>
      <c r="E1716" s="2" t="s">
        <v>4482</v>
      </c>
      <c r="F1716" s="2"/>
      <c r="G1716" s="2"/>
      <c r="H1716" s="9">
        <v>459.99</v>
      </c>
      <c r="I1716" s="9">
        <v>149.56</v>
      </c>
      <c r="J1716" s="9">
        <f>Table1_4[[#This Row],[Price]]+Table1_4[[#This Row],[Delivery charge]]</f>
        <v>609.54999999999995</v>
      </c>
      <c r="K1716" s="2" t="s">
        <v>2262</v>
      </c>
      <c r="L1716" s="2">
        <v>78</v>
      </c>
      <c r="M1716" s="2" t="s">
        <v>4480</v>
      </c>
      <c r="N1716" s="2" t="s">
        <v>2486</v>
      </c>
      <c r="O1716" s="14" t="s">
        <v>2487</v>
      </c>
      <c r="P1716" s="9">
        <f>Table1_4[[#This Row],[Total Price]]*Table1_4[[#This Row],[ Sold]]</f>
        <v>47544.899999999994</v>
      </c>
    </row>
    <row r="1717" spans="1:16" x14ac:dyDescent="0.3">
      <c r="A1717" s="5" t="s">
        <v>2285</v>
      </c>
      <c r="B1717" s="2" t="s">
        <v>4103</v>
      </c>
      <c r="C1717" s="2" t="s">
        <v>2344</v>
      </c>
      <c r="D1717" s="2" t="s">
        <v>2404</v>
      </c>
      <c r="E1717" s="2" t="s">
        <v>4483</v>
      </c>
      <c r="F1717" s="2">
        <v>4.5</v>
      </c>
      <c r="G1717" s="2">
        <v>23</v>
      </c>
      <c r="H1717" s="9">
        <v>455.95</v>
      </c>
      <c r="I1717" s="9">
        <v>148.63</v>
      </c>
      <c r="J1717" s="9">
        <f>Table1_4[[#This Row],[Price]]+Table1_4[[#This Row],[Delivery charge]]</f>
        <v>604.57999999999993</v>
      </c>
      <c r="K1717" s="2" t="s">
        <v>2262</v>
      </c>
      <c r="L1717" s="2">
        <v>0</v>
      </c>
      <c r="M1717" s="2" t="s">
        <v>2405</v>
      </c>
      <c r="N1717" s="2" t="s">
        <v>2406</v>
      </c>
      <c r="O1717" s="14" t="s">
        <v>2407</v>
      </c>
      <c r="P1717" s="9">
        <f>Table1_4[[#This Row],[Total Price]]*Table1_4[[#This Row],[ Sold]]</f>
        <v>0</v>
      </c>
    </row>
    <row r="1718" spans="1:16" x14ac:dyDescent="0.3">
      <c r="A1718" s="5" t="s">
        <v>2285</v>
      </c>
      <c r="B1718" s="2" t="s">
        <v>4104</v>
      </c>
      <c r="C1718" s="2" t="s">
        <v>2422</v>
      </c>
      <c r="D1718" s="2" t="s">
        <v>2485</v>
      </c>
      <c r="E1718" s="2" t="s">
        <v>4481</v>
      </c>
      <c r="F1718" s="2"/>
      <c r="G1718" s="2"/>
      <c r="H1718" s="9">
        <v>693.49</v>
      </c>
      <c r="I1718" s="9">
        <v>203.26</v>
      </c>
      <c r="J1718" s="9">
        <f>Table1_4[[#This Row],[Price]]+Table1_4[[#This Row],[Delivery charge]]</f>
        <v>896.75</v>
      </c>
      <c r="K1718" s="2" t="s">
        <v>2262</v>
      </c>
      <c r="L1718" s="2">
        <v>0</v>
      </c>
      <c r="M1718" s="2" t="s">
        <v>4480</v>
      </c>
      <c r="N1718" s="2" t="s">
        <v>2486</v>
      </c>
      <c r="O1718" s="14" t="s">
        <v>2487</v>
      </c>
      <c r="P1718" s="9">
        <f>Table1_4[[#This Row],[Total Price]]*Table1_4[[#This Row],[ Sold]]</f>
        <v>0</v>
      </c>
    </row>
    <row r="1719" spans="1:16" x14ac:dyDescent="0.3">
      <c r="A1719" s="5" t="s">
        <v>2285</v>
      </c>
      <c r="B1719" s="2" t="s">
        <v>4105</v>
      </c>
      <c r="C1719" s="2" t="s">
        <v>2296</v>
      </c>
      <c r="D1719" s="2" t="s">
        <v>2295</v>
      </c>
      <c r="E1719" s="2" t="s">
        <v>4481</v>
      </c>
      <c r="F1719" s="2"/>
      <c r="G1719" s="2"/>
      <c r="H1719" s="9">
        <v>379</v>
      </c>
      <c r="I1719" s="9">
        <v>130.93</v>
      </c>
      <c r="J1719" s="9">
        <f>Table1_4[[#This Row],[Price]]+Table1_4[[#This Row],[Delivery charge]]</f>
        <v>509.93</v>
      </c>
      <c r="K1719" s="2" t="s">
        <v>2262</v>
      </c>
      <c r="L1719" s="2">
        <v>0</v>
      </c>
      <c r="M1719" s="2" t="s">
        <v>4480</v>
      </c>
      <c r="N1719" s="2" t="s">
        <v>3003</v>
      </c>
      <c r="O1719" s="14" t="s">
        <v>3004</v>
      </c>
      <c r="P1719" s="9">
        <f>Table1_4[[#This Row],[Total Price]]*Table1_4[[#This Row],[ Sold]]</f>
        <v>0</v>
      </c>
    </row>
    <row r="1720" spans="1:16" x14ac:dyDescent="0.3">
      <c r="A1720" s="5" t="s">
        <v>2285</v>
      </c>
      <c r="B1720" s="2" t="s">
        <v>4106</v>
      </c>
      <c r="C1720" s="2" t="s">
        <v>2329</v>
      </c>
      <c r="D1720" s="2" t="s">
        <v>3559</v>
      </c>
      <c r="E1720" s="2" t="s">
        <v>4482</v>
      </c>
      <c r="F1720" s="2">
        <v>5</v>
      </c>
      <c r="G1720" s="2">
        <v>5</v>
      </c>
      <c r="H1720" s="9">
        <v>447.49</v>
      </c>
      <c r="I1720" s="9">
        <v>146.68</v>
      </c>
      <c r="J1720" s="9">
        <f>Table1_4[[#This Row],[Price]]+Table1_4[[#This Row],[Delivery charge]]</f>
        <v>594.17000000000007</v>
      </c>
      <c r="K1720" s="2" t="s">
        <v>2262</v>
      </c>
      <c r="L1720" s="2">
        <v>0</v>
      </c>
      <c r="M1720" s="2" t="s">
        <v>4480</v>
      </c>
      <c r="N1720" s="2" t="s">
        <v>3560</v>
      </c>
      <c r="O1720" s="14" t="s">
        <v>3561</v>
      </c>
      <c r="P1720" s="9">
        <f>Table1_4[[#This Row],[Total Price]]*Table1_4[[#This Row],[ Sold]]</f>
        <v>0</v>
      </c>
    </row>
    <row r="1721" spans="1:16" x14ac:dyDescent="0.3">
      <c r="A1721" s="5" t="s">
        <v>2285</v>
      </c>
      <c r="B1721" s="2" t="s">
        <v>4107</v>
      </c>
      <c r="C1721" s="2" t="s">
        <v>2296</v>
      </c>
      <c r="D1721" s="2" t="s">
        <v>2295</v>
      </c>
      <c r="E1721" s="2" t="s">
        <v>4482</v>
      </c>
      <c r="F1721" s="2">
        <v>5</v>
      </c>
      <c r="G1721" s="2">
        <v>2</v>
      </c>
      <c r="H1721" s="9">
        <v>370</v>
      </c>
      <c r="I1721" s="9">
        <v>133.46</v>
      </c>
      <c r="J1721" s="9">
        <f>Table1_4[[#This Row],[Price]]+Table1_4[[#This Row],[Delivery charge]]</f>
        <v>503.46000000000004</v>
      </c>
      <c r="K1721" s="2" t="s">
        <v>2262</v>
      </c>
      <c r="L1721" s="2">
        <v>0</v>
      </c>
      <c r="M1721" s="2" t="s">
        <v>4480</v>
      </c>
      <c r="N1721" s="2" t="s">
        <v>2661</v>
      </c>
      <c r="O1721" s="14" t="s">
        <v>2662</v>
      </c>
      <c r="P1721" s="9">
        <f>Table1_4[[#This Row],[Total Price]]*Table1_4[[#This Row],[ Sold]]</f>
        <v>0</v>
      </c>
    </row>
    <row r="1722" spans="1:16" x14ac:dyDescent="0.3">
      <c r="A1722" s="5" t="s">
        <v>2285</v>
      </c>
      <c r="B1722" s="2" t="s">
        <v>4108</v>
      </c>
      <c r="C1722" s="2" t="s">
        <v>2296</v>
      </c>
      <c r="D1722" s="2" t="s">
        <v>2295</v>
      </c>
      <c r="E1722" s="2" t="s">
        <v>4483</v>
      </c>
      <c r="F1722" s="2">
        <v>5</v>
      </c>
      <c r="G1722" s="2">
        <v>48</v>
      </c>
      <c r="H1722" s="9">
        <v>417.99</v>
      </c>
      <c r="I1722" s="9">
        <v>139.9</v>
      </c>
      <c r="J1722" s="9">
        <f>Table1_4[[#This Row],[Price]]+Table1_4[[#This Row],[Delivery charge]]</f>
        <v>557.89</v>
      </c>
      <c r="K1722" s="2" t="s">
        <v>2262</v>
      </c>
      <c r="L1722" s="2">
        <v>0</v>
      </c>
      <c r="M1722" s="2" t="s">
        <v>4480</v>
      </c>
      <c r="N1722" s="2" t="s">
        <v>2732</v>
      </c>
      <c r="O1722" s="14" t="s">
        <v>2733</v>
      </c>
      <c r="P1722" s="9">
        <f>Table1_4[[#This Row],[Total Price]]*Table1_4[[#This Row],[ Sold]]</f>
        <v>0</v>
      </c>
    </row>
    <row r="1723" spans="1:16" x14ac:dyDescent="0.3">
      <c r="A1723" s="5" t="s">
        <v>2285</v>
      </c>
      <c r="B1723" s="2" t="s">
        <v>4109</v>
      </c>
      <c r="C1723" s="2" t="s">
        <v>2329</v>
      </c>
      <c r="D1723" s="2" t="s">
        <v>2295</v>
      </c>
      <c r="E1723" s="2" t="s">
        <v>4483</v>
      </c>
      <c r="F1723" s="2"/>
      <c r="G1723" s="2"/>
      <c r="H1723" s="9">
        <v>239.99</v>
      </c>
      <c r="I1723" s="9">
        <v>98.96</v>
      </c>
      <c r="J1723" s="9">
        <f>Table1_4[[#This Row],[Price]]+Table1_4[[#This Row],[Delivery charge]]</f>
        <v>338.95</v>
      </c>
      <c r="K1723" s="2" t="s">
        <v>2262</v>
      </c>
      <c r="L1723" s="2">
        <v>0</v>
      </c>
      <c r="M1723" s="2" t="s">
        <v>4480</v>
      </c>
      <c r="N1723" s="2" t="s">
        <v>2661</v>
      </c>
      <c r="O1723" s="14" t="s">
        <v>2662</v>
      </c>
      <c r="P1723" s="9">
        <f>Table1_4[[#This Row],[Total Price]]*Table1_4[[#This Row],[ Sold]]</f>
        <v>0</v>
      </c>
    </row>
    <row r="1724" spans="1:16" x14ac:dyDescent="0.3">
      <c r="A1724" s="5" t="s">
        <v>2285</v>
      </c>
      <c r="B1724" s="2" t="s">
        <v>4110</v>
      </c>
      <c r="C1724" s="2" t="s">
        <v>2321</v>
      </c>
      <c r="D1724" s="2" t="s">
        <v>2485</v>
      </c>
      <c r="E1724" s="2" t="s">
        <v>4481</v>
      </c>
      <c r="F1724" s="2"/>
      <c r="G1724" s="2"/>
      <c r="H1724" s="9">
        <v>339.24</v>
      </c>
      <c r="I1724" s="9">
        <v>121.78</v>
      </c>
      <c r="J1724" s="9">
        <f>Table1_4[[#This Row],[Price]]+Table1_4[[#This Row],[Delivery charge]]</f>
        <v>461.02</v>
      </c>
      <c r="K1724" s="2" t="s">
        <v>2262</v>
      </c>
      <c r="L1724" s="2">
        <v>82</v>
      </c>
      <c r="M1724" s="2" t="s">
        <v>4480</v>
      </c>
      <c r="N1724" s="2" t="s">
        <v>2486</v>
      </c>
      <c r="O1724" s="14" t="s">
        <v>2487</v>
      </c>
      <c r="P1724" s="9">
        <f>Table1_4[[#This Row],[Total Price]]*Table1_4[[#This Row],[ Sold]]</f>
        <v>37803.64</v>
      </c>
    </row>
    <row r="1725" spans="1:16" x14ac:dyDescent="0.3">
      <c r="A1725" s="5" t="s">
        <v>2285</v>
      </c>
      <c r="B1725" s="2" t="s">
        <v>4111</v>
      </c>
      <c r="C1725" s="2" t="s">
        <v>2292</v>
      </c>
      <c r="D1725" s="2" t="s">
        <v>2295</v>
      </c>
      <c r="E1725" s="2" t="s">
        <v>4483</v>
      </c>
      <c r="F1725" s="2">
        <v>5</v>
      </c>
      <c r="G1725" s="2">
        <v>1</v>
      </c>
      <c r="H1725" s="9">
        <v>357.99</v>
      </c>
      <c r="I1725" s="9">
        <v>126.1</v>
      </c>
      <c r="J1725" s="9">
        <f>Table1_4[[#This Row],[Price]]+Table1_4[[#This Row],[Delivery charge]]</f>
        <v>484.09000000000003</v>
      </c>
      <c r="K1725" s="2" t="s">
        <v>2262</v>
      </c>
      <c r="L1725" s="2">
        <v>0</v>
      </c>
      <c r="M1725" s="2" t="s">
        <v>4480</v>
      </c>
      <c r="N1725" s="2" t="s">
        <v>2932</v>
      </c>
      <c r="O1725" s="14" t="s">
        <v>2933</v>
      </c>
      <c r="P1725" s="9">
        <f>Table1_4[[#This Row],[Total Price]]*Table1_4[[#This Row],[ Sold]]</f>
        <v>0</v>
      </c>
    </row>
    <row r="1726" spans="1:16" x14ac:dyDescent="0.3">
      <c r="A1726" s="5" t="s">
        <v>2285</v>
      </c>
      <c r="B1726" s="2" t="s">
        <v>4112</v>
      </c>
      <c r="C1726" s="2" t="s">
        <v>2296</v>
      </c>
      <c r="D1726" s="2" t="s">
        <v>2485</v>
      </c>
      <c r="E1726" s="2" t="s">
        <v>4481</v>
      </c>
      <c r="F1726" s="2"/>
      <c r="G1726" s="2"/>
      <c r="H1726" s="9">
        <v>377.98</v>
      </c>
      <c r="I1726" s="9">
        <v>130.69</v>
      </c>
      <c r="J1726" s="9">
        <f>Table1_4[[#This Row],[Price]]+Table1_4[[#This Row],[Delivery charge]]</f>
        <v>508.67</v>
      </c>
      <c r="K1726" s="2" t="s">
        <v>2262</v>
      </c>
      <c r="L1726" s="2">
        <v>13</v>
      </c>
      <c r="M1726" s="2" t="s">
        <v>4480</v>
      </c>
      <c r="N1726" s="2" t="s">
        <v>2486</v>
      </c>
      <c r="O1726" s="14" t="s">
        <v>2487</v>
      </c>
      <c r="P1726" s="9">
        <f>Table1_4[[#This Row],[Total Price]]*Table1_4[[#This Row],[ Sold]]</f>
        <v>6612.71</v>
      </c>
    </row>
    <row r="1727" spans="1:16" x14ac:dyDescent="0.3">
      <c r="A1727" s="5" t="s">
        <v>2285</v>
      </c>
      <c r="B1727" s="2" t="s">
        <v>4113</v>
      </c>
      <c r="C1727" s="2" t="s">
        <v>2327</v>
      </c>
      <c r="D1727" s="2" t="s">
        <v>2485</v>
      </c>
      <c r="E1727" s="2" t="s">
        <v>4482</v>
      </c>
      <c r="F1727" s="2"/>
      <c r="G1727" s="2"/>
      <c r="H1727" s="9">
        <v>459.98</v>
      </c>
      <c r="I1727" s="9">
        <v>149.55000000000001</v>
      </c>
      <c r="J1727" s="9">
        <f>Table1_4[[#This Row],[Price]]+Table1_4[[#This Row],[Delivery charge]]</f>
        <v>609.53</v>
      </c>
      <c r="K1727" s="2" t="s">
        <v>2262</v>
      </c>
      <c r="L1727" s="2">
        <v>1</v>
      </c>
      <c r="M1727" s="2" t="s">
        <v>4480</v>
      </c>
      <c r="N1727" s="2" t="s">
        <v>2486</v>
      </c>
      <c r="O1727" s="14" t="s">
        <v>2487</v>
      </c>
      <c r="P1727" s="9">
        <f>Table1_4[[#This Row],[Total Price]]*Table1_4[[#This Row],[ Sold]]</f>
        <v>609.53</v>
      </c>
    </row>
    <row r="1728" spans="1:16" x14ac:dyDescent="0.3">
      <c r="A1728" s="5" t="s">
        <v>2285</v>
      </c>
      <c r="B1728" s="2" t="s">
        <v>4114</v>
      </c>
      <c r="C1728" s="2" t="s">
        <v>2434</v>
      </c>
      <c r="D1728" s="2" t="s">
        <v>2295</v>
      </c>
      <c r="E1728" s="2" t="s">
        <v>4483</v>
      </c>
      <c r="F1728" s="2"/>
      <c r="G1728" s="2"/>
      <c r="H1728" s="9">
        <v>629.99</v>
      </c>
      <c r="I1728" s="9">
        <v>191.28</v>
      </c>
      <c r="J1728" s="9">
        <f>Table1_4[[#This Row],[Price]]+Table1_4[[#This Row],[Delivery charge]]</f>
        <v>821.27</v>
      </c>
      <c r="K1728" s="2" t="s">
        <v>2262</v>
      </c>
      <c r="L1728" s="2">
        <v>0</v>
      </c>
      <c r="M1728" s="2" t="s">
        <v>4480</v>
      </c>
      <c r="N1728" s="2" t="s">
        <v>2661</v>
      </c>
      <c r="O1728" s="14" t="s">
        <v>2662</v>
      </c>
      <c r="P1728" s="9">
        <f>Table1_4[[#This Row],[Total Price]]*Table1_4[[#This Row],[ Sold]]</f>
        <v>0</v>
      </c>
    </row>
    <row r="1729" spans="1:16" x14ac:dyDescent="0.3">
      <c r="A1729" s="5" t="s">
        <v>2285</v>
      </c>
      <c r="B1729" s="2" t="s">
        <v>4115</v>
      </c>
      <c r="C1729" s="2" t="s">
        <v>2292</v>
      </c>
      <c r="D1729" s="2" t="s">
        <v>2295</v>
      </c>
      <c r="E1729" s="2" t="s">
        <v>4482</v>
      </c>
      <c r="F1729" s="2">
        <v>4.5</v>
      </c>
      <c r="G1729" s="2">
        <v>3</v>
      </c>
      <c r="H1729" s="9">
        <v>299</v>
      </c>
      <c r="I1729" s="9">
        <v>112.53</v>
      </c>
      <c r="J1729" s="9">
        <f>Table1_4[[#This Row],[Price]]+Table1_4[[#This Row],[Delivery charge]]</f>
        <v>411.53</v>
      </c>
      <c r="K1729" s="2" t="s">
        <v>2262</v>
      </c>
      <c r="L1729" s="2">
        <v>0</v>
      </c>
      <c r="M1729" s="2" t="s">
        <v>4480</v>
      </c>
      <c r="N1729" s="2" t="s">
        <v>3003</v>
      </c>
      <c r="O1729" s="14" t="s">
        <v>3004</v>
      </c>
      <c r="P1729" s="9">
        <f>Table1_4[[#This Row],[Total Price]]*Table1_4[[#This Row],[ Sold]]</f>
        <v>0</v>
      </c>
    </row>
    <row r="1730" spans="1:16" x14ac:dyDescent="0.3">
      <c r="A1730" s="5" t="s">
        <v>2285</v>
      </c>
      <c r="B1730" s="2" t="s">
        <v>4116</v>
      </c>
      <c r="C1730" s="2" t="s">
        <v>2329</v>
      </c>
      <c r="D1730" s="2" t="s">
        <v>2485</v>
      </c>
      <c r="E1730" s="2" t="s">
        <v>4481</v>
      </c>
      <c r="F1730" s="2">
        <v>3.5</v>
      </c>
      <c r="G1730" s="2">
        <v>3</v>
      </c>
      <c r="H1730" s="9">
        <v>224.98</v>
      </c>
      <c r="I1730" s="9">
        <v>95.5</v>
      </c>
      <c r="J1730" s="9">
        <f>Table1_4[[#This Row],[Price]]+Table1_4[[#This Row],[Delivery charge]]</f>
        <v>320.48</v>
      </c>
      <c r="K1730" s="2" t="s">
        <v>2262</v>
      </c>
      <c r="L1730" s="2">
        <v>2</v>
      </c>
      <c r="M1730" s="2" t="s">
        <v>4480</v>
      </c>
      <c r="N1730" s="2" t="s">
        <v>2486</v>
      </c>
      <c r="O1730" s="14" t="s">
        <v>2487</v>
      </c>
      <c r="P1730" s="9">
        <f>Table1_4[[#This Row],[Total Price]]*Table1_4[[#This Row],[ Sold]]</f>
        <v>640.96</v>
      </c>
    </row>
    <row r="1731" spans="1:16" x14ac:dyDescent="0.3">
      <c r="A1731" s="5" t="s">
        <v>2285</v>
      </c>
      <c r="B1731" s="2" t="s">
        <v>4117</v>
      </c>
      <c r="C1731" s="2" t="s">
        <v>2434</v>
      </c>
      <c r="D1731" s="2" t="s">
        <v>2485</v>
      </c>
      <c r="E1731" s="2" t="s">
        <v>4482</v>
      </c>
      <c r="F1731" s="2">
        <v>5</v>
      </c>
      <c r="G1731" s="2">
        <v>1</v>
      </c>
      <c r="H1731" s="9">
        <v>483.99</v>
      </c>
      <c r="I1731" s="9">
        <v>155.08000000000001</v>
      </c>
      <c r="J1731" s="9">
        <f>Table1_4[[#This Row],[Price]]+Table1_4[[#This Row],[Delivery charge]]</f>
        <v>639.07000000000005</v>
      </c>
      <c r="K1731" s="2" t="s">
        <v>2262</v>
      </c>
      <c r="L1731" s="2">
        <v>1</v>
      </c>
      <c r="M1731" s="2" t="s">
        <v>4480</v>
      </c>
      <c r="N1731" s="2" t="s">
        <v>2486</v>
      </c>
      <c r="O1731" s="14" t="s">
        <v>2487</v>
      </c>
      <c r="P1731" s="9">
        <f>Table1_4[[#This Row],[Total Price]]*Table1_4[[#This Row],[ Sold]]</f>
        <v>639.07000000000005</v>
      </c>
    </row>
    <row r="1732" spans="1:16" x14ac:dyDescent="0.3">
      <c r="A1732" s="5" t="s">
        <v>2285</v>
      </c>
      <c r="B1732" s="2" t="s">
        <v>4118</v>
      </c>
      <c r="C1732" s="2" t="s">
        <v>2292</v>
      </c>
      <c r="D1732" s="2" t="s">
        <v>2485</v>
      </c>
      <c r="E1732" s="2" t="s">
        <v>4481</v>
      </c>
      <c r="F1732" s="2">
        <v>1</v>
      </c>
      <c r="G1732" s="2">
        <v>1</v>
      </c>
      <c r="H1732" s="9">
        <v>278.98</v>
      </c>
      <c r="I1732" s="9">
        <v>107.92</v>
      </c>
      <c r="J1732" s="9">
        <f>Table1_4[[#This Row],[Price]]+Table1_4[[#This Row],[Delivery charge]]</f>
        <v>386.90000000000003</v>
      </c>
      <c r="K1732" s="2" t="s">
        <v>2262</v>
      </c>
      <c r="L1732" s="2">
        <v>66</v>
      </c>
      <c r="M1732" s="2" t="s">
        <v>4480</v>
      </c>
      <c r="N1732" s="2" t="s">
        <v>2486</v>
      </c>
      <c r="O1732" s="14" t="s">
        <v>2487</v>
      </c>
      <c r="P1732" s="9">
        <f>Table1_4[[#This Row],[Total Price]]*Table1_4[[#This Row],[ Sold]]</f>
        <v>25535.4</v>
      </c>
    </row>
    <row r="1733" spans="1:16" x14ac:dyDescent="0.3">
      <c r="A1733" s="5" t="s">
        <v>2285</v>
      </c>
      <c r="B1733" s="2" t="s">
        <v>4119</v>
      </c>
      <c r="C1733" s="2" t="s">
        <v>2315</v>
      </c>
      <c r="D1733" s="2" t="s">
        <v>2511</v>
      </c>
      <c r="E1733" s="2" t="s">
        <v>4482</v>
      </c>
      <c r="F1733" s="2"/>
      <c r="G1733" s="2"/>
      <c r="H1733" s="9">
        <v>403.84</v>
      </c>
      <c r="I1733" s="9">
        <v>139.26</v>
      </c>
      <c r="J1733" s="9">
        <f>Table1_4[[#This Row],[Price]]+Table1_4[[#This Row],[Delivery charge]]</f>
        <v>543.09999999999991</v>
      </c>
      <c r="K1733" s="2" t="s">
        <v>2262</v>
      </c>
      <c r="L1733" s="2">
        <v>0</v>
      </c>
      <c r="M1733" s="2" t="s">
        <v>4480</v>
      </c>
      <c r="N1733" s="2" t="s">
        <v>2842</v>
      </c>
      <c r="O1733" s="14" t="s">
        <v>2843</v>
      </c>
      <c r="P1733" s="9">
        <f>Table1_4[[#This Row],[Total Price]]*Table1_4[[#This Row],[ Sold]]</f>
        <v>0</v>
      </c>
    </row>
    <row r="1734" spans="1:16" x14ac:dyDescent="0.3">
      <c r="A1734" s="5" t="s">
        <v>2285</v>
      </c>
      <c r="B1734" s="2" t="s">
        <v>4121</v>
      </c>
      <c r="C1734" s="2" t="s">
        <v>2343</v>
      </c>
      <c r="D1734" s="2" t="s">
        <v>2511</v>
      </c>
      <c r="E1734" s="2" t="s">
        <v>4482</v>
      </c>
      <c r="F1734" s="2">
        <v>5</v>
      </c>
      <c r="G1734" s="2">
        <v>1</v>
      </c>
      <c r="H1734" s="9">
        <v>425.01</v>
      </c>
      <c r="I1734" s="9">
        <v>144.13</v>
      </c>
      <c r="J1734" s="9">
        <f>Table1_4[[#This Row],[Price]]+Table1_4[[#This Row],[Delivery charge]]</f>
        <v>569.14</v>
      </c>
      <c r="K1734" s="2" t="s">
        <v>2262</v>
      </c>
      <c r="L1734" s="2">
        <v>0</v>
      </c>
      <c r="M1734" s="2" t="s">
        <v>4480</v>
      </c>
      <c r="N1734" s="2" t="s">
        <v>2842</v>
      </c>
      <c r="O1734" s="14" t="s">
        <v>2843</v>
      </c>
      <c r="P1734" s="9">
        <f>Table1_4[[#This Row],[Total Price]]*Table1_4[[#This Row],[ Sold]]</f>
        <v>0</v>
      </c>
    </row>
    <row r="1735" spans="1:16" x14ac:dyDescent="0.3">
      <c r="A1735" s="5" t="s">
        <v>2285</v>
      </c>
      <c r="B1735" s="2" t="s">
        <v>4122</v>
      </c>
      <c r="C1735" s="2" t="s">
        <v>2343</v>
      </c>
      <c r="D1735" s="2" t="s">
        <v>2295</v>
      </c>
      <c r="E1735" s="2" t="s">
        <v>4483</v>
      </c>
      <c r="F1735" s="2">
        <v>4.5</v>
      </c>
      <c r="G1735" s="2">
        <v>6</v>
      </c>
      <c r="H1735" s="9">
        <v>364.67</v>
      </c>
      <c r="I1735" s="9">
        <v>127.63</v>
      </c>
      <c r="J1735" s="9">
        <f>Table1_4[[#This Row],[Price]]+Table1_4[[#This Row],[Delivery charge]]</f>
        <v>492.3</v>
      </c>
      <c r="K1735" s="2" t="s">
        <v>2262</v>
      </c>
      <c r="L1735" s="2">
        <v>0</v>
      </c>
      <c r="M1735" s="2" t="s">
        <v>2394</v>
      </c>
      <c r="N1735" s="2" t="s">
        <v>2780</v>
      </c>
      <c r="O1735" s="14" t="s">
        <v>2781</v>
      </c>
      <c r="P1735" s="9">
        <f>Table1_4[[#This Row],[Total Price]]*Table1_4[[#This Row],[ Sold]]</f>
        <v>0</v>
      </c>
    </row>
    <row r="1736" spans="1:16" x14ac:dyDescent="0.3">
      <c r="A1736" s="5" t="s">
        <v>2285</v>
      </c>
      <c r="B1736" s="2" t="s">
        <v>4123</v>
      </c>
      <c r="C1736" s="2" t="s">
        <v>2315</v>
      </c>
      <c r="D1736" s="2" t="s">
        <v>2485</v>
      </c>
      <c r="E1736" s="2" t="s">
        <v>4481</v>
      </c>
      <c r="F1736" s="2"/>
      <c r="G1736" s="2"/>
      <c r="H1736" s="9">
        <v>278.08</v>
      </c>
      <c r="I1736" s="9">
        <v>107.72</v>
      </c>
      <c r="J1736" s="9">
        <f>Table1_4[[#This Row],[Price]]+Table1_4[[#This Row],[Delivery charge]]</f>
        <v>385.79999999999995</v>
      </c>
      <c r="K1736" s="2" t="s">
        <v>2262</v>
      </c>
      <c r="L1736" s="2">
        <v>16</v>
      </c>
      <c r="M1736" s="2" t="s">
        <v>4480</v>
      </c>
      <c r="N1736" s="2" t="s">
        <v>2486</v>
      </c>
      <c r="O1736" s="14" t="s">
        <v>2487</v>
      </c>
      <c r="P1736" s="9">
        <f>Table1_4[[#This Row],[Total Price]]*Table1_4[[#This Row],[ Sold]]</f>
        <v>6172.7999999999993</v>
      </c>
    </row>
    <row r="1737" spans="1:16" x14ac:dyDescent="0.3">
      <c r="A1737" s="5" t="s">
        <v>2285</v>
      </c>
      <c r="B1737" s="2" t="s">
        <v>4124</v>
      </c>
      <c r="C1737" s="2" t="s">
        <v>2296</v>
      </c>
      <c r="D1737" s="2" t="s">
        <v>2485</v>
      </c>
      <c r="E1737" s="2" t="s">
        <v>4482</v>
      </c>
      <c r="F1737" s="2"/>
      <c r="G1737" s="2"/>
      <c r="H1737" s="9">
        <v>339.99</v>
      </c>
      <c r="I1737" s="9">
        <v>121.96</v>
      </c>
      <c r="J1737" s="9">
        <f>Table1_4[[#This Row],[Price]]+Table1_4[[#This Row],[Delivery charge]]</f>
        <v>461.95</v>
      </c>
      <c r="K1737" s="2" t="s">
        <v>2262</v>
      </c>
      <c r="L1737" s="2">
        <v>1</v>
      </c>
      <c r="M1737" s="2" t="s">
        <v>4480</v>
      </c>
      <c r="N1737" s="2" t="s">
        <v>2486</v>
      </c>
      <c r="O1737" s="14" t="s">
        <v>2487</v>
      </c>
      <c r="P1737" s="9">
        <f>Table1_4[[#This Row],[Total Price]]*Table1_4[[#This Row],[ Sold]]</f>
        <v>461.95</v>
      </c>
    </row>
    <row r="1738" spans="1:16" x14ac:dyDescent="0.3">
      <c r="A1738" s="5" t="s">
        <v>2285</v>
      </c>
      <c r="B1738" s="2" t="s">
        <v>4125</v>
      </c>
      <c r="C1738" s="2" t="s">
        <v>2315</v>
      </c>
      <c r="D1738" s="2" t="s">
        <v>2295</v>
      </c>
      <c r="E1738" s="2" t="s">
        <v>4482</v>
      </c>
      <c r="F1738" s="2"/>
      <c r="G1738" s="2"/>
      <c r="H1738" s="9">
        <v>427.92</v>
      </c>
      <c r="I1738" s="9">
        <v>144.80000000000001</v>
      </c>
      <c r="J1738" s="9">
        <f>Table1_4[[#This Row],[Price]]+Table1_4[[#This Row],[Delivery charge]]</f>
        <v>572.72</v>
      </c>
      <c r="K1738" s="2" t="s">
        <v>2262</v>
      </c>
      <c r="L1738" s="2">
        <v>0</v>
      </c>
      <c r="M1738" s="2" t="s">
        <v>4480</v>
      </c>
      <c r="N1738" s="2" t="s">
        <v>2842</v>
      </c>
      <c r="O1738" s="14" t="s">
        <v>2843</v>
      </c>
      <c r="P1738" s="9">
        <f>Table1_4[[#This Row],[Total Price]]*Table1_4[[#This Row],[ Sold]]</f>
        <v>0</v>
      </c>
    </row>
    <row r="1739" spans="1:16" x14ac:dyDescent="0.3">
      <c r="A1739" s="5" t="s">
        <v>2285</v>
      </c>
      <c r="B1739" s="2" t="s">
        <v>4126</v>
      </c>
      <c r="C1739" s="2" t="s">
        <v>2327</v>
      </c>
      <c r="D1739" s="2" t="s">
        <v>2485</v>
      </c>
      <c r="E1739" s="2" t="s">
        <v>4482</v>
      </c>
      <c r="F1739" s="2"/>
      <c r="G1739" s="2"/>
      <c r="H1739" s="9">
        <v>600.01</v>
      </c>
      <c r="I1739" s="9">
        <v>184.38</v>
      </c>
      <c r="J1739" s="9">
        <f>Table1_4[[#This Row],[Price]]+Table1_4[[#This Row],[Delivery charge]]</f>
        <v>784.39</v>
      </c>
      <c r="K1739" s="2" t="s">
        <v>2262</v>
      </c>
      <c r="L1739" s="2">
        <v>10</v>
      </c>
      <c r="M1739" s="2" t="s">
        <v>4480</v>
      </c>
      <c r="N1739" s="2" t="s">
        <v>2486</v>
      </c>
      <c r="O1739" s="14" t="s">
        <v>2487</v>
      </c>
      <c r="P1739" s="9">
        <f>Table1_4[[#This Row],[Total Price]]*Table1_4[[#This Row],[ Sold]]</f>
        <v>7843.9</v>
      </c>
    </row>
    <row r="1740" spans="1:16" x14ac:dyDescent="0.3">
      <c r="A1740" s="5" t="s">
        <v>2285</v>
      </c>
      <c r="B1740" s="2" t="s">
        <v>4127</v>
      </c>
      <c r="C1740" s="2" t="s">
        <v>2296</v>
      </c>
      <c r="D1740" s="2" t="s">
        <v>2295</v>
      </c>
      <c r="E1740" s="2" t="s">
        <v>4482</v>
      </c>
      <c r="F1740" s="2">
        <v>5</v>
      </c>
      <c r="G1740" s="2">
        <v>6</v>
      </c>
      <c r="H1740" s="9">
        <v>362.99</v>
      </c>
      <c r="I1740" s="9">
        <v>127.25</v>
      </c>
      <c r="J1740" s="9">
        <f>Table1_4[[#This Row],[Price]]+Table1_4[[#This Row],[Delivery charge]]</f>
        <v>490.24</v>
      </c>
      <c r="K1740" s="2" t="s">
        <v>2262</v>
      </c>
      <c r="L1740" s="2">
        <v>0</v>
      </c>
      <c r="M1740" s="2" t="s">
        <v>4480</v>
      </c>
      <c r="N1740" s="2" t="s">
        <v>2364</v>
      </c>
      <c r="O1740" s="14" t="s">
        <v>2365</v>
      </c>
      <c r="P1740" s="9">
        <f>Table1_4[[#This Row],[Total Price]]*Table1_4[[#This Row],[ Sold]]</f>
        <v>0</v>
      </c>
    </row>
    <row r="1741" spans="1:16" x14ac:dyDescent="0.3">
      <c r="A1741" s="5" t="s">
        <v>2285</v>
      </c>
      <c r="B1741" s="2" t="s">
        <v>4128</v>
      </c>
      <c r="C1741" s="2" t="s">
        <v>2327</v>
      </c>
      <c r="D1741" s="2" t="s">
        <v>2485</v>
      </c>
      <c r="E1741" s="2" t="s">
        <v>4483</v>
      </c>
      <c r="F1741" s="2"/>
      <c r="G1741" s="2"/>
      <c r="H1741" s="9">
        <v>629.99</v>
      </c>
      <c r="I1741" s="9">
        <v>188.66</v>
      </c>
      <c r="J1741" s="9">
        <f>Table1_4[[#This Row],[Price]]+Table1_4[[#This Row],[Delivery charge]]</f>
        <v>818.65</v>
      </c>
      <c r="K1741" s="2" t="s">
        <v>2262</v>
      </c>
      <c r="L1741" s="2">
        <v>0</v>
      </c>
      <c r="M1741" s="2" t="s">
        <v>4480</v>
      </c>
      <c r="N1741" s="2" t="s">
        <v>2486</v>
      </c>
      <c r="O1741" s="14" t="s">
        <v>2487</v>
      </c>
      <c r="P1741" s="9">
        <f>Table1_4[[#This Row],[Total Price]]*Table1_4[[#This Row],[ Sold]]</f>
        <v>0</v>
      </c>
    </row>
    <row r="1742" spans="1:16" x14ac:dyDescent="0.3">
      <c r="A1742" s="5" t="s">
        <v>2285</v>
      </c>
      <c r="B1742" s="2" t="s">
        <v>4129</v>
      </c>
      <c r="C1742" s="2" t="s">
        <v>2327</v>
      </c>
      <c r="D1742" s="2" t="s">
        <v>2295</v>
      </c>
      <c r="E1742" s="2" t="s">
        <v>4482</v>
      </c>
      <c r="F1742" s="2"/>
      <c r="G1742" s="2"/>
      <c r="H1742" s="9">
        <v>489</v>
      </c>
      <c r="I1742" s="9">
        <v>156.22999999999999</v>
      </c>
      <c r="J1742" s="9">
        <f>Table1_4[[#This Row],[Price]]+Table1_4[[#This Row],[Delivery charge]]</f>
        <v>645.23</v>
      </c>
      <c r="K1742" s="2" t="s">
        <v>2262</v>
      </c>
      <c r="L1742" s="2">
        <v>0</v>
      </c>
      <c r="M1742" s="2" t="s">
        <v>4480</v>
      </c>
      <c r="N1742" s="2" t="s">
        <v>3003</v>
      </c>
      <c r="O1742" s="14" t="s">
        <v>3004</v>
      </c>
      <c r="P1742" s="9">
        <f>Table1_4[[#This Row],[Total Price]]*Table1_4[[#This Row],[ Sold]]</f>
        <v>0</v>
      </c>
    </row>
    <row r="1743" spans="1:16" x14ac:dyDescent="0.3">
      <c r="A1743" s="5" t="s">
        <v>2285</v>
      </c>
      <c r="B1743" s="2" t="s">
        <v>4130</v>
      </c>
      <c r="C1743" s="2" t="s">
        <v>2327</v>
      </c>
      <c r="D1743" s="2" t="s">
        <v>2485</v>
      </c>
      <c r="E1743" s="2" t="s">
        <v>4481</v>
      </c>
      <c r="F1743" s="2"/>
      <c r="G1743" s="2"/>
      <c r="H1743" s="9">
        <v>418.58</v>
      </c>
      <c r="I1743" s="9">
        <v>140.03</v>
      </c>
      <c r="J1743" s="9">
        <f>Table1_4[[#This Row],[Price]]+Table1_4[[#This Row],[Delivery charge]]</f>
        <v>558.61</v>
      </c>
      <c r="K1743" s="2" t="s">
        <v>2262</v>
      </c>
      <c r="L1743" s="2">
        <v>0</v>
      </c>
      <c r="M1743" s="2" t="s">
        <v>4480</v>
      </c>
      <c r="N1743" s="2" t="s">
        <v>2486</v>
      </c>
      <c r="O1743" s="14" t="s">
        <v>2487</v>
      </c>
      <c r="P1743" s="9">
        <f>Table1_4[[#This Row],[Total Price]]*Table1_4[[#This Row],[ Sold]]</f>
        <v>0</v>
      </c>
    </row>
    <row r="1744" spans="1:16" x14ac:dyDescent="0.3">
      <c r="A1744" s="5" t="s">
        <v>2285</v>
      </c>
      <c r="B1744" s="2" t="s">
        <v>4131</v>
      </c>
      <c r="C1744" s="2" t="s">
        <v>2455</v>
      </c>
      <c r="D1744" s="2" t="s">
        <v>2295</v>
      </c>
      <c r="E1744" s="2" t="s">
        <v>4481</v>
      </c>
      <c r="F1744" s="2">
        <v>4.5</v>
      </c>
      <c r="G1744" s="2">
        <v>14</v>
      </c>
      <c r="H1744" s="9">
        <v>334.09</v>
      </c>
      <c r="I1744" s="9">
        <v>123.22</v>
      </c>
      <c r="J1744" s="9">
        <f>Table1_4[[#This Row],[Price]]+Table1_4[[#This Row],[Delivery charge]]</f>
        <v>457.30999999999995</v>
      </c>
      <c r="K1744" s="2" t="s">
        <v>2262</v>
      </c>
      <c r="L1744" s="2">
        <v>0</v>
      </c>
      <c r="M1744" s="2" t="s">
        <v>4480</v>
      </c>
      <c r="N1744" s="2" t="s">
        <v>2526</v>
      </c>
      <c r="O1744" s="14" t="s">
        <v>2527</v>
      </c>
      <c r="P1744" s="9">
        <f>Table1_4[[#This Row],[Total Price]]*Table1_4[[#This Row],[ Sold]]</f>
        <v>0</v>
      </c>
    </row>
    <row r="1745" spans="1:16" x14ac:dyDescent="0.3">
      <c r="A1745" s="5" t="s">
        <v>2285</v>
      </c>
      <c r="B1745" s="2" t="s">
        <v>4132</v>
      </c>
      <c r="C1745" s="2" t="s">
        <v>2292</v>
      </c>
      <c r="D1745" s="2" t="s">
        <v>2404</v>
      </c>
      <c r="E1745" s="2" t="s">
        <v>4481</v>
      </c>
      <c r="F1745" s="2">
        <v>5</v>
      </c>
      <c r="G1745" s="2">
        <v>10</v>
      </c>
      <c r="H1745" s="9">
        <v>272.95</v>
      </c>
      <c r="I1745" s="9">
        <v>106.54</v>
      </c>
      <c r="J1745" s="9">
        <f>Table1_4[[#This Row],[Price]]+Table1_4[[#This Row],[Delivery charge]]</f>
        <v>379.49</v>
      </c>
      <c r="K1745" s="2" t="s">
        <v>2262</v>
      </c>
      <c r="L1745" s="2">
        <v>0</v>
      </c>
      <c r="M1745" s="2" t="s">
        <v>2405</v>
      </c>
      <c r="N1745" s="2" t="s">
        <v>2406</v>
      </c>
      <c r="O1745" s="14" t="s">
        <v>2407</v>
      </c>
      <c r="P1745" s="9">
        <f>Table1_4[[#This Row],[Total Price]]*Table1_4[[#This Row],[ Sold]]</f>
        <v>0</v>
      </c>
    </row>
    <row r="1746" spans="1:16" x14ac:dyDescent="0.3">
      <c r="A1746" s="5" t="s">
        <v>2285</v>
      </c>
      <c r="B1746" s="2" t="s">
        <v>4133</v>
      </c>
      <c r="C1746" s="2" t="s">
        <v>2296</v>
      </c>
      <c r="D1746" s="2" t="s">
        <v>2295</v>
      </c>
      <c r="E1746" s="2" t="s">
        <v>4481</v>
      </c>
      <c r="F1746" s="2">
        <v>5</v>
      </c>
      <c r="G1746" s="2">
        <v>10</v>
      </c>
      <c r="H1746" s="9">
        <v>439.99</v>
      </c>
      <c r="I1746" s="9">
        <v>144.96</v>
      </c>
      <c r="J1746" s="9">
        <f>Table1_4[[#This Row],[Price]]+Table1_4[[#This Row],[Delivery charge]]</f>
        <v>584.95000000000005</v>
      </c>
      <c r="K1746" s="2" t="s">
        <v>2262</v>
      </c>
      <c r="L1746" s="2">
        <v>4</v>
      </c>
      <c r="M1746" s="2" t="s">
        <v>4480</v>
      </c>
      <c r="N1746" s="2" t="s">
        <v>2364</v>
      </c>
      <c r="O1746" s="14" t="s">
        <v>2365</v>
      </c>
      <c r="P1746" s="9">
        <f>Table1_4[[#This Row],[Total Price]]*Table1_4[[#This Row],[ Sold]]</f>
        <v>2339.8000000000002</v>
      </c>
    </row>
    <row r="1747" spans="1:16" x14ac:dyDescent="0.3">
      <c r="A1747" s="5" t="s">
        <v>2285</v>
      </c>
      <c r="B1747" s="2" t="s">
        <v>4134</v>
      </c>
      <c r="C1747" s="2" t="s">
        <v>2327</v>
      </c>
      <c r="D1747" s="2" t="s">
        <v>2485</v>
      </c>
      <c r="E1747" s="2" t="s">
        <v>4483</v>
      </c>
      <c r="F1747" s="2"/>
      <c r="G1747" s="2"/>
      <c r="H1747" s="9">
        <v>676.19</v>
      </c>
      <c r="I1747" s="9">
        <v>199.28</v>
      </c>
      <c r="J1747" s="9">
        <f>Table1_4[[#This Row],[Price]]+Table1_4[[#This Row],[Delivery charge]]</f>
        <v>875.47</v>
      </c>
      <c r="K1747" s="2" t="s">
        <v>2262</v>
      </c>
      <c r="L1747" s="2">
        <v>0</v>
      </c>
      <c r="M1747" s="2" t="s">
        <v>4480</v>
      </c>
      <c r="N1747" s="2" t="s">
        <v>2486</v>
      </c>
      <c r="O1747" s="14" t="s">
        <v>2487</v>
      </c>
      <c r="P1747" s="9">
        <f>Table1_4[[#This Row],[Total Price]]*Table1_4[[#This Row],[ Sold]]</f>
        <v>0</v>
      </c>
    </row>
    <row r="1748" spans="1:16" x14ac:dyDescent="0.3">
      <c r="A1748" s="5" t="s">
        <v>2285</v>
      </c>
      <c r="B1748" s="2" t="s">
        <v>4135</v>
      </c>
      <c r="C1748" s="2" t="s">
        <v>2434</v>
      </c>
      <c r="D1748" s="2" t="s">
        <v>2295</v>
      </c>
      <c r="E1748" s="2" t="s">
        <v>4481</v>
      </c>
      <c r="F1748" s="2">
        <v>4.5</v>
      </c>
      <c r="G1748" s="2">
        <v>9</v>
      </c>
      <c r="H1748" s="9">
        <v>571.99</v>
      </c>
      <c r="I1748" s="9">
        <v>175.32</v>
      </c>
      <c r="J1748" s="9">
        <f>Table1_4[[#This Row],[Price]]+Table1_4[[#This Row],[Delivery charge]]</f>
        <v>747.31</v>
      </c>
      <c r="K1748" s="2" t="s">
        <v>2262</v>
      </c>
      <c r="L1748" s="2">
        <v>0</v>
      </c>
      <c r="M1748" s="2" t="s">
        <v>4480</v>
      </c>
      <c r="N1748" s="2" t="s">
        <v>2732</v>
      </c>
      <c r="O1748" s="14" t="s">
        <v>2733</v>
      </c>
      <c r="P1748" s="9">
        <f>Table1_4[[#This Row],[Total Price]]*Table1_4[[#This Row],[ Sold]]</f>
        <v>0</v>
      </c>
    </row>
    <row r="1749" spans="1:16" x14ac:dyDescent="0.3">
      <c r="A1749" s="5" t="s">
        <v>2285</v>
      </c>
      <c r="B1749" s="2" t="s">
        <v>4136</v>
      </c>
      <c r="C1749" s="2" t="s">
        <v>2287</v>
      </c>
      <c r="D1749" s="2" t="s">
        <v>2295</v>
      </c>
      <c r="E1749" s="2" t="s">
        <v>4482</v>
      </c>
      <c r="F1749" s="2">
        <v>4.5</v>
      </c>
      <c r="G1749" s="2">
        <v>73</v>
      </c>
      <c r="H1749" s="9">
        <v>218.49</v>
      </c>
      <c r="I1749" s="9">
        <v>94.01</v>
      </c>
      <c r="J1749" s="9">
        <f>Table1_4[[#This Row],[Price]]+Table1_4[[#This Row],[Delivery charge]]</f>
        <v>312.5</v>
      </c>
      <c r="K1749" s="2" t="s">
        <v>2262</v>
      </c>
      <c r="L1749" s="2">
        <v>0</v>
      </c>
      <c r="M1749" s="2" t="s">
        <v>4480</v>
      </c>
      <c r="N1749" s="2" t="s">
        <v>2932</v>
      </c>
      <c r="O1749" s="14" t="s">
        <v>2933</v>
      </c>
      <c r="P1749" s="9">
        <f>Table1_4[[#This Row],[Total Price]]*Table1_4[[#This Row],[ Sold]]</f>
        <v>0</v>
      </c>
    </row>
    <row r="1750" spans="1:16" x14ac:dyDescent="0.3">
      <c r="A1750" s="5" t="s">
        <v>2285</v>
      </c>
      <c r="B1750" s="2" t="s">
        <v>4137</v>
      </c>
      <c r="C1750" s="2" t="s">
        <v>2343</v>
      </c>
      <c r="D1750" s="2" t="s">
        <v>2511</v>
      </c>
      <c r="E1750" s="2" t="s">
        <v>4481</v>
      </c>
      <c r="F1750" s="2"/>
      <c r="G1750" s="2"/>
      <c r="H1750" s="9">
        <v>413.72</v>
      </c>
      <c r="I1750" s="9">
        <v>141.53</v>
      </c>
      <c r="J1750" s="9">
        <f>Table1_4[[#This Row],[Price]]+Table1_4[[#This Row],[Delivery charge]]</f>
        <v>555.25</v>
      </c>
      <c r="K1750" s="2" t="s">
        <v>2262</v>
      </c>
      <c r="L1750" s="2">
        <v>1</v>
      </c>
      <c r="M1750" s="2" t="s">
        <v>4480</v>
      </c>
      <c r="N1750" s="2" t="s">
        <v>2842</v>
      </c>
      <c r="O1750" s="14" t="s">
        <v>2843</v>
      </c>
      <c r="P1750" s="9">
        <f>Table1_4[[#This Row],[Total Price]]*Table1_4[[#This Row],[ Sold]]</f>
        <v>555.25</v>
      </c>
    </row>
    <row r="1751" spans="1:16" x14ac:dyDescent="0.3">
      <c r="A1751" s="5" t="s">
        <v>2285</v>
      </c>
      <c r="B1751" s="2" t="s">
        <v>4138</v>
      </c>
      <c r="C1751" s="2" t="s">
        <v>2434</v>
      </c>
      <c r="D1751" s="2" t="s">
        <v>2485</v>
      </c>
      <c r="E1751" s="2" t="s">
        <v>4482</v>
      </c>
      <c r="F1751" s="2"/>
      <c r="G1751" s="2"/>
      <c r="H1751" s="9">
        <v>579.99</v>
      </c>
      <c r="I1751" s="9">
        <v>177.16</v>
      </c>
      <c r="J1751" s="9">
        <f>Table1_4[[#This Row],[Price]]+Table1_4[[#This Row],[Delivery charge]]</f>
        <v>757.15</v>
      </c>
      <c r="K1751" s="2" t="s">
        <v>2262</v>
      </c>
      <c r="L1751" s="2">
        <v>0</v>
      </c>
      <c r="M1751" s="2" t="s">
        <v>4480</v>
      </c>
      <c r="N1751" s="2" t="s">
        <v>2486</v>
      </c>
      <c r="O1751" s="14" t="s">
        <v>2487</v>
      </c>
      <c r="P1751" s="9">
        <f>Table1_4[[#This Row],[Total Price]]*Table1_4[[#This Row],[ Sold]]</f>
        <v>0</v>
      </c>
    </row>
    <row r="1752" spans="1:16" x14ac:dyDescent="0.3">
      <c r="A1752" s="5" t="s">
        <v>2285</v>
      </c>
      <c r="B1752" s="2" t="s">
        <v>4139</v>
      </c>
      <c r="C1752" s="2" t="s">
        <v>2327</v>
      </c>
      <c r="D1752" s="2" t="s">
        <v>2295</v>
      </c>
      <c r="E1752" s="2" t="s">
        <v>4483</v>
      </c>
      <c r="F1752" s="2"/>
      <c r="G1752" s="2"/>
      <c r="H1752" s="9">
        <v>511.99</v>
      </c>
      <c r="I1752" s="9">
        <v>161.52000000000001</v>
      </c>
      <c r="J1752" s="9">
        <f>Table1_4[[#This Row],[Price]]+Table1_4[[#This Row],[Delivery charge]]</f>
        <v>673.51</v>
      </c>
      <c r="K1752" s="2" t="s">
        <v>2262</v>
      </c>
      <c r="L1752" s="2">
        <v>0</v>
      </c>
      <c r="M1752" s="2" t="s">
        <v>4480</v>
      </c>
      <c r="N1752" s="2" t="s">
        <v>2364</v>
      </c>
      <c r="O1752" s="14" t="s">
        <v>2365</v>
      </c>
      <c r="P1752" s="9">
        <f>Table1_4[[#This Row],[Total Price]]*Table1_4[[#This Row],[ Sold]]</f>
        <v>0</v>
      </c>
    </row>
    <row r="1753" spans="1:16" x14ac:dyDescent="0.3">
      <c r="A1753" s="5" t="s">
        <v>2285</v>
      </c>
      <c r="B1753" s="2" t="s">
        <v>4140</v>
      </c>
      <c r="C1753" s="2" t="s">
        <v>2323</v>
      </c>
      <c r="D1753" s="2" t="s">
        <v>2295</v>
      </c>
      <c r="E1753" s="2" t="s">
        <v>4482</v>
      </c>
      <c r="F1753" s="2"/>
      <c r="G1753" s="2"/>
      <c r="H1753" s="9">
        <v>284.99</v>
      </c>
      <c r="I1753" s="9">
        <v>109.31</v>
      </c>
      <c r="J1753" s="9">
        <f>Table1_4[[#This Row],[Price]]+Table1_4[[#This Row],[Delivery charge]]</f>
        <v>394.3</v>
      </c>
      <c r="K1753" s="2" t="s">
        <v>2262</v>
      </c>
      <c r="L1753" s="2">
        <v>0</v>
      </c>
      <c r="M1753" s="2" t="s">
        <v>4480</v>
      </c>
      <c r="N1753" s="2" t="s">
        <v>2316</v>
      </c>
      <c r="O1753" s="14" t="s">
        <v>2317</v>
      </c>
      <c r="P1753" s="9">
        <f>Table1_4[[#This Row],[Total Price]]*Table1_4[[#This Row],[ Sold]]</f>
        <v>0</v>
      </c>
    </row>
    <row r="1754" spans="1:16" x14ac:dyDescent="0.3">
      <c r="A1754" s="5" t="s">
        <v>2285</v>
      </c>
      <c r="B1754" s="2" t="s">
        <v>4141</v>
      </c>
      <c r="C1754" s="2" t="s">
        <v>2315</v>
      </c>
      <c r="D1754" s="2" t="s">
        <v>2295</v>
      </c>
      <c r="E1754" s="2" t="s">
        <v>4482</v>
      </c>
      <c r="F1754" s="2"/>
      <c r="G1754" s="2"/>
      <c r="H1754" s="9">
        <v>380</v>
      </c>
      <c r="I1754" s="9">
        <v>131.16</v>
      </c>
      <c r="J1754" s="9">
        <f>Table1_4[[#This Row],[Price]]+Table1_4[[#This Row],[Delivery charge]]</f>
        <v>511.15999999999997</v>
      </c>
      <c r="K1754" s="2" t="s">
        <v>2262</v>
      </c>
      <c r="L1754" s="2">
        <v>0</v>
      </c>
      <c r="M1754" s="2" t="s">
        <v>4480</v>
      </c>
      <c r="N1754" s="2" t="s">
        <v>2304</v>
      </c>
      <c r="O1754" s="14" t="s">
        <v>2305</v>
      </c>
      <c r="P1754" s="9">
        <f>Table1_4[[#This Row],[Total Price]]*Table1_4[[#This Row],[ Sold]]</f>
        <v>0</v>
      </c>
    </row>
    <row r="1755" spans="1:16" x14ac:dyDescent="0.3">
      <c r="A1755" s="5" t="s">
        <v>2285</v>
      </c>
      <c r="B1755" s="2" t="s">
        <v>4142</v>
      </c>
      <c r="C1755" s="2" t="s">
        <v>2321</v>
      </c>
      <c r="D1755" s="2" t="s">
        <v>2845</v>
      </c>
      <c r="E1755" s="2" t="s">
        <v>4483</v>
      </c>
      <c r="F1755" s="2"/>
      <c r="G1755" s="2"/>
      <c r="H1755" s="9">
        <v>429.99</v>
      </c>
      <c r="I1755" s="9">
        <v>142.66</v>
      </c>
      <c r="J1755" s="9">
        <f>Table1_4[[#This Row],[Price]]+Table1_4[[#This Row],[Delivery charge]]</f>
        <v>572.65</v>
      </c>
      <c r="K1755" s="2" t="s">
        <v>2262</v>
      </c>
      <c r="L1755" s="2">
        <v>0</v>
      </c>
      <c r="M1755" s="2" t="s">
        <v>4480</v>
      </c>
      <c r="N1755" s="2" t="s">
        <v>2846</v>
      </c>
      <c r="O1755" s="14" t="s">
        <v>2847</v>
      </c>
      <c r="P1755" s="9">
        <f>Table1_4[[#This Row],[Total Price]]*Table1_4[[#This Row],[ Sold]]</f>
        <v>0</v>
      </c>
    </row>
    <row r="1756" spans="1:16" x14ac:dyDescent="0.3">
      <c r="A1756" s="5" t="s">
        <v>2285</v>
      </c>
      <c r="B1756" s="2" t="s">
        <v>4143</v>
      </c>
      <c r="C1756" s="2" t="s">
        <v>2434</v>
      </c>
      <c r="D1756" s="2" t="s">
        <v>2485</v>
      </c>
      <c r="E1756" s="2" t="s">
        <v>4481</v>
      </c>
      <c r="F1756" s="2"/>
      <c r="G1756" s="2"/>
      <c r="H1756" s="9">
        <v>418.59</v>
      </c>
      <c r="I1756" s="9">
        <v>140.03</v>
      </c>
      <c r="J1756" s="9">
        <f>Table1_4[[#This Row],[Price]]+Table1_4[[#This Row],[Delivery charge]]</f>
        <v>558.62</v>
      </c>
      <c r="K1756" s="2" t="s">
        <v>2262</v>
      </c>
      <c r="L1756" s="2">
        <v>29</v>
      </c>
      <c r="M1756" s="2" t="s">
        <v>4480</v>
      </c>
      <c r="N1756" s="2" t="s">
        <v>2486</v>
      </c>
      <c r="O1756" s="14" t="s">
        <v>2487</v>
      </c>
      <c r="P1756" s="9">
        <f>Table1_4[[#This Row],[Total Price]]*Table1_4[[#This Row],[ Sold]]</f>
        <v>16199.98</v>
      </c>
    </row>
    <row r="1757" spans="1:16" x14ac:dyDescent="0.3">
      <c r="A1757" s="5" t="s">
        <v>2285</v>
      </c>
      <c r="B1757" s="2" t="s">
        <v>4144</v>
      </c>
      <c r="C1757" s="2" t="s">
        <v>2294</v>
      </c>
      <c r="D1757" s="2" t="s">
        <v>2295</v>
      </c>
      <c r="E1757" s="2" t="s">
        <v>4481</v>
      </c>
      <c r="F1757" s="2">
        <v>4.5</v>
      </c>
      <c r="G1757" s="2">
        <v>15</v>
      </c>
      <c r="H1757" s="9">
        <v>229.67</v>
      </c>
      <c r="I1757" s="9">
        <v>96.58</v>
      </c>
      <c r="J1757" s="9">
        <f>Table1_4[[#This Row],[Price]]+Table1_4[[#This Row],[Delivery charge]]</f>
        <v>326.25</v>
      </c>
      <c r="K1757" s="2" t="s">
        <v>2262</v>
      </c>
      <c r="L1757" s="2">
        <v>0</v>
      </c>
      <c r="M1757" s="2" t="s">
        <v>2394</v>
      </c>
      <c r="N1757" s="2" t="s">
        <v>2780</v>
      </c>
      <c r="O1757" s="14" t="s">
        <v>2781</v>
      </c>
      <c r="P1757" s="9">
        <f>Table1_4[[#This Row],[Total Price]]*Table1_4[[#This Row],[ Sold]]</f>
        <v>0</v>
      </c>
    </row>
    <row r="1758" spans="1:16" x14ac:dyDescent="0.3">
      <c r="A1758" s="5" t="s">
        <v>2285</v>
      </c>
      <c r="B1758" s="2" t="s">
        <v>4145</v>
      </c>
      <c r="C1758" s="2" t="s">
        <v>2455</v>
      </c>
      <c r="D1758" s="2" t="s">
        <v>2393</v>
      </c>
      <c r="E1758" s="2" t="s">
        <v>4483</v>
      </c>
      <c r="F1758" s="2">
        <v>4.5</v>
      </c>
      <c r="G1758" s="2">
        <v>21</v>
      </c>
      <c r="H1758" s="9">
        <v>379.95</v>
      </c>
      <c r="I1758" s="9">
        <v>133.77000000000001</v>
      </c>
      <c r="J1758" s="9">
        <f>Table1_4[[#This Row],[Price]]+Table1_4[[#This Row],[Delivery charge]]</f>
        <v>513.72</v>
      </c>
      <c r="K1758" s="2" t="s">
        <v>2262</v>
      </c>
      <c r="L1758" s="2">
        <v>123</v>
      </c>
      <c r="M1758" s="2" t="s">
        <v>2394</v>
      </c>
      <c r="N1758" s="2" t="s">
        <v>2395</v>
      </c>
      <c r="O1758" s="14" t="s">
        <v>2396</v>
      </c>
      <c r="P1758" s="9">
        <f>Table1_4[[#This Row],[Total Price]]*Table1_4[[#This Row],[ Sold]]</f>
        <v>63187.560000000005</v>
      </c>
    </row>
    <row r="1759" spans="1:16" x14ac:dyDescent="0.3">
      <c r="A1759" s="5" t="s">
        <v>2285</v>
      </c>
      <c r="B1759" s="2" t="s">
        <v>4146</v>
      </c>
      <c r="C1759" s="2" t="s">
        <v>2296</v>
      </c>
      <c r="D1759" s="2" t="s">
        <v>2295</v>
      </c>
      <c r="E1759" s="2" t="s">
        <v>4482</v>
      </c>
      <c r="F1759" s="2">
        <v>5</v>
      </c>
      <c r="G1759" s="2">
        <v>2</v>
      </c>
      <c r="H1759" s="9">
        <v>380.99</v>
      </c>
      <c r="I1759" s="9">
        <v>131.38999999999999</v>
      </c>
      <c r="J1759" s="9">
        <f>Table1_4[[#This Row],[Price]]+Table1_4[[#This Row],[Delivery charge]]</f>
        <v>512.38</v>
      </c>
      <c r="K1759" s="2" t="s">
        <v>2262</v>
      </c>
      <c r="L1759" s="2">
        <v>0</v>
      </c>
      <c r="M1759" s="2" t="s">
        <v>4480</v>
      </c>
      <c r="N1759" s="2" t="s">
        <v>2364</v>
      </c>
      <c r="O1759" s="14" t="s">
        <v>2365</v>
      </c>
      <c r="P1759" s="9">
        <f>Table1_4[[#This Row],[Total Price]]*Table1_4[[#This Row],[ Sold]]</f>
        <v>0</v>
      </c>
    </row>
    <row r="1760" spans="1:16" x14ac:dyDescent="0.3">
      <c r="A1760" s="5" t="s">
        <v>2285</v>
      </c>
      <c r="B1760" s="2" t="s">
        <v>4147</v>
      </c>
      <c r="C1760" s="2" t="s">
        <v>2434</v>
      </c>
      <c r="D1760" s="2" t="s">
        <v>2485</v>
      </c>
      <c r="E1760" s="2" t="s">
        <v>4482</v>
      </c>
      <c r="F1760" s="2"/>
      <c r="G1760" s="2"/>
      <c r="H1760" s="9">
        <v>459.99</v>
      </c>
      <c r="I1760" s="9">
        <v>149.56</v>
      </c>
      <c r="J1760" s="9">
        <f>Table1_4[[#This Row],[Price]]+Table1_4[[#This Row],[Delivery charge]]</f>
        <v>609.54999999999995</v>
      </c>
      <c r="K1760" s="2" t="s">
        <v>2262</v>
      </c>
      <c r="L1760" s="2">
        <v>1</v>
      </c>
      <c r="M1760" s="2" t="s">
        <v>4480</v>
      </c>
      <c r="N1760" s="2" t="s">
        <v>2486</v>
      </c>
      <c r="O1760" s="14" t="s">
        <v>2487</v>
      </c>
      <c r="P1760" s="9">
        <f>Table1_4[[#This Row],[Total Price]]*Table1_4[[#This Row],[ Sold]]</f>
        <v>609.54999999999995</v>
      </c>
    </row>
    <row r="1761" spans="1:16" x14ac:dyDescent="0.3">
      <c r="A1761" s="5" t="s">
        <v>2285</v>
      </c>
      <c r="B1761" s="2" t="s">
        <v>4148</v>
      </c>
      <c r="C1761" s="2" t="s">
        <v>2292</v>
      </c>
      <c r="D1761" s="2" t="s">
        <v>2295</v>
      </c>
      <c r="E1761" s="2" t="s">
        <v>4483</v>
      </c>
      <c r="F1761" s="2">
        <v>5</v>
      </c>
      <c r="G1761" s="2">
        <v>10</v>
      </c>
      <c r="H1761" s="9">
        <v>290.99</v>
      </c>
      <c r="I1761" s="9">
        <v>110.69</v>
      </c>
      <c r="J1761" s="9">
        <f>Table1_4[[#This Row],[Price]]+Table1_4[[#This Row],[Delivery charge]]</f>
        <v>401.68</v>
      </c>
      <c r="K1761" s="2" t="s">
        <v>2262</v>
      </c>
      <c r="L1761" s="2">
        <v>0</v>
      </c>
      <c r="M1761" s="2" t="s">
        <v>4480</v>
      </c>
      <c r="N1761" s="2" t="s">
        <v>2364</v>
      </c>
      <c r="O1761" s="14" t="s">
        <v>2365</v>
      </c>
      <c r="P1761" s="9">
        <f>Table1_4[[#This Row],[Total Price]]*Table1_4[[#This Row],[ Sold]]</f>
        <v>0</v>
      </c>
    </row>
    <row r="1762" spans="1:16" x14ac:dyDescent="0.3">
      <c r="A1762" s="5" t="s">
        <v>2285</v>
      </c>
      <c r="B1762" s="2" t="s">
        <v>4149</v>
      </c>
      <c r="C1762" s="2" t="s">
        <v>2321</v>
      </c>
      <c r="D1762" s="2" t="s">
        <v>2485</v>
      </c>
      <c r="E1762" s="2" t="s">
        <v>4481</v>
      </c>
      <c r="F1762" s="2"/>
      <c r="G1762" s="2"/>
      <c r="H1762" s="9">
        <v>332.99</v>
      </c>
      <c r="I1762" s="9">
        <v>120.35</v>
      </c>
      <c r="J1762" s="9">
        <f>Table1_4[[#This Row],[Price]]+Table1_4[[#This Row],[Delivery charge]]</f>
        <v>453.34000000000003</v>
      </c>
      <c r="K1762" s="2" t="s">
        <v>2262</v>
      </c>
      <c r="L1762" s="2">
        <v>0</v>
      </c>
      <c r="M1762" s="2" t="s">
        <v>4480</v>
      </c>
      <c r="N1762" s="2" t="s">
        <v>2486</v>
      </c>
      <c r="O1762" s="14" t="s">
        <v>2487</v>
      </c>
      <c r="P1762" s="9">
        <f>Table1_4[[#This Row],[Total Price]]*Table1_4[[#This Row],[ Sold]]</f>
        <v>0</v>
      </c>
    </row>
    <row r="1763" spans="1:16" x14ac:dyDescent="0.3">
      <c r="A1763" s="5" t="s">
        <v>2285</v>
      </c>
      <c r="B1763" s="2" t="s">
        <v>4150</v>
      </c>
      <c r="C1763" s="2" t="s">
        <v>2344</v>
      </c>
      <c r="D1763" s="2" t="s">
        <v>2295</v>
      </c>
      <c r="E1763" s="2" t="s">
        <v>4483</v>
      </c>
      <c r="F1763" s="2">
        <v>4.5</v>
      </c>
      <c r="G1763" s="2">
        <v>23</v>
      </c>
      <c r="H1763" s="9">
        <v>499.99</v>
      </c>
      <c r="I1763" s="9">
        <v>161.38</v>
      </c>
      <c r="J1763" s="9">
        <f>Table1_4[[#This Row],[Price]]+Table1_4[[#This Row],[Delivery charge]]</f>
        <v>661.37</v>
      </c>
      <c r="K1763" s="2" t="s">
        <v>2262</v>
      </c>
      <c r="L1763" s="2">
        <v>0</v>
      </c>
      <c r="M1763" s="2" t="s">
        <v>4480</v>
      </c>
      <c r="N1763" s="2" t="s">
        <v>2675</v>
      </c>
      <c r="O1763" s="14" t="s">
        <v>2676</v>
      </c>
      <c r="P1763" s="9">
        <f>Table1_4[[#This Row],[Total Price]]*Table1_4[[#This Row],[ Sold]]</f>
        <v>0</v>
      </c>
    </row>
    <row r="1764" spans="1:16" x14ac:dyDescent="0.3">
      <c r="A1764" s="5" t="s">
        <v>2285</v>
      </c>
      <c r="B1764" s="2" t="s">
        <v>4151</v>
      </c>
      <c r="C1764" s="2" t="s">
        <v>2296</v>
      </c>
      <c r="D1764" s="2" t="s">
        <v>2295</v>
      </c>
      <c r="E1764" s="2" t="s">
        <v>4483</v>
      </c>
      <c r="F1764" s="2">
        <v>5</v>
      </c>
      <c r="G1764" s="2">
        <v>48</v>
      </c>
      <c r="H1764" s="9">
        <v>417.99</v>
      </c>
      <c r="I1764" s="9">
        <v>139.9</v>
      </c>
      <c r="J1764" s="9">
        <f>Table1_4[[#This Row],[Price]]+Table1_4[[#This Row],[Delivery charge]]</f>
        <v>557.89</v>
      </c>
      <c r="K1764" s="2" t="s">
        <v>2262</v>
      </c>
      <c r="L1764" s="2">
        <v>0</v>
      </c>
      <c r="M1764" s="2" t="s">
        <v>4480</v>
      </c>
      <c r="N1764" s="2" t="s">
        <v>2732</v>
      </c>
      <c r="O1764" s="14" t="s">
        <v>2733</v>
      </c>
      <c r="P1764" s="9">
        <f>Table1_4[[#This Row],[Total Price]]*Table1_4[[#This Row],[ Sold]]</f>
        <v>0</v>
      </c>
    </row>
    <row r="1765" spans="1:16" x14ac:dyDescent="0.3">
      <c r="A1765" s="5" t="s">
        <v>2285</v>
      </c>
      <c r="B1765" s="2" t="s">
        <v>4152</v>
      </c>
      <c r="C1765" s="2" t="s">
        <v>2296</v>
      </c>
      <c r="D1765" s="2" t="s">
        <v>2295</v>
      </c>
      <c r="E1765" s="2" t="s">
        <v>4483</v>
      </c>
      <c r="F1765" s="2">
        <v>5</v>
      </c>
      <c r="G1765" s="2">
        <v>48</v>
      </c>
      <c r="H1765" s="9">
        <v>414.95</v>
      </c>
      <c r="I1765" s="9">
        <v>139.19999999999999</v>
      </c>
      <c r="J1765" s="9">
        <f>Table1_4[[#This Row],[Price]]+Table1_4[[#This Row],[Delivery charge]]</f>
        <v>554.15</v>
      </c>
      <c r="K1765" s="2" t="s">
        <v>2262</v>
      </c>
      <c r="L1765" s="2">
        <v>1</v>
      </c>
      <c r="M1765" s="2" t="s">
        <v>2382</v>
      </c>
      <c r="N1765" s="2" t="s">
        <v>2383</v>
      </c>
      <c r="O1765" s="14" t="s">
        <v>2384</v>
      </c>
      <c r="P1765" s="9">
        <f>Table1_4[[#This Row],[Total Price]]*Table1_4[[#This Row],[ Sold]]</f>
        <v>554.15</v>
      </c>
    </row>
    <row r="1766" spans="1:16" x14ac:dyDescent="0.3">
      <c r="A1766" s="5" t="s">
        <v>2285</v>
      </c>
      <c r="B1766" s="2" t="s">
        <v>4153</v>
      </c>
      <c r="C1766" s="2" t="s">
        <v>2327</v>
      </c>
      <c r="D1766" s="2" t="s">
        <v>2485</v>
      </c>
      <c r="E1766" s="2" t="s">
        <v>4482</v>
      </c>
      <c r="F1766" s="2"/>
      <c r="G1766" s="2"/>
      <c r="H1766" s="9">
        <v>489.99</v>
      </c>
      <c r="I1766" s="9">
        <v>156.46</v>
      </c>
      <c r="J1766" s="9">
        <f>Table1_4[[#This Row],[Price]]+Table1_4[[#This Row],[Delivery charge]]</f>
        <v>646.45000000000005</v>
      </c>
      <c r="K1766" s="2" t="s">
        <v>2262</v>
      </c>
      <c r="L1766" s="2">
        <v>10</v>
      </c>
      <c r="M1766" s="2" t="s">
        <v>4480</v>
      </c>
      <c r="N1766" s="2" t="s">
        <v>2486</v>
      </c>
      <c r="O1766" s="14" t="s">
        <v>2487</v>
      </c>
      <c r="P1766" s="9">
        <f>Table1_4[[#This Row],[Total Price]]*Table1_4[[#This Row],[ Sold]]</f>
        <v>6464.5</v>
      </c>
    </row>
    <row r="1767" spans="1:16" x14ac:dyDescent="0.3">
      <c r="A1767" s="5" t="s">
        <v>2285</v>
      </c>
      <c r="B1767" s="2" t="s">
        <v>4154</v>
      </c>
      <c r="C1767" s="2" t="s">
        <v>2287</v>
      </c>
      <c r="D1767" s="2" t="s">
        <v>2295</v>
      </c>
      <c r="E1767" s="2" t="s">
        <v>4481</v>
      </c>
      <c r="F1767" s="2">
        <v>4.5</v>
      </c>
      <c r="G1767" s="2">
        <v>14</v>
      </c>
      <c r="H1767" s="9">
        <v>204.99</v>
      </c>
      <c r="I1767" s="9">
        <v>90.91</v>
      </c>
      <c r="J1767" s="9">
        <f>Table1_4[[#This Row],[Price]]+Table1_4[[#This Row],[Delivery charge]]</f>
        <v>295.89999999999998</v>
      </c>
      <c r="K1767" s="2" t="s">
        <v>2262</v>
      </c>
      <c r="L1767" s="2">
        <v>0</v>
      </c>
      <c r="M1767" s="2" t="s">
        <v>4480</v>
      </c>
      <c r="N1767" s="2" t="s">
        <v>3124</v>
      </c>
      <c r="O1767" s="14" t="s">
        <v>3125</v>
      </c>
      <c r="P1767" s="9">
        <f>Table1_4[[#This Row],[Total Price]]*Table1_4[[#This Row],[ Sold]]</f>
        <v>0</v>
      </c>
    </row>
    <row r="1768" spans="1:16" x14ac:dyDescent="0.3">
      <c r="A1768" s="5" t="s">
        <v>2285</v>
      </c>
      <c r="B1768" s="2" t="s">
        <v>4155</v>
      </c>
      <c r="C1768" s="2" t="s">
        <v>2327</v>
      </c>
      <c r="D1768" s="2" t="s">
        <v>2485</v>
      </c>
      <c r="E1768" s="2" t="s">
        <v>4482</v>
      </c>
      <c r="F1768" s="2"/>
      <c r="G1768" s="2"/>
      <c r="H1768" s="9">
        <v>489.99</v>
      </c>
      <c r="I1768" s="9">
        <v>156.46</v>
      </c>
      <c r="J1768" s="9">
        <f>Table1_4[[#This Row],[Price]]+Table1_4[[#This Row],[Delivery charge]]</f>
        <v>646.45000000000005</v>
      </c>
      <c r="K1768" s="2" t="s">
        <v>2262</v>
      </c>
      <c r="L1768" s="2">
        <v>0</v>
      </c>
      <c r="M1768" s="2" t="s">
        <v>4480</v>
      </c>
      <c r="N1768" s="2" t="s">
        <v>2486</v>
      </c>
      <c r="O1768" s="14" t="s">
        <v>2487</v>
      </c>
      <c r="P1768" s="9">
        <f>Table1_4[[#This Row],[Total Price]]*Table1_4[[#This Row],[ Sold]]</f>
        <v>0</v>
      </c>
    </row>
    <row r="1769" spans="1:16" x14ac:dyDescent="0.3">
      <c r="A1769" s="5" t="s">
        <v>2285</v>
      </c>
      <c r="B1769" s="2" t="s">
        <v>4156</v>
      </c>
      <c r="C1769" s="2" t="s">
        <v>2343</v>
      </c>
      <c r="D1769" s="2" t="s">
        <v>2485</v>
      </c>
      <c r="E1769" s="2" t="s">
        <v>4481</v>
      </c>
      <c r="F1769" s="2">
        <v>4.5</v>
      </c>
      <c r="G1769" s="2">
        <v>38</v>
      </c>
      <c r="H1769" s="9">
        <v>219.59</v>
      </c>
      <c r="I1769" s="9">
        <v>94.26</v>
      </c>
      <c r="J1769" s="9">
        <f>Table1_4[[#This Row],[Price]]+Table1_4[[#This Row],[Delivery charge]]</f>
        <v>313.85000000000002</v>
      </c>
      <c r="K1769" s="2" t="s">
        <v>2262</v>
      </c>
      <c r="L1769" s="2">
        <v>79</v>
      </c>
      <c r="M1769" s="2" t="s">
        <v>4480</v>
      </c>
      <c r="N1769" s="2" t="s">
        <v>2486</v>
      </c>
      <c r="O1769" s="14" t="s">
        <v>2487</v>
      </c>
      <c r="P1769" s="9">
        <f>Table1_4[[#This Row],[Total Price]]*Table1_4[[#This Row],[ Sold]]</f>
        <v>24794.15</v>
      </c>
    </row>
    <row r="1770" spans="1:16" x14ac:dyDescent="0.3">
      <c r="A1770" s="5" t="s">
        <v>2285</v>
      </c>
      <c r="B1770" s="2" t="s">
        <v>4157</v>
      </c>
      <c r="C1770" s="2" t="s">
        <v>2294</v>
      </c>
      <c r="D1770" s="2" t="s">
        <v>2295</v>
      </c>
      <c r="E1770" s="2" t="s">
        <v>4482</v>
      </c>
      <c r="F1770" s="2"/>
      <c r="G1770" s="2"/>
      <c r="H1770" s="9">
        <v>160</v>
      </c>
      <c r="I1770" s="9">
        <v>86.4</v>
      </c>
      <c r="J1770" s="9">
        <f>Table1_4[[#This Row],[Price]]+Table1_4[[#This Row],[Delivery charge]]</f>
        <v>246.4</v>
      </c>
      <c r="K1770" s="2" t="s">
        <v>2262</v>
      </c>
      <c r="L1770" s="2">
        <v>0</v>
      </c>
      <c r="M1770" s="2" t="s">
        <v>4480</v>
      </c>
      <c r="N1770" s="2" t="s">
        <v>2661</v>
      </c>
      <c r="O1770" s="14" t="s">
        <v>2662</v>
      </c>
      <c r="P1770" s="9">
        <f>Table1_4[[#This Row],[Total Price]]*Table1_4[[#This Row],[ Sold]]</f>
        <v>0</v>
      </c>
    </row>
    <row r="1771" spans="1:16" x14ac:dyDescent="0.3">
      <c r="A1771" s="5" t="s">
        <v>2285</v>
      </c>
      <c r="B1771" s="2" t="s">
        <v>4158</v>
      </c>
      <c r="C1771" s="2" t="s">
        <v>2344</v>
      </c>
      <c r="D1771" s="2" t="s">
        <v>2295</v>
      </c>
      <c r="E1771" s="2" t="s">
        <v>4481</v>
      </c>
      <c r="F1771" s="2">
        <v>4.5</v>
      </c>
      <c r="G1771" s="2">
        <v>41</v>
      </c>
      <c r="H1771" s="9">
        <v>525.99</v>
      </c>
      <c r="I1771" s="9">
        <v>164.74</v>
      </c>
      <c r="J1771" s="9">
        <f>Table1_4[[#This Row],[Price]]+Table1_4[[#This Row],[Delivery charge]]</f>
        <v>690.73</v>
      </c>
      <c r="K1771" s="2" t="s">
        <v>2262</v>
      </c>
      <c r="L1771" s="2">
        <v>0</v>
      </c>
      <c r="M1771" s="2" t="s">
        <v>4480</v>
      </c>
      <c r="N1771" s="2" t="s">
        <v>2732</v>
      </c>
      <c r="O1771" s="14" t="s">
        <v>2733</v>
      </c>
      <c r="P1771" s="9">
        <f>Table1_4[[#This Row],[Total Price]]*Table1_4[[#This Row],[ Sold]]</f>
        <v>0</v>
      </c>
    </row>
    <row r="1772" spans="1:16" x14ac:dyDescent="0.3">
      <c r="A1772" s="5" t="s">
        <v>2285</v>
      </c>
      <c r="B1772" s="2" t="s">
        <v>4159</v>
      </c>
      <c r="C1772" s="2" t="s">
        <v>2327</v>
      </c>
      <c r="D1772" s="2" t="s">
        <v>2485</v>
      </c>
      <c r="E1772" s="2" t="s">
        <v>4483</v>
      </c>
      <c r="F1772" s="2"/>
      <c r="G1772" s="2"/>
      <c r="H1772" s="9">
        <v>577.51</v>
      </c>
      <c r="I1772" s="9">
        <v>176.59</v>
      </c>
      <c r="J1772" s="9">
        <f>Table1_4[[#This Row],[Price]]+Table1_4[[#This Row],[Delivery charge]]</f>
        <v>754.1</v>
      </c>
      <c r="K1772" s="2" t="s">
        <v>2262</v>
      </c>
      <c r="L1772" s="2">
        <v>0</v>
      </c>
      <c r="M1772" s="2" t="s">
        <v>4480</v>
      </c>
      <c r="N1772" s="2" t="s">
        <v>2486</v>
      </c>
      <c r="O1772" s="14" t="s">
        <v>2487</v>
      </c>
      <c r="P1772" s="9">
        <f>Table1_4[[#This Row],[Total Price]]*Table1_4[[#This Row],[ Sold]]</f>
        <v>0</v>
      </c>
    </row>
    <row r="1773" spans="1:16" x14ac:dyDescent="0.3">
      <c r="A1773" s="5" t="s">
        <v>2285</v>
      </c>
      <c r="B1773" s="2" t="s">
        <v>4160</v>
      </c>
      <c r="C1773" s="2" t="s">
        <v>2294</v>
      </c>
      <c r="D1773" s="2" t="s">
        <v>2295</v>
      </c>
      <c r="E1773" s="2" t="s">
        <v>4482</v>
      </c>
      <c r="F1773" s="2">
        <v>4.5</v>
      </c>
      <c r="G1773" s="2">
        <v>45</v>
      </c>
      <c r="H1773" s="9">
        <v>235.67</v>
      </c>
      <c r="I1773" s="9">
        <v>97.96</v>
      </c>
      <c r="J1773" s="9">
        <f>Table1_4[[#This Row],[Price]]+Table1_4[[#This Row],[Delivery charge]]</f>
        <v>333.63</v>
      </c>
      <c r="K1773" s="2" t="s">
        <v>2262</v>
      </c>
      <c r="L1773" s="2">
        <v>0</v>
      </c>
      <c r="M1773" s="2" t="s">
        <v>2394</v>
      </c>
      <c r="N1773" s="2" t="s">
        <v>2780</v>
      </c>
      <c r="O1773" s="14" t="s">
        <v>2781</v>
      </c>
      <c r="P1773" s="9">
        <f>Table1_4[[#This Row],[Total Price]]*Table1_4[[#This Row],[ Sold]]</f>
        <v>0</v>
      </c>
    </row>
    <row r="1774" spans="1:16" x14ac:dyDescent="0.3">
      <c r="A1774" s="5" t="s">
        <v>2285</v>
      </c>
      <c r="B1774" s="2" t="s">
        <v>4161</v>
      </c>
      <c r="C1774" s="2" t="s">
        <v>2287</v>
      </c>
      <c r="D1774" s="2" t="s">
        <v>3559</v>
      </c>
      <c r="E1774" s="2" t="s">
        <v>4482</v>
      </c>
      <c r="F1774" s="2">
        <v>4.5</v>
      </c>
      <c r="G1774" s="2">
        <v>89</v>
      </c>
      <c r="H1774" s="9">
        <v>359.99</v>
      </c>
      <c r="I1774" s="9">
        <v>129.18</v>
      </c>
      <c r="J1774" s="9">
        <f>Table1_4[[#This Row],[Price]]+Table1_4[[#This Row],[Delivery charge]]</f>
        <v>489.17</v>
      </c>
      <c r="K1774" s="2" t="s">
        <v>2262</v>
      </c>
      <c r="L1774" s="2">
        <v>0</v>
      </c>
      <c r="M1774" s="2" t="s">
        <v>4480</v>
      </c>
      <c r="N1774" s="2" t="s">
        <v>3560</v>
      </c>
      <c r="O1774" s="14" t="s">
        <v>3561</v>
      </c>
      <c r="P1774" s="9">
        <f>Table1_4[[#This Row],[Total Price]]*Table1_4[[#This Row],[ Sold]]</f>
        <v>0</v>
      </c>
    </row>
    <row r="1775" spans="1:16" x14ac:dyDescent="0.3">
      <c r="A1775" s="5" t="s">
        <v>2285</v>
      </c>
      <c r="B1775" s="2" t="s">
        <v>4162</v>
      </c>
      <c r="C1775" s="2" t="s">
        <v>2327</v>
      </c>
      <c r="D1775" s="2" t="s">
        <v>2485</v>
      </c>
      <c r="E1775" s="2" t="s">
        <v>4481</v>
      </c>
      <c r="F1775" s="2"/>
      <c r="G1775" s="2"/>
      <c r="H1775" s="9">
        <v>500.51</v>
      </c>
      <c r="I1775" s="9">
        <v>158.88</v>
      </c>
      <c r="J1775" s="9">
        <f>Table1_4[[#This Row],[Price]]+Table1_4[[#This Row],[Delivery charge]]</f>
        <v>659.39</v>
      </c>
      <c r="K1775" s="2" t="s">
        <v>2262</v>
      </c>
      <c r="L1775" s="2">
        <v>0</v>
      </c>
      <c r="M1775" s="2" t="s">
        <v>4480</v>
      </c>
      <c r="N1775" s="2" t="s">
        <v>2486</v>
      </c>
      <c r="O1775" s="14" t="s">
        <v>2487</v>
      </c>
      <c r="P1775" s="9">
        <f>Table1_4[[#This Row],[Total Price]]*Table1_4[[#This Row],[ Sold]]</f>
        <v>0</v>
      </c>
    </row>
    <row r="1776" spans="1:16" x14ac:dyDescent="0.3">
      <c r="A1776" s="5" t="s">
        <v>2285</v>
      </c>
      <c r="B1776" s="2" t="s">
        <v>4163</v>
      </c>
      <c r="C1776" s="2" t="s">
        <v>2585</v>
      </c>
      <c r="D1776" s="2" t="s">
        <v>2485</v>
      </c>
      <c r="E1776" s="2" t="s">
        <v>4482</v>
      </c>
      <c r="F1776" s="2">
        <v>4.5</v>
      </c>
      <c r="G1776" s="2">
        <v>4</v>
      </c>
      <c r="H1776" s="9">
        <v>560.99</v>
      </c>
      <c r="I1776" s="9">
        <v>172.79</v>
      </c>
      <c r="J1776" s="9">
        <f>Table1_4[[#This Row],[Price]]+Table1_4[[#This Row],[Delivery charge]]</f>
        <v>733.78</v>
      </c>
      <c r="K1776" s="2" t="s">
        <v>2262</v>
      </c>
      <c r="L1776" s="2">
        <v>1</v>
      </c>
      <c r="M1776" s="2" t="s">
        <v>4480</v>
      </c>
      <c r="N1776" s="2" t="s">
        <v>2486</v>
      </c>
      <c r="O1776" s="14" t="s">
        <v>2487</v>
      </c>
      <c r="P1776" s="9">
        <f>Table1_4[[#This Row],[Total Price]]*Table1_4[[#This Row],[ Sold]]</f>
        <v>733.78</v>
      </c>
    </row>
    <row r="1777" spans="1:16" x14ac:dyDescent="0.3">
      <c r="A1777" s="5" t="s">
        <v>2285</v>
      </c>
      <c r="B1777" s="2" t="s">
        <v>4164</v>
      </c>
      <c r="C1777" s="2" t="s">
        <v>2455</v>
      </c>
      <c r="D1777" s="2" t="s">
        <v>2295</v>
      </c>
      <c r="E1777" s="2" t="s">
        <v>4482</v>
      </c>
      <c r="F1777" s="2"/>
      <c r="G1777" s="2"/>
      <c r="H1777" s="9">
        <v>349</v>
      </c>
      <c r="I1777" s="9">
        <v>133.22999999999999</v>
      </c>
      <c r="J1777" s="9">
        <f>Table1_4[[#This Row],[Price]]+Table1_4[[#This Row],[Delivery charge]]</f>
        <v>482.23</v>
      </c>
      <c r="K1777" s="2" t="s">
        <v>2262</v>
      </c>
      <c r="L1777" s="2">
        <v>6</v>
      </c>
      <c r="M1777" s="2" t="s">
        <v>4480</v>
      </c>
      <c r="N1777" s="2" t="s">
        <v>2623</v>
      </c>
      <c r="O1777" s="14" t="s">
        <v>2624</v>
      </c>
      <c r="P1777" s="9">
        <f>Table1_4[[#This Row],[Total Price]]*Table1_4[[#This Row],[ Sold]]</f>
        <v>2893.38</v>
      </c>
    </row>
    <row r="1778" spans="1:16" x14ac:dyDescent="0.3">
      <c r="A1778" s="5" t="s">
        <v>2285</v>
      </c>
      <c r="B1778" s="2" t="s">
        <v>4165</v>
      </c>
      <c r="C1778" s="2" t="s">
        <v>2329</v>
      </c>
      <c r="D1778" s="2" t="s">
        <v>2295</v>
      </c>
      <c r="E1778" s="2" t="s">
        <v>4483</v>
      </c>
      <c r="F1778" s="2"/>
      <c r="G1778" s="2"/>
      <c r="H1778" s="9">
        <v>285.99</v>
      </c>
      <c r="I1778" s="9">
        <v>109.54</v>
      </c>
      <c r="J1778" s="9">
        <f>Table1_4[[#This Row],[Price]]+Table1_4[[#This Row],[Delivery charge]]</f>
        <v>395.53000000000003</v>
      </c>
      <c r="K1778" s="2" t="s">
        <v>2262</v>
      </c>
      <c r="L1778" s="2">
        <v>0</v>
      </c>
      <c r="M1778" s="2" t="s">
        <v>4480</v>
      </c>
      <c r="N1778" s="2" t="s">
        <v>2364</v>
      </c>
      <c r="O1778" s="14" t="s">
        <v>2365</v>
      </c>
      <c r="P1778" s="9">
        <f>Table1_4[[#This Row],[Total Price]]*Table1_4[[#This Row],[ Sold]]</f>
        <v>0</v>
      </c>
    </row>
    <row r="1779" spans="1:16" x14ac:dyDescent="0.3">
      <c r="A1779" s="5" t="s">
        <v>2285</v>
      </c>
      <c r="B1779" s="2" t="s">
        <v>4166</v>
      </c>
      <c r="C1779" s="2" t="s">
        <v>2292</v>
      </c>
      <c r="D1779" s="2" t="s">
        <v>2295</v>
      </c>
      <c r="E1779" s="2" t="s">
        <v>4481</v>
      </c>
      <c r="F1779" s="2">
        <v>5</v>
      </c>
      <c r="G1779" s="2">
        <v>2</v>
      </c>
      <c r="H1779" s="9">
        <v>315</v>
      </c>
      <c r="I1779" s="9">
        <v>116.21</v>
      </c>
      <c r="J1779" s="9">
        <f>Table1_4[[#This Row],[Price]]+Table1_4[[#This Row],[Delivery charge]]</f>
        <v>431.21</v>
      </c>
      <c r="K1779" s="2" t="s">
        <v>2262</v>
      </c>
      <c r="L1779" s="2">
        <v>0</v>
      </c>
      <c r="M1779" s="2" t="s">
        <v>4480</v>
      </c>
      <c r="N1779" s="2" t="s">
        <v>2657</v>
      </c>
      <c r="O1779" s="14" t="s">
        <v>2658</v>
      </c>
      <c r="P1779" s="9">
        <f>Table1_4[[#This Row],[Total Price]]*Table1_4[[#This Row],[ Sold]]</f>
        <v>0</v>
      </c>
    </row>
    <row r="1780" spans="1:16" x14ac:dyDescent="0.3">
      <c r="A1780" s="5" t="s">
        <v>2285</v>
      </c>
      <c r="B1780" s="2" t="s">
        <v>4167</v>
      </c>
      <c r="C1780" s="2" t="s">
        <v>2321</v>
      </c>
      <c r="D1780" s="2" t="s">
        <v>2295</v>
      </c>
      <c r="E1780" s="2" t="s">
        <v>4481</v>
      </c>
      <c r="F1780" s="2"/>
      <c r="G1780" s="2"/>
      <c r="H1780" s="9">
        <v>398.99</v>
      </c>
      <c r="I1780" s="9">
        <v>135.53</v>
      </c>
      <c r="J1780" s="9">
        <f>Table1_4[[#This Row],[Price]]+Table1_4[[#This Row],[Delivery charge]]</f>
        <v>534.52</v>
      </c>
      <c r="K1780" s="2" t="s">
        <v>2262</v>
      </c>
      <c r="L1780" s="2">
        <v>0</v>
      </c>
      <c r="M1780" s="2" t="s">
        <v>4480</v>
      </c>
      <c r="N1780" s="2" t="s">
        <v>2732</v>
      </c>
      <c r="O1780" s="14" t="s">
        <v>2733</v>
      </c>
      <c r="P1780" s="9">
        <f>Table1_4[[#This Row],[Total Price]]*Table1_4[[#This Row],[ Sold]]</f>
        <v>0</v>
      </c>
    </row>
    <row r="1781" spans="1:16" x14ac:dyDescent="0.3">
      <c r="A1781" s="5" t="s">
        <v>2285</v>
      </c>
      <c r="B1781" s="2" t="s">
        <v>4168</v>
      </c>
      <c r="C1781" s="2" t="s">
        <v>2434</v>
      </c>
      <c r="D1781" s="2" t="s">
        <v>2485</v>
      </c>
      <c r="E1781" s="2" t="s">
        <v>4482</v>
      </c>
      <c r="F1781" s="2"/>
      <c r="G1781" s="2"/>
      <c r="H1781" s="9">
        <v>483.99</v>
      </c>
      <c r="I1781" s="9">
        <v>155.08000000000001</v>
      </c>
      <c r="J1781" s="9">
        <f>Table1_4[[#This Row],[Price]]+Table1_4[[#This Row],[Delivery charge]]</f>
        <v>639.07000000000005</v>
      </c>
      <c r="K1781" s="2" t="s">
        <v>2262</v>
      </c>
      <c r="L1781" s="2">
        <v>1</v>
      </c>
      <c r="M1781" s="2" t="s">
        <v>4480</v>
      </c>
      <c r="N1781" s="2" t="s">
        <v>2486</v>
      </c>
      <c r="O1781" s="14" t="s">
        <v>2487</v>
      </c>
      <c r="P1781" s="9">
        <f>Table1_4[[#This Row],[Total Price]]*Table1_4[[#This Row],[ Sold]]</f>
        <v>639.07000000000005</v>
      </c>
    </row>
    <row r="1782" spans="1:16" x14ac:dyDescent="0.3">
      <c r="A1782" s="5" t="s">
        <v>2285</v>
      </c>
      <c r="B1782" s="2" t="s">
        <v>4169</v>
      </c>
      <c r="C1782" s="2" t="s">
        <v>2315</v>
      </c>
      <c r="D1782" s="2" t="s">
        <v>2295</v>
      </c>
      <c r="E1782" s="2" t="s">
        <v>4482</v>
      </c>
      <c r="F1782" s="2">
        <v>5</v>
      </c>
      <c r="G1782" s="2">
        <v>3</v>
      </c>
      <c r="H1782" s="9">
        <v>299.99</v>
      </c>
      <c r="I1782" s="9">
        <v>112.76</v>
      </c>
      <c r="J1782" s="9">
        <f>Table1_4[[#This Row],[Price]]+Table1_4[[#This Row],[Delivery charge]]</f>
        <v>412.75</v>
      </c>
      <c r="K1782" s="2" t="s">
        <v>2262</v>
      </c>
      <c r="L1782" s="2">
        <v>0</v>
      </c>
      <c r="M1782" s="2" t="s">
        <v>4480</v>
      </c>
      <c r="N1782" s="2" t="s">
        <v>2661</v>
      </c>
      <c r="O1782" s="14" t="s">
        <v>2662</v>
      </c>
      <c r="P1782" s="9">
        <f>Table1_4[[#This Row],[Total Price]]*Table1_4[[#This Row],[ Sold]]</f>
        <v>0</v>
      </c>
    </row>
    <row r="1783" spans="1:16" x14ac:dyDescent="0.3">
      <c r="A1783" s="5" t="s">
        <v>2285</v>
      </c>
      <c r="B1783" s="2" t="s">
        <v>4170</v>
      </c>
      <c r="C1783" s="2" t="s">
        <v>2292</v>
      </c>
      <c r="D1783" s="2" t="s">
        <v>2485</v>
      </c>
      <c r="E1783" s="2" t="s">
        <v>4482</v>
      </c>
      <c r="F1783" s="2">
        <v>4.5</v>
      </c>
      <c r="G1783" s="2">
        <v>19</v>
      </c>
      <c r="H1783" s="9">
        <v>269.98</v>
      </c>
      <c r="I1783" s="9">
        <v>105.85</v>
      </c>
      <c r="J1783" s="9">
        <f>Table1_4[[#This Row],[Price]]+Table1_4[[#This Row],[Delivery charge]]</f>
        <v>375.83000000000004</v>
      </c>
      <c r="K1783" s="2" t="s">
        <v>2262</v>
      </c>
      <c r="L1783" s="2">
        <v>69</v>
      </c>
      <c r="M1783" s="2" t="s">
        <v>4480</v>
      </c>
      <c r="N1783" s="2" t="s">
        <v>2486</v>
      </c>
      <c r="O1783" s="14" t="s">
        <v>2487</v>
      </c>
      <c r="P1783" s="9">
        <f>Table1_4[[#This Row],[Total Price]]*Table1_4[[#This Row],[ Sold]]</f>
        <v>25932.270000000004</v>
      </c>
    </row>
    <row r="1784" spans="1:16" x14ac:dyDescent="0.3">
      <c r="A1784" s="5" t="s">
        <v>2285</v>
      </c>
      <c r="B1784" s="2" t="s">
        <v>4171</v>
      </c>
      <c r="C1784" s="2" t="s">
        <v>2329</v>
      </c>
      <c r="D1784" s="2" t="s">
        <v>2485</v>
      </c>
      <c r="E1784" s="2" t="s">
        <v>4482</v>
      </c>
      <c r="F1784" s="2"/>
      <c r="G1784" s="2"/>
      <c r="H1784" s="9">
        <v>243.99</v>
      </c>
      <c r="I1784" s="9">
        <v>99.88</v>
      </c>
      <c r="J1784" s="9">
        <f>Table1_4[[#This Row],[Price]]+Table1_4[[#This Row],[Delivery charge]]</f>
        <v>343.87</v>
      </c>
      <c r="K1784" s="2" t="s">
        <v>2262</v>
      </c>
      <c r="L1784" s="2">
        <v>0</v>
      </c>
      <c r="M1784" s="2" t="s">
        <v>4480</v>
      </c>
      <c r="N1784" s="2" t="s">
        <v>2486</v>
      </c>
      <c r="O1784" s="14" t="s">
        <v>2487</v>
      </c>
      <c r="P1784" s="9">
        <f>Table1_4[[#This Row],[Total Price]]*Table1_4[[#This Row],[ Sold]]</f>
        <v>0</v>
      </c>
    </row>
    <row r="1785" spans="1:16" x14ac:dyDescent="0.3">
      <c r="A1785" s="5" t="s">
        <v>2285</v>
      </c>
      <c r="B1785" s="2" t="s">
        <v>4172</v>
      </c>
      <c r="C1785" s="2" t="s">
        <v>2434</v>
      </c>
      <c r="D1785" s="2" t="s">
        <v>2393</v>
      </c>
      <c r="E1785" s="2" t="s">
        <v>4483</v>
      </c>
      <c r="F1785" s="2"/>
      <c r="G1785" s="2"/>
      <c r="H1785" s="9">
        <v>426</v>
      </c>
      <c r="I1785" s="9">
        <v>144.36000000000001</v>
      </c>
      <c r="J1785" s="9">
        <f>Table1_4[[#This Row],[Price]]+Table1_4[[#This Row],[Delivery charge]]</f>
        <v>570.36</v>
      </c>
      <c r="K1785" s="2" t="s">
        <v>2262</v>
      </c>
      <c r="L1785" s="2">
        <v>10</v>
      </c>
      <c r="M1785" s="2" t="s">
        <v>2394</v>
      </c>
      <c r="N1785" s="2" t="s">
        <v>2395</v>
      </c>
      <c r="O1785" s="14" t="s">
        <v>2396</v>
      </c>
      <c r="P1785" s="9">
        <f>Table1_4[[#This Row],[Total Price]]*Table1_4[[#This Row],[ Sold]]</f>
        <v>5703.6</v>
      </c>
    </row>
    <row r="1786" spans="1:16" x14ac:dyDescent="0.3">
      <c r="A1786" s="5" t="s">
        <v>2285</v>
      </c>
      <c r="B1786" s="2" t="s">
        <v>4173</v>
      </c>
      <c r="C1786" s="2" t="s">
        <v>2329</v>
      </c>
      <c r="D1786" s="2" t="s">
        <v>2295</v>
      </c>
      <c r="E1786" s="2" t="s">
        <v>4482</v>
      </c>
      <c r="F1786" s="2">
        <v>5</v>
      </c>
      <c r="G1786" s="2">
        <v>5</v>
      </c>
      <c r="H1786" s="9">
        <v>289.99</v>
      </c>
      <c r="I1786" s="9">
        <v>110.46</v>
      </c>
      <c r="J1786" s="9">
        <f>Table1_4[[#This Row],[Price]]+Table1_4[[#This Row],[Delivery charge]]</f>
        <v>400.45</v>
      </c>
      <c r="K1786" s="2" t="s">
        <v>2262</v>
      </c>
      <c r="L1786" s="2">
        <v>0</v>
      </c>
      <c r="M1786" s="2" t="s">
        <v>4480</v>
      </c>
      <c r="N1786" s="2" t="s">
        <v>2364</v>
      </c>
      <c r="O1786" s="14" t="s">
        <v>2365</v>
      </c>
      <c r="P1786" s="9">
        <f>Table1_4[[#This Row],[Total Price]]*Table1_4[[#This Row],[ Sold]]</f>
        <v>0</v>
      </c>
    </row>
    <row r="1787" spans="1:16" x14ac:dyDescent="0.3">
      <c r="A1787" s="5" t="s">
        <v>2285</v>
      </c>
      <c r="B1787" s="2" t="s">
        <v>4174</v>
      </c>
      <c r="C1787" s="2" t="s">
        <v>2321</v>
      </c>
      <c r="D1787" s="2" t="s">
        <v>2485</v>
      </c>
      <c r="E1787" s="2" t="s">
        <v>4482</v>
      </c>
      <c r="F1787" s="2"/>
      <c r="G1787" s="2"/>
      <c r="H1787" s="9">
        <v>376.93</v>
      </c>
      <c r="I1787" s="9">
        <v>130.44999999999999</v>
      </c>
      <c r="J1787" s="9">
        <f>Table1_4[[#This Row],[Price]]+Table1_4[[#This Row],[Delivery charge]]</f>
        <v>507.38</v>
      </c>
      <c r="K1787" s="2" t="s">
        <v>2262</v>
      </c>
      <c r="L1787" s="2">
        <v>62</v>
      </c>
      <c r="M1787" s="2" t="s">
        <v>4480</v>
      </c>
      <c r="N1787" s="2" t="s">
        <v>2486</v>
      </c>
      <c r="O1787" s="14" t="s">
        <v>2487</v>
      </c>
      <c r="P1787" s="9">
        <f>Table1_4[[#This Row],[Total Price]]*Table1_4[[#This Row],[ Sold]]</f>
        <v>31457.56</v>
      </c>
    </row>
    <row r="1788" spans="1:16" x14ac:dyDescent="0.3">
      <c r="A1788" s="5" t="s">
        <v>2285</v>
      </c>
      <c r="B1788" s="2" t="s">
        <v>4175</v>
      </c>
      <c r="C1788" s="2" t="s">
        <v>2434</v>
      </c>
      <c r="D1788" s="2" t="s">
        <v>2357</v>
      </c>
      <c r="E1788" s="2" t="s">
        <v>4481</v>
      </c>
      <c r="F1788" s="2">
        <v>4.5</v>
      </c>
      <c r="G1788" s="2">
        <v>3</v>
      </c>
      <c r="H1788" s="9">
        <v>699.99</v>
      </c>
      <c r="I1788" s="9">
        <v>204.76</v>
      </c>
      <c r="J1788" s="9">
        <f>Table1_4[[#This Row],[Price]]+Table1_4[[#This Row],[Delivery charge]]</f>
        <v>904.75</v>
      </c>
      <c r="K1788" s="2" t="s">
        <v>2262</v>
      </c>
      <c r="L1788" s="2">
        <v>20</v>
      </c>
      <c r="M1788" s="2" t="s">
        <v>4480</v>
      </c>
      <c r="N1788" s="2" t="s">
        <v>2358</v>
      </c>
      <c r="O1788" s="14" t="s">
        <v>2359</v>
      </c>
      <c r="P1788" s="9">
        <f>Table1_4[[#This Row],[Total Price]]*Table1_4[[#This Row],[ Sold]]</f>
        <v>18095</v>
      </c>
    </row>
    <row r="1789" spans="1:16" x14ac:dyDescent="0.3">
      <c r="A1789" s="5" t="s">
        <v>2285</v>
      </c>
      <c r="B1789" s="2" t="s">
        <v>4176</v>
      </c>
      <c r="C1789" s="2" t="s">
        <v>2315</v>
      </c>
      <c r="D1789" s="2" t="s">
        <v>2485</v>
      </c>
      <c r="E1789" s="2" t="s">
        <v>4481</v>
      </c>
      <c r="F1789" s="2"/>
      <c r="G1789" s="2"/>
      <c r="H1789" s="9">
        <v>278.08</v>
      </c>
      <c r="I1789" s="9">
        <v>107.72</v>
      </c>
      <c r="J1789" s="9">
        <f>Table1_4[[#This Row],[Price]]+Table1_4[[#This Row],[Delivery charge]]</f>
        <v>385.79999999999995</v>
      </c>
      <c r="K1789" s="2" t="s">
        <v>2262</v>
      </c>
      <c r="L1789" s="2">
        <v>15</v>
      </c>
      <c r="M1789" s="2" t="s">
        <v>4480</v>
      </c>
      <c r="N1789" s="2" t="s">
        <v>2486</v>
      </c>
      <c r="O1789" s="14" t="s">
        <v>2487</v>
      </c>
      <c r="P1789" s="9">
        <f>Table1_4[[#This Row],[Total Price]]*Table1_4[[#This Row],[ Sold]]</f>
        <v>5786.9999999999991</v>
      </c>
    </row>
    <row r="1790" spans="1:16" x14ac:dyDescent="0.3">
      <c r="A1790" s="5" t="s">
        <v>2285</v>
      </c>
      <c r="B1790" s="2" t="s">
        <v>4177</v>
      </c>
      <c r="C1790" s="2" t="s">
        <v>2455</v>
      </c>
      <c r="D1790" s="2" t="s">
        <v>2295</v>
      </c>
      <c r="E1790" s="2" t="s">
        <v>4481</v>
      </c>
      <c r="F1790" s="2"/>
      <c r="G1790" s="2"/>
      <c r="H1790" s="9">
        <v>329</v>
      </c>
      <c r="I1790" s="9">
        <v>119.43</v>
      </c>
      <c r="J1790" s="9">
        <f>Table1_4[[#This Row],[Price]]+Table1_4[[#This Row],[Delivery charge]]</f>
        <v>448.43</v>
      </c>
      <c r="K1790" s="2" t="s">
        <v>2262</v>
      </c>
      <c r="L1790" s="2">
        <v>0</v>
      </c>
      <c r="M1790" s="2" t="s">
        <v>4480</v>
      </c>
      <c r="N1790" s="2" t="s">
        <v>2657</v>
      </c>
      <c r="O1790" s="14" t="s">
        <v>2658</v>
      </c>
      <c r="P1790" s="9">
        <f>Table1_4[[#This Row],[Total Price]]*Table1_4[[#This Row],[ Sold]]</f>
        <v>0</v>
      </c>
    </row>
    <row r="1791" spans="1:16" x14ac:dyDescent="0.3">
      <c r="A1791" s="5" t="s">
        <v>2285</v>
      </c>
      <c r="B1791" s="2" t="s">
        <v>4178</v>
      </c>
      <c r="C1791" s="2" t="s">
        <v>2371</v>
      </c>
      <c r="D1791" s="2" t="s">
        <v>2295</v>
      </c>
      <c r="E1791" s="2" t="s">
        <v>4482</v>
      </c>
      <c r="F1791" s="2">
        <v>4.5</v>
      </c>
      <c r="G1791" s="2">
        <v>14</v>
      </c>
      <c r="H1791" s="9">
        <v>439</v>
      </c>
      <c r="I1791" s="9">
        <v>144.72999999999999</v>
      </c>
      <c r="J1791" s="9">
        <f>Table1_4[[#This Row],[Price]]+Table1_4[[#This Row],[Delivery charge]]</f>
        <v>583.73</v>
      </c>
      <c r="K1791" s="2" t="s">
        <v>2262</v>
      </c>
      <c r="L1791" s="2">
        <v>0</v>
      </c>
      <c r="M1791" s="2" t="s">
        <v>4480</v>
      </c>
      <c r="N1791" s="2" t="s">
        <v>2623</v>
      </c>
      <c r="O1791" s="14" t="s">
        <v>2624</v>
      </c>
      <c r="P1791" s="9">
        <f>Table1_4[[#This Row],[Total Price]]*Table1_4[[#This Row],[ Sold]]</f>
        <v>0</v>
      </c>
    </row>
    <row r="1792" spans="1:16" x14ac:dyDescent="0.3">
      <c r="A1792" s="5" t="s">
        <v>2285</v>
      </c>
      <c r="B1792" s="2" t="s">
        <v>4179</v>
      </c>
      <c r="C1792" s="2" t="s">
        <v>2292</v>
      </c>
      <c r="D1792" s="2" t="s">
        <v>2295</v>
      </c>
      <c r="E1792" s="2" t="s">
        <v>4483</v>
      </c>
      <c r="F1792" s="2">
        <v>5</v>
      </c>
      <c r="G1792" s="2">
        <v>85</v>
      </c>
      <c r="H1792" s="9">
        <v>389.95</v>
      </c>
      <c r="I1792" s="9">
        <v>133.44999999999999</v>
      </c>
      <c r="J1792" s="9">
        <f>Table1_4[[#This Row],[Price]]+Table1_4[[#This Row],[Delivery charge]]</f>
        <v>523.4</v>
      </c>
      <c r="K1792" s="2" t="s">
        <v>2262</v>
      </c>
      <c r="L1792" s="2">
        <v>0</v>
      </c>
      <c r="M1792" s="2" t="s">
        <v>4480</v>
      </c>
      <c r="N1792" s="2" t="s">
        <v>2500</v>
      </c>
      <c r="O1792" s="14" t="s">
        <v>2501</v>
      </c>
      <c r="P1792" s="9">
        <f>Table1_4[[#This Row],[Total Price]]*Table1_4[[#This Row],[ Sold]]</f>
        <v>0</v>
      </c>
    </row>
    <row r="1793" spans="1:16" x14ac:dyDescent="0.3">
      <c r="A1793" s="5" t="s">
        <v>2285</v>
      </c>
      <c r="B1793" s="2" t="s">
        <v>315</v>
      </c>
      <c r="C1793" s="2" t="s">
        <v>2455</v>
      </c>
      <c r="D1793" s="2" t="s">
        <v>2295</v>
      </c>
      <c r="E1793" s="2" t="s">
        <v>4481</v>
      </c>
      <c r="F1793" s="2">
        <v>4.5</v>
      </c>
      <c r="G1793" s="2">
        <v>9</v>
      </c>
      <c r="H1793" s="9">
        <v>609</v>
      </c>
      <c r="I1793" s="9">
        <v>236.24</v>
      </c>
      <c r="J1793" s="9">
        <f>Table1_4[[#This Row],[Price]]+Table1_4[[#This Row],[Delivery charge]]</f>
        <v>845.24</v>
      </c>
      <c r="K1793" s="2" t="s">
        <v>2262</v>
      </c>
      <c r="L1793" s="2">
        <v>0</v>
      </c>
      <c r="M1793" s="2" t="s">
        <v>3400</v>
      </c>
      <c r="N1793" s="2" t="s">
        <v>3401</v>
      </c>
      <c r="O1793" s="14" t="s">
        <v>3402</v>
      </c>
      <c r="P1793" s="9">
        <f>Table1_4[[#This Row],[Total Price]]*Table1_4[[#This Row],[ Sold]]</f>
        <v>0</v>
      </c>
    </row>
    <row r="1794" spans="1:16" x14ac:dyDescent="0.3">
      <c r="A1794" s="5" t="s">
        <v>2285</v>
      </c>
      <c r="B1794" s="2" t="s">
        <v>4180</v>
      </c>
      <c r="C1794" s="2" t="s">
        <v>2315</v>
      </c>
      <c r="D1794" s="2" t="s">
        <v>2295</v>
      </c>
      <c r="E1794" s="2" t="s">
        <v>4482</v>
      </c>
      <c r="F1794" s="2"/>
      <c r="G1794" s="2"/>
      <c r="H1794" s="9">
        <v>403.84</v>
      </c>
      <c r="I1794" s="9">
        <v>139.26</v>
      </c>
      <c r="J1794" s="9">
        <f>Table1_4[[#This Row],[Price]]+Table1_4[[#This Row],[Delivery charge]]</f>
        <v>543.09999999999991</v>
      </c>
      <c r="K1794" s="2" t="s">
        <v>2262</v>
      </c>
      <c r="L1794" s="2">
        <v>0</v>
      </c>
      <c r="M1794" s="2" t="s">
        <v>4480</v>
      </c>
      <c r="N1794" s="2" t="s">
        <v>2842</v>
      </c>
      <c r="O1794" s="14" t="s">
        <v>2843</v>
      </c>
      <c r="P1794" s="9">
        <f>Table1_4[[#This Row],[Total Price]]*Table1_4[[#This Row],[ Sold]]</f>
        <v>0</v>
      </c>
    </row>
    <row r="1795" spans="1:16" x14ac:dyDescent="0.3">
      <c r="A1795" s="5" t="s">
        <v>2285</v>
      </c>
      <c r="B1795" s="2" t="s">
        <v>4181</v>
      </c>
      <c r="C1795" s="2" t="s">
        <v>2371</v>
      </c>
      <c r="D1795" s="2" t="s">
        <v>2511</v>
      </c>
      <c r="E1795" s="2" t="s">
        <v>4482</v>
      </c>
      <c r="F1795" s="2">
        <v>4.5</v>
      </c>
      <c r="G1795" s="2">
        <v>14</v>
      </c>
      <c r="H1795" s="9">
        <v>482</v>
      </c>
      <c r="I1795" s="9">
        <v>157.24</v>
      </c>
      <c r="J1795" s="9">
        <f>Table1_4[[#This Row],[Price]]+Table1_4[[#This Row],[Delivery charge]]</f>
        <v>639.24</v>
      </c>
      <c r="K1795" s="2" t="s">
        <v>2262</v>
      </c>
      <c r="L1795" s="2">
        <v>0</v>
      </c>
      <c r="M1795" s="2" t="s">
        <v>4480</v>
      </c>
      <c r="N1795" s="2" t="s">
        <v>2512</v>
      </c>
      <c r="O1795" s="14" t="s">
        <v>2513</v>
      </c>
      <c r="P1795" s="9">
        <f>Table1_4[[#This Row],[Total Price]]*Table1_4[[#This Row],[ Sold]]</f>
        <v>0</v>
      </c>
    </row>
    <row r="1796" spans="1:16" x14ac:dyDescent="0.3">
      <c r="A1796" s="5" t="s">
        <v>2285</v>
      </c>
      <c r="B1796" s="2" t="s">
        <v>4182</v>
      </c>
      <c r="C1796" s="2" t="s">
        <v>2585</v>
      </c>
      <c r="D1796" s="2" t="s">
        <v>2295</v>
      </c>
      <c r="E1796" s="2" t="s">
        <v>4482</v>
      </c>
      <c r="F1796" s="2">
        <v>4.5</v>
      </c>
      <c r="G1796" s="2">
        <v>12</v>
      </c>
      <c r="H1796" s="9">
        <v>709.99</v>
      </c>
      <c r="I1796" s="9">
        <v>207.06</v>
      </c>
      <c r="J1796" s="9">
        <f>Table1_4[[#This Row],[Price]]+Table1_4[[#This Row],[Delivery charge]]</f>
        <v>917.05</v>
      </c>
      <c r="K1796" s="2" t="s">
        <v>2262</v>
      </c>
      <c r="L1796" s="2">
        <v>0</v>
      </c>
      <c r="M1796" s="2" t="s">
        <v>4480</v>
      </c>
      <c r="N1796" s="2" t="s">
        <v>2732</v>
      </c>
      <c r="O1796" s="14" t="s">
        <v>2733</v>
      </c>
      <c r="P1796" s="9">
        <f>Table1_4[[#This Row],[Total Price]]*Table1_4[[#This Row],[ Sold]]</f>
        <v>0</v>
      </c>
    </row>
    <row r="1797" spans="1:16" x14ac:dyDescent="0.3">
      <c r="A1797" s="5" t="s">
        <v>2285</v>
      </c>
      <c r="B1797" s="2" t="s">
        <v>4183</v>
      </c>
      <c r="C1797" s="2" t="s">
        <v>2585</v>
      </c>
      <c r="D1797" s="2" t="s">
        <v>2295</v>
      </c>
      <c r="E1797" s="2" t="s">
        <v>4482</v>
      </c>
      <c r="F1797" s="2">
        <v>5</v>
      </c>
      <c r="G1797" s="2">
        <v>25</v>
      </c>
      <c r="H1797" s="9">
        <v>692.99</v>
      </c>
      <c r="I1797" s="9">
        <v>203.15</v>
      </c>
      <c r="J1797" s="9">
        <f>Table1_4[[#This Row],[Price]]+Table1_4[[#This Row],[Delivery charge]]</f>
        <v>896.14</v>
      </c>
      <c r="K1797" s="2" t="s">
        <v>2262</v>
      </c>
      <c r="L1797" s="2">
        <v>0</v>
      </c>
      <c r="M1797" s="2" t="s">
        <v>4480</v>
      </c>
      <c r="N1797" s="2" t="s">
        <v>2732</v>
      </c>
      <c r="O1797" s="14" t="s">
        <v>2733</v>
      </c>
      <c r="P1797" s="9">
        <f>Table1_4[[#This Row],[Total Price]]*Table1_4[[#This Row],[ Sold]]</f>
        <v>0</v>
      </c>
    </row>
    <row r="1798" spans="1:16" x14ac:dyDescent="0.3">
      <c r="A1798" s="5" t="s">
        <v>2285</v>
      </c>
      <c r="B1798" s="2" t="s">
        <v>4184</v>
      </c>
      <c r="C1798" s="2" t="s">
        <v>2434</v>
      </c>
      <c r="D1798" s="2" t="s">
        <v>2485</v>
      </c>
      <c r="E1798" s="2" t="s">
        <v>4482</v>
      </c>
      <c r="F1798" s="2"/>
      <c r="G1798" s="2"/>
      <c r="H1798" s="9">
        <v>459.99</v>
      </c>
      <c r="I1798" s="9">
        <v>149.56</v>
      </c>
      <c r="J1798" s="9">
        <f>Table1_4[[#This Row],[Price]]+Table1_4[[#This Row],[Delivery charge]]</f>
        <v>609.54999999999995</v>
      </c>
      <c r="K1798" s="2" t="s">
        <v>2262</v>
      </c>
      <c r="L1798" s="2">
        <v>1</v>
      </c>
      <c r="M1798" s="2" t="s">
        <v>4480</v>
      </c>
      <c r="N1798" s="2" t="s">
        <v>2486</v>
      </c>
      <c r="O1798" s="14" t="s">
        <v>2487</v>
      </c>
      <c r="P1798" s="9">
        <f>Table1_4[[#This Row],[Total Price]]*Table1_4[[#This Row],[ Sold]]</f>
        <v>609.54999999999995</v>
      </c>
    </row>
    <row r="1799" spans="1:16" x14ac:dyDescent="0.3">
      <c r="A1799" s="5" t="s">
        <v>2285</v>
      </c>
      <c r="B1799" s="2" t="s">
        <v>4178</v>
      </c>
      <c r="C1799" s="2" t="s">
        <v>2371</v>
      </c>
      <c r="D1799" s="2" t="s">
        <v>2295</v>
      </c>
      <c r="E1799" s="2" t="s">
        <v>4482</v>
      </c>
      <c r="F1799" s="2">
        <v>4.5</v>
      </c>
      <c r="G1799" s="2">
        <v>14</v>
      </c>
      <c r="H1799" s="9">
        <v>439</v>
      </c>
      <c r="I1799" s="9">
        <v>144.72999999999999</v>
      </c>
      <c r="J1799" s="9">
        <f>Table1_4[[#This Row],[Price]]+Table1_4[[#This Row],[Delivery charge]]</f>
        <v>583.73</v>
      </c>
      <c r="K1799" s="2" t="s">
        <v>2262</v>
      </c>
      <c r="L1799" s="2">
        <v>0</v>
      </c>
      <c r="M1799" s="2" t="s">
        <v>4480</v>
      </c>
      <c r="N1799" s="2" t="s">
        <v>2623</v>
      </c>
      <c r="O1799" s="14" t="s">
        <v>2624</v>
      </c>
      <c r="P1799" s="9">
        <f>Table1_4[[#This Row],[Total Price]]*Table1_4[[#This Row],[ Sold]]</f>
        <v>0</v>
      </c>
    </row>
    <row r="1800" spans="1:16" x14ac:dyDescent="0.3">
      <c r="A1800" s="5" t="s">
        <v>2285</v>
      </c>
      <c r="B1800" s="2" t="s">
        <v>4179</v>
      </c>
      <c r="C1800" s="2" t="s">
        <v>2292</v>
      </c>
      <c r="D1800" s="2" t="s">
        <v>2295</v>
      </c>
      <c r="E1800" s="2" t="s">
        <v>4483</v>
      </c>
      <c r="F1800" s="2">
        <v>5</v>
      </c>
      <c r="G1800" s="2">
        <v>85</v>
      </c>
      <c r="H1800" s="9">
        <v>389.95</v>
      </c>
      <c r="I1800" s="9">
        <v>133.44999999999999</v>
      </c>
      <c r="J1800" s="9">
        <f>Table1_4[[#This Row],[Price]]+Table1_4[[#This Row],[Delivery charge]]</f>
        <v>523.4</v>
      </c>
      <c r="K1800" s="2" t="s">
        <v>2262</v>
      </c>
      <c r="L1800" s="2">
        <v>0</v>
      </c>
      <c r="M1800" s="2" t="s">
        <v>4480</v>
      </c>
      <c r="N1800" s="2" t="s">
        <v>2500</v>
      </c>
      <c r="O1800" s="14" t="s">
        <v>2501</v>
      </c>
      <c r="P1800" s="9">
        <f>Table1_4[[#This Row],[Total Price]]*Table1_4[[#This Row],[ Sold]]</f>
        <v>0</v>
      </c>
    </row>
    <row r="1801" spans="1:16" x14ac:dyDescent="0.3">
      <c r="A1801" s="5" t="s">
        <v>2285</v>
      </c>
      <c r="B1801" s="2" t="s">
        <v>4185</v>
      </c>
      <c r="C1801" s="2" t="s">
        <v>2296</v>
      </c>
      <c r="D1801" s="2" t="s">
        <v>2295</v>
      </c>
      <c r="E1801" s="2" t="s">
        <v>4481</v>
      </c>
      <c r="F1801" s="2">
        <v>5</v>
      </c>
      <c r="G1801" s="2">
        <v>48</v>
      </c>
      <c r="H1801" s="9">
        <v>399.95</v>
      </c>
      <c r="I1801" s="9">
        <v>135.75</v>
      </c>
      <c r="J1801" s="9">
        <f>Table1_4[[#This Row],[Price]]+Table1_4[[#This Row],[Delivery charge]]</f>
        <v>535.70000000000005</v>
      </c>
      <c r="K1801" s="2" t="s">
        <v>2262</v>
      </c>
      <c r="L1801" s="2">
        <v>0</v>
      </c>
      <c r="M1801" s="2" t="s">
        <v>2382</v>
      </c>
      <c r="N1801" s="2" t="s">
        <v>2383</v>
      </c>
      <c r="O1801" s="14" t="s">
        <v>2384</v>
      </c>
      <c r="P1801" s="9">
        <f>Table1_4[[#This Row],[Total Price]]*Table1_4[[#This Row],[ Sold]]</f>
        <v>0</v>
      </c>
    </row>
    <row r="1802" spans="1:16" x14ac:dyDescent="0.3">
      <c r="A1802" s="5" t="s">
        <v>2285</v>
      </c>
      <c r="B1802" s="2" t="s">
        <v>4186</v>
      </c>
      <c r="C1802" s="2" t="s">
        <v>2292</v>
      </c>
      <c r="D1802" s="2" t="s">
        <v>2295</v>
      </c>
      <c r="E1802" s="2" t="s">
        <v>4483</v>
      </c>
      <c r="F1802" s="2">
        <v>5</v>
      </c>
      <c r="G1802" s="2">
        <v>5</v>
      </c>
      <c r="H1802" s="9">
        <v>429.99</v>
      </c>
      <c r="I1802" s="9">
        <v>142.66</v>
      </c>
      <c r="J1802" s="9">
        <f>Table1_4[[#This Row],[Price]]+Table1_4[[#This Row],[Delivery charge]]</f>
        <v>572.65</v>
      </c>
      <c r="K1802" s="2" t="s">
        <v>2262</v>
      </c>
      <c r="L1802" s="2">
        <v>0</v>
      </c>
      <c r="M1802" s="2" t="s">
        <v>4480</v>
      </c>
      <c r="N1802" s="2" t="s">
        <v>2661</v>
      </c>
      <c r="O1802" s="14" t="s">
        <v>2662</v>
      </c>
      <c r="P1802" s="9">
        <f>Table1_4[[#This Row],[Total Price]]*Table1_4[[#This Row],[ Sold]]</f>
        <v>0</v>
      </c>
    </row>
    <row r="1803" spans="1:16" x14ac:dyDescent="0.3">
      <c r="A1803" s="5" t="s">
        <v>2285</v>
      </c>
      <c r="B1803" s="2" t="s">
        <v>4187</v>
      </c>
      <c r="C1803" s="2" t="s">
        <v>2344</v>
      </c>
      <c r="D1803" s="2" t="s">
        <v>2295</v>
      </c>
      <c r="E1803" s="2" t="s">
        <v>4482</v>
      </c>
      <c r="F1803" s="2">
        <v>5</v>
      </c>
      <c r="G1803" s="2">
        <v>6</v>
      </c>
      <c r="H1803" s="9">
        <v>439</v>
      </c>
      <c r="I1803" s="9">
        <v>144.72999999999999</v>
      </c>
      <c r="J1803" s="9">
        <f>Table1_4[[#This Row],[Price]]+Table1_4[[#This Row],[Delivery charge]]</f>
        <v>583.73</v>
      </c>
      <c r="K1803" s="2" t="s">
        <v>2262</v>
      </c>
      <c r="L1803" s="2">
        <v>1</v>
      </c>
      <c r="M1803" s="2" t="s">
        <v>4480</v>
      </c>
      <c r="N1803" s="2" t="s">
        <v>3379</v>
      </c>
      <c r="O1803" s="14" t="s">
        <v>3380</v>
      </c>
      <c r="P1803" s="9">
        <f>Table1_4[[#This Row],[Total Price]]*Table1_4[[#This Row],[ Sold]]</f>
        <v>583.73</v>
      </c>
    </row>
    <row r="1804" spans="1:16" x14ac:dyDescent="0.3">
      <c r="A1804" s="5" t="s">
        <v>2285</v>
      </c>
      <c r="B1804" s="2" t="s">
        <v>4188</v>
      </c>
      <c r="C1804" s="2" t="s">
        <v>2585</v>
      </c>
      <c r="D1804" s="2" t="s">
        <v>2295</v>
      </c>
      <c r="E1804" s="2" t="s">
        <v>4482</v>
      </c>
      <c r="F1804" s="2"/>
      <c r="G1804" s="2"/>
      <c r="H1804" s="9">
        <v>611.99</v>
      </c>
      <c r="I1804" s="9">
        <v>184.52</v>
      </c>
      <c r="J1804" s="9">
        <f>Table1_4[[#This Row],[Price]]+Table1_4[[#This Row],[Delivery charge]]</f>
        <v>796.51</v>
      </c>
      <c r="K1804" s="2" t="s">
        <v>2262</v>
      </c>
      <c r="L1804" s="2">
        <v>0</v>
      </c>
      <c r="M1804" s="2" t="s">
        <v>4480</v>
      </c>
      <c r="N1804" s="2" t="s">
        <v>2358</v>
      </c>
      <c r="O1804" s="14" t="s">
        <v>2359</v>
      </c>
      <c r="P1804" s="9">
        <f>Table1_4[[#This Row],[Total Price]]*Table1_4[[#This Row],[ Sold]]</f>
        <v>0</v>
      </c>
    </row>
    <row r="1805" spans="1:16" x14ac:dyDescent="0.3">
      <c r="A1805" s="5" t="s">
        <v>2285</v>
      </c>
      <c r="B1805" s="2" t="s">
        <v>4189</v>
      </c>
      <c r="C1805" s="2" t="s">
        <v>2329</v>
      </c>
      <c r="D1805" s="2" t="s">
        <v>2485</v>
      </c>
      <c r="E1805" s="2" t="s">
        <v>4481</v>
      </c>
      <c r="F1805" s="2"/>
      <c r="G1805" s="2"/>
      <c r="H1805" s="9">
        <v>219.59</v>
      </c>
      <c r="I1805" s="9">
        <v>94.26</v>
      </c>
      <c r="J1805" s="9">
        <f>Table1_4[[#This Row],[Price]]+Table1_4[[#This Row],[Delivery charge]]</f>
        <v>313.85000000000002</v>
      </c>
      <c r="K1805" s="2" t="s">
        <v>2262</v>
      </c>
      <c r="L1805" s="2">
        <v>2</v>
      </c>
      <c r="M1805" s="2" t="s">
        <v>4480</v>
      </c>
      <c r="N1805" s="2" t="s">
        <v>2486</v>
      </c>
      <c r="O1805" s="14" t="s">
        <v>2487</v>
      </c>
      <c r="P1805" s="9">
        <f>Table1_4[[#This Row],[Total Price]]*Table1_4[[#This Row],[ Sold]]</f>
        <v>627.70000000000005</v>
      </c>
    </row>
    <row r="1806" spans="1:16" x14ac:dyDescent="0.3">
      <c r="A1806" s="5" t="s">
        <v>2285</v>
      </c>
      <c r="B1806" s="2" t="s">
        <v>4190</v>
      </c>
      <c r="C1806" s="2" t="s">
        <v>2296</v>
      </c>
      <c r="D1806" s="2" t="s">
        <v>2485</v>
      </c>
      <c r="E1806" s="2" t="s">
        <v>4482</v>
      </c>
      <c r="F1806" s="2"/>
      <c r="G1806" s="2"/>
      <c r="H1806" s="9">
        <v>339.99</v>
      </c>
      <c r="I1806" s="9">
        <v>121.96</v>
      </c>
      <c r="J1806" s="9">
        <f>Table1_4[[#This Row],[Price]]+Table1_4[[#This Row],[Delivery charge]]</f>
        <v>461.95</v>
      </c>
      <c r="K1806" s="2" t="s">
        <v>2262</v>
      </c>
      <c r="L1806" s="2">
        <v>0</v>
      </c>
      <c r="M1806" s="2" t="s">
        <v>4480</v>
      </c>
      <c r="N1806" s="2" t="s">
        <v>2486</v>
      </c>
      <c r="O1806" s="14" t="s">
        <v>2487</v>
      </c>
      <c r="P1806" s="9">
        <f>Table1_4[[#This Row],[Total Price]]*Table1_4[[#This Row],[ Sold]]</f>
        <v>0</v>
      </c>
    </row>
    <row r="1807" spans="1:16" x14ac:dyDescent="0.3">
      <c r="A1807" s="5" t="s">
        <v>2285</v>
      </c>
      <c r="B1807" s="2" t="s">
        <v>4191</v>
      </c>
      <c r="C1807" s="2" t="s">
        <v>2292</v>
      </c>
      <c r="D1807" s="2" t="s">
        <v>2295</v>
      </c>
      <c r="E1807" s="2" t="s">
        <v>4482</v>
      </c>
      <c r="F1807" s="2">
        <v>5</v>
      </c>
      <c r="G1807" s="2">
        <v>5</v>
      </c>
      <c r="H1807" s="9">
        <v>339.99</v>
      </c>
      <c r="I1807" s="9">
        <v>121.96</v>
      </c>
      <c r="J1807" s="9">
        <f>Table1_4[[#This Row],[Price]]+Table1_4[[#This Row],[Delivery charge]]</f>
        <v>461.95</v>
      </c>
      <c r="K1807" s="2" t="s">
        <v>2262</v>
      </c>
      <c r="L1807" s="2">
        <v>0</v>
      </c>
      <c r="M1807" s="2" t="s">
        <v>4480</v>
      </c>
      <c r="N1807" s="2" t="s">
        <v>2364</v>
      </c>
      <c r="O1807" s="14" t="s">
        <v>2365</v>
      </c>
      <c r="P1807" s="9">
        <f>Table1_4[[#This Row],[Total Price]]*Table1_4[[#This Row],[ Sold]]</f>
        <v>0</v>
      </c>
    </row>
    <row r="1808" spans="1:16" x14ac:dyDescent="0.3">
      <c r="A1808" s="5" t="s">
        <v>2285</v>
      </c>
      <c r="B1808" s="2" t="s">
        <v>950</v>
      </c>
      <c r="C1808" s="2" t="s">
        <v>2434</v>
      </c>
      <c r="D1808" s="2" t="s">
        <v>2295</v>
      </c>
      <c r="E1808" s="2" t="s">
        <v>4482</v>
      </c>
      <c r="F1808" s="2">
        <v>4.5</v>
      </c>
      <c r="G1808" s="2">
        <v>17</v>
      </c>
      <c r="H1808" s="9">
        <v>849</v>
      </c>
      <c r="I1808" s="9">
        <v>291.44</v>
      </c>
      <c r="J1808" s="9">
        <f>Table1_4[[#This Row],[Price]]+Table1_4[[#This Row],[Delivery charge]]</f>
        <v>1140.44</v>
      </c>
      <c r="K1808" s="2" t="s">
        <v>2262</v>
      </c>
      <c r="L1808" s="2">
        <v>0</v>
      </c>
      <c r="M1808" s="2" t="s">
        <v>3400</v>
      </c>
      <c r="N1808" s="2" t="s">
        <v>3401</v>
      </c>
      <c r="O1808" s="14" t="s">
        <v>3402</v>
      </c>
      <c r="P1808" s="9">
        <f>Table1_4[[#This Row],[Total Price]]*Table1_4[[#This Row],[ Sold]]</f>
        <v>0</v>
      </c>
    </row>
    <row r="1809" spans="1:16" x14ac:dyDescent="0.3">
      <c r="A1809" s="5" t="s">
        <v>2285</v>
      </c>
      <c r="B1809" s="2" t="s">
        <v>4192</v>
      </c>
      <c r="C1809" s="2" t="s">
        <v>2321</v>
      </c>
      <c r="D1809" s="2" t="s">
        <v>2485</v>
      </c>
      <c r="E1809" s="2" t="s">
        <v>4481</v>
      </c>
      <c r="F1809" s="2"/>
      <c r="G1809" s="2"/>
      <c r="H1809" s="9">
        <v>339.24</v>
      </c>
      <c r="I1809" s="9">
        <v>121.78</v>
      </c>
      <c r="J1809" s="9">
        <f>Table1_4[[#This Row],[Price]]+Table1_4[[#This Row],[Delivery charge]]</f>
        <v>461.02</v>
      </c>
      <c r="K1809" s="2" t="s">
        <v>2262</v>
      </c>
      <c r="L1809" s="2">
        <v>1</v>
      </c>
      <c r="M1809" s="2" t="s">
        <v>4480</v>
      </c>
      <c r="N1809" s="2" t="s">
        <v>2486</v>
      </c>
      <c r="O1809" s="14" t="s">
        <v>2487</v>
      </c>
      <c r="P1809" s="9">
        <f>Table1_4[[#This Row],[Total Price]]*Table1_4[[#This Row],[ Sold]]</f>
        <v>461.02</v>
      </c>
    </row>
    <row r="1810" spans="1:16" x14ac:dyDescent="0.3">
      <c r="A1810" s="5" t="s">
        <v>2285</v>
      </c>
      <c r="B1810" s="2" t="s">
        <v>4193</v>
      </c>
      <c r="C1810" s="2" t="s">
        <v>2327</v>
      </c>
      <c r="D1810" s="2" t="s">
        <v>2295</v>
      </c>
      <c r="E1810" s="2" t="s">
        <v>4482</v>
      </c>
      <c r="F1810" s="2"/>
      <c r="G1810" s="2"/>
      <c r="H1810" s="9">
        <v>792.58</v>
      </c>
      <c r="I1810" s="9">
        <v>226.05</v>
      </c>
      <c r="J1810" s="9">
        <f>Table1_4[[#This Row],[Price]]+Table1_4[[#This Row],[Delivery charge]]</f>
        <v>1018.6300000000001</v>
      </c>
      <c r="K1810" s="2" t="s">
        <v>2262</v>
      </c>
      <c r="L1810" s="2">
        <v>2</v>
      </c>
      <c r="M1810" s="2" t="s">
        <v>4480</v>
      </c>
      <c r="N1810" s="2" t="s">
        <v>2842</v>
      </c>
      <c r="O1810" s="14" t="s">
        <v>2843</v>
      </c>
      <c r="P1810" s="9">
        <f>Table1_4[[#This Row],[Total Price]]*Table1_4[[#This Row],[ Sold]]</f>
        <v>2037.2600000000002</v>
      </c>
    </row>
    <row r="1811" spans="1:16" x14ac:dyDescent="0.3">
      <c r="A1811" s="5" t="s">
        <v>2285</v>
      </c>
      <c r="B1811" s="2" t="s">
        <v>4194</v>
      </c>
      <c r="C1811" s="2" t="s">
        <v>2296</v>
      </c>
      <c r="D1811" s="2" t="s">
        <v>2295</v>
      </c>
      <c r="E1811" s="2" t="s">
        <v>4483</v>
      </c>
      <c r="F1811" s="2"/>
      <c r="G1811" s="2"/>
      <c r="H1811" s="9">
        <v>389.99</v>
      </c>
      <c r="I1811" s="9">
        <v>133.46</v>
      </c>
      <c r="J1811" s="9">
        <f>Table1_4[[#This Row],[Price]]+Table1_4[[#This Row],[Delivery charge]]</f>
        <v>523.45000000000005</v>
      </c>
      <c r="K1811" s="2" t="s">
        <v>2262</v>
      </c>
      <c r="L1811" s="2">
        <v>1</v>
      </c>
      <c r="M1811" s="2" t="s">
        <v>4480</v>
      </c>
      <c r="N1811" s="2" t="s">
        <v>2364</v>
      </c>
      <c r="O1811" s="14" t="s">
        <v>2365</v>
      </c>
      <c r="P1811" s="9">
        <f>Table1_4[[#This Row],[Total Price]]*Table1_4[[#This Row],[ Sold]]</f>
        <v>523.45000000000005</v>
      </c>
    </row>
    <row r="1812" spans="1:16" x14ac:dyDescent="0.3">
      <c r="A1812" s="5" t="s">
        <v>2285</v>
      </c>
      <c r="B1812" s="2" t="s">
        <v>4195</v>
      </c>
      <c r="C1812" s="2" t="s">
        <v>2343</v>
      </c>
      <c r="D1812" s="2" t="s">
        <v>2485</v>
      </c>
      <c r="E1812" s="2" t="s">
        <v>4481</v>
      </c>
      <c r="F1812" s="2">
        <v>5</v>
      </c>
      <c r="G1812" s="2">
        <v>11</v>
      </c>
      <c r="H1812" s="9">
        <v>219.59</v>
      </c>
      <c r="I1812" s="9">
        <v>94.26</v>
      </c>
      <c r="J1812" s="9">
        <f>Table1_4[[#This Row],[Price]]+Table1_4[[#This Row],[Delivery charge]]</f>
        <v>313.85000000000002</v>
      </c>
      <c r="K1812" s="2" t="s">
        <v>2262</v>
      </c>
      <c r="L1812" s="2">
        <v>0</v>
      </c>
      <c r="M1812" s="2" t="s">
        <v>4480</v>
      </c>
      <c r="N1812" s="2" t="s">
        <v>2486</v>
      </c>
      <c r="O1812" s="14" t="s">
        <v>2487</v>
      </c>
      <c r="P1812" s="9">
        <f>Table1_4[[#This Row],[Total Price]]*Table1_4[[#This Row],[ Sold]]</f>
        <v>0</v>
      </c>
    </row>
    <row r="1813" spans="1:16" x14ac:dyDescent="0.3">
      <c r="A1813" s="5" t="s">
        <v>2285</v>
      </c>
      <c r="B1813" s="2" t="s">
        <v>4196</v>
      </c>
      <c r="C1813" s="2" t="s">
        <v>2292</v>
      </c>
      <c r="D1813" s="2" t="s">
        <v>2330</v>
      </c>
      <c r="E1813" s="2" t="s">
        <v>4481</v>
      </c>
      <c r="F1813" s="2">
        <v>4.5</v>
      </c>
      <c r="G1813" s="2">
        <v>3</v>
      </c>
      <c r="H1813" s="9">
        <v>289.99</v>
      </c>
      <c r="I1813" s="9">
        <v>97.5</v>
      </c>
      <c r="J1813" s="9">
        <f>Table1_4[[#This Row],[Price]]+Table1_4[[#This Row],[Delivery charge]]</f>
        <v>387.49</v>
      </c>
      <c r="K1813" s="2" t="s">
        <v>2262</v>
      </c>
      <c r="L1813" s="2">
        <v>0</v>
      </c>
      <c r="M1813" s="2" t="s">
        <v>4480</v>
      </c>
      <c r="N1813" s="2" t="s">
        <v>2331</v>
      </c>
      <c r="O1813" s="14" t="s">
        <v>2332</v>
      </c>
      <c r="P1813" s="9">
        <f>Table1_4[[#This Row],[Total Price]]*Table1_4[[#This Row],[ Sold]]</f>
        <v>0</v>
      </c>
    </row>
    <row r="1814" spans="1:16" x14ac:dyDescent="0.3">
      <c r="A1814" s="5" t="s">
        <v>2285</v>
      </c>
      <c r="B1814" s="2" t="s">
        <v>4197</v>
      </c>
      <c r="C1814" s="2" t="s">
        <v>2296</v>
      </c>
      <c r="D1814" s="2" t="s">
        <v>2295</v>
      </c>
      <c r="E1814" s="2" t="s">
        <v>4483</v>
      </c>
      <c r="F1814" s="2"/>
      <c r="G1814" s="2"/>
      <c r="H1814" s="9">
        <v>399</v>
      </c>
      <c r="I1814" s="9">
        <v>138.15</v>
      </c>
      <c r="J1814" s="9">
        <f>Table1_4[[#This Row],[Price]]+Table1_4[[#This Row],[Delivery charge]]</f>
        <v>537.15</v>
      </c>
      <c r="K1814" s="2" t="s">
        <v>2262</v>
      </c>
      <c r="L1814" s="2">
        <v>0</v>
      </c>
      <c r="M1814" s="2" t="s">
        <v>4480</v>
      </c>
      <c r="N1814" s="2" t="s">
        <v>3003</v>
      </c>
      <c r="O1814" s="14" t="s">
        <v>3004</v>
      </c>
      <c r="P1814" s="9">
        <f>Table1_4[[#This Row],[Total Price]]*Table1_4[[#This Row],[ Sold]]</f>
        <v>0</v>
      </c>
    </row>
    <row r="1815" spans="1:16" x14ac:dyDescent="0.3">
      <c r="A1815" s="5" t="s">
        <v>2285</v>
      </c>
      <c r="B1815" s="2" t="s">
        <v>4198</v>
      </c>
      <c r="C1815" s="2" t="s">
        <v>2321</v>
      </c>
      <c r="D1815" s="2" t="s">
        <v>2295</v>
      </c>
      <c r="E1815" s="2" t="s">
        <v>4483</v>
      </c>
      <c r="F1815" s="2"/>
      <c r="G1815" s="2"/>
      <c r="H1815" s="9">
        <v>569.99</v>
      </c>
      <c r="I1815" s="9">
        <v>177.48</v>
      </c>
      <c r="J1815" s="9">
        <f>Table1_4[[#This Row],[Price]]+Table1_4[[#This Row],[Delivery charge]]</f>
        <v>747.47</v>
      </c>
      <c r="K1815" s="2" t="s">
        <v>2262</v>
      </c>
      <c r="L1815" s="2">
        <v>0</v>
      </c>
      <c r="M1815" s="2" t="s">
        <v>4480</v>
      </c>
      <c r="N1815" s="2" t="s">
        <v>2578</v>
      </c>
      <c r="O1815" s="14" t="s">
        <v>2579</v>
      </c>
      <c r="P1815" s="9">
        <f>Table1_4[[#This Row],[Total Price]]*Table1_4[[#This Row],[ Sold]]</f>
        <v>0</v>
      </c>
    </row>
    <row r="1816" spans="1:16" x14ac:dyDescent="0.3">
      <c r="A1816" s="5" t="s">
        <v>2285</v>
      </c>
      <c r="B1816" s="2" t="s">
        <v>4199</v>
      </c>
      <c r="C1816" s="2" t="s">
        <v>2321</v>
      </c>
      <c r="D1816" s="2" t="s">
        <v>2485</v>
      </c>
      <c r="E1816" s="2" t="s">
        <v>4481</v>
      </c>
      <c r="F1816" s="2">
        <v>5</v>
      </c>
      <c r="G1816" s="2">
        <v>1</v>
      </c>
      <c r="H1816" s="9">
        <v>377.98</v>
      </c>
      <c r="I1816" s="9">
        <v>130.69</v>
      </c>
      <c r="J1816" s="9">
        <f>Table1_4[[#This Row],[Price]]+Table1_4[[#This Row],[Delivery charge]]</f>
        <v>508.67</v>
      </c>
      <c r="K1816" s="2" t="s">
        <v>2262</v>
      </c>
      <c r="L1816" s="2">
        <v>15</v>
      </c>
      <c r="M1816" s="2" t="s">
        <v>4480</v>
      </c>
      <c r="N1816" s="2" t="s">
        <v>2486</v>
      </c>
      <c r="O1816" s="14" t="s">
        <v>2487</v>
      </c>
      <c r="P1816" s="9">
        <f>Table1_4[[#This Row],[Total Price]]*Table1_4[[#This Row],[ Sold]]</f>
        <v>7630.05</v>
      </c>
    </row>
    <row r="1817" spans="1:16" x14ac:dyDescent="0.3">
      <c r="A1817" s="5" t="s">
        <v>2285</v>
      </c>
      <c r="B1817" s="2" t="s">
        <v>4200</v>
      </c>
      <c r="C1817" s="2" t="s">
        <v>2294</v>
      </c>
      <c r="D1817" s="2" t="s">
        <v>2295</v>
      </c>
      <c r="E1817" s="2" t="s">
        <v>4481</v>
      </c>
      <c r="F1817" s="2">
        <v>4.5</v>
      </c>
      <c r="G1817" s="2">
        <v>45</v>
      </c>
      <c r="H1817" s="9">
        <v>175.67</v>
      </c>
      <c r="I1817" s="9">
        <v>84.16</v>
      </c>
      <c r="J1817" s="9">
        <f>Table1_4[[#This Row],[Price]]+Table1_4[[#This Row],[Delivery charge]]</f>
        <v>259.83</v>
      </c>
      <c r="K1817" s="2" t="s">
        <v>2262</v>
      </c>
      <c r="L1817" s="2">
        <v>5</v>
      </c>
      <c r="M1817" s="2" t="s">
        <v>2394</v>
      </c>
      <c r="N1817" s="2" t="s">
        <v>2780</v>
      </c>
      <c r="O1817" s="14" t="s">
        <v>2781</v>
      </c>
      <c r="P1817" s="9">
        <f>Table1_4[[#This Row],[Total Price]]*Table1_4[[#This Row],[ Sold]]</f>
        <v>1299.1499999999999</v>
      </c>
    </row>
    <row r="1818" spans="1:16" x14ac:dyDescent="0.3">
      <c r="A1818" s="5" t="s">
        <v>2285</v>
      </c>
      <c r="B1818" s="2" t="s">
        <v>283</v>
      </c>
      <c r="C1818" s="2" t="s">
        <v>2329</v>
      </c>
      <c r="D1818" s="2" t="s">
        <v>2295</v>
      </c>
      <c r="E1818" s="2" t="s">
        <v>4482</v>
      </c>
      <c r="F1818" s="2"/>
      <c r="G1818" s="2"/>
      <c r="H1818" s="9">
        <v>320</v>
      </c>
      <c r="I1818" s="9">
        <v>117.36</v>
      </c>
      <c r="J1818" s="9">
        <f>Table1_4[[#This Row],[Price]]+Table1_4[[#This Row],[Delivery charge]]</f>
        <v>437.36</v>
      </c>
      <c r="K1818" s="2" t="s">
        <v>2262</v>
      </c>
      <c r="L1818" s="2">
        <v>0</v>
      </c>
      <c r="M1818" s="2" t="s">
        <v>4480</v>
      </c>
      <c r="N1818" s="2" t="s">
        <v>2846</v>
      </c>
      <c r="O1818" s="14" t="s">
        <v>2847</v>
      </c>
      <c r="P1818" s="9">
        <f>Table1_4[[#This Row],[Total Price]]*Table1_4[[#This Row],[ Sold]]</f>
        <v>0</v>
      </c>
    </row>
    <row r="1819" spans="1:16" x14ac:dyDescent="0.3">
      <c r="A1819" s="5" t="s">
        <v>2285</v>
      </c>
      <c r="B1819" s="2" t="s">
        <v>4201</v>
      </c>
      <c r="C1819" s="2" t="s">
        <v>2296</v>
      </c>
      <c r="D1819" s="2" t="s">
        <v>2485</v>
      </c>
      <c r="E1819" s="2" t="s">
        <v>4481</v>
      </c>
      <c r="F1819" s="2">
        <v>5</v>
      </c>
      <c r="G1819" s="2">
        <v>6</v>
      </c>
      <c r="H1819" s="9">
        <v>323.99</v>
      </c>
      <c r="I1819" s="9">
        <v>118.28</v>
      </c>
      <c r="J1819" s="9">
        <f>Table1_4[[#This Row],[Price]]+Table1_4[[#This Row],[Delivery charge]]</f>
        <v>442.27</v>
      </c>
      <c r="K1819" s="2" t="s">
        <v>2262</v>
      </c>
      <c r="L1819" s="2">
        <v>0</v>
      </c>
      <c r="M1819" s="2" t="s">
        <v>4480</v>
      </c>
      <c r="N1819" s="2" t="s">
        <v>2486</v>
      </c>
      <c r="O1819" s="14" t="s">
        <v>2487</v>
      </c>
      <c r="P1819" s="9">
        <f>Table1_4[[#This Row],[Total Price]]*Table1_4[[#This Row],[ Sold]]</f>
        <v>0</v>
      </c>
    </row>
    <row r="1820" spans="1:16" x14ac:dyDescent="0.3">
      <c r="A1820" s="5" t="s">
        <v>2285</v>
      </c>
      <c r="B1820" s="2" t="s">
        <v>4202</v>
      </c>
      <c r="C1820" s="2" t="s">
        <v>2343</v>
      </c>
      <c r="D1820" s="2" t="s">
        <v>2295</v>
      </c>
      <c r="E1820" s="2" t="s">
        <v>4483</v>
      </c>
      <c r="F1820" s="2">
        <v>4.5</v>
      </c>
      <c r="G1820" s="2">
        <v>30</v>
      </c>
      <c r="H1820" s="9">
        <v>284.99</v>
      </c>
      <c r="I1820" s="9">
        <v>109.31</v>
      </c>
      <c r="J1820" s="9">
        <f>Table1_4[[#This Row],[Price]]+Table1_4[[#This Row],[Delivery charge]]</f>
        <v>394.3</v>
      </c>
      <c r="K1820" s="2" t="s">
        <v>2262</v>
      </c>
      <c r="L1820" s="2">
        <v>0</v>
      </c>
      <c r="M1820" s="2" t="s">
        <v>4480</v>
      </c>
      <c r="N1820" s="2" t="s">
        <v>2661</v>
      </c>
      <c r="O1820" s="14" t="s">
        <v>2662</v>
      </c>
      <c r="P1820" s="9">
        <f>Table1_4[[#This Row],[Total Price]]*Table1_4[[#This Row],[ Sold]]</f>
        <v>0</v>
      </c>
    </row>
    <row r="1821" spans="1:16" x14ac:dyDescent="0.3">
      <c r="A1821" s="5" t="s">
        <v>2285</v>
      </c>
      <c r="B1821" s="2" t="s">
        <v>4203</v>
      </c>
      <c r="C1821" s="2" t="s">
        <v>2329</v>
      </c>
      <c r="D1821" s="2" t="s">
        <v>2295</v>
      </c>
      <c r="E1821" s="2" t="s">
        <v>4482</v>
      </c>
      <c r="F1821" s="2">
        <v>5</v>
      </c>
      <c r="G1821" s="2">
        <v>2</v>
      </c>
      <c r="H1821" s="9">
        <v>244.17</v>
      </c>
      <c r="I1821" s="9">
        <v>99.92</v>
      </c>
      <c r="J1821" s="9">
        <f>Table1_4[[#This Row],[Price]]+Table1_4[[#This Row],[Delivery charge]]</f>
        <v>344.09</v>
      </c>
      <c r="K1821" s="2" t="s">
        <v>2262</v>
      </c>
      <c r="L1821" s="2">
        <v>0</v>
      </c>
      <c r="M1821" s="2" t="s">
        <v>4480</v>
      </c>
      <c r="N1821" s="2" t="s">
        <v>3664</v>
      </c>
      <c r="O1821" s="14" t="s">
        <v>3665</v>
      </c>
      <c r="P1821" s="9">
        <f>Table1_4[[#This Row],[Total Price]]*Table1_4[[#This Row],[ Sold]]</f>
        <v>0</v>
      </c>
    </row>
    <row r="1822" spans="1:16" x14ac:dyDescent="0.3">
      <c r="A1822" s="5" t="s">
        <v>2285</v>
      </c>
      <c r="B1822" s="2" t="s">
        <v>4204</v>
      </c>
      <c r="C1822" s="2" t="s">
        <v>2315</v>
      </c>
      <c r="D1822" s="2" t="s">
        <v>2295</v>
      </c>
      <c r="E1822" s="2" t="s">
        <v>4482</v>
      </c>
      <c r="F1822" s="2">
        <v>4.5</v>
      </c>
      <c r="G1822" s="2">
        <v>7</v>
      </c>
      <c r="H1822" s="9">
        <v>339.99</v>
      </c>
      <c r="I1822" s="9">
        <v>121.96</v>
      </c>
      <c r="J1822" s="9">
        <f>Table1_4[[#This Row],[Price]]+Table1_4[[#This Row],[Delivery charge]]</f>
        <v>461.95</v>
      </c>
      <c r="K1822" s="2" t="s">
        <v>2262</v>
      </c>
      <c r="L1822" s="2">
        <v>0</v>
      </c>
      <c r="M1822" s="2" t="s">
        <v>4480</v>
      </c>
      <c r="N1822" s="2" t="s">
        <v>2364</v>
      </c>
      <c r="O1822" s="14" t="s">
        <v>2365</v>
      </c>
      <c r="P1822" s="9">
        <f>Table1_4[[#This Row],[Total Price]]*Table1_4[[#This Row],[ Sold]]</f>
        <v>0</v>
      </c>
    </row>
    <row r="1823" spans="1:16" x14ac:dyDescent="0.3">
      <c r="A1823" s="5" t="s">
        <v>2285</v>
      </c>
      <c r="B1823" s="2" t="s">
        <v>4205</v>
      </c>
      <c r="C1823" s="2" t="s">
        <v>2321</v>
      </c>
      <c r="D1823" s="2" t="s">
        <v>2485</v>
      </c>
      <c r="E1823" s="2" t="s">
        <v>4482</v>
      </c>
      <c r="F1823" s="2">
        <v>5</v>
      </c>
      <c r="G1823" s="2">
        <v>2</v>
      </c>
      <c r="H1823" s="9">
        <v>369.99</v>
      </c>
      <c r="I1823" s="9">
        <v>128.86000000000001</v>
      </c>
      <c r="J1823" s="9">
        <f>Table1_4[[#This Row],[Price]]+Table1_4[[#This Row],[Delivery charge]]</f>
        <v>498.85</v>
      </c>
      <c r="K1823" s="2" t="s">
        <v>2262</v>
      </c>
      <c r="L1823" s="2">
        <v>61</v>
      </c>
      <c r="M1823" s="2" t="s">
        <v>4480</v>
      </c>
      <c r="N1823" s="2" t="s">
        <v>2486</v>
      </c>
      <c r="O1823" s="14" t="s">
        <v>2487</v>
      </c>
      <c r="P1823" s="9">
        <f>Table1_4[[#This Row],[Total Price]]*Table1_4[[#This Row],[ Sold]]</f>
        <v>30429.850000000002</v>
      </c>
    </row>
    <row r="1824" spans="1:16" x14ac:dyDescent="0.3">
      <c r="A1824" s="5" t="s">
        <v>2285</v>
      </c>
      <c r="B1824" s="2" t="s">
        <v>4206</v>
      </c>
      <c r="C1824" s="2" t="s">
        <v>2294</v>
      </c>
      <c r="D1824" s="2" t="s">
        <v>2357</v>
      </c>
      <c r="E1824" s="2" t="s">
        <v>4483</v>
      </c>
      <c r="F1824" s="2"/>
      <c r="G1824" s="2"/>
      <c r="H1824" s="9">
        <v>249.99</v>
      </c>
      <c r="I1824" s="9">
        <v>101.26</v>
      </c>
      <c r="J1824" s="9">
        <f>Table1_4[[#This Row],[Price]]+Table1_4[[#This Row],[Delivery charge]]</f>
        <v>351.25</v>
      </c>
      <c r="K1824" s="2" t="s">
        <v>2262</v>
      </c>
      <c r="L1824" s="2">
        <v>1</v>
      </c>
      <c r="M1824" s="2" t="s">
        <v>4480</v>
      </c>
      <c r="N1824" s="2" t="s">
        <v>2358</v>
      </c>
      <c r="O1824" s="14" t="s">
        <v>2359</v>
      </c>
      <c r="P1824" s="9">
        <f>Table1_4[[#This Row],[Total Price]]*Table1_4[[#This Row],[ Sold]]</f>
        <v>351.25</v>
      </c>
    </row>
    <row r="1825" spans="1:16" x14ac:dyDescent="0.3">
      <c r="A1825" s="5" t="s">
        <v>2285</v>
      </c>
      <c r="B1825" s="2" t="s">
        <v>4207</v>
      </c>
      <c r="C1825" s="2" t="s">
        <v>2315</v>
      </c>
      <c r="D1825" s="2" t="s">
        <v>2357</v>
      </c>
      <c r="E1825" s="2" t="s">
        <v>4481</v>
      </c>
      <c r="F1825" s="2">
        <v>4.5</v>
      </c>
      <c r="G1825" s="2">
        <v>5</v>
      </c>
      <c r="H1825" s="9">
        <v>379.99</v>
      </c>
      <c r="I1825" s="9">
        <v>131.16</v>
      </c>
      <c r="J1825" s="9">
        <f>Table1_4[[#This Row],[Price]]+Table1_4[[#This Row],[Delivery charge]]</f>
        <v>511.15</v>
      </c>
      <c r="K1825" s="2" t="s">
        <v>2262</v>
      </c>
      <c r="L1825" s="2">
        <v>10</v>
      </c>
      <c r="M1825" s="2" t="s">
        <v>4480</v>
      </c>
      <c r="N1825" s="2" t="s">
        <v>2358</v>
      </c>
      <c r="O1825" s="14" t="s">
        <v>2359</v>
      </c>
      <c r="P1825" s="9">
        <f>Table1_4[[#This Row],[Total Price]]*Table1_4[[#This Row],[ Sold]]</f>
        <v>5111.5</v>
      </c>
    </row>
    <row r="1826" spans="1:16" x14ac:dyDescent="0.3">
      <c r="A1826" s="5" t="s">
        <v>2285</v>
      </c>
      <c r="B1826" s="2" t="s">
        <v>4208</v>
      </c>
      <c r="C1826" s="2" t="s">
        <v>2455</v>
      </c>
      <c r="D1826" s="2" t="s">
        <v>2295</v>
      </c>
      <c r="E1826" s="2" t="s">
        <v>4482</v>
      </c>
      <c r="F1826" s="2">
        <v>4.5</v>
      </c>
      <c r="G1826" s="2">
        <v>8</v>
      </c>
      <c r="H1826" s="9">
        <v>294.99</v>
      </c>
      <c r="I1826" s="9">
        <v>111.61</v>
      </c>
      <c r="J1826" s="9">
        <f>Table1_4[[#This Row],[Price]]+Table1_4[[#This Row],[Delivery charge]]</f>
        <v>406.6</v>
      </c>
      <c r="K1826" s="2" t="s">
        <v>2262</v>
      </c>
      <c r="L1826" s="2">
        <v>0</v>
      </c>
      <c r="M1826" s="2" t="s">
        <v>4480</v>
      </c>
      <c r="N1826" s="2" t="s">
        <v>2661</v>
      </c>
      <c r="O1826" s="14" t="s">
        <v>2662</v>
      </c>
      <c r="P1826" s="9">
        <f>Table1_4[[#This Row],[Total Price]]*Table1_4[[#This Row],[ Sold]]</f>
        <v>0</v>
      </c>
    </row>
    <row r="1827" spans="1:16" x14ac:dyDescent="0.3">
      <c r="A1827" s="5" t="s">
        <v>2285</v>
      </c>
      <c r="B1827" s="2" t="s">
        <v>4209</v>
      </c>
      <c r="C1827" s="2" t="s">
        <v>2315</v>
      </c>
      <c r="D1827" s="2" t="s">
        <v>2295</v>
      </c>
      <c r="E1827" s="2" t="s">
        <v>4482</v>
      </c>
      <c r="F1827" s="2">
        <v>4.5</v>
      </c>
      <c r="G1827" s="2">
        <v>16</v>
      </c>
      <c r="H1827" s="9">
        <v>349</v>
      </c>
      <c r="I1827" s="9">
        <v>124.03</v>
      </c>
      <c r="J1827" s="9">
        <f>Table1_4[[#This Row],[Price]]+Table1_4[[#This Row],[Delivery charge]]</f>
        <v>473.03</v>
      </c>
      <c r="K1827" s="2" t="s">
        <v>2262</v>
      </c>
      <c r="L1827" s="2">
        <v>6</v>
      </c>
      <c r="M1827" s="2" t="s">
        <v>4480</v>
      </c>
      <c r="N1827" s="2" t="s">
        <v>2623</v>
      </c>
      <c r="O1827" s="14" t="s">
        <v>2624</v>
      </c>
      <c r="P1827" s="9">
        <f>Table1_4[[#This Row],[Total Price]]*Table1_4[[#This Row],[ Sold]]</f>
        <v>2838.18</v>
      </c>
    </row>
    <row r="1828" spans="1:16" x14ac:dyDescent="0.3">
      <c r="A1828" s="5" t="s">
        <v>2285</v>
      </c>
      <c r="B1828" s="2" t="s">
        <v>4210</v>
      </c>
      <c r="C1828" s="2" t="s">
        <v>2585</v>
      </c>
      <c r="D1828" s="2" t="s">
        <v>2295</v>
      </c>
      <c r="E1828" s="2" t="s">
        <v>4482</v>
      </c>
      <c r="F1828" s="2">
        <v>4.5</v>
      </c>
      <c r="G1828" s="2">
        <v>4</v>
      </c>
      <c r="H1828" s="9">
        <v>570</v>
      </c>
      <c r="I1828" s="9">
        <v>177.48</v>
      </c>
      <c r="J1828" s="9">
        <f>Table1_4[[#This Row],[Price]]+Table1_4[[#This Row],[Delivery charge]]</f>
        <v>747.48</v>
      </c>
      <c r="K1828" s="2" t="s">
        <v>2262</v>
      </c>
      <c r="L1828" s="2">
        <v>0</v>
      </c>
      <c r="M1828" s="2" t="s">
        <v>4480</v>
      </c>
      <c r="N1828" s="2" t="s">
        <v>2661</v>
      </c>
      <c r="O1828" s="14" t="s">
        <v>2662</v>
      </c>
      <c r="P1828" s="9">
        <f>Table1_4[[#This Row],[Total Price]]*Table1_4[[#This Row],[ Sold]]</f>
        <v>0</v>
      </c>
    </row>
    <row r="1829" spans="1:16" x14ac:dyDescent="0.3">
      <c r="A1829" s="5" t="s">
        <v>2285</v>
      </c>
      <c r="B1829" s="2" t="s">
        <v>4211</v>
      </c>
      <c r="C1829" s="2" t="s">
        <v>2327</v>
      </c>
      <c r="D1829" s="2" t="s">
        <v>2393</v>
      </c>
      <c r="E1829" s="2" t="s">
        <v>4481</v>
      </c>
      <c r="F1829" s="2"/>
      <c r="G1829" s="2"/>
      <c r="H1829" s="9">
        <v>549.95000000000005</v>
      </c>
      <c r="I1829" s="9">
        <v>172.87</v>
      </c>
      <c r="J1829" s="9">
        <f>Table1_4[[#This Row],[Price]]+Table1_4[[#This Row],[Delivery charge]]</f>
        <v>722.82</v>
      </c>
      <c r="K1829" s="2" t="s">
        <v>2262</v>
      </c>
      <c r="L1829" s="2">
        <v>0</v>
      </c>
      <c r="M1829" s="2" t="s">
        <v>2394</v>
      </c>
      <c r="N1829" s="2" t="s">
        <v>2395</v>
      </c>
      <c r="O1829" s="14" t="s">
        <v>2396</v>
      </c>
      <c r="P1829" s="9">
        <f>Table1_4[[#This Row],[Total Price]]*Table1_4[[#This Row],[ Sold]]</f>
        <v>0</v>
      </c>
    </row>
    <row r="1830" spans="1:16" x14ac:dyDescent="0.3">
      <c r="A1830" s="5" t="s">
        <v>2285</v>
      </c>
      <c r="B1830" s="2" t="s">
        <v>4212</v>
      </c>
      <c r="C1830" s="2" t="s">
        <v>2329</v>
      </c>
      <c r="D1830" s="2" t="s">
        <v>2485</v>
      </c>
      <c r="E1830" s="2" t="s">
        <v>4481</v>
      </c>
      <c r="F1830" s="2"/>
      <c r="G1830" s="2"/>
      <c r="H1830" s="9">
        <v>219.59</v>
      </c>
      <c r="I1830" s="9">
        <v>94.26</v>
      </c>
      <c r="J1830" s="9">
        <f>Table1_4[[#This Row],[Price]]+Table1_4[[#This Row],[Delivery charge]]</f>
        <v>313.85000000000002</v>
      </c>
      <c r="K1830" s="2" t="s">
        <v>2262</v>
      </c>
      <c r="L1830" s="2">
        <v>22</v>
      </c>
      <c r="M1830" s="2" t="s">
        <v>4480</v>
      </c>
      <c r="N1830" s="2" t="s">
        <v>2486</v>
      </c>
      <c r="O1830" s="14" t="s">
        <v>2487</v>
      </c>
      <c r="P1830" s="9">
        <f>Table1_4[[#This Row],[Total Price]]*Table1_4[[#This Row],[ Sold]]</f>
        <v>6904.7000000000007</v>
      </c>
    </row>
    <row r="1831" spans="1:16" x14ac:dyDescent="0.3">
      <c r="A1831" s="5" t="s">
        <v>2285</v>
      </c>
      <c r="B1831" s="2" t="s">
        <v>4213</v>
      </c>
      <c r="C1831" s="2" t="s">
        <v>2327</v>
      </c>
      <c r="D1831" s="2" t="s">
        <v>2485</v>
      </c>
      <c r="E1831" s="2" t="s">
        <v>4481</v>
      </c>
      <c r="F1831" s="2"/>
      <c r="G1831" s="2"/>
      <c r="H1831" s="9">
        <v>418.58</v>
      </c>
      <c r="I1831" s="9">
        <v>140.03</v>
      </c>
      <c r="J1831" s="9">
        <f>Table1_4[[#This Row],[Price]]+Table1_4[[#This Row],[Delivery charge]]</f>
        <v>558.61</v>
      </c>
      <c r="K1831" s="2" t="s">
        <v>2262</v>
      </c>
      <c r="L1831" s="2">
        <v>1</v>
      </c>
      <c r="M1831" s="2" t="s">
        <v>4480</v>
      </c>
      <c r="N1831" s="2" t="s">
        <v>2486</v>
      </c>
      <c r="O1831" s="14" t="s">
        <v>2487</v>
      </c>
      <c r="P1831" s="9">
        <f>Table1_4[[#This Row],[Total Price]]*Table1_4[[#This Row],[ Sold]]</f>
        <v>558.61</v>
      </c>
    </row>
    <row r="1832" spans="1:16" x14ac:dyDescent="0.3">
      <c r="A1832" s="5" t="s">
        <v>2285</v>
      </c>
      <c r="B1832" s="2" t="s">
        <v>4214</v>
      </c>
      <c r="C1832" s="2" t="s">
        <v>2327</v>
      </c>
      <c r="D1832" s="2" t="s">
        <v>2485</v>
      </c>
      <c r="E1832" s="2" t="s">
        <v>4482</v>
      </c>
      <c r="F1832" s="2"/>
      <c r="G1832" s="2"/>
      <c r="H1832" s="9">
        <v>500</v>
      </c>
      <c r="I1832" s="9">
        <v>158.76</v>
      </c>
      <c r="J1832" s="9">
        <f>Table1_4[[#This Row],[Price]]+Table1_4[[#This Row],[Delivery charge]]</f>
        <v>658.76</v>
      </c>
      <c r="K1832" s="2" t="s">
        <v>2262</v>
      </c>
      <c r="L1832" s="2">
        <v>0</v>
      </c>
      <c r="M1832" s="2" t="s">
        <v>4480</v>
      </c>
      <c r="N1832" s="2" t="s">
        <v>2486</v>
      </c>
      <c r="O1832" s="14" t="s">
        <v>2487</v>
      </c>
      <c r="P1832" s="9">
        <f>Table1_4[[#This Row],[Total Price]]*Table1_4[[#This Row],[ Sold]]</f>
        <v>0</v>
      </c>
    </row>
    <row r="1833" spans="1:16" x14ac:dyDescent="0.3">
      <c r="A1833" s="5" t="s">
        <v>2285</v>
      </c>
      <c r="B1833" s="2" t="s">
        <v>314</v>
      </c>
      <c r="C1833" s="2" t="s">
        <v>2455</v>
      </c>
      <c r="D1833" s="2" t="s">
        <v>2295</v>
      </c>
      <c r="E1833" s="2" t="s">
        <v>4481</v>
      </c>
      <c r="F1833" s="2">
        <v>4.5</v>
      </c>
      <c r="G1833" s="2">
        <v>9</v>
      </c>
      <c r="H1833" s="9">
        <v>609</v>
      </c>
      <c r="I1833" s="9">
        <v>236.24</v>
      </c>
      <c r="J1833" s="9">
        <f>Table1_4[[#This Row],[Price]]+Table1_4[[#This Row],[Delivery charge]]</f>
        <v>845.24</v>
      </c>
      <c r="K1833" s="2" t="s">
        <v>2262</v>
      </c>
      <c r="L1833" s="2">
        <v>0</v>
      </c>
      <c r="M1833" s="2" t="s">
        <v>3400</v>
      </c>
      <c r="N1833" s="2" t="s">
        <v>3401</v>
      </c>
      <c r="O1833" s="14" t="s">
        <v>3402</v>
      </c>
      <c r="P1833" s="9">
        <f>Table1_4[[#This Row],[Total Price]]*Table1_4[[#This Row],[ Sold]]</f>
        <v>0</v>
      </c>
    </row>
    <row r="1834" spans="1:16" x14ac:dyDescent="0.3">
      <c r="A1834" s="5" t="s">
        <v>2285</v>
      </c>
      <c r="B1834" s="2" t="s">
        <v>4215</v>
      </c>
      <c r="C1834" s="2" t="s">
        <v>2323</v>
      </c>
      <c r="D1834" s="2" t="s">
        <v>3559</v>
      </c>
      <c r="E1834" s="2" t="s">
        <v>4482</v>
      </c>
      <c r="F1834" s="2">
        <v>4.5</v>
      </c>
      <c r="G1834" s="2">
        <v>23</v>
      </c>
      <c r="H1834" s="9">
        <v>399.49</v>
      </c>
      <c r="I1834" s="9">
        <v>135.63999999999999</v>
      </c>
      <c r="J1834" s="9">
        <f>Table1_4[[#This Row],[Price]]+Table1_4[[#This Row],[Delivery charge]]</f>
        <v>535.13</v>
      </c>
      <c r="K1834" s="2" t="s">
        <v>2262</v>
      </c>
      <c r="L1834" s="2">
        <v>0</v>
      </c>
      <c r="M1834" s="2" t="s">
        <v>4480</v>
      </c>
      <c r="N1834" s="2" t="s">
        <v>3560</v>
      </c>
      <c r="O1834" s="14" t="s">
        <v>3561</v>
      </c>
      <c r="P1834" s="9">
        <f>Table1_4[[#This Row],[Total Price]]*Table1_4[[#This Row],[ Sold]]</f>
        <v>0</v>
      </c>
    </row>
    <row r="1835" spans="1:16" x14ac:dyDescent="0.3">
      <c r="A1835" s="5" t="s">
        <v>2285</v>
      </c>
      <c r="B1835" s="2" t="s">
        <v>4216</v>
      </c>
      <c r="C1835" s="2" t="s">
        <v>2344</v>
      </c>
      <c r="D1835" s="2" t="s">
        <v>2295</v>
      </c>
      <c r="E1835" s="2" t="s">
        <v>4482</v>
      </c>
      <c r="F1835" s="2">
        <v>4.5</v>
      </c>
      <c r="G1835" s="2">
        <v>41</v>
      </c>
      <c r="H1835" s="9">
        <v>540.99</v>
      </c>
      <c r="I1835" s="9">
        <v>168.19</v>
      </c>
      <c r="J1835" s="9">
        <f>Table1_4[[#This Row],[Price]]+Table1_4[[#This Row],[Delivery charge]]</f>
        <v>709.18000000000006</v>
      </c>
      <c r="K1835" s="2" t="s">
        <v>2262</v>
      </c>
      <c r="L1835" s="2">
        <v>0</v>
      </c>
      <c r="M1835" s="2" t="s">
        <v>4480</v>
      </c>
      <c r="N1835" s="2" t="s">
        <v>2732</v>
      </c>
      <c r="O1835" s="14" t="s">
        <v>2733</v>
      </c>
      <c r="P1835" s="9">
        <f>Table1_4[[#This Row],[Total Price]]*Table1_4[[#This Row],[ Sold]]</f>
        <v>0</v>
      </c>
    </row>
    <row r="1836" spans="1:16" x14ac:dyDescent="0.3">
      <c r="A1836" s="5" t="s">
        <v>2285</v>
      </c>
      <c r="B1836" s="2" t="s">
        <v>4217</v>
      </c>
      <c r="C1836" s="2" t="s">
        <v>2296</v>
      </c>
      <c r="D1836" s="2" t="s">
        <v>2485</v>
      </c>
      <c r="E1836" s="2" t="s">
        <v>4482</v>
      </c>
      <c r="F1836" s="2"/>
      <c r="G1836" s="2"/>
      <c r="H1836" s="9">
        <v>519.99</v>
      </c>
      <c r="I1836" s="9">
        <v>165.98</v>
      </c>
      <c r="J1836" s="9">
        <f>Table1_4[[#This Row],[Price]]+Table1_4[[#This Row],[Delivery charge]]</f>
        <v>685.97</v>
      </c>
      <c r="K1836" s="2" t="s">
        <v>2262</v>
      </c>
      <c r="L1836" s="2">
        <v>0</v>
      </c>
      <c r="M1836" s="2" t="s">
        <v>4480</v>
      </c>
      <c r="N1836" s="2" t="s">
        <v>2486</v>
      </c>
      <c r="O1836" s="14" t="s">
        <v>2487</v>
      </c>
      <c r="P1836" s="9">
        <f>Table1_4[[#This Row],[Total Price]]*Table1_4[[#This Row],[ Sold]]</f>
        <v>0</v>
      </c>
    </row>
    <row r="1837" spans="1:16" x14ac:dyDescent="0.3">
      <c r="A1837" s="5" t="s">
        <v>2285</v>
      </c>
      <c r="B1837" s="2" t="s">
        <v>4218</v>
      </c>
      <c r="C1837" s="2" t="s">
        <v>2294</v>
      </c>
      <c r="D1837" s="2" t="s">
        <v>2295</v>
      </c>
      <c r="E1837" s="2" t="s">
        <v>4483</v>
      </c>
      <c r="F1837" s="2"/>
      <c r="G1837" s="2"/>
      <c r="H1837" s="9">
        <v>236.67</v>
      </c>
      <c r="I1837" s="9">
        <v>98.19</v>
      </c>
      <c r="J1837" s="9">
        <f>Table1_4[[#This Row],[Price]]+Table1_4[[#This Row],[Delivery charge]]</f>
        <v>334.86</v>
      </c>
      <c r="K1837" s="2" t="s">
        <v>2262</v>
      </c>
      <c r="L1837" s="2">
        <v>0</v>
      </c>
      <c r="M1837" s="2" t="s">
        <v>2394</v>
      </c>
      <c r="N1837" s="2" t="s">
        <v>2780</v>
      </c>
      <c r="O1837" s="14" t="s">
        <v>2781</v>
      </c>
      <c r="P1837" s="9">
        <f>Table1_4[[#This Row],[Total Price]]*Table1_4[[#This Row],[ Sold]]</f>
        <v>0</v>
      </c>
    </row>
    <row r="1838" spans="1:16" x14ac:dyDescent="0.3">
      <c r="A1838" s="5" t="s">
        <v>2285</v>
      </c>
      <c r="B1838" s="2" t="s">
        <v>4219</v>
      </c>
      <c r="C1838" s="2" t="s">
        <v>2315</v>
      </c>
      <c r="D1838" s="2" t="s">
        <v>2485</v>
      </c>
      <c r="E1838" s="2" t="s">
        <v>4481</v>
      </c>
      <c r="F1838" s="2">
        <v>5</v>
      </c>
      <c r="G1838" s="2">
        <v>1</v>
      </c>
      <c r="H1838" s="9">
        <v>278.08</v>
      </c>
      <c r="I1838" s="9">
        <v>107.72</v>
      </c>
      <c r="J1838" s="9">
        <f>Table1_4[[#This Row],[Price]]+Table1_4[[#This Row],[Delivery charge]]</f>
        <v>385.79999999999995</v>
      </c>
      <c r="K1838" s="2" t="s">
        <v>2262</v>
      </c>
      <c r="L1838" s="2">
        <v>9</v>
      </c>
      <c r="M1838" s="2" t="s">
        <v>4480</v>
      </c>
      <c r="N1838" s="2" t="s">
        <v>2486</v>
      </c>
      <c r="O1838" s="14" t="s">
        <v>2487</v>
      </c>
      <c r="P1838" s="9">
        <f>Table1_4[[#This Row],[Total Price]]*Table1_4[[#This Row],[ Sold]]</f>
        <v>3472.2</v>
      </c>
    </row>
    <row r="1839" spans="1:16" x14ac:dyDescent="0.3">
      <c r="A1839" s="5" t="s">
        <v>2285</v>
      </c>
      <c r="B1839" s="2" t="s">
        <v>4220</v>
      </c>
      <c r="C1839" s="2" t="s">
        <v>2292</v>
      </c>
      <c r="D1839" s="2" t="s">
        <v>2295</v>
      </c>
      <c r="E1839" s="2" t="s">
        <v>4483</v>
      </c>
      <c r="F1839" s="2">
        <v>5</v>
      </c>
      <c r="G1839" s="2">
        <v>85</v>
      </c>
      <c r="H1839" s="9">
        <v>375</v>
      </c>
      <c r="I1839" s="9">
        <v>130.01</v>
      </c>
      <c r="J1839" s="9">
        <f>Table1_4[[#This Row],[Price]]+Table1_4[[#This Row],[Delivery charge]]</f>
        <v>505.01</v>
      </c>
      <c r="K1839" s="2" t="s">
        <v>2262</v>
      </c>
      <c r="L1839" s="2">
        <v>0</v>
      </c>
      <c r="M1839" s="2" t="s">
        <v>4480</v>
      </c>
      <c r="N1839" s="2" t="s">
        <v>3718</v>
      </c>
      <c r="O1839" s="14" t="s">
        <v>3719</v>
      </c>
      <c r="P1839" s="9">
        <f>Table1_4[[#This Row],[Total Price]]*Table1_4[[#This Row],[ Sold]]</f>
        <v>0</v>
      </c>
    </row>
    <row r="1840" spans="1:16" x14ac:dyDescent="0.3">
      <c r="A1840" s="5" t="s">
        <v>2285</v>
      </c>
      <c r="B1840" s="2" t="s">
        <v>4221</v>
      </c>
      <c r="C1840" s="2" t="s">
        <v>2315</v>
      </c>
      <c r="D1840" s="2" t="s">
        <v>2295</v>
      </c>
      <c r="E1840" s="2" t="s">
        <v>4481</v>
      </c>
      <c r="F1840" s="2">
        <v>4.5</v>
      </c>
      <c r="G1840" s="2">
        <v>25</v>
      </c>
      <c r="H1840" s="9">
        <v>320</v>
      </c>
      <c r="I1840" s="9">
        <v>119.98</v>
      </c>
      <c r="J1840" s="9">
        <f>Table1_4[[#This Row],[Price]]+Table1_4[[#This Row],[Delivery charge]]</f>
        <v>439.98</v>
      </c>
      <c r="K1840" s="2" t="s">
        <v>2262</v>
      </c>
      <c r="L1840" s="2">
        <v>0</v>
      </c>
      <c r="M1840" s="2" t="s">
        <v>4480</v>
      </c>
      <c r="N1840" s="2" t="s">
        <v>2661</v>
      </c>
      <c r="O1840" s="14" t="s">
        <v>2662</v>
      </c>
      <c r="P1840" s="9">
        <f>Table1_4[[#This Row],[Total Price]]*Table1_4[[#This Row],[ Sold]]</f>
        <v>0</v>
      </c>
    </row>
    <row r="1841" spans="1:16" x14ac:dyDescent="0.3">
      <c r="A1841" s="5" t="s">
        <v>2285</v>
      </c>
      <c r="B1841" s="2" t="s">
        <v>4222</v>
      </c>
      <c r="C1841" s="2" t="s">
        <v>2434</v>
      </c>
      <c r="D1841" s="2" t="s">
        <v>2295</v>
      </c>
      <c r="E1841" s="2" t="s">
        <v>4482</v>
      </c>
      <c r="F1841" s="2"/>
      <c r="G1841" s="2"/>
      <c r="H1841" s="9">
        <v>437.75</v>
      </c>
      <c r="I1841" s="9">
        <v>144.44</v>
      </c>
      <c r="J1841" s="9">
        <f>Table1_4[[#This Row],[Price]]+Table1_4[[#This Row],[Delivery charge]]</f>
        <v>582.19000000000005</v>
      </c>
      <c r="K1841" s="2" t="s">
        <v>2262</v>
      </c>
      <c r="L1841" s="2">
        <v>0</v>
      </c>
      <c r="M1841" s="2" t="s">
        <v>4480</v>
      </c>
      <c r="N1841" s="2" t="s">
        <v>4223</v>
      </c>
      <c r="O1841" s="14" t="s">
        <v>4224</v>
      </c>
      <c r="P1841" s="9">
        <f>Table1_4[[#This Row],[Total Price]]*Table1_4[[#This Row],[ Sold]]</f>
        <v>0</v>
      </c>
    </row>
    <row r="1842" spans="1:16" x14ac:dyDescent="0.3">
      <c r="A1842" s="5" t="s">
        <v>2285</v>
      </c>
      <c r="B1842" s="2" t="s">
        <v>4225</v>
      </c>
      <c r="C1842" s="2" t="s">
        <v>2434</v>
      </c>
      <c r="D1842" s="2" t="s">
        <v>2295</v>
      </c>
      <c r="E1842" s="2" t="s">
        <v>4483</v>
      </c>
      <c r="F1842" s="2">
        <v>5</v>
      </c>
      <c r="G1842" s="2">
        <v>5</v>
      </c>
      <c r="H1842" s="9">
        <v>539.99</v>
      </c>
      <c r="I1842" s="9">
        <v>170.58</v>
      </c>
      <c r="J1842" s="9">
        <f>Table1_4[[#This Row],[Price]]+Table1_4[[#This Row],[Delivery charge]]</f>
        <v>710.57</v>
      </c>
      <c r="K1842" s="2" t="s">
        <v>2262</v>
      </c>
      <c r="L1842" s="2">
        <v>0</v>
      </c>
      <c r="M1842" s="2" t="s">
        <v>4480</v>
      </c>
      <c r="N1842" s="2" t="s">
        <v>2661</v>
      </c>
      <c r="O1842" s="14" t="s">
        <v>2662</v>
      </c>
      <c r="P1842" s="9">
        <f>Table1_4[[#This Row],[Total Price]]*Table1_4[[#This Row],[ Sold]]</f>
        <v>0</v>
      </c>
    </row>
    <row r="1843" spans="1:16" x14ac:dyDescent="0.3">
      <c r="A1843" s="5" t="s">
        <v>2285</v>
      </c>
      <c r="B1843" s="2" t="s">
        <v>4226</v>
      </c>
      <c r="C1843" s="2" t="s">
        <v>2327</v>
      </c>
      <c r="D1843" s="2" t="s">
        <v>2393</v>
      </c>
      <c r="E1843" s="2" t="s">
        <v>4482</v>
      </c>
      <c r="F1843" s="2"/>
      <c r="G1843" s="2"/>
      <c r="H1843" s="9">
        <v>456.43</v>
      </c>
      <c r="I1843" s="9">
        <v>151.36000000000001</v>
      </c>
      <c r="J1843" s="9">
        <f>Table1_4[[#This Row],[Price]]+Table1_4[[#This Row],[Delivery charge]]</f>
        <v>607.79</v>
      </c>
      <c r="K1843" s="2" t="s">
        <v>2262</v>
      </c>
      <c r="L1843" s="2">
        <v>0</v>
      </c>
      <c r="M1843" s="2" t="s">
        <v>2394</v>
      </c>
      <c r="N1843" s="2" t="s">
        <v>2395</v>
      </c>
      <c r="O1843" s="14" t="s">
        <v>2396</v>
      </c>
      <c r="P1843" s="9">
        <f>Table1_4[[#This Row],[Total Price]]*Table1_4[[#This Row],[ Sold]]</f>
        <v>0</v>
      </c>
    </row>
    <row r="1844" spans="1:16" x14ac:dyDescent="0.3">
      <c r="A1844" s="5" t="s">
        <v>2285</v>
      </c>
      <c r="B1844" s="2" t="s">
        <v>4227</v>
      </c>
      <c r="C1844" s="2" t="s">
        <v>2323</v>
      </c>
      <c r="D1844" s="2" t="s">
        <v>2485</v>
      </c>
      <c r="E1844" s="2" t="s">
        <v>4481</v>
      </c>
      <c r="F1844" s="2"/>
      <c r="G1844" s="2"/>
      <c r="H1844" s="9">
        <v>233.99</v>
      </c>
      <c r="I1844" s="9">
        <v>97.58</v>
      </c>
      <c r="J1844" s="9">
        <f>Table1_4[[#This Row],[Price]]+Table1_4[[#This Row],[Delivery charge]]</f>
        <v>331.57</v>
      </c>
      <c r="K1844" s="2" t="s">
        <v>2262</v>
      </c>
      <c r="L1844" s="2">
        <v>1</v>
      </c>
      <c r="M1844" s="2" t="s">
        <v>4480</v>
      </c>
      <c r="N1844" s="2" t="s">
        <v>2486</v>
      </c>
      <c r="O1844" s="14" t="s">
        <v>2487</v>
      </c>
      <c r="P1844" s="9">
        <f>Table1_4[[#This Row],[Total Price]]*Table1_4[[#This Row],[ Sold]]</f>
        <v>331.57</v>
      </c>
    </row>
    <row r="1845" spans="1:16" x14ac:dyDescent="0.3">
      <c r="A1845" s="5" t="s">
        <v>2285</v>
      </c>
      <c r="B1845" s="2" t="s">
        <v>4228</v>
      </c>
      <c r="C1845" s="2" t="s">
        <v>2329</v>
      </c>
      <c r="D1845" s="2" t="s">
        <v>2295</v>
      </c>
      <c r="E1845" s="2" t="s">
        <v>4482</v>
      </c>
      <c r="F1845" s="2">
        <v>1</v>
      </c>
      <c r="G1845" s="2">
        <v>1</v>
      </c>
      <c r="H1845" s="9">
        <v>275.99</v>
      </c>
      <c r="I1845" s="9">
        <v>107.24</v>
      </c>
      <c r="J1845" s="9">
        <f>Table1_4[[#This Row],[Price]]+Table1_4[[#This Row],[Delivery charge]]</f>
        <v>383.23</v>
      </c>
      <c r="K1845" s="2" t="s">
        <v>2262</v>
      </c>
      <c r="L1845" s="2">
        <v>0</v>
      </c>
      <c r="M1845" s="2" t="s">
        <v>4480</v>
      </c>
      <c r="N1845" s="2" t="s">
        <v>2364</v>
      </c>
      <c r="O1845" s="14" t="s">
        <v>2365</v>
      </c>
      <c r="P1845" s="9">
        <f>Table1_4[[#This Row],[Total Price]]*Table1_4[[#This Row],[ Sold]]</f>
        <v>0</v>
      </c>
    </row>
    <row r="1846" spans="1:16" x14ac:dyDescent="0.3">
      <c r="A1846" s="5" t="s">
        <v>2285</v>
      </c>
      <c r="B1846" s="2" t="s">
        <v>4229</v>
      </c>
      <c r="C1846" s="2" t="s">
        <v>2327</v>
      </c>
      <c r="D1846" s="2" t="s">
        <v>2485</v>
      </c>
      <c r="E1846" s="2" t="s">
        <v>4482</v>
      </c>
      <c r="F1846" s="2"/>
      <c r="G1846" s="2"/>
      <c r="H1846" s="9">
        <v>459.98</v>
      </c>
      <c r="I1846" s="9">
        <v>149.55000000000001</v>
      </c>
      <c r="J1846" s="9">
        <f>Table1_4[[#This Row],[Price]]+Table1_4[[#This Row],[Delivery charge]]</f>
        <v>609.53</v>
      </c>
      <c r="K1846" s="2" t="s">
        <v>2262</v>
      </c>
      <c r="L1846" s="2">
        <v>0</v>
      </c>
      <c r="M1846" s="2" t="s">
        <v>4480</v>
      </c>
      <c r="N1846" s="2" t="s">
        <v>2486</v>
      </c>
      <c r="O1846" s="14" t="s">
        <v>2487</v>
      </c>
      <c r="P1846" s="9">
        <f>Table1_4[[#This Row],[Total Price]]*Table1_4[[#This Row],[ Sold]]</f>
        <v>0</v>
      </c>
    </row>
    <row r="1847" spans="1:16" x14ac:dyDescent="0.3">
      <c r="A1847" s="5" t="s">
        <v>2285</v>
      </c>
      <c r="B1847" s="2" t="s">
        <v>4230</v>
      </c>
      <c r="C1847" s="2" t="s">
        <v>2343</v>
      </c>
      <c r="D1847" s="2" t="s">
        <v>2511</v>
      </c>
      <c r="E1847" s="2" t="s">
        <v>4482</v>
      </c>
      <c r="F1847" s="2"/>
      <c r="G1847" s="2"/>
      <c r="H1847" s="9">
        <v>392.43</v>
      </c>
      <c r="I1847" s="9">
        <v>136.63999999999999</v>
      </c>
      <c r="J1847" s="9">
        <f>Table1_4[[#This Row],[Price]]+Table1_4[[#This Row],[Delivery charge]]</f>
        <v>529.06999999999994</v>
      </c>
      <c r="K1847" s="2" t="s">
        <v>2262</v>
      </c>
      <c r="L1847" s="2">
        <v>1</v>
      </c>
      <c r="M1847" s="2" t="s">
        <v>4480</v>
      </c>
      <c r="N1847" s="2" t="s">
        <v>2842</v>
      </c>
      <c r="O1847" s="14" t="s">
        <v>2843</v>
      </c>
      <c r="P1847" s="9">
        <f>Table1_4[[#This Row],[Total Price]]*Table1_4[[#This Row],[ Sold]]</f>
        <v>529.06999999999994</v>
      </c>
    </row>
    <row r="1848" spans="1:16" x14ac:dyDescent="0.3">
      <c r="A1848" s="5" t="s">
        <v>2285</v>
      </c>
      <c r="B1848" s="2" t="s">
        <v>4231</v>
      </c>
      <c r="C1848" s="2" t="s">
        <v>2329</v>
      </c>
      <c r="D1848" s="2" t="s">
        <v>2295</v>
      </c>
      <c r="E1848" s="2" t="s">
        <v>4483</v>
      </c>
      <c r="F1848" s="2">
        <v>5</v>
      </c>
      <c r="G1848" s="2">
        <v>6</v>
      </c>
      <c r="H1848" s="9">
        <v>256.99</v>
      </c>
      <c r="I1848" s="9">
        <v>102.87</v>
      </c>
      <c r="J1848" s="9">
        <f>Table1_4[[#This Row],[Price]]+Table1_4[[#This Row],[Delivery charge]]</f>
        <v>359.86</v>
      </c>
      <c r="K1848" s="2" t="s">
        <v>2262</v>
      </c>
      <c r="L1848" s="2">
        <v>0</v>
      </c>
      <c r="M1848" s="2" t="s">
        <v>4480</v>
      </c>
      <c r="N1848" s="2" t="s">
        <v>2364</v>
      </c>
      <c r="O1848" s="14" t="s">
        <v>2365</v>
      </c>
      <c r="P1848" s="9">
        <f>Table1_4[[#This Row],[Total Price]]*Table1_4[[#This Row],[ Sold]]</f>
        <v>0</v>
      </c>
    </row>
    <row r="1849" spans="1:16" x14ac:dyDescent="0.3">
      <c r="A1849" s="5" t="s">
        <v>2285</v>
      </c>
      <c r="B1849" s="2" t="s">
        <v>4232</v>
      </c>
      <c r="C1849" s="2" t="s">
        <v>2344</v>
      </c>
      <c r="D1849" s="2" t="s">
        <v>2404</v>
      </c>
      <c r="E1849" s="2" t="s">
        <v>4483</v>
      </c>
      <c r="F1849" s="2"/>
      <c r="G1849" s="2"/>
      <c r="H1849" s="9">
        <v>586.95000000000005</v>
      </c>
      <c r="I1849" s="9">
        <v>181.38</v>
      </c>
      <c r="J1849" s="9">
        <f>Table1_4[[#This Row],[Price]]+Table1_4[[#This Row],[Delivery charge]]</f>
        <v>768.33</v>
      </c>
      <c r="K1849" s="2" t="s">
        <v>2262</v>
      </c>
      <c r="L1849" s="2">
        <v>0</v>
      </c>
      <c r="M1849" s="2" t="s">
        <v>2405</v>
      </c>
      <c r="N1849" s="2" t="s">
        <v>2406</v>
      </c>
      <c r="O1849" s="14" t="s">
        <v>2407</v>
      </c>
      <c r="P1849" s="9">
        <f>Table1_4[[#This Row],[Total Price]]*Table1_4[[#This Row],[ Sold]]</f>
        <v>0</v>
      </c>
    </row>
    <row r="1850" spans="1:16" x14ac:dyDescent="0.3">
      <c r="A1850" s="5" t="s">
        <v>2285</v>
      </c>
      <c r="B1850" s="2" t="s">
        <v>4233</v>
      </c>
      <c r="C1850" s="2" t="s">
        <v>2329</v>
      </c>
      <c r="D1850" s="2" t="s">
        <v>2295</v>
      </c>
      <c r="E1850" s="2" t="s">
        <v>4482</v>
      </c>
      <c r="F1850" s="2">
        <v>4.5</v>
      </c>
      <c r="G1850" s="2">
        <v>108</v>
      </c>
      <c r="H1850" s="9">
        <v>239.99</v>
      </c>
      <c r="I1850" s="9">
        <v>172.25</v>
      </c>
      <c r="J1850" s="9">
        <f>Table1_4[[#This Row],[Price]]+Table1_4[[#This Row],[Delivery charge]]</f>
        <v>412.24</v>
      </c>
      <c r="K1850" s="2" t="s">
        <v>2262</v>
      </c>
      <c r="L1850" s="2">
        <v>0</v>
      </c>
      <c r="M1850" s="2" t="s">
        <v>4480</v>
      </c>
      <c r="N1850" s="2" t="s">
        <v>2475</v>
      </c>
      <c r="O1850" s="14" t="s">
        <v>2476</v>
      </c>
      <c r="P1850" s="9">
        <f>Table1_4[[#This Row],[Total Price]]*Table1_4[[#This Row],[ Sold]]</f>
        <v>0</v>
      </c>
    </row>
    <row r="1851" spans="1:16" x14ac:dyDescent="0.3">
      <c r="A1851" s="5" t="s">
        <v>2285</v>
      </c>
      <c r="B1851" s="2" t="s">
        <v>4234</v>
      </c>
      <c r="C1851" s="2" t="s">
        <v>2327</v>
      </c>
      <c r="D1851" s="2" t="s">
        <v>2485</v>
      </c>
      <c r="E1851" s="2" t="s">
        <v>4481</v>
      </c>
      <c r="F1851" s="2"/>
      <c r="G1851" s="2"/>
      <c r="H1851" s="9">
        <v>545.99</v>
      </c>
      <c r="I1851" s="9">
        <v>169.34</v>
      </c>
      <c r="J1851" s="9">
        <f>Table1_4[[#This Row],[Price]]+Table1_4[[#This Row],[Delivery charge]]</f>
        <v>715.33</v>
      </c>
      <c r="K1851" s="2" t="s">
        <v>2262</v>
      </c>
      <c r="L1851" s="2">
        <v>0</v>
      </c>
      <c r="M1851" s="2" t="s">
        <v>4480</v>
      </c>
      <c r="N1851" s="2" t="s">
        <v>2486</v>
      </c>
      <c r="O1851" s="14" t="s">
        <v>2487</v>
      </c>
      <c r="P1851" s="9">
        <f>Table1_4[[#This Row],[Total Price]]*Table1_4[[#This Row],[ Sold]]</f>
        <v>0</v>
      </c>
    </row>
    <row r="1852" spans="1:16" x14ac:dyDescent="0.3">
      <c r="A1852" s="5" t="s">
        <v>2285</v>
      </c>
      <c r="B1852" s="2" t="s">
        <v>4235</v>
      </c>
      <c r="C1852" s="2" t="s">
        <v>2321</v>
      </c>
      <c r="D1852" s="2" t="s">
        <v>2295</v>
      </c>
      <c r="E1852" s="2" t="s">
        <v>4483</v>
      </c>
      <c r="F1852" s="2"/>
      <c r="G1852" s="2"/>
      <c r="H1852" s="9">
        <v>420</v>
      </c>
      <c r="I1852" s="9">
        <v>140.36000000000001</v>
      </c>
      <c r="J1852" s="9">
        <f>Table1_4[[#This Row],[Price]]+Table1_4[[#This Row],[Delivery charge]]</f>
        <v>560.36</v>
      </c>
      <c r="K1852" s="2" t="s">
        <v>2262</v>
      </c>
      <c r="L1852" s="2">
        <v>0</v>
      </c>
      <c r="M1852" s="2" t="s">
        <v>4480</v>
      </c>
      <c r="N1852" s="2" t="s">
        <v>2803</v>
      </c>
      <c r="O1852" s="14" t="s">
        <v>2804</v>
      </c>
      <c r="P1852" s="9">
        <f>Table1_4[[#This Row],[Total Price]]*Table1_4[[#This Row],[ Sold]]</f>
        <v>0</v>
      </c>
    </row>
    <row r="1853" spans="1:16" x14ac:dyDescent="0.3">
      <c r="A1853" s="5" t="s">
        <v>2285</v>
      </c>
      <c r="B1853" s="2" t="s">
        <v>4236</v>
      </c>
      <c r="C1853" s="2" t="s">
        <v>2434</v>
      </c>
      <c r="D1853" s="2" t="s">
        <v>2295</v>
      </c>
      <c r="E1853" s="2" t="s">
        <v>4482</v>
      </c>
      <c r="F1853" s="2"/>
      <c r="G1853" s="2"/>
      <c r="H1853" s="9">
        <v>919</v>
      </c>
      <c r="I1853" s="9">
        <v>307.54000000000002</v>
      </c>
      <c r="J1853" s="9">
        <f>Table1_4[[#This Row],[Price]]+Table1_4[[#This Row],[Delivery charge]]</f>
        <v>1226.54</v>
      </c>
      <c r="K1853" s="2" t="s">
        <v>2262</v>
      </c>
      <c r="L1853" s="2">
        <v>0</v>
      </c>
      <c r="M1853" s="2" t="s">
        <v>3400</v>
      </c>
      <c r="N1853" s="2" t="s">
        <v>3401</v>
      </c>
      <c r="O1853" s="14" t="s">
        <v>3402</v>
      </c>
      <c r="P1853" s="9">
        <f>Table1_4[[#This Row],[Total Price]]*Table1_4[[#This Row],[ Sold]]</f>
        <v>0</v>
      </c>
    </row>
    <row r="1854" spans="1:16" x14ac:dyDescent="0.3">
      <c r="A1854" s="5" t="s">
        <v>2285</v>
      </c>
      <c r="B1854" s="2" t="s">
        <v>4237</v>
      </c>
      <c r="C1854" s="2" t="s">
        <v>2371</v>
      </c>
      <c r="D1854" s="2" t="s">
        <v>2511</v>
      </c>
      <c r="E1854" s="2" t="s">
        <v>4483</v>
      </c>
      <c r="F1854" s="2">
        <v>5</v>
      </c>
      <c r="G1854" s="2">
        <v>12</v>
      </c>
      <c r="H1854" s="9">
        <v>409.86</v>
      </c>
      <c r="I1854" s="9">
        <v>140.65</v>
      </c>
      <c r="J1854" s="9">
        <f>Table1_4[[#This Row],[Price]]+Table1_4[[#This Row],[Delivery charge]]</f>
        <v>550.51</v>
      </c>
      <c r="K1854" s="2" t="s">
        <v>2262</v>
      </c>
      <c r="L1854" s="2">
        <v>0</v>
      </c>
      <c r="M1854" s="2" t="s">
        <v>4480</v>
      </c>
      <c r="N1854" s="2" t="s">
        <v>2512</v>
      </c>
      <c r="O1854" s="14" t="s">
        <v>2513</v>
      </c>
      <c r="P1854" s="9">
        <f>Table1_4[[#This Row],[Total Price]]*Table1_4[[#This Row],[ Sold]]</f>
        <v>0</v>
      </c>
    </row>
    <row r="1855" spans="1:16" x14ac:dyDescent="0.3">
      <c r="A1855" s="5" t="s">
        <v>2285</v>
      </c>
      <c r="B1855" s="2" t="s">
        <v>4237</v>
      </c>
      <c r="C1855" s="2" t="s">
        <v>2371</v>
      </c>
      <c r="D1855" s="2" t="s">
        <v>2511</v>
      </c>
      <c r="E1855" s="2" t="s">
        <v>4483</v>
      </c>
      <c r="F1855" s="2">
        <v>5</v>
      </c>
      <c r="G1855" s="2">
        <v>12</v>
      </c>
      <c r="H1855" s="9">
        <v>409.86</v>
      </c>
      <c r="I1855" s="9">
        <v>140.65</v>
      </c>
      <c r="J1855" s="9">
        <f>Table1_4[[#This Row],[Price]]+Table1_4[[#This Row],[Delivery charge]]</f>
        <v>550.51</v>
      </c>
      <c r="K1855" s="2" t="s">
        <v>2262</v>
      </c>
      <c r="L1855" s="2">
        <v>0</v>
      </c>
      <c r="M1855" s="2" t="s">
        <v>4480</v>
      </c>
      <c r="N1855" s="2" t="s">
        <v>2512</v>
      </c>
      <c r="O1855" s="14" t="s">
        <v>2513</v>
      </c>
      <c r="P1855" s="9">
        <f>Table1_4[[#This Row],[Total Price]]*Table1_4[[#This Row],[ Sold]]</f>
        <v>0</v>
      </c>
    </row>
    <row r="1856" spans="1:16" x14ac:dyDescent="0.3">
      <c r="A1856" s="5" t="s">
        <v>2285</v>
      </c>
      <c r="B1856" s="2" t="s">
        <v>4238</v>
      </c>
      <c r="C1856" s="2" t="s">
        <v>2294</v>
      </c>
      <c r="D1856" s="2" t="s">
        <v>2295</v>
      </c>
      <c r="E1856" s="2" t="s">
        <v>4481</v>
      </c>
      <c r="F1856" s="2"/>
      <c r="G1856" s="2"/>
      <c r="H1856" s="9">
        <v>239.67</v>
      </c>
      <c r="I1856" s="9">
        <v>98.88</v>
      </c>
      <c r="J1856" s="9">
        <f>Table1_4[[#This Row],[Price]]+Table1_4[[#This Row],[Delivery charge]]</f>
        <v>338.54999999999995</v>
      </c>
      <c r="K1856" s="2" t="s">
        <v>2262</v>
      </c>
      <c r="L1856" s="2">
        <v>23</v>
      </c>
      <c r="M1856" s="2" t="s">
        <v>2394</v>
      </c>
      <c r="N1856" s="2" t="s">
        <v>2780</v>
      </c>
      <c r="O1856" s="14" t="s">
        <v>2781</v>
      </c>
      <c r="P1856" s="9">
        <f>Table1_4[[#This Row],[Total Price]]*Table1_4[[#This Row],[ Sold]]</f>
        <v>7786.6499999999987</v>
      </c>
    </row>
    <row r="1857" spans="1:16" x14ac:dyDescent="0.3">
      <c r="A1857" s="5" t="s">
        <v>2285</v>
      </c>
      <c r="B1857" s="2" t="s">
        <v>4239</v>
      </c>
      <c r="C1857" s="2" t="s">
        <v>2294</v>
      </c>
      <c r="D1857" s="2" t="s">
        <v>3559</v>
      </c>
      <c r="E1857" s="2" t="s">
        <v>4482</v>
      </c>
      <c r="F1857" s="2">
        <v>5</v>
      </c>
      <c r="G1857" s="2">
        <v>14</v>
      </c>
      <c r="H1857" s="9">
        <v>236.49</v>
      </c>
      <c r="I1857" s="9">
        <v>98.15</v>
      </c>
      <c r="J1857" s="9">
        <f>Table1_4[[#This Row],[Price]]+Table1_4[[#This Row],[Delivery charge]]</f>
        <v>334.64</v>
      </c>
      <c r="K1857" s="2" t="s">
        <v>2262</v>
      </c>
      <c r="L1857" s="2">
        <v>0</v>
      </c>
      <c r="M1857" s="2" t="s">
        <v>4480</v>
      </c>
      <c r="N1857" s="2" t="s">
        <v>3560</v>
      </c>
      <c r="O1857" s="14" t="s">
        <v>3561</v>
      </c>
      <c r="P1857" s="9">
        <f>Table1_4[[#This Row],[Total Price]]*Table1_4[[#This Row],[ Sold]]</f>
        <v>0</v>
      </c>
    </row>
    <row r="1858" spans="1:16" x14ac:dyDescent="0.3">
      <c r="A1858" s="5" t="s">
        <v>2285</v>
      </c>
      <c r="B1858" s="2" t="s">
        <v>4240</v>
      </c>
      <c r="C1858" s="2" t="s">
        <v>2344</v>
      </c>
      <c r="D1858" s="2" t="s">
        <v>4241</v>
      </c>
      <c r="E1858" s="2" t="s">
        <v>4483</v>
      </c>
      <c r="F1858" s="2">
        <v>5</v>
      </c>
      <c r="G1858" s="2">
        <v>4</v>
      </c>
      <c r="H1858" s="9">
        <v>734.95</v>
      </c>
      <c r="I1858" s="9">
        <v>212.8</v>
      </c>
      <c r="J1858" s="9">
        <f>Table1_4[[#This Row],[Price]]+Table1_4[[#This Row],[Delivery charge]]</f>
        <v>947.75</v>
      </c>
      <c r="K1858" s="2" t="s">
        <v>2262</v>
      </c>
      <c r="L1858" s="2">
        <v>11</v>
      </c>
      <c r="M1858" s="2" t="s">
        <v>4480</v>
      </c>
      <c r="N1858" s="2" t="s">
        <v>2955</v>
      </c>
      <c r="O1858" s="14" t="s">
        <v>2956</v>
      </c>
      <c r="P1858" s="9">
        <f>Table1_4[[#This Row],[Total Price]]*Table1_4[[#This Row],[ Sold]]</f>
        <v>10425.25</v>
      </c>
    </row>
    <row r="1859" spans="1:16" x14ac:dyDescent="0.3">
      <c r="A1859" s="5" t="s">
        <v>2285</v>
      </c>
      <c r="B1859" s="2" t="s">
        <v>4242</v>
      </c>
      <c r="C1859" s="2" t="s">
        <v>2296</v>
      </c>
      <c r="D1859" s="2" t="s">
        <v>2295</v>
      </c>
      <c r="E1859" s="2" t="s">
        <v>4483</v>
      </c>
      <c r="F1859" s="2">
        <v>5</v>
      </c>
      <c r="G1859" s="2">
        <v>7</v>
      </c>
      <c r="H1859" s="9">
        <v>499.99</v>
      </c>
      <c r="I1859" s="9">
        <v>161.38</v>
      </c>
      <c r="J1859" s="9">
        <f>Table1_4[[#This Row],[Price]]+Table1_4[[#This Row],[Delivery charge]]</f>
        <v>661.37</v>
      </c>
      <c r="K1859" s="2" t="s">
        <v>2262</v>
      </c>
      <c r="L1859" s="2">
        <v>0</v>
      </c>
      <c r="M1859" s="2" t="s">
        <v>4480</v>
      </c>
      <c r="N1859" s="2" t="s">
        <v>2661</v>
      </c>
      <c r="O1859" s="14" t="s">
        <v>2662</v>
      </c>
      <c r="P1859" s="9">
        <f>Table1_4[[#This Row],[Total Price]]*Table1_4[[#This Row],[ Sold]]</f>
        <v>0</v>
      </c>
    </row>
    <row r="1860" spans="1:16" x14ac:dyDescent="0.3">
      <c r="A1860" s="5" t="s">
        <v>2285</v>
      </c>
      <c r="B1860" s="2" t="s">
        <v>4243</v>
      </c>
      <c r="C1860" s="2" t="s">
        <v>2292</v>
      </c>
      <c r="D1860" s="2" t="s">
        <v>2295</v>
      </c>
      <c r="E1860" s="2" t="s">
        <v>4481</v>
      </c>
      <c r="F1860" s="2">
        <v>4.5</v>
      </c>
      <c r="G1860" s="2">
        <v>10</v>
      </c>
      <c r="H1860" s="9">
        <v>329.99</v>
      </c>
      <c r="I1860" s="9">
        <v>119.66</v>
      </c>
      <c r="J1860" s="9">
        <f>Table1_4[[#This Row],[Price]]+Table1_4[[#This Row],[Delivery charge]]</f>
        <v>449.65</v>
      </c>
      <c r="K1860" s="2" t="s">
        <v>2262</v>
      </c>
      <c r="L1860" s="2">
        <v>3</v>
      </c>
      <c r="M1860" s="2" t="s">
        <v>4480</v>
      </c>
      <c r="N1860" s="2" t="s">
        <v>2364</v>
      </c>
      <c r="O1860" s="14" t="s">
        <v>2365</v>
      </c>
      <c r="P1860" s="9">
        <f>Table1_4[[#This Row],[Total Price]]*Table1_4[[#This Row],[ Sold]]</f>
        <v>1348.9499999999998</v>
      </c>
    </row>
    <row r="1861" spans="1:16" x14ac:dyDescent="0.3">
      <c r="A1861" s="5" t="s">
        <v>2285</v>
      </c>
      <c r="B1861" s="2" t="s">
        <v>4244</v>
      </c>
      <c r="C1861" s="2" t="s">
        <v>2292</v>
      </c>
      <c r="D1861" s="2" t="s">
        <v>2485</v>
      </c>
      <c r="E1861" s="2" t="s">
        <v>4481</v>
      </c>
      <c r="F1861" s="2">
        <v>4.5</v>
      </c>
      <c r="G1861" s="2">
        <v>14</v>
      </c>
      <c r="H1861" s="9">
        <v>296.98</v>
      </c>
      <c r="I1861" s="9">
        <v>114.68</v>
      </c>
      <c r="J1861" s="9">
        <f>Table1_4[[#This Row],[Price]]+Table1_4[[#This Row],[Delivery charge]]</f>
        <v>411.66</v>
      </c>
      <c r="K1861" s="2" t="s">
        <v>2262</v>
      </c>
      <c r="L1861" s="2">
        <v>0</v>
      </c>
      <c r="M1861" s="2" t="s">
        <v>4480</v>
      </c>
      <c r="N1861" s="2" t="s">
        <v>2486</v>
      </c>
      <c r="O1861" s="14" t="s">
        <v>2487</v>
      </c>
      <c r="P1861" s="9">
        <f>Table1_4[[#This Row],[Total Price]]*Table1_4[[#This Row],[ Sold]]</f>
        <v>0</v>
      </c>
    </row>
    <row r="1862" spans="1:16" x14ac:dyDescent="0.3">
      <c r="A1862" s="5" t="s">
        <v>2285</v>
      </c>
      <c r="B1862" s="2" t="s">
        <v>4245</v>
      </c>
      <c r="C1862" s="2" t="s">
        <v>2296</v>
      </c>
      <c r="D1862" s="2" t="s">
        <v>2393</v>
      </c>
      <c r="E1862" s="2" t="s">
        <v>4483</v>
      </c>
      <c r="F1862" s="2">
        <v>5</v>
      </c>
      <c r="G1862" s="2">
        <v>15</v>
      </c>
      <c r="H1862" s="9">
        <v>414.95</v>
      </c>
      <c r="I1862" s="9">
        <v>141.82</v>
      </c>
      <c r="J1862" s="9">
        <f>Table1_4[[#This Row],[Price]]+Table1_4[[#This Row],[Delivery charge]]</f>
        <v>556.77</v>
      </c>
      <c r="K1862" s="2" t="s">
        <v>2262</v>
      </c>
      <c r="L1862" s="2">
        <v>0</v>
      </c>
      <c r="M1862" s="2" t="s">
        <v>2394</v>
      </c>
      <c r="N1862" s="2" t="s">
        <v>2395</v>
      </c>
      <c r="O1862" s="14" t="s">
        <v>2396</v>
      </c>
      <c r="P1862" s="9">
        <f>Table1_4[[#This Row],[Total Price]]*Table1_4[[#This Row],[ Sold]]</f>
        <v>0</v>
      </c>
    </row>
    <row r="1863" spans="1:16" x14ac:dyDescent="0.3">
      <c r="A1863" s="5" t="s">
        <v>2285</v>
      </c>
      <c r="B1863" s="2" t="s">
        <v>4246</v>
      </c>
      <c r="C1863" s="2" t="s">
        <v>2422</v>
      </c>
      <c r="D1863" s="2" t="s">
        <v>2485</v>
      </c>
      <c r="E1863" s="2" t="s">
        <v>4481</v>
      </c>
      <c r="F1863" s="2"/>
      <c r="G1863" s="2"/>
      <c r="H1863" s="9">
        <v>693.49</v>
      </c>
      <c r="I1863" s="9">
        <v>203.26</v>
      </c>
      <c r="J1863" s="9">
        <f>Table1_4[[#This Row],[Price]]+Table1_4[[#This Row],[Delivery charge]]</f>
        <v>896.75</v>
      </c>
      <c r="K1863" s="2" t="s">
        <v>2262</v>
      </c>
      <c r="L1863" s="2">
        <v>0</v>
      </c>
      <c r="M1863" s="2" t="s">
        <v>4480</v>
      </c>
      <c r="N1863" s="2" t="s">
        <v>2486</v>
      </c>
      <c r="O1863" s="14" t="s">
        <v>2487</v>
      </c>
      <c r="P1863" s="9">
        <f>Table1_4[[#This Row],[Total Price]]*Table1_4[[#This Row],[ Sold]]</f>
        <v>0</v>
      </c>
    </row>
    <row r="1864" spans="1:16" x14ac:dyDescent="0.3">
      <c r="A1864" s="5" t="s">
        <v>2285</v>
      </c>
      <c r="B1864" s="2" t="s">
        <v>4247</v>
      </c>
      <c r="C1864" s="2" t="s">
        <v>2315</v>
      </c>
      <c r="D1864" s="2" t="s">
        <v>2511</v>
      </c>
      <c r="E1864" s="2" t="s">
        <v>4482</v>
      </c>
      <c r="F1864" s="2"/>
      <c r="G1864" s="2"/>
      <c r="H1864" s="9">
        <v>403.84</v>
      </c>
      <c r="I1864" s="9">
        <v>139.26</v>
      </c>
      <c r="J1864" s="9">
        <f>Table1_4[[#This Row],[Price]]+Table1_4[[#This Row],[Delivery charge]]</f>
        <v>543.09999999999991</v>
      </c>
      <c r="K1864" s="2" t="s">
        <v>2262</v>
      </c>
      <c r="L1864" s="2">
        <v>0</v>
      </c>
      <c r="M1864" s="2" t="s">
        <v>4480</v>
      </c>
      <c r="N1864" s="2" t="s">
        <v>2842</v>
      </c>
      <c r="O1864" s="14" t="s">
        <v>2843</v>
      </c>
      <c r="P1864" s="9">
        <f>Table1_4[[#This Row],[Total Price]]*Table1_4[[#This Row],[ Sold]]</f>
        <v>0</v>
      </c>
    </row>
    <row r="1865" spans="1:16" x14ac:dyDescent="0.3">
      <c r="A1865" s="5" t="s">
        <v>2285</v>
      </c>
      <c r="B1865" s="2" t="s">
        <v>4248</v>
      </c>
      <c r="C1865" s="2" t="s">
        <v>2292</v>
      </c>
      <c r="D1865" s="2" t="s">
        <v>2295</v>
      </c>
      <c r="E1865" s="2" t="s">
        <v>4481</v>
      </c>
      <c r="F1865" s="2">
        <v>4.5</v>
      </c>
      <c r="G1865" s="2">
        <v>19</v>
      </c>
      <c r="H1865" s="9">
        <v>315</v>
      </c>
      <c r="I1865" s="9">
        <v>116.21</v>
      </c>
      <c r="J1865" s="9">
        <f>Table1_4[[#This Row],[Price]]+Table1_4[[#This Row],[Delivery charge]]</f>
        <v>431.21</v>
      </c>
      <c r="K1865" s="2" t="s">
        <v>2262</v>
      </c>
      <c r="L1865" s="2">
        <v>0</v>
      </c>
      <c r="M1865" s="2" t="s">
        <v>4480</v>
      </c>
      <c r="N1865" s="2" t="s">
        <v>2657</v>
      </c>
      <c r="O1865" s="14" t="s">
        <v>2658</v>
      </c>
      <c r="P1865" s="9">
        <f>Table1_4[[#This Row],[Total Price]]*Table1_4[[#This Row],[ Sold]]</f>
        <v>0</v>
      </c>
    </row>
    <row r="1866" spans="1:16" x14ac:dyDescent="0.3">
      <c r="A1866" s="5" t="s">
        <v>2285</v>
      </c>
      <c r="B1866" s="2" t="s">
        <v>4249</v>
      </c>
      <c r="C1866" s="2" t="s">
        <v>2585</v>
      </c>
      <c r="D1866" s="2" t="s">
        <v>2295</v>
      </c>
      <c r="E1866" s="2" t="s">
        <v>4483</v>
      </c>
      <c r="F1866" s="2">
        <v>5</v>
      </c>
      <c r="G1866" s="2">
        <v>25</v>
      </c>
      <c r="H1866" s="9">
        <v>668</v>
      </c>
      <c r="I1866" s="9">
        <v>200.02</v>
      </c>
      <c r="J1866" s="9">
        <f>Table1_4[[#This Row],[Price]]+Table1_4[[#This Row],[Delivery charge]]</f>
        <v>868.02</v>
      </c>
      <c r="K1866" s="2" t="s">
        <v>2262</v>
      </c>
      <c r="L1866" s="2">
        <v>17</v>
      </c>
      <c r="M1866" s="2" t="s">
        <v>4480</v>
      </c>
      <c r="N1866" s="2" t="s">
        <v>2428</v>
      </c>
      <c r="O1866" s="14" t="s">
        <v>2429</v>
      </c>
      <c r="P1866" s="9">
        <f>Table1_4[[#This Row],[Total Price]]*Table1_4[[#This Row],[ Sold]]</f>
        <v>14756.34</v>
      </c>
    </row>
    <row r="1867" spans="1:16" x14ac:dyDescent="0.3">
      <c r="A1867" s="5" t="s">
        <v>2285</v>
      </c>
      <c r="B1867" s="2" t="s">
        <v>4250</v>
      </c>
      <c r="C1867" s="2" t="s">
        <v>2296</v>
      </c>
      <c r="D1867" s="2" t="s">
        <v>2485</v>
      </c>
      <c r="E1867" s="2" t="s">
        <v>4481</v>
      </c>
      <c r="F1867" s="2"/>
      <c r="G1867" s="2"/>
      <c r="H1867" s="9">
        <v>323.99</v>
      </c>
      <c r="I1867" s="9">
        <v>118.28</v>
      </c>
      <c r="J1867" s="9">
        <f>Table1_4[[#This Row],[Price]]+Table1_4[[#This Row],[Delivery charge]]</f>
        <v>442.27</v>
      </c>
      <c r="K1867" s="2" t="s">
        <v>2262</v>
      </c>
      <c r="L1867" s="2">
        <v>36</v>
      </c>
      <c r="M1867" s="2" t="s">
        <v>4480</v>
      </c>
      <c r="N1867" s="2" t="s">
        <v>2486</v>
      </c>
      <c r="O1867" s="14" t="s">
        <v>2487</v>
      </c>
      <c r="P1867" s="9">
        <f>Table1_4[[#This Row],[Total Price]]*Table1_4[[#This Row],[ Sold]]</f>
        <v>15921.72</v>
      </c>
    </row>
    <row r="1868" spans="1:16" x14ac:dyDescent="0.3">
      <c r="A1868" s="5" t="s">
        <v>2285</v>
      </c>
      <c r="B1868" s="2" t="s">
        <v>4251</v>
      </c>
      <c r="C1868" s="2" t="s">
        <v>2292</v>
      </c>
      <c r="D1868" s="2" t="s">
        <v>2295</v>
      </c>
      <c r="E1868" s="2" t="s">
        <v>4482</v>
      </c>
      <c r="F1868" s="2">
        <v>5</v>
      </c>
      <c r="G1868" s="2">
        <v>5</v>
      </c>
      <c r="H1868" s="9">
        <v>280.99</v>
      </c>
      <c r="I1868" s="9">
        <v>108.39</v>
      </c>
      <c r="J1868" s="9">
        <f>Table1_4[[#This Row],[Price]]+Table1_4[[#This Row],[Delivery charge]]</f>
        <v>389.38</v>
      </c>
      <c r="K1868" s="2" t="s">
        <v>2262</v>
      </c>
      <c r="L1868" s="2">
        <v>0</v>
      </c>
      <c r="M1868" s="2" t="s">
        <v>4480</v>
      </c>
      <c r="N1868" s="2" t="s">
        <v>2364</v>
      </c>
      <c r="O1868" s="14" t="s">
        <v>2365</v>
      </c>
      <c r="P1868" s="9">
        <f>Table1_4[[#This Row],[Total Price]]*Table1_4[[#This Row],[ Sold]]</f>
        <v>0</v>
      </c>
    </row>
    <row r="1869" spans="1:16" x14ac:dyDescent="0.3">
      <c r="A1869" s="5" t="s">
        <v>2285</v>
      </c>
      <c r="B1869" s="2" t="s">
        <v>4252</v>
      </c>
      <c r="C1869" s="2" t="s">
        <v>2343</v>
      </c>
      <c r="D1869" s="2" t="s">
        <v>2295</v>
      </c>
      <c r="E1869" s="2" t="s">
        <v>4481</v>
      </c>
      <c r="F1869" s="2">
        <v>4.5</v>
      </c>
      <c r="G1869" s="2">
        <v>38</v>
      </c>
      <c r="H1869" s="9">
        <v>253.67</v>
      </c>
      <c r="I1869" s="9">
        <v>102.1</v>
      </c>
      <c r="J1869" s="9">
        <f>Table1_4[[#This Row],[Price]]+Table1_4[[#This Row],[Delivery charge]]</f>
        <v>355.77</v>
      </c>
      <c r="K1869" s="2" t="s">
        <v>2262</v>
      </c>
      <c r="L1869" s="2">
        <v>19</v>
      </c>
      <c r="M1869" s="2" t="s">
        <v>2394</v>
      </c>
      <c r="N1869" s="2" t="s">
        <v>2780</v>
      </c>
      <c r="O1869" s="14" t="s">
        <v>2781</v>
      </c>
      <c r="P1869" s="9">
        <f>Table1_4[[#This Row],[Total Price]]*Table1_4[[#This Row],[ Sold]]</f>
        <v>6759.6299999999992</v>
      </c>
    </row>
    <row r="1870" spans="1:16" x14ac:dyDescent="0.3">
      <c r="A1870" s="5" t="s">
        <v>2285</v>
      </c>
      <c r="B1870" s="2" t="s">
        <v>4253</v>
      </c>
      <c r="C1870" s="2" t="s">
        <v>2455</v>
      </c>
      <c r="D1870" s="2" t="s">
        <v>2611</v>
      </c>
      <c r="E1870" s="2" t="s">
        <v>4483</v>
      </c>
      <c r="F1870" s="2"/>
      <c r="G1870" s="2"/>
      <c r="H1870" s="9">
        <v>299.48</v>
      </c>
      <c r="I1870" s="9">
        <v>99.69</v>
      </c>
      <c r="J1870" s="9">
        <f>Table1_4[[#This Row],[Price]]+Table1_4[[#This Row],[Delivery charge]]</f>
        <v>399.17</v>
      </c>
      <c r="K1870" s="2" t="s">
        <v>2262</v>
      </c>
      <c r="L1870" s="2">
        <v>0</v>
      </c>
      <c r="M1870" s="2" t="s">
        <v>4480</v>
      </c>
      <c r="N1870" s="2" t="s">
        <v>2438</v>
      </c>
      <c r="O1870" s="14" t="s">
        <v>2439</v>
      </c>
      <c r="P1870" s="9">
        <f>Table1_4[[#This Row],[Total Price]]*Table1_4[[#This Row],[ Sold]]</f>
        <v>0</v>
      </c>
    </row>
    <row r="1871" spans="1:16" x14ac:dyDescent="0.3">
      <c r="A1871" s="5" t="s">
        <v>2285</v>
      </c>
      <c r="B1871" s="2" t="s">
        <v>4254</v>
      </c>
      <c r="C1871" s="2" t="s">
        <v>2292</v>
      </c>
      <c r="D1871" s="2" t="s">
        <v>2295</v>
      </c>
      <c r="E1871" s="2" t="s">
        <v>4482</v>
      </c>
      <c r="F1871" s="2">
        <v>5</v>
      </c>
      <c r="G1871" s="2">
        <v>85</v>
      </c>
      <c r="H1871" s="9">
        <v>379.95</v>
      </c>
      <c r="I1871" s="9">
        <v>131.15</v>
      </c>
      <c r="J1871" s="9">
        <f>Table1_4[[#This Row],[Price]]+Table1_4[[#This Row],[Delivery charge]]</f>
        <v>511.1</v>
      </c>
      <c r="K1871" s="2" t="s">
        <v>2262</v>
      </c>
      <c r="L1871" s="2">
        <v>0</v>
      </c>
      <c r="M1871" s="2" t="s">
        <v>4480</v>
      </c>
      <c r="N1871" s="2" t="s">
        <v>2500</v>
      </c>
      <c r="O1871" s="14" t="s">
        <v>2501</v>
      </c>
      <c r="P1871" s="9">
        <f>Table1_4[[#This Row],[Total Price]]*Table1_4[[#This Row],[ Sold]]</f>
        <v>0</v>
      </c>
    </row>
    <row r="1872" spans="1:16" x14ac:dyDescent="0.3">
      <c r="A1872" s="5" t="s">
        <v>2285</v>
      </c>
      <c r="B1872" s="2" t="s">
        <v>4255</v>
      </c>
      <c r="C1872" s="2" t="s">
        <v>2434</v>
      </c>
      <c r="D1872" s="2" t="s">
        <v>2295</v>
      </c>
      <c r="E1872" s="2" t="s">
        <v>4483</v>
      </c>
      <c r="F1872" s="2">
        <v>4.5</v>
      </c>
      <c r="G1872" s="2">
        <v>17</v>
      </c>
      <c r="H1872" s="9">
        <v>599.99</v>
      </c>
      <c r="I1872" s="9">
        <v>184.38</v>
      </c>
      <c r="J1872" s="9">
        <f>Table1_4[[#This Row],[Price]]+Table1_4[[#This Row],[Delivery charge]]</f>
        <v>784.37</v>
      </c>
      <c r="K1872" s="2" t="s">
        <v>2262</v>
      </c>
      <c r="L1872" s="2">
        <v>0</v>
      </c>
      <c r="M1872" s="2" t="s">
        <v>4480</v>
      </c>
      <c r="N1872" s="2" t="s">
        <v>2661</v>
      </c>
      <c r="O1872" s="14" t="s">
        <v>2662</v>
      </c>
      <c r="P1872" s="9">
        <f>Table1_4[[#This Row],[Total Price]]*Table1_4[[#This Row],[ Sold]]</f>
        <v>0</v>
      </c>
    </row>
    <row r="1873" spans="1:16" x14ac:dyDescent="0.3">
      <c r="A1873" s="5" t="s">
        <v>2285</v>
      </c>
      <c r="B1873" s="2" t="s">
        <v>4256</v>
      </c>
      <c r="C1873" s="2" t="s">
        <v>2327</v>
      </c>
      <c r="D1873" s="2" t="s">
        <v>2485</v>
      </c>
      <c r="E1873" s="2" t="s">
        <v>4482</v>
      </c>
      <c r="F1873" s="2"/>
      <c r="G1873" s="2"/>
      <c r="H1873" s="9">
        <v>459.98</v>
      </c>
      <c r="I1873" s="9">
        <v>149.55000000000001</v>
      </c>
      <c r="J1873" s="9">
        <f>Table1_4[[#This Row],[Price]]+Table1_4[[#This Row],[Delivery charge]]</f>
        <v>609.53</v>
      </c>
      <c r="K1873" s="2" t="s">
        <v>2262</v>
      </c>
      <c r="L1873" s="2">
        <v>0</v>
      </c>
      <c r="M1873" s="2" t="s">
        <v>4480</v>
      </c>
      <c r="N1873" s="2" t="s">
        <v>2486</v>
      </c>
      <c r="O1873" s="14" t="s">
        <v>2487</v>
      </c>
      <c r="P1873" s="9">
        <f>Table1_4[[#This Row],[Total Price]]*Table1_4[[#This Row],[ Sold]]</f>
        <v>0</v>
      </c>
    </row>
    <row r="1874" spans="1:16" x14ac:dyDescent="0.3">
      <c r="A1874" s="5" t="s">
        <v>2285</v>
      </c>
      <c r="B1874" s="2" t="s">
        <v>4257</v>
      </c>
      <c r="C1874" s="2" t="s">
        <v>2296</v>
      </c>
      <c r="D1874" s="2" t="s">
        <v>2295</v>
      </c>
      <c r="E1874" s="2" t="s">
        <v>4483</v>
      </c>
      <c r="F1874" s="2">
        <v>5</v>
      </c>
      <c r="G1874" s="2">
        <v>4</v>
      </c>
      <c r="H1874" s="9">
        <v>389.99</v>
      </c>
      <c r="I1874" s="9">
        <v>133.46</v>
      </c>
      <c r="J1874" s="9">
        <f>Table1_4[[#This Row],[Price]]+Table1_4[[#This Row],[Delivery charge]]</f>
        <v>523.45000000000005</v>
      </c>
      <c r="K1874" s="2" t="s">
        <v>2262</v>
      </c>
      <c r="L1874" s="2">
        <v>0</v>
      </c>
      <c r="M1874" s="2" t="s">
        <v>4480</v>
      </c>
      <c r="N1874" s="2" t="s">
        <v>2364</v>
      </c>
      <c r="O1874" s="14" t="s">
        <v>2365</v>
      </c>
      <c r="P1874" s="9">
        <f>Table1_4[[#This Row],[Total Price]]*Table1_4[[#This Row],[ Sold]]</f>
        <v>0</v>
      </c>
    </row>
    <row r="1875" spans="1:16" x14ac:dyDescent="0.3">
      <c r="A1875" s="5" t="s">
        <v>2285</v>
      </c>
      <c r="B1875" s="2" t="s">
        <v>4258</v>
      </c>
      <c r="C1875" s="2" t="s">
        <v>2296</v>
      </c>
      <c r="D1875" s="2" t="s">
        <v>2295</v>
      </c>
      <c r="E1875" s="2" t="s">
        <v>4482</v>
      </c>
      <c r="F1875" s="2">
        <v>5</v>
      </c>
      <c r="G1875" s="2">
        <v>1</v>
      </c>
      <c r="H1875" s="9">
        <v>639.99</v>
      </c>
      <c r="I1875" s="9">
        <v>245.67</v>
      </c>
      <c r="J1875" s="9">
        <f>Table1_4[[#This Row],[Price]]+Table1_4[[#This Row],[Delivery charge]]</f>
        <v>885.66</v>
      </c>
      <c r="K1875" s="2" t="s">
        <v>2262</v>
      </c>
      <c r="L1875" s="2">
        <v>0</v>
      </c>
      <c r="M1875" s="2" t="s">
        <v>3400</v>
      </c>
      <c r="N1875" s="2" t="s">
        <v>3401</v>
      </c>
      <c r="O1875" s="14" t="s">
        <v>3402</v>
      </c>
      <c r="P1875" s="9">
        <f>Table1_4[[#This Row],[Total Price]]*Table1_4[[#This Row],[ Sold]]</f>
        <v>0</v>
      </c>
    </row>
    <row r="1876" spans="1:16" x14ac:dyDescent="0.3">
      <c r="A1876" s="5" t="s">
        <v>2285</v>
      </c>
      <c r="B1876" s="2" t="s">
        <v>4259</v>
      </c>
      <c r="C1876" s="2" t="s">
        <v>2585</v>
      </c>
      <c r="D1876" s="2" t="s">
        <v>2295</v>
      </c>
      <c r="E1876" s="2" t="s">
        <v>4483</v>
      </c>
      <c r="F1876" s="2">
        <v>5</v>
      </c>
      <c r="G1876" s="2">
        <v>25</v>
      </c>
      <c r="H1876" s="9">
        <v>668</v>
      </c>
      <c r="I1876" s="9">
        <v>200.02</v>
      </c>
      <c r="J1876" s="9">
        <f>Table1_4[[#This Row],[Price]]+Table1_4[[#This Row],[Delivery charge]]</f>
        <v>868.02</v>
      </c>
      <c r="K1876" s="2" t="s">
        <v>2262</v>
      </c>
      <c r="L1876" s="2">
        <v>1</v>
      </c>
      <c r="M1876" s="2" t="s">
        <v>4480</v>
      </c>
      <c r="N1876" s="2" t="s">
        <v>2428</v>
      </c>
      <c r="O1876" s="14" t="s">
        <v>2429</v>
      </c>
      <c r="P1876" s="9">
        <f>Table1_4[[#This Row],[Total Price]]*Table1_4[[#This Row],[ Sold]]</f>
        <v>868.02</v>
      </c>
    </row>
    <row r="1877" spans="1:16" x14ac:dyDescent="0.3">
      <c r="A1877" s="5" t="s">
        <v>2285</v>
      </c>
      <c r="B1877" s="2" t="s">
        <v>4260</v>
      </c>
      <c r="C1877" s="2" t="s">
        <v>2343</v>
      </c>
      <c r="D1877" s="2" t="s">
        <v>2511</v>
      </c>
      <c r="E1877" s="2" t="s">
        <v>4482</v>
      </c>
      <c r="F1877" s="2"/>
      <c r="G1877" s="2"/>
      <c r="H1877" s="9">
        <v>401.02</v>
      </c>
      <c r="I1877" s="9">
        <v>138.61000000000001</v>
      </c>
      <c r="J1877" s="9">
        <f>Table1_4[[#This Row],[Price]]+Table1_4[[#This Row],[Delivery charge]]</f>
        <v>539.63</v>
      </c>
      <c r="K1877" s="2" t="s">
        <v>2262</v>
      </c>
      <c r="L1877" s="2">
        <v>0</v>
      </c>
      <c r="M1877" s="2" t="s">
        <v>4480</v>
      </c>
      <c r="N1877" s="2" t="s">
        <v>2842</v>
      </c>
      <c r="O1877" s="14" t="s">
        <v>2843</v>
      </c>
      <c r="P1877" s="9">
        <f>Table1_4[[#This Row],[Total Price]]*Table1_4[[#This Row],[ Sold]]</f>
        <v>0</v>
      </c>
    </row>
    <row r="1878" spans="1:16" x14ac:dyDescent="0.3">
      <c r="A1878" s="5" t="s">
        <v>2285</v>
      </c>
      <c r="B1878" s="2" t="s">
        <v>4262</v>
      </c>
      <c r="C1878" s="2" t="s">
        <v>2294</v>
      </c>
      <c r="D1878" s="2" t="s">
        <v>2485</v>
      </c>
      <c r="E1878" s="2" t="s">
        <v>4482</v>
      </c>
      <c r="F1878" s="2"/>
      <c r="G1878" s="2"/>
      <c r="H1878" s="9">
        <v>187</v>
      </c>
      <c r="I1878" s="9">
        <v>89.39</v>
      </c>
      <c r="J1878" s="9">
        <f>Table1_4[[#This Row],[Price]]+Table1_4[[#This Row],[Delivery charge]]</f>
        <v>276.39</v>
      </c>
      <c r="K1878" s="2" t="s">
        <v>2262</v>
      </c>
      <c r="L1878" s="2">
        <v>1</v>
      </c>
      <c r="M1878" s="2" t="s">
        <v>4480</v>
      </c>
      <c r="N1878" s="2" t="s">
        <v>2486</v>
      </c>
      <c r="O1878" s="14" t="s">
        <v>2487</v>
      </c>
      <c r="P1878" s="9">
        <f>Table1_4[[#This Row],[Total Price]]*Table1_4[[#This Row],[ Sold]]</f>
        <v>276.39</v>
      </c>
    </row>
    <row r="1879" spans="1:16" x14ac:dyDescent="0.3">
      <c r="A1879" s="5" t="s">
        <v>2285</v>
      </c>
      <c r="B1879" s="2" t="s">
        <v>4263</v>
      </c>
      <c r="C1879" s="2" t="s">
        <v>2585</v>
      </c>
      <c r="D1879" s="2" t="s">
        <v>2295</v>
      </c>
      <c r="E1879" s="2" t="s">
        <v>4482</v>
      </c>
      <c r="F1879" s="2">
        <v>4.5</v>
      </c>
      <c r="G1879" s="2">
        <v>20</v>
      </c>
      <c r="H1879" s="9">
        <v>659.99</v>
      </c>
      <c r="I1879" s="9">
        <v>195.56</v>
      </c>
      <c r="J1879" s="9">
        <f>Table1_4[[#This Row],[Price]]+Table1_4[[#This Row],[Delivery charge]]</f>
        <v>855.55</v>
      </c>
      <c r="K1879" s="2" t="s">
        <v>2262</v>
      </c>
      <c r="L1879" s="2">
        <v>0</v>
      </c>
      <c r="M1879" s="2" t="s">
        <v>4480</v>
      </c>
      <c r="N1879" s="2" t="s">
        <v>2732</v>
      </c>
      <c r="O1879" s="14" t="s">
        <v>2733</v>
      </c>
      <c r="P1879" s="9">
        <f>Table1_4[[#This Row],[Total Price]]*Table1_4[[#This Row],[ Sold]]</f>
        <v>0</v>
      </c>
    </row>
    <row r="1880" spans="1:16" x14ac:dyDescent="0.3">
      <c r="A1880" s="5" t="s">
        <v>2285</v>
      </c>
      <c r="B1880" s="2" t="s">
        <v>4264</v>
      </c>
      <c r="C1880" s="2" t="s">
        <v>2343</v>
      </c>
      <c r="D1880" s="2" t="s">
        <v>2295</v>
      </c>
      <c r="E1880" s="2" t="s">
        <v>4482</v>
      </c>
      <c r="F1880" s="2"/>
      <c r="G1880" s="2"/>
      <c r="H1880" s="9">
        <v>402.41</v>
      </c>
      <c r="I1880" s="9">
        <v>136.31</v>
      </c>
      <c r="J1880" s="9">
        <f>Table1_4[[#This Row],[Price]]+Table1_4[[#This Row],[Delivery charge]]</f>
        <v>538.72</v>
      </c>
      <c r="K1880" s="2" t="s">
        <v>2262</v>
      </c>
      <c r="L1880" s="2">
        <v>1</v>
      </c>
      <c r="M1880" s="2" t="s">
        <v>4480</v>
      </c>
      <c r="N1880" s="2" t="s">
        <v>2842</v>
      </c>
      <c r="O1880" s="14" t="s">
        <v>2843</v>
      </c>
      <c r="P1880" s="9">
        <f>Table1_4[[#This Row],[Total Price]]*Table1_4[[#This Row],[ Sold]]</f>
        <v>538.72</v>
      </c>
    </row>
    <row r="1881" spans="1:16" x14ac:dyDescent="0.3">
      <c r="A1881" s="5" t="s">
        <v>2285</v>
      </c>
      <c r="B1881" s="2" t="s">
        <v>3973</v>
      </c>
      <c r="C1881" s="2" t="s">
        <v>2329</v>
      </c>
      <c r="D1881" s="2" t="s">
        <v>2295</v>
      </c>
      <c r="E1881" s="2" t="s">
        <v>4482</v>
      </c>
      <c r="F1881" s="2">
        <v>5</v>
      </c>
      <c r="G1881" s="2">
        <v>11</v>
      </c>
      <c r="H1881" s="9">
        <v>245</v>
      </c>
      <c r="I1881" s="9">
        <v>100.11</v>
      </c>
      <c r="J1881" s="9">
        <f>Table1_4[[#This Row],[Price]]+Table1_4[[#This Row],[Delivery charge]]</f>
        <v>345.11</v>
      </c>
      <c r="K1881" s="2" t="s">
        <v>2262</v>
      </c>
      <c r="L1881" s="2">
        <v>0</v>
      </c>
      <c r="M1881" s="2" t="s">
        <v>4480</v>
      </c>
      <c r="N1881" s="2" t="s">
        <v>2475</v>
      </c>
      <c r="O1881" s="14" t="s">
        <v>2476</v>
      </c>
      <c r="P1881" s="9">
        <f>Table1_4[[#This Row],[Total Price]]*Table1_4[[#This Row],[ Sold]]</f>
        <v>0</v>
      </c>
    </row>
    <row r="1882" spans="1:16" x14ac:dyDescent="0.3">
      <c r="A1882" s="5" t="s">
        <v>2285</v>
      </c>
      <c r="B1882" s="2" t="s">
        <v>4265</v>
      </c>
      <c r="C1882" s="2" t="s">
        <v>2296</v>
      </c>
      <c r="D1882" s="2" t="s">
        <v>2485</v>
      </c>
      <c r="E1882" s="2" t="s">
        <v>4482</v>
      </c>
      <c r="F1882" s="2"/>
      <c r="G1882" s="2"/>
      <c r="H1882" s="9">
        <v>399.98</v>
      </c>
      <c r="I1882" s="9">
        <v>135.75</v>
      </c>
      <c r="J1882" s="9">
        <f>Table1_4[[#This Row],[Price]]+Table1_4[[#This Row],[Delivery charge]]</f>
        <v>535.73</v>
      </c>
      <c r="K1882" s="2" t="s">
        <v>2262</v>
      </c>
      <c r="L1882" s="2">
        <v>0</v>
      </c>
      <c r="M1882" s="2" t="s">
        <v>4480</v>
      </c>
      <c r="N1882" s="2" t="s">
        <v>2486</v>
      </c>
      <c r="O1882" s="14" t="s">
        <v>2487</v>
      </c>
      <c r="P1882" s="9">
        <f>Table1_4[[#This Row],[Total Price]]*Table1_4[[#This Row],[ Sold]]</f>
        <v>0</v>
      </c>
    </row>
    <row r="1883" spans="1:16" x14ac:dyDescent="0.3">
      <c r="A1883" s="5" t="s">
        <v>2285</v>
      </c>
      <c r="B1883" s="2" t="s">
        <v>4266</v>
      </c>
      <c r="C1883" s="2" t="s">
        <v>2344</v>
      </c>
      <c r="D1883" s="2" t="s">
        <v>2511</v>
      </c>
      <c r="E1883" s="2" t="s">
        <v>4483</v>
      </c>
      <c r="F1883" s="2">
        <v>4.5</v>
      </c>
      <c r="G1883" s="2">
        <v>23</v>
      </c>
      <c r="H1883" s="9">
        <v>489</v>
      </c>
      <c r="I1883" s="9">
        <v>156.22999999999999</v>
      </c>
      <c r="J1883" s="9">
        <f>Table1_4[[#This Row],[Price]]+Table1_4[[#This Row],[Delivery charge]]</f>
        <v>645.23</v>
      </c>
      <c r="K1883" s="2" t="s">
        <v>2262</v>
      </c>
      <c r="L1883" s="2">
        <v>1</v>
      </c>
      <c r="M1883" s="2" t="s">
        <v>4480</v>
      </c>
      <c r="N1883" s="2" t="s">
        <v>2512</v>
      </c>
      <c r="O1883" s="14" t="s">
        <v>2513</v>
      </c>
      <c r="P1883" s="9">
        <f>Table1_4[[#This Row],[Total Price]]*Table1_4[[#This Row],[ Sold]]</f>
        <v>645.23</v>
      </c>
    </row>
    <row r="1884" spans="1:16" x14ac:dyDescent="0.3">
      <c r="A1884" s="5" t="s">
        <v>2285</v>
      </c>
      <c r="B1884" s="2" t="s">
        <v>4267</v>
      </c>
      <c r="C1884" s="2" t="s">
        <v>2434</v>
      </c>
      <c r="D1884" s="2" t="s">
        <v>2485</v>
      </c>
      <c r="E1884" s="2" t="s">
        <v>4481</v>
      </c>
      <c r="F1884" s="2"/>
      <c r="G1884" s="2"/>
      <c r="H1884" s="9">
        <v>418.59</v>
      </c>
      <c r="I1884" s="9">
        <v>140.03</v>
      </c>
      <c r="J1884" s="9">
        <f>Table1_4[[#This Row],[Price]]+Table1_4[[#This Row],[Delivery charge]]</f>
        <v>558.62</v>
      </c>
      <c r="K1884" s="2" t="s">
        <v>2262</v>
      </c>
      <c r="L1884" s="2">
        <v>0</v>
      </c>
      <c r="M1884" s="2" t="s">
        <v>4480</v>
      </c>
      <c r="N1884" s="2" t="s">
        <v>2486</v>
      </c>
      <c r="O1884" s="14" t="s">
        <v>2487</v>
      </c>
      <c r="P1884" s="9">
        <f>Table1_4[[#This Row],[Total Price]]*Table1_4[[#This Row],[ Sold]]</f>
        <v>0</v>
      </c>
    </row>
    <row r="1885" spans="1:16" x14ac:dyDescent="0.3">
      <c r="A1885" s="5" t="s">
        <v>2285</v>
      </c>
      <c r="B1885" s="2" t="s">
        <v>4268</v>
      </c>
      <c r="C1885" s="2" t="s">
        <v>2585</v>
      </c>
      <c r="D1885" s="2" t="s">
        <v>2485</v>
      </c>
      <c r="E1885" s="2" t="s">
        <v>4481</v>
      </c>
      <c r="F1885" s="2">
        <v>4.5</v>
      </c>
      <c r="G1885" s="2">
        <v>8</v>
      </c>
      <c r="H1885" s="9">
        <v>545.99</v>
      </c>
      <c r="I1885" s="9">
        <v>169.34</v>
      </c>
      <c r="J1885" s="9">
        <f>Table1_4[[#This Row],[Price]]+Table1_4[[#This Row],[Delivery charge]]</f>
        <v>715.33</v>
      </c>
      <c r="K1885" s="2" t="s">
        <v>2262</v>
      </c>
      <c r="L1885" s="2">
        <v>97</v>
      </c>
      <c r="M1885" s="2" t="s">
        <v>4480</v>
      </c>
      <c r="N1885" s="2" t="s">
        <v>2486</v>
      </c>
      <c r="O1885" s="14" t="s">
        <v>2487</v>
      </c>
      <c r="P1885" s="9">
        <f>Table1_4[[#This Row],[Total Price]]*Table1_4[[#This Row],[ Sold]]</f>
        <v>69387.010000000009</v>
      </c>
    </row>
    <row r="1886" spans="1:16" x14ac:dyDescent="0.3">
      <c r="A1886" s="5" t="s">
        <v>2285</v>
      </c>
      <c r="B1886" s="2" t="s">
        <v>4269</v>
      </c>
      <c r="C1886" s="2" t="s">
        <v>2296</v>
      </c>
      <c r="D1886" s="2" t="s">
        <v>2485</v>
      </c>
      <c r="E1886" s="2" t="s">
        <v>4481</v>
      </c>
      <c r="F1886" s="2"/>
      <c r="G1886" s="2"/>
      <c r="H1886" s="9">
        <v>377.98</v>
      </c>
      <c r="I1886" s="9">
        <v>130.69</v>
      </c>
      <c r="J1886" s="9">
        <f>Table1_4[[#This Row],[Price]]+Table1_4[[#This Row],[Delivery charge]]</f>
        <v>508.67</v>
      </c>
      <c r="K1886" s="2" t="s">
        <v>2262</v>
      </c>
      <c r="L1886" s="2">
        <v>1</v>
      </c>
      <c r="M1886" s="2" t="s">
        <v>4480</v>
      </c>
      <c r="N1886" s="2" t="s">
        <v>2486</v>
      </c>
      <c r="O1886" s="14" t="s">
        <v>2487</v>
      </c>
      <c r="P1886" s="9">
        <f>Table1_4[[#This Row],[Total Price]]*Table1_4[[#This Row],[ Sold]]</f>
        <v>508.67</v>
      </c>
    </row>
    <row r="1887" spans="1:16" x14ac:dyDescent="0.3">
      <c r="A1887" s="5" t="s">
        <v>2285</v>
      </c>
      <c r="B1887" s="2" t="s">
        <v>4270</v>
      </c>
      <c r="C1887" s="2" t="s">
        <v>2292</v>
      </c>
      <c r="D1887" s="2" t="s">
        <v>2393</v>
      </c>
      <c r="E1887" s="2" t="s">
        <v>4481</v>
      </c>
      <c r="F1887" s="2">
        <v>5</v>
      </c>
      <c r="G1887" s="2">
        <v>6</v>
      </c>
      <c r="H1887" s="9">
        <v>304.27</v>
      </c>
      <c r="I1887" s="9">
        <v>116.36</v>
      </c>
      <c r="J1887" s="9">
        <f>Table1_4[[#This Row],[Price]]+Table1_4[[#This Row],[Delivery charge]]</f>
        <v>420.63</v>
      </c>
      <c r="K1887" s="2" t="s">
        <v>2262</v>
      </c>
      <c r="L1887" s="2">
        <v>54</v>
      </c>
      <c r="M1887" s="2" t="s">
        <v>2394</v>
      </c>
      <c r="N1887" s="2" t="s">
        <v>2395</v>
      </c>
      <c r="O1887" s="14" t="s">
        <v>2396</v>
      </c>
      <c r="P1887" s="9">
        <f>Table1_4[[#This Row],[Total Price]]*Table1_4[[#This Row],[ Sold]]</f>
        <v>22714.02</v>
      </c>
    </row>
    <row r="1888" spans="1:16" x14ac:dyDescent="0.3">
      <c r="A1888" s="5" t="s">
        <v>2285</v>
      </c>
      <c r="B1888" s="2" t="s">
        <v>374</v>
      </c>
      <c r="C1888" s="2" t="s">
        <v>2422</v>
      </c>
      <c r="D1888" s="2" t="s">
        <v>2485</v>
      </c>
      <c r="E1888" s="2" t="s">
        <v>4481</v>
      </c>
      <c r="F1888" s="2"/>
      <c r="G1888" s="2"/>
      <c r="H1888" s="9">
        <v>740.99</v>
      </c>
      <c r="I1888" s="9">
        <v>214.19</v>
      </c>
      <c r="J1888" s="9">
        <f>Table1_4[[#This Row],[Price]]+Table1_4[[#This Row],[Delivery charge]]</f>
        <v>955.18000000000006</v>
      </c>
      <c r="K1888" s="2" t="s">
        <v>2262</v>
      </c>
      <c r="L1888" s="2">
        <v>7</v>
      </c>
      <c r="M1888" s="2" t="s">
        <v>4480</v>
      </c>
      <c r="N1888" s="2" t="s">
        <v>2486</v>
      </c>
      <c r="O1888" s="14" t="s">
        <v>2487</v>
      </c>
      <c r="P1888" s="9">
        <f>Table1_4[[#This Row],[Total Price]]*Table1_4[[#This Row],[ Sold]]</f>
        <v>6686.26</v>
      </c>
    </row>
    <row r="1889" spans="1:16" x14ac:dyDescent="0.3">
      <c r="A1889" s="5" t="s">
        <v>2285</v>
      </c>
      <c r="B1889" s="2" t="s">
        <v>4271</v>
      </c>
      <c r="C1889" s="2" t="s">
        <v>2321</v>
      </c>
      <c r="D1889" s="2" t="s">
        <v>2485</v>
      </c>
      <c r="E1889" s="2" t="s">
        <v>4482</v>
      </c>
      <c r="F1889" s="2"/>
      <c r="G1889" s="2"/>
      <c r="H1889" s="9">
        <v>369.99</v>
      </c>
      <c r="I1889" s="9">
        <v>128.86000000000001</v>
      </c>
      <c r="J1889" s="9">
        <f>Table1_4[[#This Row],[Price]]+Table1_4[[#This Row],[Delivery charge]]</f>
        <v>498.85</v>
      </c>
      <c r="K1889" s="2" t="s">
        <v>2262</v>
      </c>
      <c r="L1889" s="2">
        <v>0</v>
      </c>
      <c r="M1889" s="2" t="s">
        <v>4480</v>
      </c>
      <c r="N1889" s="2" t="s">
        <v>2486</v>
      </c>
      <c r="O1889" s="14" t="s">
        <v>2487</v>
      </c>
      <c r="P1889" s="9">
        <f>Table1_4[[#This Row],[Total Price]]*Table1_4[[#This Row],[ Sold]]</f>
        <v>0</v>
      </c>
    </row>
    <row r="1890" spans="1:16" x14ac:dyDescent="0.3">
      <c r="A1890" s="5" t="s">
        <v>2285</v>
      </c>
      <c r="B1890" s="2" t="s">
        <v>4272</v>
      </c>
      <c r="C1890" s="2" t="s">
        <v>2296</v>
      </c>
      <c r="D1890" s="2" t="s">
        <v>2295</v>
      </c>
      <c r="E1890" s="2" t="s">
        <v>4482</v>
      </c>
      <c r="F1890" s="2">
        <v>5</v>
      </c>
      <c r="G1890" s="2">
        <v>5</v>
      </c>
      <c r="H1890" s="9">
        <v>419</v>
      </c>
      <c r="I1890" s="9">
        <v>140.13</v>
      </c>
      <c r="J1890" s="9">
        <f>Table1_4[[#This Row],[Price]]+Table1_4[[#This Row],[Delivery charge]]</f>
        <v>559.13</v>
      </c>
      <c r="K1890" s="2" t="s">
        <v>2262</v>
      </c>
      <c r="L1890" s="2">
        <v>1</v>
      </c>
      <c r="M1890" s="2" t="s">
        <v>4480</v>
      </c>
      <c r="N1890" s="2" t="s">
        <v>2428</v>
      </c>
      <c r="O1890" s="14" t="s">
        <v>2429</v>
      </c>
      <c r="P1890" s="9">
        <f>Table1_4[[#This Row],[Total Price]]*Table1_4[[#This Row],[ Sold]]</f>
        <v>559.13</v>
      </c>
    </row>
    <row r="1891" spans="1:16" x14ac:dyDescent="0.3">
      <c r="A1891" s="5" t="s">
        <v>2285</v>
      </c>
      <c r="B1891" s="2" t="s">
        <v>4273</v>
      </c>
      <c r="C1891" s="2" t="s">
        <v>2434</v>
      </c>
      <c r="D1891" s="2" t="s">
        <v>2485</v>
      </c>
      <c r="E1891" s="2" t="s">
        <v>4481</v>
      </c>
      <c r="F1891" s="2">
        <v>2.5</v>
      </c>
      <c r="G1891" s="2">
        <v>3</v>
      </c>
      <c r="H1891" s="9">
        <v>436.79</v>
      </c>
      <c r="I1891" s="9">
        <v>144.22</v>
      </c>
      <c r="J1891" s="9">
        <f>Table1_4[[#This Row],[Price]]+Table1_4[[#This Row],[Delivery charge]]</f>
        <v>581.01</v>
      </c>
      <c r="K1891" s="2" t="s">
        <v>2262</v>
      </c>
      <c r="L1891" s="2">
        <v>67</v>
      </c>
      <c r="M1891" s="2" t="s">
        <v>4480</v>
      </c>
      <c r="N1891" s="2" t="s">
        <v>2486</v>
      </c>
      <c r="O1891" s="14" t="s">
        <v>2487</v>
      </c>
      <c r="P1891" s="9">
        <f>Table1_4[[#This Row],[Total Price]]*Table1_4[[#This Row],[ Sold]]</f>
        <v>38927.67</v>
      </c>
    </row>
    <row r="1892" spans="1:16" x14ac:dyDescent="0.3">
      <c r="A1892" s="5" t="s">
        <v>2285</v>
      </c>
      <c r="B1892" s="2" t="s">
        <v>4274</v>
      </c>
      <c r="C1892" s="2" t="s">
        <v>2344</v>
      </c>
      <c r="D1892" s="2" t="s">
        <v>2295</v>
      </c>
      <c r="E1892" s="2" t="s">
        <v>4481</v>
      </c>
      <c r="F1892" s="2">
        <v>4.5</v>
      </c>
      <c r="G1892" s="2">
        <v>41</v>
      </c>
      <c r="H1892" s="9">
        <v>525.99</v>
      </c>
      <c r="I1892" s="9">
        <v>164.74</v>
      </c>
      <c r="J1892" s="9">
        <f>Table1_4[[#This Row],[Price]]+Table1_4[[#This Row],[Delivery charge]]</f>
        <v>690.73</v>
      </c>
      <c r="K1892" s="2" t="s">
        <v>2262</v>
      </c>
      <c r="L1892" s="2">
        <v>0</v>
      </c>
      <c r="M1892" s="2" t="s">
        <v>4480</v>
      </c>
      <c r="N1892" s="2" t="s">
        <v>2732</v>
      </c>
      <c r="O1892" s="14" t="s">
        <v>2733</v>
      </c>
      <c r="P1892" s="9">
        <f>Table1_4[[#This Row],[Total Price]]*Table1_4[[#This Row],[ Sold]]</f>
        <v>0</v>
      </c>
    </row>
    <row r="1893" spans="1:16" x14ac:dyDescent="0.3">
      <c r="A1893" s="5" t="s">
        <v>2285</v>
      </c>
      <c r="B1893" s="2" t="s">
        <v>4275</v>
      </c>
      <c r="C1893" s="2" t="s">
        <v>2434</v>
      </c>
      <c r="D1893" s="2" t="s">
        <v>2511</v>
      </c>
      <c r="E1893" s="2" t="s">
        <v>4482</v>
      </c>
      <c r="F1893" s="2">
        <v>4.5</v>
      </c>
      <c r="G1893" s="2">
        <v>3</v>
      </c>
      <c r="H1893" s="9">
        <v>689.99</v>
      </c>
      <c r="I1893" s="9">
        <v>205.08</v>
      </c>
      <c r="J1893" s="9">
        <f>Table1_4[[#This Row],[Price]]+Table1_4[[#This Row],[Delivery charge]]</f>
        <v>895.07</v>
      </c>
      <c r="K1893" s="2" t="s">
        <v>2262</v>
      </c>
      <c r="L1893" s="2">
        <v>1</v>
      </c>
      <c r="M1893" s="2" t="s">
        <v>4480</v>
      </c>
      <c r="N1893" s="2" t="s">
        <v>2512</v>
      </c>
      <c r="O1893" s="14" t="s">
        <v>2513</v>
      </c>
      <c r="P1893" s="9">
        <f>Table1_4[[#This Row],[Total Price]]*Table1_4[[#This Row],[ Sold]]</f>
        <v>895.07</v>
      </c>
    </row>
    <row r="1894" spans="1:16" x14ac:dyDescent="0.3">
      <c r="A1894" s="5" t="s">
        <v>2285</v>
      </c>
      <c r="B1894" s="2" t="s">
        <v>4276</v>
      </c>
      <c r="C1894" s="2" t="s">
        <v>2434</v>
      </c>
      <c r="D1894" s="2" t="s">
        <v>2295</v>
      </c>
      <c r="E1894" s="2" t="s">
        <v>4482</v>
      </c>
      <c r="F1894" s="2">
        <v>5</v>
      </c>
      <c r="G1894" s="2">
        <v>13</v>
      </c>
      <c r="H1894" s="9">
        <v>593.99</v>
      </c>
      <c r="I1894" s="9">
        <v>180.38</v>
      </c>
      <c r="J1894" s="9">
        <f>Table1_4[[#This Row],[Price]]+Table1_4[[#This Row],[Delivery charge]]</f>
        <v>774.37</v>
      </c>
      <c r="K1894" s="2" t="s">
        <v>2262</v>
      </c>
      <c r="L1894" s="2">
        <v>6</v>
      </c>
      <c r="M1894" s="2" t="s">
        <v>4480</v>
      </c>
      <c r="N1894" s="2" t="s">
        <v>2732</v>
      </c>
      <c r="O1894" s="14" t="s">
        <v>2733</v>
      </c>
      <c r="P1894" s="9">
        <f>Table1_4[[#This Row],[Total Price]]*Table1_4[[#This Row],[ Sold]]</f>
        <v>4646.22</v>
      </c>
    </row>
    <row r="1895" spans="1:16" x14ac:dyDescent="0.3">
      <c r="A1895" s="5" t="s">
        <v>2285</v>
      </c>
      <c r="B1895" s="2" t="s">
        <v>4277</v>
      </c>
      <c r="C1895" s="2" t="s">
        <v>2327</v>
      </c>
      <c r="D1895" s="2" t="s">
        <v>2485</v>
      </c>
      <c r="E1895" s="2" t="s">
        <v>4482</v>
      </c>
      <c r="F1895" s="2"/>
      <c r="G1895" s="2"/>
      <c r="H1895" s="9">
        <v>459.98</v>
      </c>
      <c r="I1895" s="9">
        <v>149.55000000000001</v>
      </c>
      <c r="J1895" s="9">
        <f>Table1_4[[#This Row],[Price]]+Table1_4[[#This Row],[Delivery charge]]</f>
        <v>609.53</v>
      </c>
      <c r="K1895" s="2" t="s">
        <v>2262</v>
      </c>
      <c r="L1895" s="2">
        <v>1</v>
      </c>
      <c r="M1895" s="2" t="s">
        <v>4480</v>
      </c>
      <c r="N1895" s="2" t="s">
        <v>2486</v>
      </c>
      <c r="O1895" s="14" t="s">
        <v>2487</v>
      </c>
      <c r="P1895" s="9">
        <f>Table1_4[[#This Row],[Total Price]]*Table1_4[[#This Row],[ Sold]]</f>
        <v>609.53</v>
      </c>
    </row>
    <row r="1896" spans="1:16" x14ac:dyDescent="0.3">
      <c r="A1896" s="5" t="s">
        <v>2285</v>
      </c>
      <c r="B1896" s="2" t="s">
        <v>3336</v>
      </c>
      <c r="C1896" s="2" t="s">
        <v>2329</v>
      </c>
      <c r="D1896" s="2" t="s">
        <v>2295</v>
      </c>
      <c r="E1896" s="2" t="s">
        <v>4482</v>
      </c>
      <c r="F1896" s="2">
        <v>4.5</v>
      </c>
      <c r="G1896" s="2">
        <v>108</v>
      </c>
      <c r="H1896" s="9">
        <v>275.45</v>
      </c>
      <c r="I1896" s="9">
        <v>107.11</v>
      </c>
      <c r="J1896" s="9">
        <f>Table1_4[[#This Row],[Price]]+Table1_4[[#This Row],[Delivery charge]]</f>
        <v>382.56</v>
      </c>
      <c r="K1896" s="2" t="s">
        <v>2262</v>
      </c>
      <c r="L1896" s="2">
        <v>0</v>
      </c>
      <c r="M1896" s="2" t="s">
        <v>4480</v>
      </c>
      <c r="N1896" s="2" t="s">
        <v>2368</v>
      </c>
      <c r="O1896" s="14" t="s">
        <v>2369</v>
      </c>
      <c r="P1896" s="9">
        <f>Table1_4[[#This Row],[Total Price]]*Table1_4[[#This Row],[ Sold]]</f>
        <v>0</v>
      </c>
    </row>
    <row r="1897" spans="1:16" x14ac:dyDescent="0.3">
      <c r="A1897" s="5" t="s">
        <v>2285</v>
      </c>
      <c r="B1897" s="2" t="s">
        <v>4278</v>
      </c>
      <c r="C1897" s="2" t="s">
        <v>2434</v>
      </c>
      <c r="D1897" s="2" t="s">
        <v>2357</v>
      </c>
      <c r="E1897" s="2" t="s">
        <v>4482</v>
      </c>
      <c r="F1897" s="2"/>
      <c r="G1897" s="2"/>
      <c r="H1897" s="9">
        <v>719.99</v>
      </c>
      <c r="I1897" s="9">
        <v>209.36</v>
      </c>
      <c r="J1897" s="9">
        <f>Table1_4[[#This Row],[Price]]+Table1_4[[#This Row],[Delivery charge]]</f>
        <v>929.35</v>
      </c>
      <c r="K1897" s="2" t="s">
        <v>2262</v>
      </c>
      <c r="L1897" s="2">
        <v>16</v>
      </c>
      <c r="M1897" s="2" t="s">
        <v>4480</v>
      </c>
      <c r="N1897" s="2" t="s">
        <v>2358</v>
      </c>
      <c r="O1897" s="14" t="s">
        <v>2359</v>
      </c>
      <c r="P1897" s="9">
        <f>Table1_4[[#This Row],[Total Price]]*Table1_4[[#This Row],[ Sold]]</f>
        <v>14869.6</v>
      </c>
    </row>
    <row r="1898" spans="1:16" x14ac:dyDescent="0.3">
      <c r="A1898" s="5" t="s">
        <v>2285</v>
      </c>
      <c r="B1898" s="2" t="s">
        <v>4279</v>
      </c>
      <c r="C1898" s="2" t="s">
        <v>2327</v>
      </c>
      <c r="D1898" s="2" t="s">
        <v>2393</v>
      </c>
      <c r="E1898" s="2" t="s">
        <v>4481</v>
      </c>
      <c r="F1898" s="2"/>
      <c r="G1898" s="2"/>
      <c r="H1898" s="9">
        <v>528.71</v>
      </c>
      <c r="I1898" s="9">
        <v>167.98</v>
      </c>
      <c r="J1898" s="9">
        <f>Table1_4[[#This Row],[Price]]+Table1_4[[#This Row],[Delivery charge]]</f>
        <v>696.69</v>
      </c>
      <c r="K1898" s="2" t="s">
        <v>2262</v>
      </c>
      <c r="L1898" s="2">
        <v>0</v>
      </c>
      <c r="M1898" s="2" t="s">
        <v>2394</v>
      </c>
      <c r="N1898" s="2" t="s">
        <v>2395</v>
      </c>
      <c r="O1898" s="14" t="s">
        <v>2396</v>
      </c>
      <c r="P1898" s="9">
        <f>Table1_4[[#This Row],[Total Price]]*Table1_4[[#This Row],[ Sold]]</f>
        <v>0</v>
      </c>
    </row>
    <row r="1899" spans="1:16" x14ac:dyDescent="0.3">
      <c r="A1899" s="5" t="s">
        <v>2285</v>
      </c>
      <c r="B1899" s="2" t="s">
        <v>4280</v>
      </c>
      <c r="C1899" s="2" t="s">
        <v>2329</v>
      </c>
      <c r="D1899" s="2" t="s">
        <v>2295</v>
      </c>
      <c r="E1899" s="2" t="s">
        <v>4483</v>
      </c>
      <c r="F1899" s="2">
        <v>5</v>
      </c>
      <c r="G1899" s="2">
        <v>11</v>
      </c>
      <c r="H1899" s="9">
        <v>265</v>
      </c>
      <c r="I1899" s="9">
        <v>104.71</v>
      </c>
      <c r="J1899" s="9">
        <f>Table1_4[[#This Row],[Price]]+Table1_4[[#This Row],[Delivery charge]]</f>
        <v>369.71</v>
      </c>
      <c r="K1899" s="2" t="s">
        <v>2262</v>
      </c>
      <c r="L1899" s="2">
        <v>0</v>
      </c>
      <c r="M1899" s="2" t="s">
        <v>4480</v>
      </c>
      <c r="N1899" s="2" t="s">
        <v>2475</v>
      </c>
      <c r="O1899" s="14" t="s">
        <v>2476</v>
      </c>
      <c r="P1899" s="9">
        <f>Table1_4[[#This Row],[Total Price]]*Table1_4[[#This Row],[ Sold]]</f>
        <v>0</v>
      </c>
    </row>
    <row r="1900" spans="1:16" x14ac:dyDescent="0.3">
      <c r="A1900" s="5" t="s">
        <v>2285</v>
      </c>
      <c r="B1900" s="2" t="s">
        <v>4281</v>
      </c>
      <c r="C1900" s="2" t="s">
        <v>2296</v>
      </c>
      <c r="D1900" s="2" t="s">
        <v>2485</v>
      </c>
      <c r="E1900" s="2" t="s">
        <v>4482</v>
      </c>
      <c r="F1900" s="2"/>
      <c r="G1900" s="2"/>
      <c r="H1900" s="9">
        <v>399.98</v>
      </c>
      <c r="I1900" s="9">
        <v>138.37</v>
      </c>
      <c r="J1900" s="9">
        <f>Table1_4[[#This Row],[Price]]+Table1_4[[#This Row],[Delivery charge]]</f>
        <v>538.35</v>
      </c>
      <c r="K1900" s="2" t="s">
        <v>2262</v>
      </c>
      <c r="L1900" s="2">
        <v>0</v>
      </c>
      <c r="M1900" s="2" t="s">
        <v>4480</v>
      </c>
      <c r="N1900" s="2" t="s">
        <v>2486</v>
      </c>
      <c r="O1900" s="14" t="s">
        <v>2487</v>
      </c>
      <c r="P1900" s="9">
        <f>Table1_4[[#This Row],[Total Price]]*Table1_4[[#This Row],[ Sold]]</f>
        <v>0</v>
      </c>
    </row>
    <row r="1901" spans="1:16" x14ac:dyDescent="0.3">
      <c r="A1901" s="5" t="s">
        <v>2285</v>
      </c>
      <c r="B1901" s="2" t="s">
        <v>4282</v>
      </c>
      <c r="C1901" s="2" t="s">
        <v>2329</v>
      </c>
      <c r="D1901" s="2" t="s">
        <v>2485</v>
      </c>
      <c r="E1901" s="2" t="s">
        <v>4481</v>
      </c>
      <c r="F1901" s="2"/>
      <c r="G1901" s="2"/>
      <c r="H1901" s="9">
        <v>260.99</v>
      </c>
      <c r="I1901" s="9">
        <v>103.79</v>
      </c>
      <c r="J1901" s="9">
        <f>Table1_4[[#This Row],[Price]]+Table1_4[[#This Row],[Delivery charge]]</f>
        <v>364.78000000000003</v>
      </c>
      <c r="K1901" s="2" t="s">
        <v>2262</v>
      </c>
      <c r="L1901" s="2">
        <v>3</v>
      </c>
      <c r="M1901" s="2" t="s">
        <v>4480</v>
      </c>
      <c r="N1901" s="2" t="s">
        <v>2486</v>
      </c>
      <c r="O1901" s="14" t="s">
        <v>2487</v>
      </c>
      <c r="P1901" s="9">
        <f>Table1_4[[#This Row],[Total Price]]*Table1_4[[#This Row],[ Sold]]</f>
        <v>1094.3400000000001</v>
      </c>
    </row>
    <row r="1902" spans="1:16" x14ac:dyDescent="0.3">
      <c r="A1902" s="5" t="s">
        <v>2285</v>
      </c>
      <c r="B1902" s="2" t="s">
        <v>4283</v>
      </c>
      <c r="C1902" s="2" t="s">
        <v>2294</v>
      </c>
      <c r="D1902" s="2" t="s">
        <v>2485</v>
      </c>
      <c r="E1902" s="2" t="s">
        <v>4481</v>
      </c>
      <c r="F1902" s="2">
        <v>4.5</v>
      </c>
      <c r="G1902" s="2">
        <v>45</v>
      </c>
      <c r="H1902" s="9">
        <v>152.99</v>
      </c>
      <c r="I1902" s="9">
        <v>81.569999999999993</v>
      </c>
      <c r="J1902" s="9">
        <f>Table1_4[[#This Row],[Price]]+Table1_4[[#This Row],[Delivery charge]]</f>
        <v>234.56</v>
      </c>
      <c r="K1902" s="2" t="s">
        <v>2262</v>
      </c>
      <c r="L1902" s="2">
        <v>73</v>
      </c>
      <c r="M1902" s="2" t="s">
        <v>4480</v>
      </c>
      <c r="N1902" s="2" t="s">
        <v>2486</v>
      </c>
      <c r="O1902" s="14" t="s">
        <v>2487</v>
      </c>
      <c r="P1902" s="9">
        <f>Table1_4[[#This Row],[Total Price]]*Table1_4[[#This Row],[ Sold]]</f>
        <v>17122.88</v>
      </c>
    </row>
    <row r="1903" spans="1:16" x14ac:dyDescent="0.3">
      <c r="A1903" s="5" t="s">
        <v>2285</v>
      </c>
      <c r="B1903" s="2" t="s">
        <v>4284</v>
      </c>
      <c r="C1903" s="2" t="s">
        <v>2327</v>
      </c>
      <c r="D1903" s="2" t="s">
        <v>2485</v>
      </c>
      <c r="E1903" s="2" t="s">
        <v>4483</v>
      </c>
      <c r="F1903" s="2"/>
      <c r="G1903" s="2"/>
      <c r="H1903" s="9">
        <v>482.98</v>
      </c>
      <c r="I1903" s="9">
        <v>154.84</v>
      </c>
      <c r="J1903" s="9">
        <f>Table1_4[[#This Row],[Price]]+Table1_4[[#This Row],[Delivery charge]]</f>
        <v>637.82000000000005</v>
      </c>
      <c r="K1903" s="2" t="s">
        <v>2262</v>
      </c>
      <c r="L1903" s="2">
        <v>0</v>
      </c>
      <c r="M1903" s="2" t="s">
        <v>4480</v>
      </c>
      <c r="N1903" s="2" t="s">
        <v>2486</v>
      </c>
      <c r="O1903" s="14" t="s">
        <v>2487</v>
      </c>
      <c r="P1903" s="9">
        <f>Table1_4[[#This Row],[Total Price]]*Table1_4[[#This Row],[ Sold]]</f>
        <v>0</v>
      </c>
    </row>
    <row r="1904" spans="1:16" x14ac:dyDescent="0.3">
      <c r="A1904" s="5" t="s">
        <v>2285</v>
      </c>
      <c r="B1904" s="2" t="s">
        <v>4285</v>
      </c>
      <c r="C1904" s="2" t="s">
        <v>2434</v>
      </c>
      <c r="D1904" s="2" t="s">
        <v>2393</v>
      </c>
      <c r="E1904" s="2" t="s">
        <v>4483</v>
      </c>
      <c r="F1904" s="2"/>
      <c r="G1904" s="2"/>
      <c r="H1904" s="9">
        <v>532.51</v>
      </c>
      <c r="I1904" s="9">
        <v>168.86</v>
      </c>
      <c r="J1904" s="9">
        <f>Table1_4[[#This Row],[Price]]+Table1_4[[#This Row],[Delivery charge]]</f>
        <v>701.37</v>
      </c>
      <c r="K1904" s="2" t="s">
        <v>2262</v>
      </c>
      <c r="L1904" s="2">
        <v>0</v>
      </c>
      <c r="M1904" s="2" t="s">
        <v>2394</v>
      </c>
      <c r="N1904" s="2" t="s">
        <v>2395</v>
      </c>
      <c r="O1904" s="14" t="s">
        <v>2396</v>
      </c>
      <c r="P1904" s="9">
        <f>Table1_4[[#This Row],[Total Price]]*Table1_4[[#This Row],[ Sold]]</f>
        <v>0</v>
      </c>
    </row>
    <row r="1905" spans="1:16" x14ac:dyDescent="0.3">
      <c r="A1905" s="5" t="s">
        <v>2285</v>
      </c>
      <c r="B1905" s="2" t="s">
        <v>762</v>
      </c>
      <c r="C1905" s="2" t="s">
        <v>2422</v>
      </c>
      <c r="D1905" s="2" t="s">
        <v>2295</v>
      </c>
      <c r="E1905" s="2" t="s">
        <v>4483</v>
      </c>
      <c r="F1905" s="2"/>
      <c r="G1905" s="2"/>
      <c r="H1905" s="9">
        <v>909</v>
      </c>
      <c r="I1905" s="9">
        <v>255.45</v>
      </c>
      <c r="J1905" s="9">
        <f>Table1_4[[#This Row],[Price]]+Table1_4[[#This Row],[Delivery charge]]</f>
        <v>1164.45</v>
      </c>
      <c r="K1905" s="2" t="s">
        <v>2262</v>
      </c>
      <c r="L1905" s="2">
        <v>7</v>
      </c>
      <c r="M1905" s="2" t="s">
        <v>4480</v>
      </c>
      <c r="N1905" s="2" t="s">
        <v>2428</v>
      </c>
      <c r="O1905" s="14" t="s">
        <v>2429</v>
      </c>
      <c r="P1905" s="9">
        <f>Table1_4[[#This Row],[Total Price]]*Table1_4[[#This Row],[ Sold]]</f>
        <v>8151.1500000000005</v>
      </c>
    </row>
    <row r="1906" spans="1:16" x14ac:dyDescent="0.3">
      <c r="A1906" s="5" t="s">
        <v>2285</v>
      </c>
      <c r="B1906" s="2" t="s">
        <v>4286</v>
      </c>
      <c r="C1906" s="2" t="s">
        <v>2329</v>
      </c>
      <c r="D1906" s="2" t="s">
        <v>2485</v>
      </c>
      <c r="E1906" s="2" t="s">
        <v>4481</v>
      </c>
      <c r="F1906" s="2">
        <v>4.5</v>
      </c>
      <c r="G1906" s="2">
        <v>29</v>
      </c>
      <c r="H1906" s="9">
        <v>242.99</v>
      </c>
      <c r="I1906" s="9">
        <v>99.65</v>
      </c>
      <c r="J1906" s="9">
        <f>Table1_4[[#This Row],[Price]]+Table1_4[[#This Row],[Delivery charge]]</f>
        <v>342.64</v>
      </c>
      <c r="K1906" s="2" t="s">
        <v>2262</v>
      </c>
      <c r="L1906" s="2">
        <v>19</v>
      </c>
      <c r="M1906" s="2" t="s">
        <v>4480</v>
      </c>
      <c r="N1906" s="2" t="s">
        <v>2486</v>
      </c>
      <c r="O1906" s="14" t="s">
        <v>2487</v>
      </c>
      <c r="P1906" s="9">
        <f>Table1_4[[#This Row],[Total Price]]*Table1_4[[#This Row],[ Sold]]</f>
        <v>6510.16</v>
      </c>
    </row>
    <row r="1907" spans="1:16" x14ac:dyDescent="0.3">
      <c r="A1907" s="5" t="s">
        <v>2285</v>
      </c>
      <c r="B1907" s="2" t="s">
        <v>4287</v>
      </c>
      <c r="C1907" s="2" t="s">
        <v>2344</v>
      </c>
      <c r="D1907" s="2" t="s">
        <v>2295</v>
      </c>
      <c r="E1907" s="2" t="s">
        <v>4481</v>
      </c>
      <c r="F1907" s="2">
        <v>5</v>
      </c>
      <c r="G1907" s="2">
        <v>25</v>
      </c>
      <c r="H1907" s="9">
        <v>389</v>
      </c>
      <c r="I1907" s="9">
        <v>133.22999999999999</v>
      </c>
      <c r="J1907" s="9">
        <f>Table1_4[[#This Row],[Price]]+Table1_4[[#This Row],[Delivery charge]]</f>
        <v>522.23</v>
      </c>
      <c r="K1907" s="2" t="s">
        <v>2262</v>
      </c>
      <c r="L1907" s="2">
        <v>0</v>
      </c>
      <c r="M1907" s="2" t="s">
        <v>4480</v>
      </c>
      <c r="N1907" s="2" t="s">
        <v>2657</v>
      </c>
      <c r="O1907" s="14" t="s">
        <v>2658</v>
      </c>
      <c r="P1907" s="9">
        <f>Table1_4[[#This Row],[Total Price]]*Table1_4[[#This Row],[ Sold]]</f>
        <v>0</v>
      </c>
    </row>
    <row r="1908" spans="1:16" x14ac:dyDescent="0.3">
      <c r="A1908" s="5" t="s">
        <v>2285</v>
      </c>
      <c r="B1908" s="2" t="s">
        <v>4288</v>
      </c>
      <c r="C1908" s="2" t="s">
        <v>2329</v>
      </c>
      <c r="D1908" s="2" t="s">
        <v>2485</v>
      </c>
      <c r="E1908" s="2" t="s">
        <v>4482</v>
      </c>
      <c r="F1908" s="2">
        <v>5</v>
      </c>
      <c r="G1908" s="2">
        <v>6</v>
      </c>
      <c r="H1908" s="9">
        <v>303.99</v>
      </c>
      <c r="I1908" s="9">
        <v>116.3</v>
      </c>
      <c r="J1908" s="9">
        <f>Table1_4[[#This Row],[Price]]+Table1_4[[#This Row],[Delivery charge]]</f>
        <v>420.29</v>
      </c>
      <c r="K1908" s="2" t="s">
        <v>2262</v>
      </c>
      <c r="L1908" s="2">
        <v>0</v>
      </c>
      <c r="M1908" s="2" t="s">
        <v>4480</v>
      </c>
      <c r="N1908" s="2" t="s">
        <v>2486</v>
      </c>
      <c r="O1908" s="14" t="s">
        <v>2487</v>
      </c>
      <c r="P1908" s="9">
        <f>Table1_4[[#This Row],[Total Price]]*Table1_4[[#This Row],[ Sold]]</f>
        <v>0</v>
      </c>
    </row>
    <row r="1909" spans="1:16" x14ac:dyDescent="0.3">
      <c r="A1909" s="5" t="s">
        <v>2285</v>
      </c>
      <c r="B1909" s="2" t="s">
        <v>4289</v>
      </c>
      <c r="C1909" s="2" t="s">
        <v>2434</v>
      </c>
      <c r="D1909" s="2" t="s">
        <v>2485</v>
      </c>
      <c r="E1909" s="2" t="s">
        <v>4482</v>
      </c>
      <c r="F1909" s="2">
        <v>5</v>
      </c>
      <c r="G1909" s="2">
        <v>1</v>
      </c>
      <c r="H1909" s="9">
        <v>483.99</v>
      </c>
      <c r="I1909" s="9">
        <v>155.08000000000001</v>
      </c>
      <c r="J1909" s="9">
        <f>Table1_4[[#This Row],[Price]]+Table1_4[[#This Row],[Delivery charge]]</f>
        <v>639.07000000000005</v>
      </c>
      <c r="K1909" s="2" t="s">
        <v>2262</v>
      </c>
      <c r="L1909" s="2">
        <v>1</v>
      </c>
      <c r="M1909" s="2" t="s">
        <v>4480</v>
      </c>
      <c r="N1909" s="2" t="s">
        <v>2486</v>
      </c>
      <c r="O1909" s="14" t="s">
        <v>2487</v>
      </c>
      <c r="P1909" s="9">
        <f>Table1_4[[#This Row],[Total Price]]*Table1_4[[#This Row],[ Sold]]</f>
        <v>639.07000000000005</v>
      </c>
    </row>
    <row r="1910" spans="1:16" x14ac:dyDescent="0.3">
      <c r="A1910" s="5" t="s">
        <v>2285</v>
      </c>
      <c r="B1910" s="2" t="s">
        <v>4290</v>
      </c>
      <c r="C1910" s="2" t="s">
        <v>2327</v>
      </c>
      <c r="D1910" s="2" t="s">
        <v>2393</v>
      </c>
      <c r="E1910" s="2" t="s">
        <v>4483</v>
      </c>
      <c r="F1910" s="2"/>
      <c r="G1910" s="2"/>
      <c r="H1910" s="9">
        <v>699.95</v>
      </c>
      <c r="I1910" s="9">
        <v>207.37</v>
      </c>
      <c r="J1910" s="9">
        <f>Table1_4[[#This Row],[Price]]+Table1_4[[#This Row],[Delivery charge]]</f>
        <v>907.32</v>
      </c>
      <c r="K1910" s="2" t="s">
        <v>2262</v>
      </c>
      <c r="L1910" s="2">
        <v>0</v>
      </c>
      <c r="M1910" s="2" t="s">
        <v>2394</v>
      </c>
      <c r="N1910" s="2" t="s">
        <v>2395</v>
      </c>
      <c r="O1910" s="14" t="s">
        <v>2396</v>
      </c>
      <c r="P1910" s="9">
        <f>Table1_4[[#This Row],[Total Price]]*Table1_4[[#This Row],[ Sold]]</f>
        <v>0</v>
      </c>
    </row>
    <row r="1911" spans="1:16" x14ac:dyDescent="0.3">
      <c r="A1911" s="5" t="s">
        <v>2285</v>
      </c>
      <c r="B1911" s="2" t="s">
        <v>4291</v>
      </c>
      <c r="C1911" s="2" t="s">
        <v>2294</v>
      </c>
      <c r="D1911" s="2" t="s">
        <v>2295</v>
      </c>
      <c r="E1911" s="2" t="s">
        <v>4481</v>
      </c>
      <c r="F1911" s="2">
        <v>4.5</v>
      </c>
      <c r="G1911" s="2">
        <v>51</v>
      </c>
      <c r="H1911" s="9">
        <v>179.95</v>
      </c>
      <c r="I1911" s="9">
        <v>85.15</v>
      </c>
      <c r="J1911" s="9">
        <f>Table1_4[[#This Row],[Price]]+Table1_4[[#This Row],[Delivery charge]]</f>
        <v>265.10000000000002</v>
      </c>
      <c r="K1911" s="2" t="s">
        <v>2262</v>
      </c>
      <c r="L1911" s="2">
        <v>0</v>
      </c>
      <c r="M1911" s="2" t="s">
        <v>4480</v>
      </c>
      <c r="N1911" s="2" t="s">
        <v>2500</v>
      </c>
      <c r="O1911" s="14" t="s">
        <v>2501</v>
      </c>
      <c r="P1911" s="9">
        <f>Table1_4[[#This Row],[Total Price]]*Table1_4[[#This Row],[ Sold]]</f>
        <v>0</v>
      </c>
    </row>
    <row r="1912" spans="1:16" x14ac:dyDescent="0.3">
      <c r="A1912" s="5" t="s">
        <v>2285</v>
      </c>
      <c r="B1912" s="2" t="s">
        <v>4292</v>
      </c>
      <c r="C1912" s="2" t="s">
        <v>2296</v>
      </c>
      <c r="D1912" s="2" t="s">
        <v>2485</v>
      </c>
      <c r="E1912" s="2" t="s">
        <v>4482</v>
      </c>
      <c r="F1912" s="2"/>
      <c r="G1912" s="2"/>
      <c r="H1912" s="9">
        <v>399.98</v>
      </c>
      <c r="I1912" s="9">
        <v>135.75</v>
      </c>
      <c r="J1912" s="9">
        <f>Table1_4[[#This Row],[Price]]+Table1_4[[#This Row],[Delivery charge]]</f>
        <v>535.73</v>
      </c>
      <c r="K1912" s="2" t="s">
        <v>2262</v>
      </c>
      <c r="L1912" s="2">
        <v>4</v>
      </c>
      <c r="M1912" s="2" t="s">
        <v>4480</v>
      </c>
      <c r="N1912" s="2" t="s">
        <v>2486</v>
      </c>
      <c r="O1912" s="14" t="s">
        <v>2487</v>
      </c>
      <c r="P1912" s="9">
        <f>Table1_4[[#This Row],[Total Price]]*Table1_4[[#This Row],[ Sold]]</f>
        <v>2142.92</v>
      </c>
    </row>
    <row r="1913" spans="1:16" x14ac:dyDescent="0.3">
      <c r="A1913" s="5" t="s">
        <v>2285</v>
      </c>
      <c r="B1913" s="2" t="s">
        <v>4293</v>
      </c>
      <c r="C1913" s="2" t="s">
        <v>2343</v>
      </c>
      <c r="D1913" s="2" t="s">
        <v>2295</v>
      </c>
      <c r="E1913" s="2" t="s">
        <v>4481</v>
      </c>
      <c r="F1913" s="2">
        <v>4.5</v>
      </c>
      <c r="G1913" s="2">
        <v>30</v>
      </c>
      <c r="H1913" s="9">
        <v>305.67</v>
      </c>
      <c r="I1913" s="9">
        <v>114.06</v>
      </c>
      <c r="J1913" s="9">
        <f>Table1_4[[#This Row],[Price]]+Table1_4[[#This Row],[Delivery charge]]</f>
        <v>419.73</v>
      </c>
      <c r="K1913" s="2" t="s">
        <v>2262</v>
      </c>
      <c r="L1913" s="2">
        <v>0</v>
      </c>
      <c r="M1913" s="2" t="s">
        <v>2394</v>
      </c>
      <c r="N1913" s="2" t="s">
        <v>2780</v>
      </c>
      <c r="O1913" s="14" t="s">
        <v>2781</v>
      </c>
      <c r="P1913" s="9">
        <f>Table1_4[[#This Row],[Total Price]]*Table1_4[[#This Row],[ Sold]]</f>
        <v>0</v>
      </c>
    </row>
    <row r="1914" spans="1:16" x14ac:dyDescent="0.3">
      <c r="A1914" s="5" t="s">
        <v>2285</v>
      </c>
      <c r="B1914" s="2" t="s">
        <v>4294</v>
      </c>
      <c r="C1914" s="2" t="s">
        <v>2321</v>
      </c>
      <c r="D1914" s="2" t="s">
        <v>2485</v>
      </c>
      <c r="E1914" s="2" t="s">
        <v>4481</v>
      </c>
      <c r="F1914" s="2"/>
      <c r="G1914" s="2"/>
      <c r="H1914" s="9">
        <v>332.99</v>
      </c>
      <c r="I1914" s="9">
        <v>120.35</v>
      </c>
      <c r="J1914" s="9">
        <f>Table1_4[[#This Row],[Price]]+Table1_4[[#This Row],[Delivery charge]]</f>
        <v>453.34000000000003</v>
      </c>
      <c r="K1914" s="2" t="s">
        <v>2262</v>
      </c>
      <c r="L1914" s="2">
        <v>0</v>
      </c>
      <c r="M1914" s="2" t="s">
        <v>4480</v>
      </c>
      <c r="N1914" s="2" t="s">
        <v>2486</v>
      </c>
      <c r="O1914" s="14" t="s">
        <v>2487</v>
      </c>
      <c r="P1914" s="9">
        <f>Table1_4[[#This Row],[Total Price]]*Table1_4[[#This Row],[ Sold]]</f>
        <v>0</v>
      </c>
    </row>
    <row r="1915" spans="1:16" x14ac:dyDescent="0.3">
      <c r="A1915" s="5" t="s">
        <v>2285</v>
      </c>
      <c r="B1915" s="2" t="s">
        <v>4295</v>
      </c>
      <c r="C1915" s="2" t="s">
        <v>2585</v>
      </c>
      <c r="D1915" s="2" t="s">
        <v>2295</v>
      </c>
      <c r="E1915" s="2" t="s">
        <v>4481</v>
      </c>
      <c r="F1915" s="2">
        <v>4.5</v>
      </c>
      <c r="G1915" s="2">
        <v>20</v>
      </c>
      <c r="H1915" s="9">
        <v>623.99</v>
      </c>
      <c r="I1915" s="9">
        <v>187.28</v>
      </c>
      <c r="J1915" s="9">
        <f>Table1_4[[#This Row],[Price]]+Table1_4[[#This Row],[Delivery charge]]</f>
        <v>811.27</v>
      </c>
      <c r="K1915" s="2" t="s">
        <v>2262</v>
      </c>
      <c r="L1915" s="2">
        <v>0</v>
      </c>
      <c r="M1915" s="2" t="s">
        <v>4480</v>
      </c>
      <c r="N1915" s="2" t="s">
        <v>2732</v>
      </c>
      <c r="O1915" s="14" t="s">
        <v>2733</v>
      </c>
      <c r="P1915" s="9">
        <f>Table1_4[[#This Row],[Total Price]]*Table1_4[[#This Row],[ Sold]]</f>
        <v>0</v>
      </c>
    </row>
    <row r="1916" spans="1:16" x14ac:dyDescent="0.3">
      <c r="A1916" s="5" t="s">
        <v>2285</v>
      </c>
      <c r="B1916" s="2" t="s">
        <v>4296</v>
      </c>
      <c r="C1916" s="2" t="s">
        <v>2343</v>
      </c>
      <c r="D1916" s="2" t="s">
        <v>2295</v>
      </c>
      <c r="E1916" s="2" t="s">
        <v>4482</v>
      </c>
      <c r="F1916" s="2"/>
      <c r="G1916" s="2"/>
      <c r="H1916" s="9">
        <v>402.41</v>
      </c>
      <c r="I1916" s="9">
        <v>138.93</v>
      </c>
      <c r="J1916" s="9">
        <f>Table1_4[[#This Row],[Price]]+Table1_4[[#This Row],[Delivery charge]]</f>
        <v>541.34</v>
      </c>
      <c r="K1916" s="2" t="s">
        <v>2262</v>
      </c>
      <c r="L1916" s="2">
        <v>0</v>
      </c>
      <c r="M1916" s="2" t="s">
        <v>4480</v>
      </c>
      <c r="N1916" s="2" t="s">
        <v>2842</v>
      </c>
      <c r="O1916" s="14" t="s">
        <v>2843</v>
      </c>
      <c r="P1916" s="9">
        <f>Table1_4[[#This Row],[Total Price]]*Table1_4[[#This Row],[ Sold]]</f>
        <v>0</v>
      </c>
    </row>
    <row r="1917" spans="1:16" x14ac:dyDescent="0.3">
      <c r="A1917" s="5" t="s">
        <v>2285</v>
      </c>
      <c r="B1917" s="2" t="s">
        <v>4297</v>
      </c>
      <c r="C1917" s="2" t="s">
        <v>2327</v>
      </c>
      <c r="D1917" s="2" t="s">
        <v>2295</v>
      </c>
      <c r="E1917" s="2" t="s">
        <v>4482</v>
      </c>
      <c r="F1917" s="2"/>
      <c r="G1917" s="2"/>
      <c r="H1917" s="9">
        <v>792.58</v>
      </c>
      <c r="I1917" s="9">
        <v>226.05</v>
      </c>
      <c r="J1917" s="9">
        <f>Table1_4[[#This Row],[Price]]+Table1_4[[#This Row],[Delivery charge]]</f>
        <v>1018.6300000000001</v>
      </c>
      <c r="K1917" s="2" t="s">
        <v>2262</v>
      </c>
      <c r="L1917" s="2">
        <v>0</v>
      </c>
      <c r="M1917" s="2" t="s">
        <v>4480</v>
      </c>
      <c r="N1917" s="2" t="s">
        <v>2842</v>
      </c>
      <c r="O1917" s="14" t="s">
        <v>2843</v>
      </c>
      <c r="P1917" s="9">
        <f>Table1_4[[#This Row],[Total Price]]*Table1_4[[#This Row],[ Sold]]</f>
        <v>0</v>
      </c>
    </row>
    <row r="1918" spans="1:16" x14ac:dyDescent="0.3">
      <c r="A1918" s="5" t="s">
        <v>2285</v>
      </c>
      <c r="B1918" s="2" t="s">
        <v>4298</v>
      </c>
      <c r="C1918" s="2" t="s">
        <v>2296</v>
      </c>
      <c r="D1918" s="2" t="s">
        <v>2485</v>
      </c>
      <c r="E1918" s="2" t="s">
        <v>4482</v>
      </c>
      <c r="F1918" s="2"/>
      <c r="G1918" s="2"/>
      <c r="H1918" s="9">
        <v>339.99</v>
      </c>
      <c r="I1918" s="9">
        <v>121.96</v>
      </c>
      <c r="J1918" s="9">
        <f>Table1_4[[#This Row],[Price]]+Table1_4[[#This Row],[Delivery charge]]</f>
        <v>461.95</v>
      </c>
      <c r="K1918" s="2" t="s">
        <v>2262</v>
      </c>
      <c r="L1918" s="2">
        <v>2</v>
      </c>
      <c r="M1918" s="2" t="s">
        <v>4480</v>
      </c>
      <c r="N1918" s="2" t="s">
        <v>2486</v>
      </c>
      <c r="O1918" s="14" t="s">
        <v>2487</v>
      </c>
      <c r="P1918" s="9">
        <f>Table1_4[[#This Row],[Total Price]]*Table1_4[[#This Row],[ Sold]]</f>
        <v>923.9</v>
      </c>
    </row>
    <row r="1919" spans="1:16" x14ac:dyDescent="0.3">
      <c r="A1919" s="5" t="s">
        <v>2285</v>
      </c>
      <c r="B1919" s="2" t="s">
        <v>4299</v>
      </c>
      <c r="C1919" s="2" t="s">
        <v>2327</v>
      </c>
      <c r="D1919" s="2" t="s">
        <v>2485</v>
      </c>
      <c r="E1919" s="2" t="s">
        <v>4482</v>
      </c>
      <c r="F1919" s="2"/>
      <c r="G1919" s="2"/>
      <c r="H1919" s="9">
        <v>459.98</v>
      </c>
      <c r="I1919" s="9">
        <v>149.55000000000001</v>
      </c>
      <c r="J1919" s="9">
        <f>Table1_4[[#This Row],[Price]]+Table1_4[[#This Row],[Delivery charge]]</f>
        <v>609.53</v>
      </c>
      <c r="K1919" s="2" t="s">
        <v>2262</v>
      </c>
      <c r="L1919" s="2">
        <v>0</v>
      </c>
      <c r="M1919" s="2" t="s">
        <v>4480</v>
      </c>
      <c r="N1919" s="2" t="s">
        <v>2486</v>
      </c>
      <c r="O1919" s="14" t="s">
        <v>2487</v>
      </c>
      <c r="P1919" s="9">
        <f>Table1_4[[#This Row],[Total Price]]*Table1_4[[#This Row],[ Sold]]</f>
        <v>0</v>
      </c>
    </row>
    <row r="1920" spans="1:16" x14ac:dyDescent="0.3">
      <c r="A1920" s="5" t="s">
        <v>2285</v>
      </c>
      <c r="B1920" s="2" t="s">
        <v>4300</v>
      </c>
      <c r="C1920" s="2" t="s">
        <v>2294</v>
      </c>
      <c r="D1920" s="2" t="s">
        <v>2485</v>
      </c>
      <c r="E1920" s="2" t="s">
        <v>4482</v>
      </c>
      <c r="F1920" s="2">
        <v>4.5</v>
      </c>
      <c r="G1920" s="2">
        <v>10</v>
      </c>
      <c r="H1920" s="9">
        <v>169.99</v>
      </c>
      <c r="I1920" s="9">
        <v>85.48</v>
      </c>
      <c r="J1920" s="9">
        <f>Table1_4[[#This Row],[Price]]+Table1_4[[#This Row],[Delivery charge]]</f>
        <v>255.47000000000003</v>
      </c>
      <c r="K1920" s="2" t="s">
        <v>2262</v>
      </c>
      <c r="L1920" s="2">
        <v>1</v>
      </c>
      <c r="M1920" s="2" t="s">
        <v>4480</v>
      </c>
      <c r="N1920" s="2" t="s">
        <v>2486</v>
      </c>
      <c r="O1920" s="14" t="s">
        <v>2487</v>
      </c>
      <c r="P1920" s="9">
        <f>Table1_4[[#This Row],[Total Price]]*Table1_4[[#This Row],[ Sold]]</f>
        <v>255.47000000000003</v>
      </c>
    </row>
    <row r="1921" spans="1:16" x14ac:dyDescent="0.3">
      <c r="A1921" s="5" t="s">
        <v>2285</v>
      </c>
      <c r="B1921" s="2" t="s">
        <v>4301</v>
      </c>
      <c r="C1921" s="2" t="s">
        <v>2422</v>
      </c>
      <c r="D1921" s="2" t="s">
        <v>2485</v>
      </c>
      <c r="E1921" s="2" t="s">
        <v>4481</v>
      </c>
      <c r="F1921" s="2"/>
      <c r="G1921" s="2"/>
      <c r="H1921" s="9">
        <v>664.99</v>
      </c>
      <c r="I1921" s="9">
        <v>196.71</v>
      </c>
      <c r="J1921" s="9">
        <f>Table1_4[[#This Row],[Price]]+Table1_4[[#This Row],[Delivery charge]]</f>
        <v>861.7</v>
      </c>
      <c r="K1921" s="2" t="s">
        <v>2262</v>
      </c>
      <c r="L1921" s="2">
        <v>0</v>
      </c>
      <c r="M1921" s="2" t="s">
        <v>4480</v>
      </c>
      <c r="N1921" s="2" t="s">
        <v>2486</v>
      </c>
      <c r="O1921" s="14" t="s">
        <v>2487</v>
      </c>
      <c r="P1921" s="9">
        <f>Table1_4[[#This Row],[Total Price]]*Table1_4[[#This Row],[ Sold]]</f>
        <v>0</v>
      </c>
    </row>
    <row r="1922" spans="1:16" x14ac:dyDescent="0.3">
      <c r="A1922" s="5" t="s">
        <v>2285</v>
      </c>
      <c r="B1922" s="2" t="s">
        <v>3979</v>
      </c>
      <c r="C1922" s="2" t="s">
        <v>2296</v>
      </c>
      <c r="D1922" s="2" t="s">
        <v>2295</v>
      </c>
      <c r="E1922" s="2" t="s">
        <v>4481</v>
      </c>
      <c r="F1922" s="2">
        <v>5</v>
      </c>
      <c r="G1922" s="2">
        <v>7</v>
      </c>
      <c r="H1922" s="9">
        <v>370</v>
      </c>
      <c r="I1922" s="9">
        <v>128.86000000000001</v>
      </c>
      <c r="J1922" s="9">
        <f>Table1_4[[#This Row],[Price]]+Table1_4[[#This Row],[Delivery charge]]</f>
        <v>498.86</v>
      </c>
      <c r="K1922" s="2" t="s">
        <v>2262</v>
      </c>
      <c r="L1922" s="2">
        <v>0</v>
      </c>
      <c r="M1922" s="2" t="s">
        <v>4480</v>
      </c>
      <c r="N1922" s="2" t="s">
        <v>2661</v>
      </c>
      <c r="O1922" s="14" t="s">
        <v>2662</v>
      </c>
      <c r="P1922" s="9">
        <f>Table1_4[[#This Row],[Total Price]]*Table1_4[[#This Row],[ Sold]]</f>
        <v>0</v>
      </c>
    </row>
    <row r="1923" spans="1:16" x14ac:dyDescent="0.3">
      <c r="A1923" s="5" t="s">
        <v>2285</v>
      </c>
      <c r="B1923" s="2" t="s">
        <v>4302</v>
      </c>
      <c r="C1923" s="2" t="s">
        <v>2292</v>
      </c>
      <c r="D1923" s="2" t="s">
        <v>2295</v>
      </c>
      <c r="E1923" s="2" t="s">
        <v>4481</v>
      </c>
      <c r="F1923" s="2">
        <v>4.5</v>
      </c>
      <c r="G1923" s="2">
        <v>15</v>
      </c>
      <c r="H1923" s="9">
        <v>899.99</v>
      </c>
      <c r="I1923" s="9">
        <v>237.8</v>
      </c>
      <c r="J1923" s="9">
        <f>Table1_4[[#This Row],[Price]]+Table1_4[[#This Row],[Delivery charge]]</f>
        <v>1137.79</v>
      </c>
      <c r="K1923" s="2" t="s">
        <v>2262</v>
      </c>
      <c r="L1923" s="2">
        <v>0</v>
      </c>
      <c r="M1923" s="2" t="s">
        <v>4480</v>
      </c>
      <c r="N1923" s="2" t="s">
        <v>2310</v>
      </c>
      <c r="O1923" s="14" t="s">
        <v>2311</v>
      </c>
      <c r="P1923" s="9">
        <f>Table1_4[[#This Row],[Total Price]]*Table1_4[[#This Row],[ Sold]]</f>
        <v>0</v>
      </c>
    </row>
    <row r="1924" spans="1:16" x14ac:dyDescent="0.3">
      <c r="A1924" s="5" t="s">
        <v>2285</v>
      </c>
      <c r="B1924" s="2" t="s">
        <v>4303</v>
      </c>
      <c r="C1924" s="2" t="s">
        <v>2329</v>
      </c>
      <c r="D1924" s="2" t="s">
        <v>2295</v>
      </c>
      <c r="E1924" s="2" t="s">
        <v>4483</v>
      </c>
      <c r="F1924" s="2">
        <v>4.5</v>
      </c>
      <c r="G1924" s="2">
        <v>29</v>
      </c>
      <c r="H1924" s="9">
        <v>345</v>
      </c>
      <c r="I1924" s="9">
        <v>123.11</v>
      </c>
      <c r="J1924" s="9">
        <f>Table1_4[[#This Row],[Price]]+Table1_4[[#This Row],[Delivery charge]]</f>
        <v>468.11</v>
      </c>
      <c r="K1924" s="2" t="s">
        <v>2262</v>
      </c>
      <c r="L1924" s="2">
        <v>0</v>
      </c>
      <c r="M1924" s="2" t="s">
        <v>4480</v>
      </c>
      <c r="N1924" s="2" t="s">
        <v>2749</v>
      </c>
      <c r="O1924" s="14" t="s">
        <v>2750</v>
      </c>
      <c r="P1924" s="9">
        <f>Table1_4[[#This Row],[Total Price]]*Table1_4[[#This Row],[ Sold]]</f>
        <v>0</v>
      </c>
    </row>
    <row r="1925" spans="1:16" x14ac:dyDescent="0.3">
      <c r="A1925" s="5" t="s">
        <v>2285</v>
      </c>
      <c r="B1925" s="2" t="s">
        <v>4304</v>
      </c>
      <c r="C1925" s="2" t="s">
        <v>2327</v>
      </c>
      <c r="D1925" s="2" t="s">
        <v>2485</v>
      </c>
      <c r="E1925" s="2" t="s">
        <v>4483</v>
      </c>
      <c r="F1925" s="2"/>
      <c r="G1925" s="2"/>
      <c r="H1925" s="9">
        <v>577.51</v>
      </c>
      <c r="I1925" s="9">
        <v>176.59</v>
      </c>
      <c r="J1925" s="9">
        <f>Table1_4[[#This Row],[Price]]+Table1_4[[#This Row],[Delivery charge]]</f>
        <v>754.1</v>
      </c>
      <c r="K1925" s="2" t="s">
        <v>2262</v>
      </c>
      <c r="L1925" s="2">
        <v>0</v>
      </c>
      <c r="M1925" s="2" t="s">
        <v>4480</v>
      </c>
      <c r="N1925" s="2" t="s">
        <v>2486</v>
      </c>
      <c r="O1925" s="14" t="s">
        <v>2487</v>
      </c>
      <c r="P1925" s="9">
        <f>Table1_4[[#This Row],[Total Price]]*Table1_4[[#This Row],[ Sold]]</f>
        <v>0</v>
      </c>
    </row>
    <row r="1926" spans="1:16" x14ac:dyDescent="0.3">
      <c r="A1926" s="5" t="s">
        <v>2285</v>
      </c>
      <c r="B1926" s="2" t="s">
        <v>4305</v>
      </c>
      <c r="C1926" s="2" t="s">
        <v>2292</v>
      </c>
      <c r="D1926" s="2" t="s">
        <v>2295</v>
      </c>
      <c r="E1926" s="2" t="s">
        <v>4483</v>
      </c>
      <c r="F1926" s="2">
        <v>4.5</v>
      </c>
      <c r="G1926" s="2">
        <v>14</v>
      </c>
      <c r="H1926" s="9">
        <v>399.99</v>
      </c>
      <c r="I1926" s="9">
        <v>201.5</v>
      </c>
      <c r="J1926" s="9">
        <f>Table1_4[[#This Row],[Price]]+Table1_4[[#This Row],[Delivery charge]]</f>
        <v>601.49</v>
      </c>
      <c r="K1926" s="2" t="s">
        <v>2262</v>
      </c>
      <c r="L1926" s="2">
        <v>0</v>
      </c>
      <c r="M1926" s="2" t="s">
        <v>4480</v>
      </c>
      <c r="N1926" s="2" t="s">
        <v>3752</v>
      </c>
      <c r="O1926" s="14" t="s">
        <v>3753</v>
      </c>
      <c r="P1926" s="9">
        <f>Table1_4[[#This Row],[Total Price]]*Table1_4[[#This Row],[ Sold]]</f>
        <v>0</v>
      </c>
    </row>
    <row r="1927" spans="1:16" x14ac:dyDescent="0.3">
      <c r="A1927" s="5" t="s">
        <v>2285</v>
      </c>
      <c r="B1927" s="2" t="s">
        <v>4306</v>
      </c>
      <c r="C1927" s="2" t="s">
        <v>2321</v>
      </c>
      <c r="D1927" s="2" t="s">
        <v>2295</v>
      </c>
      <c r="E1927" s="2" t="s">
        <v>4483</v>
      </c>
      <c r="F1927" s="2"/>
      <c r="G1927" s="2"/>
      <c r="H1927" s="9">
        <v>408.99</v>
      </c>
      <c r="I1927" s="9">
        <v>137.83000000000001</v>
      </c>
      <c r="J1927" s="9">
        <f>Table1_4[[#This Row],[Price]]+Table1_4[[#This Row],[Delivery charge]]</f>
        <v>546.82000000000005</v>
      </c>
      <c r="K1927" s="2" t="s">
        <v>2262</v>
      </c>
      <c r="L1927" s="2">
        <v>4</v>
      </c>
      <c r="M1927" s="2" t="s">
        <v>4480</v>
      </c>
      <c r="N1927" s="2" t="s">
        <v>2364</v>
      </c>
      <c r="O1927" s="14" t="s">
        <v>2365</v>
      </c>
      <c r="P1927" s="9">
        <f>Table1_4[[#This Row],[Total Price]]*Table1_4[[#This Row],[ Sold]]</f>
        <v>2187.2800000000002</v>
      </c>
    </row>
    <row r="1928" spans="1:16" x14ac:dyDescent="0.3">
      <c r="A1928" s="5" t="s">
        <v>2285</v>
      </c>
      <c r="B1928" s="2" t="s">
        <v>4307</v>
      </c>
      <c r="C1928" s="2" t="s">
        <v>2294</v>
      </c>
      <c r="D1928" s="2" t="s">
        <v>2295</v>
      </c>
      <c r="E1928" s="2" t="s">
        <v>4481</v>
      </c>
      <c r="F1928" s="2">
        <v>4.5</v>
      </c>
      <c r="G1928" s="2">
        <v>54</v>
      </c>
      <c r="H1928" s="9">
        <v>215.67</v>
      </c>
      <c r="I1928" s="9">
        <v>93.36</v>
      </c>
      <c r="J1928" s="9">
        <f>Table1_4[[#This Row],[Price]]+Table1_4[[#This Row],[Delivery charge]]</f>
        <v>309.02999999999997</v>
      </c>
      <c r="K1928" s="2" t="s">
        <v>2262</v>
      </c>
      <c r="L1928" s="2">
        <v>21</v>
      </c>
      <c r="M1928" s="2" t="s">
        <v>2394</v>
      </c>
      <c r="N1928" s="2" t="s">
        <v>2780</v>
      </c>
      <c r="O1928" s="14" t="s">
        <v>2781</v>
      </c>
      <c r="P1928" s="9">
        <f>Table1_4[[#This Row],[Total Price]]*Table1_4[[#This Row],[ Sold]]</f>
        <v>6489.6299999999992</v>
      </c>
    </row>
    <row r="1929" spans="1:16" x14ac:dyDescent="0.3">
      <c r="A1929" s="5" t="s">
        <v>2285</v>
      </c>
      <c r="B1929" s="2" t="s">
        <v>4308</v>
      </c>
      <c r="C1929" s="2" t="s">
        <v>2329</v>
      </c>
      <c r="D1929" s="2" t="s">
        <v>2295</v>
      </c>
      <c r="E1929" s="2" t="s">
        <v>4483</v>
      </c>
      <c r="F1929" s="2">
        <v>4.5</v>
      </c>
      <c r="G1929" s="2">
        <v>108</v>
      </c>
      <c r="H1929" s="9">
        <v>375</v>
      </c>
      <c r="I1929" s="9">
        <v>130.01</v>
      </c>
      <c r="J1929" s="9">
        <f>Table1_4[[#This Row],[Price]]+Table1_4[[#This Row],[Delivery charge]]</f>
        <v>505.01</v>
      </c>
      <c r="K1929" s="2" t="s">
        <v>2262</v>
      </c>
      <c r="L1929" s="2">
        <v>1</v>
      </c>
      <c r="M1929" s="2" t="s">
        <v>4480</v>
      </c>
      <c r="N1929" s="2" t="s">
        <v>3718</v>
      </c>
      <c r="O1929" s="14" t="s">
        <v>3719</v>
      </c>
      <c r="P1929" s="9">
        <f>Table1_4[[#This Row],[Total Price]]*Table1_4[[#This Row],[ Sold]]</f>
        <v>505.01</v>
      </c>
    </row>
    <row r="1930" spans="1:16" x14ac:dyDescent="0.3">
      <c r="A1930" s="5" t="s">
        <v>2285</v>
      </c>
      <c r="B1930" s="2" t="s">
        <v>4309</v>
      </c>
      <c r="C1930" s="2" t="s">
        <v>2371</v>
      </c>
      <c r="D1930" s="2" t="s">
        <v>2511</v>
      </c>
      <c r="E1930" s="2" t="s">
        <v>4482</v>
      </c>
      <c r="F1930" s="2">
        <v>5</v>
      </c>
      <c r="G1930" s="2">
        <v>12</v>
      </c>
      <c r="H1930" s="9">
        <v>427</v>
      </c>
      <c r="I1930" s="9">
        <v>141.97</v>
      </c>
      <c r="J1930" s="9">
        <f>Table1_4[[#This Row],[Price]]+Table1_4[[#This Row],[Delivery charge]]</f>
        <v>568.97</v>
      </c>
      <c r="K1930" s="2" t="s">
        <v>2262</v>
      </c>
      <c r="L1930" s="2">
        <v>10</v>
      </c>
      <c r="M1930" s="2" t="s">
        <v>4480</v>
      </c>
      <c r="N1930" s="2" t="s">
        <v>2512</v>
      </c>
      <c r="O1930" s="14" t="s">
        <v>2513</v>
      </c>
      <c r="P1930" s="9">
        <f>Table1_4[[#This Row],[Total Price]]*Table1_4[[#This Row],[ Sold]]</f>
        <v>5689.7000000000007</v>
      </c>
    </row>
    <row r="1931" spans="1:16" x14ac:dyDescent="0.3">
      <c r="A1931" s="5" t="s">
        <v>2285</v>
      </c>
      <c r="B1931" s="2" t="s">
        <v>4310</v>
      </c>
      <c r="C1931" s="2" t="s">
        <v>2296</v>
      </c>
      <c r="D1931" s="2" t="s">
        <v>2485</v>
      </c>
      <c r="E1931" s="2" t="s">
        <v>4482</v>
      </c>
      <c r="F1931" s="2"/>
      <c r="G1931" s="2"/>
      <c r="H1931" s="9">
        <v>479.98</v>
      </c>
      <c r="I1931" s="9">
        <v>154.15</v>
      </c>
      <c r="J1931" s="9">
        <f>Table1_4[[#This Row],[Price]]+Table1_4[[#This Row],[Delivery charge]]</f>
        <v>634.13</v>
      </c>
      <c r="K1931" s="2" t="s">
        <v>2262</v>
      </c>
      <c r="L1931" s="2">
        <v>0</v>
      </c>
      <c r="M1931" s="2" t="s">
        <v>4480</v>
      </c>
      <c r="N1931" s="2" t="s">
        <v>2486</v>
      </c>
      <c r="O1931" s="14" t="s">
        <v>2487</v>
      </c>
      <c r="P1931" s="9">
        <f>Table1_4[[#This Row],[Total Price]]*Table1_4[[#This Row],[ Sold]]</f>
        <v>0</v>
      </c>
    </row>
    <row r="1932" spans="1:16" x14ac:dyDescent="0.3">
      <c r="A1932" s="5" t="s">
        <v>2285</v>
      </c>
      <c r="B1932" s="2" t="s">
        <v>4311</v>
      </c>
      <c r="C1932" s="2" t="s">
        <v>2292</v>
      </c>
      <c r="D1932" s="2" t="s">
        <v>2295</v>
      </c>
      <c r="E1932" s="2" t="s">
        <v>4481</v>
      </c>
      <c r="F1932" s="2"/>
      <c r="G1932" s="2"/>
      <c r="H1932" s="9">
        <v>275</v>
      </c>
      <c r="I1932" s="9">
        <v>107.01</v>
      </c>
      <c r="J1932" s="9">
        <f>Table1_4[[#This Row],[Price]]+Table1_4[[#This Row],[Delivery charge]]</f>
        <v>382.01</v>
      </c>
      <c r="K1932" s="2" t="s">
        <v>2262</v>
      </c>
      <c r="L1932" s="2">
        <v>0</v>
      </c>
      <c r="M1932" s="2" t="s">
        <v>4480</v>
      </c>
      <c r="N1932" s="2" t="s">
        <v>2657</v>
      </c>
      <c r="O1932" s="14" t="s">
        <v>2658</v>
      </c>
      <c r="P1932" s="9">
        <f>Table1_4[[#This Row],[Total Price]]*Table1_4[[#This Row],[ Sold]]</f>
        <v>0</v>
      </c>
    </row>
    <row r="1933" spans="1:16" x14ac:dyDescent="0.3">
      <c r="A1933" s="5" t="s">
        <v>2285</v>
      </c>
      <c r="B1933" s="2" t="s">
        <v>4312</v>
      </c>
      <c r="C1933" s="2" t="s">
        <v>2434</v>
      </c>
      <c r="D1933" s="2" t="s">
        <v>2485</v>
      </c>
      <c r="E1933" s="2" t="s">
        <v>4482</v>
      </c>
      <c r="F1933" s="2">
        <v>5</v>
      </c>
      <c r="G1933" s="2">
        <v>2</v>
      </c>
      <c r="H1933" s="9">
        <v>483.99</v>
      </c>
      <c r="I1933" s="9">
        <v>155.08000000000001</v>
      </c>
      <c r="J1933" s="9">
        <f>Table1_4[[#This Row],[Price]]+Table1_4[[#This Row],[Delivery charge]]</f>
        <v>639.07000000000005</v>
      </c>
      <c r="K1933" s="2" t="s">
        <v>2262</v>
      </c>
      <c r="L1933" s="2">
        <v>1</v>
      </c>
      <c r="M1933" s="2" t="s">
        <v>4480</v>
      </c>
      <c r="N1933" s="2" t="s">
        <v>2486</v>
      </c>
      <c r="O1933" s="14" t="s">
        <v>2487</v>
      </c>
      <c r="P1933" s="9">
        <f>Table1_4[[#This Row],[Total Price]]*Table1_4[[#This Row],[ Sold]]</f>
        <v>639.07000000000005</v>
      </c>
    </row>
    <row r="1934" spans="1:16" x14ac:dyDescent="0.3">
      <c r="A1934" s="5" t="s">
        <v>2285</v>
      </c>
      <c r="B1934" s="2" t="s">
        <v>4313</v>
      </c>
      <c r="C1934" s="2" t="s">
        <v>2371</v>
      </c>
      <c r="D1934" s="2" t="s">
        <v>2295</v>
      </c>
      <c r="E1934" s="2" t="s">
        <v>4482</v>
      </c>
      <c r="F1934" s="2">
        <v>5</v>
      </c>
      <c r="G1934" s="2">
        <v>21</v>
      </c>
      <c r="H1934" s="9">
        <v>505.99</v>
      </c>
      <c r="I1934" s="9">
        <v>160.13999999999999</v>
      </c>
      <c r="J1934" s="9">
        <f>Table1_4[[#This Row],[Price]]+Table1_4[[#This Row],[Delivery charge]]</f>
        <v>666.13</v>
      </c>
      <c r="K1934" s="2" t="s">
        <v>2262</v>
      </c>
      <c r="L1934" s="2">
        <v>0</v>
      </c>
      <c r="M1934" s="2" t="s">
        <v>4480</v>
      </c>
      <c r="N1934" s="2" t="s">
        <v>2732</v>
      </c>
      <c r="O1934" s="14" t="s">
        <v>2733</v>
      </c>
      <c r="P1934" s="9">
        <f>Table1_4[[#This Row],[Total Price]]*Table1_4[[#This Row],[ Sold]]</f>
        <v>0</v>
      </c>
    </row>
    <row r="1935" spans="1:16" x14ac:dyDescent="0.3">
      <c r="A1935" s="5" t="s">
        <v>2285</v>
      </c>
      <c r="B1935" s="2" t="s">
        <v>4314</v>
      </c>
      <c r="C1935" s="2" t="s">
        <v>2315</v>
      </c>
      <c r="D1935" s="2" t="s">
        <v>2357</v>
      </c>
      <c r="E1935" s="2" t="s">
        <v>4482</v>
      </c>
      <c r="F1935" s="2"/>
      <c r="G1935" s="2"/>
      <c r="H1935" s="9">
        <v>448.99</v>
      </c>
      <c r="I1935" s="9">
        <v>147.03</v>
      </c>
      <c r="J1935" s="9">
        <f>Table1_4[[#This Row],[Price]]+Table1_4[[#This Row],[Delivery charge]]</f>
        <v>596.02</v>
      </c>
      <c r="K1935" s="2" t="s">
        <v>2262</v>
      </c>
      <c r="L1935" s="2">
        <v>0</v>
      </c>
      <c r="M1935" s="2" t="s">
        <v>4480</v>
      </c>
      <c r="N1935" s="2" t="s">
        <v>2358</v>
      </c>
      <c r="O1935" s="14" t="s">
        <v>2359</v>
      </c>
      <c r="P1935" s="9">
        <f>Table1_4[[#This Row],[Total Price]]*Table1_4[[#This Row],[ Sold]]</f>
        <v>0</v>
      </c>
    </row>
    <row r="1936" spans="1:16" x14ac:dyDescent="0.3">
      <c r="A1936" s="5" t="s">
        <v>2285</v>
      </c>
      <c r="B1936" s="2" t="s">
        <v>4315</v>
      </c>
      <c r="C1936" s="2" t="s">
        <v>2294</v>
      </c>
      <c r="D1936" s="2" t="s">
        <v>2485</v>
      </c>
      <c r="E1936" s="2" t="s">
        <v>4482</v>
      </c>
      <c r="F1936" s="2"/>
      <c r="G1936" s="2"/>
      <c r="H1936" s="9">
        <v>169.99</v>
      </c>
      <c r="I1936" s="9">
        <v>85.48</v>
      </c>
      <c r="J1936" s="9">
        <f>Table1_4[[#This Row],[Price]]+Table1_4[[#This Row],[Delivery charge]]</f>
        <v>255.47000000000003</v>
      </c>
      <c r="K1936" s="2" t="s">
        <v>2262</v>
      </c>
      <c r="L1936" s="2">
        <v>5</v>
      </c>
      <c r="M1936" s="2" t="s">
        <v>4480</v>
      </c>
      <c r="N1936" s="2" t="s">
        <v>2486</v>
      </c>
      <c r="O1936" s="14" t="s">
        <v>2487</v>
      </c>
      <c r="P1936" s="9">
        <f>Table1_4[[#This Row],[Total Price]]*Table1_4[[#This Row],[ Sold]]</f>
        <v>1277.3500000000001</v>
      </c>
    </row>
    <row r="1937" spans="1:16" x14ac:dyDescent="0.3">
      <c r="A1937" s="5" t="s">
        <v>2285</v>
      </c>
      <c r="B1937" s="2" t="s">
        <v>4316</v>
      </c>
      <c r="C1937" s="2" t="s">
        <v>2321</v>
      </c>
      <c r="D1937" s="2" t="s">
        <v>2485</v>
      </c>
      <c r="E1937" s="2" t="s">
        <v>4481</v>
      </c>
      <c r="F1937" s="2"/>
      <c r="G1937" s="2"/>
      <c r="H1937" s="9">
        <v>332.99</v>
      </c>
      <c r="I1937" s="9">
        <v>120.35</v>
      </c>
      <c r="J1937" s="9">
        <f>Table1_4[[#This Row],[Price]]+Table1_4[[#This Row],[Delivery charge]]</f>
        <v>453.34000000000003</v>
      </c>
      <c r="K1937" s="2" t="s">
        <v>2262</v>
      </c>
      <c r="L1937" s="2">
        <v>0</v>
      </c>
      <c r="M1937" s="2" t="s">
        <v>4480</v>
      </c>
      <c r="N1937" s="2" t="s">
        <v>2486</v>
      </c>
      <c r="O1937" s="14" t="s">
        <v>2487</v>
      </c>
      <c r="P1937" s="9">
        <f>Table1_4[[#This Row],[Total Price]]*Table1_4[[#This Row],[ Sold]]</f>
        <v>0</v>
      </c>
    </row>
    <row r="1938" spans="1:16" x14ac:dyDescent="0.3">
      <c r="A1938" s="5" t="s">
        <v>2285</v>
      </c>
      <c r="B1938" s="2" t="s">
        <v>4317</v>
      </c>
      <c r="C1938" s="2" t="s">
        <v>2329</v>
      </c>
      <c r="D1938" s="2" t="s">
        <v>2295</v>
      </c>
      <c r="E1938" s="2" t="s">
        <v>4482</v>
      </c>
      <c r="F1938" s="2">
        <v>5</v>
      </c>
      <c r="G1938" s="2">
        <v>11</v>
      </c>
      <c r="H1938" s="9">
        <v>244.17</v>
      </c>
      <c r="I1938" s="9">
        <v>102.54</v>
      </c>
      <c r="J1938" s="9">
        <f>Table1_4[[#This Row],[Price]]+Table1_4[[#This Row],[Delivery charge]]</f>
        <v>346.71</v>
      </c>
      <c r="K1938" s="2" t="s">
        <v>2262</v>
      </c>
      <c r="L1938" s="2">
        <v>0</v>
      </c>
      <c r="M1938" s="2" t="s">
        <v>4480</v>
      </c>
      <c r="N1938" s="2" t="s">
        <v>3664</v>
      </c>
      <c r="O1938" s="14" t="s">
        <v>3665</v>
      </c>
      <c r="P1938" s="9">
        <f>Table1_4[[#This Row],[Total Price]]*Table1_4[[#This Row],[ Sold]]</f>
        <v>0</v>
      </c>
    </row>
    <row r="1939" spans="1:16" x14ac:dyDescent="0.3">
      <c r="A1939" s="5" t="s">
        <v>2285</v>
      </c>
      <c r="B1939" s="2" t="s">
        <v>4318</v>
      </c>
      <c r="C1939" s="2" t="s">
        <v>2296</v>
      </c>
      <c r="D1939" s="2" t="s">
        <v>2485</v>
      </c>
      <c r="E1939" s="2" t="s">
        <v>4483</v>
      </c>
      <c r="F1939" s="2">
        <v>5</v>
      </c>
      <c r="G1939" s="2">
        <v>15</v>
      </c>
      <c r="H1939" s="9">
        <v>377.99</v>
      </c>
      <c r="I1939" s="9">
        <v>130.69999999999999</v>
      </c>
      <c r="J1939" s="9">
        <f>Table1_4[[#This Row],[Price]]+Table1_4[[#This Row],[Delivery charge]]</f>
        <v>508.69</v>
      </c>
      <c r="K1939" s="2" t="s">
        <v>2262</v>
      </c>
      <c r="L1939" s="2">
        <v>8</v>
      </c>
      <c r="M1939" s="2" t="s">
        <v>4480</v>
      </c>
      <c r="N1939" s="2" t="s">
        <v>2486</v>
      </c>
      <c r="O1939" s="14" t="s">
        <v>2487</v>
      </c>
      <c r="P1939" s="9">
        <f>Table1_4[[#This Row],[Total Price]]*Table1_4[[#This Row],[ Sold]]</f>
        <v>4069.52</v>
      </c>
    </row>
    <row r="1940" spans="1:16" x14ac:dyDescent="0.3">
      <c r="A1940" s="5" t="s">
        <v>2285</v>
      </c>
      <c r="B1940" s="2" t="s">
        <v>4319</v>
      </c>
      <c r="C1940" s="2" t="s">
        <v>2344</v>
      </c>
      <c r="D1940" s="2" t="s">
        <v>2357</v>
      </c>
      <c r="E1940" s="2" t="s">
        <v>4483</v>
      </c>
      <c r="F1940" s="2">
        <v>5</v>
      </c>
      <c r="G1940" s="2">
        <v>14</v>
      </c>
      <c r="H1940" s="9">
        <v>599.99</v>
      </c>
      <c r="I1940" s="9">
        <v>181.76</v>
      </c>
      <c r="J1940" s="9">
        <f>Table1_4[[#This Row],[Price]]+Table1_4[[#This Row],[Delivery charge]]</f>
        <v>781.75</v>
      </c>
      <c r="K1940" s="2" t="s">
        <v>2262</v>
      </c>
      <c r="L1940" s="2">
        <v>16</v>
      </c>
      <c r="M1940" s="2" t="s">
        <v>4480</v>
      </c>
      <c r="N1940" s="2" t="s">
        <v>2358</v>
      </c>
      <c r="O1940" s="14" t="s">
        <v>2359</v>
      </c>
      <c r="P1940" s="9">
        <f>Table1_4[[#This Row],[Total Price]]*Table1_4[[#This Row],[ Sold]]</f>
        <v>12508</v>
      </c>
    </row>
    <row r="1941" spans="1:16" x14ac:dyDescent="0.3">
      <c r="A1941" s="5" t="s">
        <v>2285</v>
      </c>
      <c r="B1941" s="2" t="s">
        <v>4320</v>
      </c>
      <c r="C1941" s="2" t="s">
        <v>4321</v>
      </c>
      <c r="D1941" s="2" t="s">
        <v>2295</v>
      </c>
      <c r="E1941" s="2" t="s">
        <v>4481</v>
      </c>
      <c r="F1941" s="2"/>
      <c r="G1941" s="2"/>
      <c r="H1941" s="9">
        <v>999.99</v>
      </c>
      <c r="I1941" s="9">
        <v>276.38</v>
      </c>
      <c r="J1941" s="9">
        <f>Table1_4[[#This Row],[Price]]+Table1_4[[#This Row],[Delivery charge]]</f>
        <v>1276.3699999999999</v>
      </c>
      <c r="K1941" s="2" t="s">
        <v>2262</v>
      </c>
      <c r="L1941" s="2">
        <v>6</v>
      </c>
      <c r="M1941" s="2" t="s">
        <v>4480</v>
      </c>
      <c r="N1941" s="2" t="s">
        <v>2661</v>
      </c>
      <c r="O1941" s="14" t="s">
        <v>2662</v>
      </c>
      <c r="P1941" s="9">
        <f>Table1_4[[#This Row],[Total Price]]*Table1_4[[#This Row],[ Sold]]</f>
        <v>7658.2199999999993</v>
      </c>
    </row>
    <row r="1942" spans="1:16" x14ac:dyDescent="0.3">
      <c r="A1942" s="5" t="s">
        <v>2285</v>
      </c>
      <c r="B1942" s="2" t="s">
        <v>3715</v>
      </c>
      <c r="C1942" s="2" t="s">
        <v>2344</v>
      </c>
      <c r="D1942" s="2" t="s">
        <v>2295</v>
      </c>
      <c r="E1942" s="2" t="s">
        <v>4481</v>
      </c>
      <c r="F1942" s="2">
        <v>5</v>
      </c>
      <c r="G1942" s="2">
        <v>5</v>
      </c>
      <c r="H1942" s="9">
        <v>390</v>
      </c>
      <c r="I1942" s="9">
        <v>133.46</v>
      </c>
      <c r="J1942" s="9">
        <f>Table1_4[[#This Row],[Price]]+Table1_4[[#This Row],[Delivery charge]]</f>
        <v>523.46</v>
      </c>
      <c r="K1942" s="2" t="s">
        <v>2262</v>
      </c>
      <c r="L1942" s="2">
        <v>0</v>
      </c>
      <c r="M1942" s="2" t="s">
        <v>4480</v>
      </c>
      <c r="N1942" s="2" t="s">
        <v>2657</v>
      </c>
      <c r="O1942" s="14" t="s">
        <v>2658</v>
      </c>
      <c r="P1942" s="9">
        <f>Table1_4[[#This Row],[Total Price]]*Table1_4[[#This Row],[ Sold]]</f>
        <v>0</v>
      </c>
    </row>
    <row r="1943" spans="1:16" x14ac:dyDescent="0.3">
      <c r="A1943" s="5" t="s">
        <v>2285</v>
      </c>
      <c r="B1943" s="2" t="s">
        <v>4322</v>
      </c>
      <c r="C1943" s="2" t="s">
        <v>2327</v>
      </c>
      <c r="D1943" s="2" t="s">
        <v>2485</v>
      </c>
      <c r="E1943" s="2" t="s">
        <v>4481</v>
      </c>
      <c r="F1943" s="2"/>
      <c r="G1943" s="2"/>
      <c r="H1943" s="9">
        <v>500.51</v>
      </c>
      <c r="I1943" s="9">
        <v>158.88</v>
      </c>
      <c r="J1943" s="9">
        <f>Table1_4[[#This Row],[Price]]+Table1_4[[#This Row],[Delivery charge]]</f>
        <v>659.39</v>
      </c>
      <c r="K1943" s="2" t="s">
        <v>2262</v>
      </c>
      <c r="L1943" s="2">
        <v>14</v>
      </c>
      <c r="M1943" s="2" t="s">
        <v>4480</v>
      </c>
      <c r="N1943" s="2" t="s">
        <v>2486</v>
      </c>
      <c r="O1943" s="14" t="s">
        <v>2487</v>
      </c>
      <c r="P1943" s="9">
        <f>Table1_4[[#This Row],[Total Price]]*Table1_4[[#This Row],[ Sold]]</f>
        <v>9231.4599999999991</v>
      </c>
    </row>
    <row r="1944" spans="1:16" x14ac:dyDescent="0.3">
      <c r="A1944" s="5" t="s">
        <v>2285</v>
      </c>
      <c r="B1944" s="2" t="s">
        <v>2799</v>
      </c>
      <c r="C1944" s="2" t="s">
        <v>2329</v>
      </c>
      <c r="D1944" s="2" t="s">
        <v>2295</v>
      </c>
      <c r="E1944" s="2" t="s">
        <v>4483</v>
      </c>
      <c r="F1944" s="2"/>
      <c r="G1944" s="2"/>
      <c r="H1944" s="9">
        <v>375.67</v>
      </c>
      <c r="I1944" s="9">
        <v>130.16</v>
      </c>
      <c r="J1944" s="9">
        <f>Table1_4[[#This Row],[Price]]+Table1_4[[#This Row],[Delivery charge]]</f>
        <v>505.83000000000004</v>
      </c>
      <c r="K1944" s="2" t="s">
        <v>2262</v>
      </c>
      <c r="L1944" s="2">
        <v>0</v>
      </c>
      <c r="M1944" s="2" t="s">
        <v>2394</v>
      </c>
      <c r="N1944" s="2" t="s">
        <v>2780</v>
      </c>
      <c r="O1944" s="14" t="s">
        <v>2781</v>
      </c>
      <c r="P1944" s="9">
        <f>Table1_4[[#This Row],[Total Price]]*Table1_4[[#This Row],[ Sold]]</f>
        <v>0</v>
      </c>
    </row>
    <row r="1945" spans="1:16" x14ac:dyDescent="0.3">
      <c r="A1945" s="5" t="s">
        <v>2285</v>
      </c>
      <c r="B1945" s="2" t="s">
        <v>4323</v>
      </c>
      <c r="C1945" s="2" t="s">
        <v>2434</v>
      </c>
      <c r="D1945" s="2" t="s">
        <v>2295</v>
      </c>
      <c r="E1945" s="2" t="s">
        <v>4483</v>
      </c>
      <c r="F1945" s="2">
        <v>2.5</v>
      </c>
      <c r="G1945" s="2">
        <v>3</v>
      </c>
      <c r="H1945" s="9">
        <v>475.99</v>
      </c>
      <c r="I1945" s="9">
        <v>153.24</v>
      </c>
      <c r="J1945" s="9">
        <f>Table1_4[[#This Row],[Price]]+Table1_4[[#This Row],[Delivery charge]]</f>
        <v>629.23</v>
      </c>
      <c r="K1945" s="2" t="s">
        <v>2262</v>
      </c>
      <c r="L1945" s="2">
        <v>1</v>
      </c>
      <c r="M1945" s="2" t="s">
        <v>4480</v>
      </c>
      <c r="N1945" s="2" t="s">
        <v>2364</v>
      </c>
      <c r="O1945" s="14" t="s">
        <v>2365</v>
      </c>
      <c r="P1945" s="9">
        <f>Table1_4[[#This Row],[Total Price]]*Table1_4[[#This Row],[ Sold]]</f>
        <v>629.23</v>
      </c>
    </row>
    <row r="1946" spans="1:16" x14ac:dyDescent="0.3">
      <c r="A1946" s="5" t="s">
        <v>2285</v>
      </c>
      <c r="B1946" s="2" t="s">
        <v>4324</v>
      </c>
      <c r="C1946" s="2" t="s">
        <v>2296</v>
      </c>
      <c r="D1946" s="2" t="s">
        <v>2485</v>
      </c>
      <c r="E1946" s="2" t="s">
        <v>4482</v>
      </c>
      <c r="F1946" s="2"/>
      <c r="G1946" s="2"/>
      <c r="H1946" s="9">
        <v>368.59</v>
      </c>
      <c r="I1946" s="9">
        <v>128.53</v>
      </c>
      <c r="J1946" s="9">
        <f>Table1_4[[#This Row],[Price]]+Table1_4[[#This Row],[Delivery charge]]</f>
        <v>497.12</v>
      </c>
      <c r="K1946" s="2" t="s">
        <v>2262</v>
      </c>
      <c r="L1946" s="2">
        <v>2</v>
      </c>
      <c r="M1946" s="2" t="s">
        <v>4480</v>
      </c>
      <c r="N1946" s="2" t="s">
        <v>2486</v>
      </c>
      <c r="O1946" s="14" t="s">
        <v>2487</v>
      </c>
      <c r="P1946" s="9">
        <f>Table1_4[[#This Row],[Total Price]]*Table1_4[[#This Row],[ Sold]]</f>
        <v>994.24</v>
      </c>
    </row>
    <row r="1947" spans="1:16" x14ac:dyDescent="0.3">
      <c r="A1947" s="5" t="s">
        <v>2285</v>
      </c>
      <c r="B1947" s="2" t="s">
        <v>4325</v>
      </c>
      <c r="C1947" s="2" t="s">
        <v>2434</v>
      </c>
      <c r="D1947" s="2" t="s">
        <v>2295</v>
      </c>
      <c r="E1947" s="2" t="s">
        <v>4481</v>
      </c>
      <c r="F1947" s="2"/>
      <c r="G1947" s="2"/>
      <c r="H1947" s="9">
        <v>456.99</v>
      </c>
      <c r="I1947" s="9">
        <v>148.87</v>
      </c>
      <c r="J1947" s="9">
        <f>Table1_4[[#This Row],[Price]]+Table1_4[[#This Row],[Delivery charge]]</f>
        <v>605.86</v>
      </c>
      <c r="K1947" s="2" t="s">
        <v>2262</v>
      </c>
      <c r="L1947" s="2">
        <v>15</v>
      </c>
      <c r="M1947" s="2" t="s">
        <v>4480</v>
      </c>
      <c r="N1947" s="2" t="s">
        <v>2364</v>
      </c>
      <c r="O1947" s="14" t="s">
        <v>2365</v>
      </c>
      <c r="P1947" s="9">
        <f>Table1_4[[#This Row],[Total Price]]*Table1_4[[#This Row],[ Sold]]</f>
        <v>9087.9</v>
      </c>
    </row>
    <row r="1948" spans="1:16" x14ac:dyDescent="0.3">
      <c r="A1948" s="5" t="s">
        <v>2285</v>
      </c>
      <c r="B1948" s="2" t="s">
        <v>4326</v>
      </c>
      <c r="C1948" s="2" t="s">
        <v>2315</v>
      </c>
      <c r="D1948" s="2" t="s">
        <v>2295</v>
      </c>
      <c r="E1948" s="2" t="s">
        <v>4482</v>
      </c>
      <c r="F1948" s="2">
        <v>5</v>
      </c>
      <c r="G1948" s="2">
        <v>3</v>
      </c>
      <c r="H1948" s="9">
        <v>339.99</v>
      </c>
      <c r="I1948" s="9">
        <v>121.96</v>
      </c>
      <c r="J1948" s="9">
        <f>Table1_4[[#This Row],[Price]]+Table1_4[[#This Row],[Delivery charge]]</f>
        <v>461.95</v>
      </c>
      <c r="K1948" s="2" t="s">
        <v>2262</v>
      </c>
      <c r="L1948" s="2">
        <v>6</v>
      </c>
      <c r="M1948" s="2" t="s">
        <v>4480</v>
      </c>
      <c r="N1948" s="2" t="s">
        <v>2364</v>
      </c>
      <c r="O1948" s="14" t="s">
        <v>2365</v>
      </c>
      <c r="P1948" s="9">
        <f>Table1_4[[#This Row],[Total Price]]*Table1_4[[#This Row],[ Sold]]</f>
        <v>2771.7</v>
      </c>
    </row>
    <row r="1949" spans="1:16" x14ac:dyDescent="0.3">
      <c r="A1949" s="5" t="s">
        <v>2285</v>
      </c>
      <c r="B1949" s="2" t="s">
        <v>4327</v>
      </c>
      <c r="C1949" s="2" t="s">
        <v>2455</v>
      </c>
      <c r="D1949" s="2" t="s">
        <v>2295</v>
      </c>
      <c r="E1949" s="2" t="s">
        <v>3790</v>
      </c>
      <c r="F1949" s="2">
        <v>5</v>
      </c>
      <c r="G1949" s="2">
        <v>7</v>
      </c>
      <c r="H1949" s="9">
        <v>650</v>
      </c>
      <c r="I1949" s="9">
        <v>195.88</v>
      </c>
      <c r="J1949" s="9">
        <f>Table1_4[[#This Row],[Price]]+Table1_4[[#This Row],[Delivery charge]]</f>
        <v>845.88</v>
      </c>
      <c r="K1949" s="2" t="s">
        <v>2262</v>
      </c>
      <c r="L1949" s="2">
        <v>0</v>
      </c>
      <c r="M1949" s="2" t="s">
        <v>4480</v>
      </c>
      <c r="N1949" s="2" t="s">
        <v>4328</v>
      </c>
      <c r="O1949" s="14" t="s">
        <v>4329</v>
      </c>
      <c r="P1949" s="9">
        <f>Table1_4[[#This Row],[Total Price]]*Table1_4[[#This Row],[ Sold]]</f>
        <v>0</v>
      </c>
    </row>
    <row r="1950" spans="1:16" x14ac:dyDescent="0.3">
      <c r="A1950" s="5" t="s">
        <v>2285</v>
      </c>
      <c r="B1950" s="2" t="s">
        <v>4330</v>
      </c>
      <c r="C1950" s="2" t="s">
        <v>2292</v>
      </c>
      <c r="D1950" s="2" t="s">
        <v>2295</v>
      </c>
      <c r="E1950" s="2" t="s">
        <v>4482</v>
      </c>
      <c r="F1950" s="2"/>
      <c r="G1950" s="2"/>
      <c r="H1950" s="9">
        <v>278.62</v>
      </c>
      <c r="I1950" s="9">
        <v>107.84</v>
      </c>
      <c r="J1950" s="9">
        <f>Table1_4[[#This Row],[Price]]+Table1_4[[#This Row],[Delivery charge]]</f>
        <v>386.46000000000004</v>
      </c>
      <c r="K1950" s="2" t="s">
        <v>2262</v>
      </c>
      <c r="L1950" s="2">
        <v>0</v>
      </c>
      <c r="M1950" s="2" t="s">
        <v>4480</v>
      </c>
      <c r="N1950" s="2" t="s">
        <v>3664</v>
      </c>
      <c r="O1950" s="14" t="s">
        <v>3665</v>
      </c>
      <c r="P1950" s="9">
        <f>Table1_4[[#This Row],[Total Price]]*Table1_4[[#This Row],[ Sold]]</f>
        <v>0</v>
      </c>
    </row>
    <row r="1951" spans="1:16" x14ac:dyDescent="0.3">
      <c r="A1951" s="5" t="s">
        <v>2285</v>
      </c>
      <c r="B1951" s="2" t="s">
        <v>4331</v>
      </c>
      <c r="C1951" s="2" t="s">
        <v>2296</v>
      </c>
      <c r="D1951" s="2" t="s">
        <v>2295</v>
      </c>
      <c r="E1951" s="2" t="s">
        <v>4481</v>
      </c>
      <c r="F1951" s="2">
        <v>5</v>
      </c>
      <c r="G1951" s="2">
        <v>48</v>
      </c>
      <c r="H1951" s="9">
        <v>379</v>
      </c>
      <c r="I1951" s="9">
        <v>133.55000000000001</v>
      </c>
      <c r="J1951" s="9">
        <f>Table1_4[[#This Row],[Price]]+Table1_4[[#This Row],[Delivery charge]]</f>
        <v>512.54999999999995</v>
      </c>
      <c r="K1951" s="2" t="s">
        <v>2262</v>
      </c>
      <c r="L1951" s="2">
        <v>0</v>
      </c>
      <c r="M1951" s="2" t="s">
        <v>4480</v>
      </c>
      <c r="N1951" s="2" t="s">
        <v>3003</v>
      </c>
      <c r="O1951" s="14" t="s">
        <v>3004</v>
      </c>
      <c r="P1951" s="9">
        <f>Table1_4[[#This Row],[Total Price]]*Table1_4[[#This Row],[ Sold]]</f>
        <v>0</v>
      </c>
    </row>
    <row r="1952" spans="1:16" x14ac:dyDescent="0.3">
      <c r="A1952" s="5" t="s">
        <v>2285</v>
      </c>
      <c r="B1952" s="2" t="s">
        <v>4332</v>
      </c>
      <c r="C1952" s="2" t="s">
        <v>2292</v>
      </c>
      <c r="D1952" s="2" t="s">
        <v>2485</v>
      </c>
      <c r="E1952" s="2" t="s">
        <v>4481</v>
      </c>
      <c r="F1952" s="2"/>
      <c r="G1952" s="2"/>
      <c r="H1952" s="9">
        <v>278.98</v>
      </c>
      <c r="I1952" s="9">
        <v>107.92</v>
      </c>
      <c r="J1952" s="9">
        <f>Table1_4[[#This Row],[Price]]+Table1_4[[#This Row],[Delivery charge]]</f>
        <v>386.90000000000003</v>
      </c>
      <c r="K1952" s="2" t="s">
        <v>2262</v>
      </c>
      <c r="L1952" s="2">
        <v>1</v>
      </c>
      <c r="M1952" s="2" t="s">
        <v>4480</v>
      </c>
      <c r="N1952" s="2" t="s">
        <v>2486</v>
      </c>
      <c r="O1952" s="14" t="s">
        <v>2487</v>
      </c>
      <c r="P1952" s="9">
        <f>Table1_4[[#This Row],[Total Price]]*Table1_4[[#This Row],[ Sold]]</f>
        <v>386.90000000000003</v>
      </c>
    </row>
    <row r="1953" spans="1:16" x14ac:dyDescent="0.3">
      <c r="A1953" s="5" t="s">
        <v>2285</v>
      </c>
      <c r="B1953" s="2" t="s">
        <v>4333</v>
      </c>
      <c r="C1953" s="2" t="s">
        <v>2371</v>
      </c>
      <c r="D1953" s="2" t="s">
        <v>2295</v>
      </c>
      <c r="E1953" s="2" t="s">
        <v>4482</v>
      </c>
      <c r="F1953" s="2">
        <v>4.5</v>
      </c>
      <c r="G1953" s="2">
        <v>18</v>
      </c>
      <c r="H1953" s="9">
        <v>468.99</v>
      </c>
      <c r="I1953" s="9">
        <v>138.66999999999999</v>
      </c>
      <c r="J1953" s="9">
        <f>Table1_4[[#This Row],[Price]]+Table1_4[[#This Row],[Delivery charge]]</f>
        <v>607.66</v>
      </c>
      <c r="K1953" s="2" t="s">
        <v>2262</v>
      </c>
      <c r="L1953" s="2">
        <v>0</v>
      </c>
      <c r="M1953" s="2" t="s">
        <v>4480</v>
      </c>
      <c r="N1953" s="2" t="s">
        <v>2546</v>
      </c>
      <c r="O1953" s="14" t="s">
        <v>2547</v>
      </c>
      <c r="P1953" s="9">
        <f>Table1_4[[#This Row],[Total Price]]*Table1_4[[#This Row],[ Sold]]</f>
        <v>0</v>
      </c>
    </row>
    <row r="1954" spans="1:16" x14ac:dyDescent="0.3">
      <c r="A1954" s="5" t="s">
        <v>2285</v>
      </c>
      <c r="B1954" s="2" t="s">
        <v>4334</v>
      </c>
      <c r="C1954" s="2" t="s">
        <v>2344</v>
      </c>
      <c r="D1954" s="2" t="s">
        <v>2485</v>
      </c>
      <c r="E1954" s="2" t="s">
        <v>4481</v>
      </c>
      <c r="F1954" s="2"/>
      <c r="G1954" s="2"/>
      <c r="H1954" s="9">
        <v>518.69000000000005</v>
      </c>
      <c r="I1954" s="9">
        <v>163.06</v>
      </c>
      <c r="J1954" s="9">
        <f>Table1_4[[#This Row],[Price]]+Table1_4[[#This Row],[Delivery charge]]</f>
        <v>681.75</v>
      </c>
      <c r="K1954" s="2" t="s">
        <v>2262</v>
      </c>
      <c r="L1954" s="2">
        <v>18</v>
      </c>
      <c r="M1954" s="2" t="s">
        <v>4480</v>
      </c>
      <c r="N1954" s="2" t="s">
        <v>2486</v>
      </c>
      <c r="O1954" s="14" t="s">
        <v>2487</v>
      </c>
      <c r="P1954" s="9">
        <f>Table1_4[[#This Row],[Total Price]]*Table1_4[[#This Row],[ Sold]]</f>
        <v>12271.5</v>
      </c>
    </row>
    <row r="1955" spans="1:16" x14ac:dyDescent="0.3">
      <c r="A1955" s="5" t="s">
        <v>2285</v>
      </c>
      <c r="B1955" s="2" t="s">
        <v>4335</v>
      </c>
      <c r="C1955" s="2" t="s">
        <v>2434</v>
      </c>
      <c r="D1955" s="2" t="s">
        <v>2485</v>
      </c>
      <c r="E1955" s="2" t="s">
        <v>4481</v>
      </c>
      <c r="F1955" s="2"/>
      <c r="G1955" s="2"/>
      <c r="H1955" s="9">
        <v>418.59</v>
      </c>
      <c r="I1955" s="9">
        <v>140.03</v>
      </c>
      <c r="J1955" s="9">
        <f>Table1_4[[#This Row],[Price]]+Table1_4[[#This Row],[Delivery charge]]</f>
        <v>558.62</v>
      </c>
      <c r="K1955" s="2" t="s">
        <v>2262</v>
      </c>
      <c r="L1955" s="2">
        <v>1</v>
      </c>
      <c r="M1955" s="2" t="s">
        <v>4480</v>
      </c>
      <c r="N1955" s="2" t="s">
        <v>2486</v>
      </c>
      <c r="O1955" s="14" t="s">
        <v>2487</v>
      </c>
      <c r="P1955" s="9">
        <f>Table1_4[[#This Row],[Total Price]]*Table1_4[[#This Row],[ Sold]]</f>
        <v>558.62</v>
      </c>
    </row>
    <row r="1956" spans="1:16" x14ac:dyDescent="0.3">
      <c r="A1956" s="5" t="s">
        <v>2285</v>
      </c>
      <c r="B1956" s="2" t="s">
        <v>4336</v>
      </c>
      <c r="C1956" s="2" t="s">
        <v>2327</v>
      </c>
      <c r="D1956" s="2" t="s">
        <v>2485</v>
      </c>
      <c r="E1956" s="2" t="s">
        <v>4482</v>
      </c>
      <c r="F1956" s="2"/>
      <c r="G1956" s="2"/>
      <c r="H1956" s="9">
        <v>500</v>
      </c>
      <c r="I1956" s="9">
        <v>158.76</v>
      </c>
      <c r="J1956" s="9">
        <f>Table1_4[[#This Row],[Price]]+Table1_4[[#This Row],[Delivery charge]]</f>
        <v>658.76</v>
      </c>
      <c r="K1956" s="2" t="s">
        <v>2262</v>
      </c>
      <c r="L1956" s="2">
        <v>0</v>
      </c>
      <c r="M1956" s="2" t="s">
        <v>4480</v>
      </c>
      <c r="N1956" s="2" t="s">
        <v>2486</v>
      </c>
      <c r="O1956" s="14" t="s">
        <v>2487</v>
      </c>
      <c r="P1956" s="9">
        <f>Table1_4[[#This Row],[Total Price]]*Table1_4[[#This Row],[ Sold]]</f>
        <v>0</v>
      </c>
    </row>
    <row r="1957" spans="1:16" x14ac:dyDescent="0.3">
      <c r="A1957" s="5" t="s">
        <v>2285</v>
      </c>
      <c r="B1957" s="2" t="s">
        <v>4337</v>
      </c>
      <c r="C1957" s="2" t="s">
        <v>2287</v>
      </c>
      <c r="D1957" s="2" t="s">
        <v>2485</v>
      </c>
      <c r="E1957" s="2" t="s">
        <v>4482</v>
      </c>
      <c r="F1957" s="2"/>
      <c r="G1957" s="2"/>
      <c r="H1957" s="9">
        <v>202.99</v>
      </c>
      <c r="I1957" s="9">
        <v>93.07</v>
      </c>
      <c r="J1957" s="9">
        <f>Table1_4[[#This Row],[Price]]+Table1_4[[#This Row],[Delivery charge]]</f>
        <v>296.06</v>
      </c>
      <c r="K1957" s="2" t="s">
        <v>2262</v>
      </c>
      <c r="L1957" s="2">
        <v>0</v>
      </c>
      <c r="M1957" s="2" t="s">
        <v>4480</v>
      </c>
      <c r="N1957" s="2" t="s">
        <v>2486</v>
      </c>
      <c r="O1957" s="14" t="s">
        <v>2487</v>
      </c>
      <c r="P1957" s="9">
        <f>Table1_4[[#This Row],[Total Price]]*Table1_4[[#This Row],[ Sold]]</f>
        <v>0</v>
      </c>
    </row>
    <row r="1958" spans="1:16" x14ac:dyDescent="0.3">
      <c r="A1958" s="5" t="s">
        <v>2285</v>
      </c>
      <c r="B1958" s="2" t="s">
        <v>4338</v>
      </c>
      <c r="C1958" s="2" t="s">
        <v>2315</v>
      </c>
      <c r="D1958" s="2" t="s">
        <v>2295</v>
      </c>
      <c r="E1958" s="2" t="s">
        <v>4483</v>
      </c>
      <c r="F1958" s="2">
        <v>5</v>
      </c>
      <c r="G1958" s="2">
        <v>2</v>
      </c>
      <c r="H1958" s="9">
        <v>406.38</v>
      </c>
      <c r="I1958" s="9">
        <v>139.85</v>
      </c>
      <c r="J1958" s="9">
        <f>Table1_4[[#This Row],[Price]]+Table1_4[[#This Row],[Delivery charge]]</f>
        <v>546.23</v>
      </c>
      <c r="K1958" s="2" t="s">
        <v>2262</v>
      </c>
      <c r="L1958" s="2">
        <v>0</v>
      </c>
      <c r="M1958" s="2" t="s">
        <v>4480</v>
      </c>
      <c r="N1958" s="2" t="s">
        <v>2842</v>
      </c>
      <c r="O1958" s="14" t="s">
        <v>2843</v>
      </c>
      <c r="P1958" s="9">
        <f>Table1_4[[#This Row],[Total Price]]*Table1_4[[#This Row],[ Sold]]</f>
        <v>0</v>
      </c>
    </row>
    <row r="1959" spans="1:16" x14ac:dyDescent="0.3">
      <c r="A1959" s="5" t="s">
        <v>2285</v>
      </c>
      <c r="B1959" s="2" t="s">
        <v>4339</v>
      </c>
      <c r="C1959" s="2" t="s">
        <v>2327</v>
      </c>
      <c r="D1959" s="2" t="s">
        <v>2485</v>
      </c>
      <c r="E1959" s="2" t="s">
        <v>4482</v>
      </c>
      <c r="F1959" s="2"/>
      <c r="G1959" s="2"/>
      <c r="H1959" s="9">
        <v>459.98</v>
      </c>
      <c r="I1959" s="9">
        <v>149.55000000000001</v>
      </c>
      <c r="J1959" s="9">
        <f>Table1_4[[#This Row],[Price]]+Table1_4[[#This Row],[Delivery charge]]</f>
        <v>609.53</v>
      </c>
      <c r="K1959" s="2" t="s">
        <v>2262</v>
      </c>
      <c r="L1959" s="2">
        <v>0</v>
      </c>
      <c r="M1959" s="2" t="s">
        <v>4480</v>
      </c>
      <c r="N1959" s="2" t="s">
        <v>2486</v>
      </c>
      <c r="O1959" s="14" t="s">
        <v>2487</v>
      </c>
      <c r="P1959" s="9">
        <f>Table1_4[[#This Row],[Total Price]]*Table1_4[[#This Row],[ Sold]]</f>
        <v>0</v>
      </c>
    </row>
    <row r="1960" spans="1:16" x14ac:dyDescent="0.3">
      <c r="A1960" s="5" t="s">
        <v>2285</v>
      </c>
      <c r="B1960" s="2" t="s">
        <v>4340</v>
      </c>
      <c r="C1960" s="2" t="s">
        <v>2292</v>
      </c>
      <c r="D1960" s="2" t="s">
        <v>2295</v>
      </c>
      <c r="E1960" s="2" t="s">
        <v>4483</v>
      </c>
      <c r="F1960" s="2">
        <v>4.5</v>
      </c>
      <c r="G1960" s="2">
        <v>15</v>
      </c>
      <c r="H1960" s="9">
        <v>357.99</v>
      </c>
      <c r="I1960" s="9">
        <v>128.72</v>
      </c>
      <c r="J1960" s="9">
        <f>Table1_4[[#This Row],[Price]]+Table1_4[[#This Row],[Delivery charge]]</f>
        <v>486.71000000000004</v>
      </c>
      <c r="K1960" s="2" t="s">
        <v>2262</v>
      </c>
      <c r="L1960" s="2">
        <v>0</v>
      </c>
      <c r="M1960" s="2" t="s">
        <v>4480</v>
      </c>
      <c r="N1960" s="2" t="s">
        <v>2932</v>
      </c>
      <c r="O1960" s="14" t="s">
        <v>2933</v>
      </c>
      <c r="P1960" s="9">
        <f>Table1_4[[#This Row],[Total Price]]*Table1_4[[#This Row],[ Sold]]</f>
        <v>0</v>
      </c>
    </row>
    <row r="1961" spans="1:16" x14ac:dyDescent="0.3">
      <c r="A1961" s="5" t="s">
        <v>2285</v>
      </c>
      <c r="B1961" s="2" t="s">
        <v>4341</v>
      </c>
      <c r="C1961" s="2" t="s">
        <v>2455</v>
      </c>
      <c r="D1961" s="2" t="s">
        <v>2295</v>
      </c>
      <c r="E1961" s="2" t="s">
        <v>4481</v>
      </c>
      <c r="F1961" s="2">
        <v>4.5</v>
      </c>
      <c r="G1961" s="2">
        <v>9</v>
      </c>
      <c r="H1961" s="9">
        <v>319.99</v>
      </c>
      <c r="I1961" s="9">
        <v>117.36</v>
      </c>
      <c r="J1961" s="9">
        <f>Table1_4[[#This Row],[Price]]+Table1_4[[#This Row],[Delivery charge]]</f>
        <v>437.35</v>
      </c>
      <c r="K1961" s="2" t="s">
        <v>2262</v>
      </c>
      <c r="L1961" s="2">
        <v>0</v>
      </c>
      <c r="M1961" s="2" t="s">
        <v>4480</v>
      </c>
      <c r="N1961" s="2" t="s">
        <v>2657</v>
      </c>
      <c r="O1961" s="14" t="s">
        <v>2658</v>
      </c>
      <c r="P1961" s="9">
        <f>Table1_4[[#This Row],[Total Price]]*Table1_4[[#This Row],[ Sold]]</f>
        <v>0</v>
      </c>
    </row>
    <row r="1962" spans="1:16" x14ac:dyDescent="0.3">
      <c r="A1962" s="5" t="s">
        <v>2285</v>
      </c>
      <c r="B1962" s="2" t="s">
        <v>4342</v>
      </c>
      <c r="C1962" s="2" t="s">
        <v>2371</v>
      </c>
      <c r="D1962" s="2" t="s">
        <v>2295</v>
      </c>
      <c r="E1962" s="2" t="s">
        <v>4482</v>
      </c>
      <c r="F1962" s="2"/>
      <c r="G1962" s="2"/>
      <c r="H1962" s="9">
        <v>388.25</v>
      </c>
      <c r="I1962" s="9">
        <v>135.68</v>
      </c>
      <c r="J1962" s="9">
        <f>Table1_4[[#This Row],[Price]]+Table1_4[[#This Row],[Delivery charge]]</f>
        <v>523.93000000000006</v>
      </c>
      <c r="K1962" s="2" t="s">
        <v>2262</v>
      </c>
      <c r="L1962" s="2">
        <v>4</v>
      </c>
      <c r="M1962" s="2" t="s">
        <v>4480</v>
      </c>
      <c r="N1962" s="2" t="s">
        <v>3664</v>
      </c>
      <c r="O1962" s="14" t="s">
        <v>3665</v>
      </c>
      <c r="P1962" s="9">
        <f>Table1_4[[#This Row],[Total Price]]*Table1_4[[#This Row],[ Sold]]</f>
        <v>2095.7200000000003</v>
      </c>
    </row>
    <row r="1963" spans="1:16" x14ac:dyDescent="0.3">
      <c r="A1963" s="5" t="s">
        <v>2285</v>
      </c>
      <c r="B1963" s="2" t="s">
        <v>4343</v>
      </c>
      <c r="C1963" s="2" t="s">
        <v>2296</v>
      </c>
      <c r="D1963" s="2" t="s">
        <v>2485</v>
      </c>
      <c r="E1963" s="2" t="s">
        <v>4482</v>
      </c>
      <c r="F1963" s="2">
        <v>5</v>
      </c>
      <c r="G1963" s="2">
        <v>3</v>
      </c>
      <c r="H1963" s="9">
        <v>359.99</v>
      </c>
      <c r="I1963" s="9">
        <v>126.56</v>
      </c>
      <c r="J1963" s="9">
        <f>Table1_4[[#This Row],[Price]]+Table1_4[[#This Row],[Delivery charge]]</f>
        <v>486.55</v>
      </c>
      <c r="K1963" s="2" t="s">
        <v>2262</v>
      </c>
      <c r="L1963" s="2">
        <v>52</v>
      </c>
      <c r="M1963" s="2" t="s">
        <v>4480</v>
      </c>
      <c r="N1963" s="2" t="s">
        <v>2486</v>
      </c>
      <c r="O1963" s="14" t="s">
        <v>2487</v>
      </c>
      <c r="P1963" s="9">
        <f>Table1_4[[#This Row],[Total Price]]*Table1_4[[#This Row],[ Sold]]</f>
        <v>25300.600000000002</v>
      </c>
    </row>
    <row r="1964" spans="1:16" x14ac:dyDescent="0.3">
      <c r="A1964" s="5" t="s">
        <v>2285</v>
      </c>
      <c r="B1964" s="2" t="s">
        <v>4344</v>
      </c>
      <c r="C1964" s="2" t="s">
        <v>2292</v>
      </c>
      <c r="D1964" s="2" t="s">
        <v>2485</v>
      </c>
      <c r="E1964" s="2" t="s">
        <v>4481</v>
      </c>
      <c r="F1964" s="2">
        <v>5</v>
      </c>
      <c r="G1964" s="2">
        <v>2</v>
      </c>
      <c r="H1964" s="9">
        <v>278.98</v>
      </c>
      <c r="I1964" s="9">
        <v>107.92</v>
      </c>
      <c r="J1964" s="9">
        <f>Table1_4[[#This Row],[Price]]+Table1_4[[#This Row],[Delivery charge]]</f>
        <v>386.90000000000003</v>
      </c>
      <c r="K1964" s="2" t="s">
        <v>2262</v>
      </c>
      <c r="L1964" s="2">
        <v>6</v>
      </c>
      <c r="M1964" s="2" t="s">
        <v>4480</v>
      </c>
      <c r="N1964" s="2" t="s">
        <v>2486</v>
      </c>
      <c r="O1964" s="14" t="s">
        <v>2487</v>
      </c>
      <c r="P1964" s="9">
        <f>Table1_4[[#This Row],[Total Price]]*Table1_4[[#This Row],[ Sold]]</f>
        <v>2321.4</v>
      </c>
    </row>
    <row r="1965" spans="1:16" x14ac:dyDescent="0.3">
      <c r="A1965" s="5" t="s">
        <v>2285</v>
      </c>
      <c r="B1965" s="2" t="s">
        <v>4345</v>
      </c>
      <c r="C1965" s="2" t="s">
        <v>2585</v>
      </c>
      <c r="D1965" s="2" t="s">
        <v>2511</v>
      </c>
      <c r="E1965" s="2" t="s">
        <v>4481</v>
      </c>
      <c r="F1965" s="2">
        <v>4.5</v>
      </c>
      <c r="G1965" s="2">
        <v>8</v>
      </c>
      <c r="H1965" s="9">
        <v>617.07000000000005</v>
      </c>
      <c r="I1965" s="9">
        <v>185.68</v>
      </c>
      <c r="J1965" s="9">
        <f>Table1_4[[#This Row],[Price]]+Table1_4[[#This Row],[Delivery charge]]</f>
        <v>802.75</v>
      </c>
      <c r="K1965" s="2" t="s">
        <v>2262</v>
      </c>
      <c r="L1965" s="2">
        <v>1</v>
      </c>
      <c r="M1965" s="2" t="s">
        <v>4480</v>
      </c>
      <c r="N1965" s="2" t="s">
        <v>2512</v>
      </c>
      <c r="O1965" s="14" t="s">
        <v>2513</v>
      </c>
      <c r="P1965" s="9">
        <f>Table1_4[[#This Row],[Total Price]]*Table1_4[[#This Row],[ Sold]]</f>
        <v>802.75</v>
      </c>
    </row>
    <row r="1966" spans="1:16" x14ac:dyDescent="0.3">
      <c r="A1966" s="5" t="s">
        <v>2285</v>
      </c>
      <c r="B1966" s="2" t="s">
        <v>4346</v>
      </c>
      <c r="C1966" s="2" t="s">
        <v>2343</v>
      </c>
      <c r="D1966" s="2" t="s">
        <v>2485</v>
      </c>
      <c r="E1966" s="2" t="s">
        <v>4481</v>
      </c>
      <c r="F1966" s="2">
        <v>4.5</v>
      </c>
      <c r="G1966" s="2">
        <v>30</v>
      </c>
      <c r="H1966" s="9">
        <v>219.59</v>
      </c>
      <c r="I1966" s="9">
        <v>94.26</v>
      </c>
      <c r="J1966" s="9">
        <f>Table1_4[[#This Row],[Price]]+Table1_4[[#This Row],[Delivery charge]]</f>
        <v>313.85000000000002</v>
      </c>
      <c r="K1966" s="2" t="s">
        <v>2262</v>
      </c>
      <c r="L1966" s="2">
        <v>81</v>
      </c>
      <c r="M1966" s="2" t="s">
        <v>4480</v>
      </c>
      <c r="N1966" s="2" t="s">
        <v>2486</v>
      </c>
      <c r="O1966" s="14" t="s">
        <v>2487</v>
      </c>
      <c r="P1966" s="9">
        <f>Table1_4[[#This Row],[Total Price]]*Table1_4[[#This Row],[ Sold]]</f>
        <v>25421.850000000002</v>
      </c>
    </row>
    <row r="1967" spans="1:16" x14ac:dyDescent="0.3">
      <c r="A1967" s="5" t="s">
        <v>2285</v>
      </c>
      <c r="B1967" s="2" t="s">
        <v>4347</v>
      </c>
      <c r="C1967" s="2" t="s">
        <v>2315</v>
      </c>
      <c r="D1967" s="2" t="s">
        <v>2295</v>
      </c>
      <c r="E1967" s="2" t="s">
        <v>4483</v>
      </c>
      <c r="F1967" s="2">
        <v>4.5</v>
      </c>
      <c r="G1967" s="2">
        <v>5</v>
      </c>
      <c r="H1967" s="9">
        <v>399.99</v>
      </c>
      <c r="I1967" s="9">
        <v>138.38</v>
      </c>
      <c r="J1967" s="9">
        <f>Table1_4[[#This Row],[Price]]+Table1_4[[#This Row],[Delivery charge]]</f>
        <v>538.37</v>
      </c>
      <c r="K1967" s="2" t="s">
        <v>2262</v>
      </c>
      <c r="L1967" s="2">
        <v>6</v>
      </c>
      <c r="M1967" s="2" t="s">
        <v>4480</v>
      </c>
      <c r="N1967" s="2" t="s">
        <v>3796</v>
      </c>
      <c r="O1967" s="14" t="s">
        <v>3797</v>
      </c>
      <c r="P1967" s="9">
        <f>Table1_4[[#This Row],[Total Price]]*Table1_4[[#This Row],[ Sold]]</f>
        <v>3230.2200000000003</v>
      </c>
    </row>
    <row r="1968" spans="1:16" x14ac:dyDescent="0.3">
      <c r="A1968" s="5" t="s">
        <v>2285</v>
      </c>
      <c r="B1968" s="2" t="s">
        <v>4348</v>
      </c>
      <c r="C1968" s="2" t="s">
        <v>2371</v>
      </c>
      <c r="D1968" s="2" t="s">
        <v>2295</v>
      </c>
      <c r="E1968" s="2" t="s">
        <v>4481</v>
      </c>
      <c r="F1968" s="2">
        <v>5</v>
      </c>
      <c r="G1968" s="2">
        <v>21</v>
      </c>
      <c r="H1968" s="9">
        <v>489.99</v>
      </c>
      <c r="I1968" s="9">
        <v>156.46</v>
      </c>
      <c r="J1968" s="9">
        <f>Table1_4[[#This Row],[Price]]+Table1_4[[#This Row],[Delivery charge]]</f>
        <v>646.45000000000005</v>
      </c>
      <c r="K1968" s="2" t="s">
        <v>2262</v>
      </c>
      <c r="L1968" s="2">
        <v>0</v>
      </c>
      <c r="M1968" s="2" t="s">
        <v>4480</v>
      </c>
      <c r="N1968" s="2" t="s">
        <v>2732</v>
      </c>
      <c r="O1968" s="14" t="s">
        <v>2733</v>
      </c>
      <c r="P1968" s="9">
        <f>Table1_4[[#This Row],[Total Price]]*Table1_4[[#This Row],[ Sold]]</f>
        <v>0</v>
      </c>
    </row>
    <row r="1969" spans="1:16" x14ac:dyDescent="0.3">
      <c r="A1969" s="5" t="s">
        <v>2285</v>
      </c>
      <c r="B1969" s="2" t="s">
        <v>4349</v>
      </c>
      <c r="C1969" s="2" t="s">
        <v>2329</v>
      </c>
      <c r="D1969" s="2" t="s">
        <v>2295</v>
      </c>
      <c r="E1969" s="2" t="s">
        <v>4483</v>
      </c>
      <c r="F1969" s="2"/>
      <c r="G1969" s="2"/>
      <c r="H1969" s="9">
        <v>256.99</v>
      </c>
      <c r="I1969" s="9">
        <v>102.87</v>
      </c>
      <c r="J1969" s="9">
        <f>Table1_4[[#This Row],[Price]]+Table1_4[[#This Row],[Delivery charge]]</f>
        <v>359.86</v>
      </c>
      <c r="K1969" s="2" t="s">
        <v>2262</v>
      </c>
      <c r="L1969" s="2">
        <v>0</v>
      </c>
      <c r="M1969" s="2" t="s">
        <v>4480</v>
      </c>
      <c r="N1969" s="2" t="s">
        <v>2364</v>
      </c>
      <c r="O1969" s="14" t="s">
        <v>2365</v>
      </c>
      <c r="P1969" s="9">
        <f>Table1_4[[#This Row],[Total Price]]*Table1_4[[#This Row],[ Sold]]</f>
        <v>0</v>
      </c>
    </row>
    <row r="1970" spans="1:16" x14ac:dyDescent="0.3">
      <c r="A1970" s="5" t="s">
        <v>2285</v>
      </c>
      <c r="B1970" s="2" t="s">
        <v>4350</v>
      </c>
      <c r="C1970" s="2" t="s">
        <v>2321</v>
      </c>
      <c r="D1970" s="2" t="s">
        <v>2485</v>
      </c>
      <c r="E1970" s="2" t="s">
        <v>4481</v>
      </c>
      <c r="F1970" s="2"/>
      <c r="G1970" s="2"/>
      <c r="H1970" s="9">
        <v>377.98</v>
      </c>
      <c r="I1970" s="9">
        <v>130.69</v>
      </c>
      <c r="J1970" s="9">
        <f>Table1_4[[#This Row],[Price]]+Table1_4[[#This Row],[Delivery charge]]</f>
        <v>508.67</v>
      </c>
      <c r="K1970" s="2" t="s">
        <v>2262</v>
      </c>
      <c r="L1970" s="2">
        <v>7</v>
      </c>
      <c r="M1970" s="2" t="s">
        <v>4480</v>
      </c>
      <c r="N1970" s="2" t="s">
        <v>2486</v>
      </c>
      <c r="O1970" s="14" t="s">
        <v>2487</v>
      </c>
      <c r="P1970" s="9">
        <f>Table1_4[[#This Row],[Total Price]]*Table1_4[[#This Row],[ Sold]]</f>
        <v>3560.69</v>
      </c>
    </row>
    <row r="1971" spans="1:16" x14ac:dyDescent="0.3">
      <c r="A1971" s="5" t="s">
        <v>2285</v>
      </c>
      <c r="B1971" s="2" t="s">
        <v>4351</v>
      </c>
      <c r="C1971" s="2" t="s">
        <v>2455</v>
      </c>
      <c r="D1971" s="2" t="s">
        <v>2295</v>
      </c>
      <c r="E1971" s="2" t="s">
        <v>4481</v>
      </c>
      <c r="F1971" s="2">
        <v>5</v>
      </c>
      <c r="G1971" s="2">
        <v>6</v>
      </c>
      <c r="H1971" s="9">
        <v>379.99</v>
      </c>
      <c r="I1971" s="9">
        <v>131.16</v>
      </c>
      <c r="J1971" s="9">
        <f>Table1_4[[#This Row],[Price]]+Table1_4[[#This Row],[Delivery charge]]</f>
        <v>511.15</v>
      </c>
      <c r="K1971" s="2" t="s">
        <v>2262</v>
      </c>
      <c r="L1971" s="2">
        <v>0</v>
      </c>
      <c r="M1971" s="2" t="s">
        <v>4480</v>
      </c>
      <c r="N1971" s="2" t="s">
        <v>2364</v>
      </c>
      <c r="O1971" s="14" t="s">
        <v>2365</v>
      </c>
      <c r="P1971" s="9">
        <f>Table1_4[[#This Row],[Total Price]]*Table1_4[[#This Row],[ Sold]]</f>
        <v>0</v>
      </c>
    </row>
    <row r="1972" spans="1:16" x14ac:dyDescent="0.3">
      <c r="A1972" s="5" t="s">
        <v>2285</v>
      </c>
      <c r="B1972" s="2" t="s">
        <v>4352</v>
      </c>
      <c r="C1972" s="2" t="s">
        <v>2434</v>
      </c>
      <c r="D1972" s="2" t="s">
        <v>2295</v>
      </c>
      <c r="E1972" s="2" t="s">
        <v>4482</v>
      </c>
      <c r="F1972" s="2">
        <v>5</v>
      </c>
      <c r="G1972" s="2">
        <v>5</v>
      </c>
      <c r="H1972" s="9">
        <v>477.82</v>
      </c>
      <c r="I1972" s="9">
        <v>156.28</v>
      </c>
      <c r="J1972" s="9">
        <f>Table1_4[[#This Row],[Price]]+Table1_4[[#This Row],[Delivery charge]]</f>
        <v>634.1</v>
      </c>
      <c r="K1972" s="2" t="s">
        <v>2262</v>
      </c>
      <c r="L1972" s="2">
        <v>6</v>
      </c>
      <c r="M1972" s="2" t="s">
        <v>4480</v>
      </c>
      <c r="N1972" s="2" t="s">
        <v>3664</v>
      </c>
      <c r="O1972" s="14" t="s">
        <v>3665</v>
      </c>
      <c r="P1972" s="9">
        <f>Table1_4[[#This Row],[Total Price]]*Table1_4[[#This Row],[ Sold]]</f>
        <v>3804.6000000000004</v>
      </c>
    </row>
    <row r="1973" spans="1:16" x14ac:dyDescent="0.3">
      <c r="A1973" s="5" t="s">
        <v>2285</v>
      </c>
      <c r="B1973" s="2" t="s">
        <v>4353</v>
      </c>
      <c r="C1973" s="2" t="s">
        <v>2455</v>
      </c>
      <c r="D1973" s="2" t="s">
        <v>4354</v>
      </c>
      <c r="E1973" s="2" t="s">
        <v>4483</v>
      </c>
      <c r="F1973" s="2"/>
      <c r="G1973" s="2"/>
      <c r="H1973" s="9">
        <v>369.48</v>
      </c>
      <c r="I1973" s="9">
        <v>115.79</v>
      </c>
      <c r="J1973" s="9">
        <f>Table1_4[[#This Row],[Price]]+Table1_4[[#This Row],[Delivery charge]]</f>
        <v>485.27000000000004</v>
      </c>
      <c r="K1973" s="2" t="s">
        <v>2262</v>
      </c>
      <c r="L1973" s="2">
        <v>5</v>
      </c>
      <c r="M1973" s="2" t="s">
        <v>4480</v>
      </c>
      <c r="N1973" s="2" t="s">
        <v>2438</v>
      </c>
      <c r="O1973" s="14" t="s">
        <v>2439</v>
      </c>
      <c r="P1973" s="9">
        <f>Table1_4[[#This Row],[Total Price]]*Table1_4[[#This Row],[ Sold]]</f>
        <v>2426.3500000000004</v>
      </c>
    </row>
    <row r="1974" spans="1:16" x14ac:dyDescent="0.3">
      <c r="A1974" s="5" t="s">
        <v>2285</v>
      </c>
      <c r="B1974" s="2" t="s">
        <v>4355</v>
      </c>
      <c r="C1974" s="2" t="s">
        <v>2585</v>
      </c>
      <c r="D1974" s="2" t="s">
        <v>2511</v>
      </c>
      <c r="E1974" s="2" t="s">
        <v>4482</v>
      </c>
      <c r="F1974" s="2">
        <v>5</v>
      </c>
      <c r="G1974" s="2">
        <v>13</v>
      </c>
      <c r="H1974" s="9">
        <v>625</v>
      </c>
      <c r="I1974" s="9">
        <v>190.13</v>
      </c>
      <c r="J1974" s="9">
        <f>Table1_4[[#This Row],[Price]]+Table1_4[[#This Row],[Delivery charge]]</f>
        <v>815.13</v>
      </c>
      <c r="K1974" s="2" t="s">
        <v>2262</v>
      </c>
      <c r="L1974" s="2">
        <v>1</v>
      </c>
      <c r="M1974" s="2" t="s">
        <v>4480</v>
      </c>
      <c r="N1974" s="2" t="s">
        <v>2512</v>
      </c>
      <c r="O1974" s="14" t="s">
        <v>2513</v>
      </c>
      <c r="P1974" s="9">
        <f>Table1_4[[#This Row],[Total Price]]*Table1_4[[#This Row],[ Sold]]</f>
        <v>815.13</v>
      </c>
    </row>
    <row r="1975" spans="1:16" x14ac:dyDescent="0.3">
      <c r="A1975" s="5" t="s">
        <v>2285</v>
      </c>
      <c r="B1975" s="2" t="s">
        <v>4356</v>
      </c>
      <c r="C1975" s="2" t="s">
        <v>2434</v>
      </c>
      <c r="D1975" s="2" t="s">
        <v>2485</v>
      </c>
      <c r="E1975" s="2" t="s">
        <v>4481</v>
      </c>
      <c r="F1975" s="2">
        <v>4</v>
      </c>
      <c r="G1975" s="2">
        <v>4</v>
      </c>
      <c r="H1975" s="9">
        <v>436.79</v>
      </c>
      <c r="I1975" s="9">
        <v>144.22</v>
      </c>
      <c r="J1975" s="9">
        <f>Table1_4[[#This Row],[Price]]+Table1_4[[#This Row],[Delivery charge]]</f>
        <v>581.01</v>
      </c>
      <c r="K1975" s="2" t="s">
        <v>2262</v>
      </c>
      <c r="L1975" s="2">
        <v>1</v>
      </c>
      <c r="M1975" s="2" t="s">
        <v>4480</v>
      </c>
      <c r="N1975" s="2" t="s">
        <v>2486</v>
      </c>
      <c r="O1975" s="14" t="s">
        <v>2487</v>
      </c>
      <c r="P1975" s="9">
        <f>Table1_4[[#This Row],[Total Price]]*Table1_4[[#This Row],[ Sold]]</f>
        <v>581.01</v>
      </c>
    </row>
    <row r="1976" spans="1:16" x14ac:dyDescent="0.3">
      <c r="A1976" s="5" t="s">
        <v>2285</v>
      </c>
      <c r="B1976" s="2" t="s">
        <v>4355</v>
      </c>
      <c r="C1976" s="2" t="s">
        <v>2585</v>
      </c>
      <c r="D1976" s="2" t="s">
        <v>2511</v>
      </c>
      <c r="E1976" s="2" t="s">
        <v>4482</v>
      </c>
      <c r="F1976" s="2">
        <v>5</v>
      </c>
      <c r="G1976" s="2">
        <v>13</v>
      </c>
      <c r="H1976" s="9">
        <v>625</v>
      </c>
      <c r="I1976" s="9">
        <v>190.13</v>
      </c>
      <c r="J1976" s="9">
        <f>Table1_4[[#This Row],[Price]]+Table1_4[[#This Row],[Delivery charge]]</f>
        <v>815.13</v>
      </c>
      <c r="K1976" s="2" t="s">
        <v>2262</v>
      </c>
      <c r="L1976" s="2">
        <v>1</v>
      </c>
      <c r="M1976" s="2" t="s">
        <v>4480</v>
      </c>
      <c r="N1976" s="2" t="s">
        <v>2512</v>
      </c>
      <c r="O1976" s="14" t="s">
        <v>2513</v>
      </c>
      <c r="P1976" s="9">
        <f>Table1_4[[#This Row],[Total Price]]*Table1_4[[#This Row],[ Sold]]</f>
        <v>815.13</v>
      </c>
    </row>
    <row r="1977" spans="1:16" x14ac:dyDescent="0.3">
      <c r="A1977" s="5" t="s">
        <v>2285</v>
      </c>
      <c r="B1977" s="2" t="s">
        <v>4357</v>
      </c>
      <c r="C1977" s="2" t="s">
        <v>2585</v>
      </c>
      <c r="D1977" s="2" t="s">
        <v>2511</v>
      </c>
      <c r="E1977" s="2" t="s">
        <v>4482</v>
      </c>
      <c r="F1977" s="2">
        <v>4.5</v>
      </c>
      <c r="G1977" s="2">
        <v>20</v>
      </c>
      <c r="H1977" s="9">
        <v>636.09</v>
      </c>
      <c r="I1977" s="9">
        <v>190.06</v>
      </c>
      <c r="J1977" s="9">
        <f>Table1_4[[#This Row],[Price]]+Table1_4[[#This Row],[Delivery charge]]</f>
        <v>826.15000000000009</v>
      </c>
      <c r="K1977" s="2" t="s">
        <v>2262</v>
      </c>
      <c r="L1977" s="2">
        <v>23</v>
      </c>
      <c r="M1977" s="2" t="s">
        <v>4480</v>
      </c>
      <c r="N1977" s="2" t="s">
        <v>2512</v>
      </c>
      <c r="O1977" s="14" t="s">
        <v>2513</v>
      </c>
      <c r="P1977" s="9">
        <f>Table1_4[[#This Row],[Total Price]]*Table1_4[[#This Row],[ Sold]]</f>
        <v>19001.45</v>
      </c>
    </row>
    <row r="1978" spans="1:16" x14ac:dyDescent="0.3">
      <c r="A1978" s="5" t="s">
        <v>2285</v>
      </c>
      <c r="B1978" s="2" t="s">
        <v>4359</v>
      </c>
      <c r="C1978" s="2" t="s">
        <v>2371</v>
      </c>
      <c r="D1978" s="2" t="s">
        <v>2485</v>
      </c>
      <c r="E1978" s="2" t="s">
        <v>4482</v>
      </c>
      <c r="F1978" s="2"/>
      <c r="G1978" s="2"/>
      <c r="H1978" s="9">
        <v>379.99</v>
      </c>
      <c r="I1978" s="9">
        <v>131.16</v>
      </c>
      <c r="J1978" s="9">
        <f>Table1_4[[#This Row],[Price]]+Table1_4[[#This Row],[Delivery charge]]</f>
        <v>511.15</v>
      </c>
      <c r="K1978" s="2" t="s">
        <v>2262</v>
      </c>
      <c r="L1978" s="2">
        <v>17</v>
      </c>
      <c r="M1978" s="2" t="s">
        <v>4480</v>
      </c>
      <c r="N1978" s="2" t="s">
        <v>2486</v>
      </c>
      <c r="O1978" s="14" t="s">
        <v>2487</v>
      </c>
      <c r="P1978" s="9">
        <f>Table1_4[[#This Row],[Total Price]]*Table1_4[[#This Row],[ Sold]]</f>
        <v>8689.5499999999993</v>
      </c>
    </row>
    <row r="1979" spans="1:16" x14ac:dyDescent="0.3">
      <c r="A1979" s="5" t="s">
        <v>2285</v>
      </c>
      <c r="B1979" s="2" t="s">
        <v>4360</v>
      </c>
      <c r="C1979" s="2" t="s">
        <v>2327</v>
      </c>
      <c r="D1979" s="2" t="s">
        <v>2485</v>
      </c>
      <c r="E1979" s="2" t="s">
        <v>4481</v>
      </c>
      <c r="F1979" s="2"/>
      <c r="G1979" s="2"/>
      <c r="H1979" s="9">
        <v>500.51</v>
      </c>
      <c r="I1979" s="9">
        <v>158.88</v>
      </c>
      <c r="J1979" s="9">
        <f>Table1_4[[#This Row],[Price]]+Table1_4[[#This Row],[Delivery charge]]</f>
        <v>659.39</v>
      </c>
      <c r="K1979" s="2" t="s">
        <v>2262</v>
      </c>
      <c r="L1979" s="2">
        <v>0</v>
      </c>
      <c r="M1979" s="2" t="s">
        <v>4480</v>
      </c>
      <c r="N1979" s="2" t="s">
        <v>2486</v>
      </c>
      <c r="O1979" s="14" t="s">
        <v>2487</v>
      </c>
      <c r="P1979" s="9">
        <f>Table1_4[[#This Row],[Total Price]]*Table1_4[[#This Row],[ Sold]]</f>
        <v>0</v>
      </c>
    </row>
    <row r="1980" spans="1:16" x14ac:dyDescent="0.3">
      <c r="A1980" s="5" t="s">
        <v>2285</v>
      </c>
      <c r="B1980" s="2" t="s">
        <v>4361</v>
      </c>
      <c r="C1980" s="2" t="s">
        <v>2327</v>
      </c>
      <c r="D1980" s="2" t="s">
        <v>2485</v>
      </c>
      <c r="E1980" s="2" t="s">
        <v>4482</v>
      </c>
      <c r="F1980" s="2"/>
      <c r="G1980" s="2"/>
      <c r="H1980" s="9">
        <v>550.01</v>
      </c>
      <c r="I1980" s="9">
        <v>170.26</v>
      </c>
      <c r="J1980" s="9">
        <f>Table1_4[[#This Row],[Price]]+Table1_4[[#This Row],[Delivery charge]]</f>
        <v>720.27</v>
      </c>
      <c r="K1980" s="2" t="s">
        <v>2262</v>
      </c>
      <c r="L1980" s="2">
        <v>0</v>
      </c>
      <c r="M1980" s="2" t="s">
        <v>4480</v>
      </c>
      <c r="N1980" s="2" t="s">
        <v>2486</v>
      </c>
      <c r="O1980" s="14" t="s">
        <v>2487</v>
      </c>
      <c r="P1980" s="9">
        <f>Table1_4[[#This Row],[Total Price]]*Table1_4[[#This Row],[ Sold]]</f>
        <v>0</v>
      </c>
    </row>
    <row r="1981" spans="1:16" x14ac:dyDescent="0.3">
      <c r="A1981" s="5" t="s">
        <v>2285</v>
      </c>
      <c r="B1981" s="2" t="s">
        <v>4362</v>
      </c>
      <c r="C1981" s="2" t="s">
        <v>2585</v>
      </c>
      <c r="D1981" s="2" t="s">
        <v>2295</v>
      </c>
      <c r="E1981" s="2" t="s">
        <v>4483</v>
      </c>
      <c r="F1981" s="2"/>
      <c r="G1981" s="2"/>
      <c r="H1981" s="9">
        <v>599.99</v>
      </c>
      <c r="I1981" s="9">
        <v>184.38</v>
      </c>
      <c r="J1981" s="9">
        <f>Table1_4[[#This Row],[Price]]+Table1_4[[#This Row],[Delivery charge]]</f>
        <v>784.37</v>
      </c>
      <c r="K1981" s="2" t="s">
        <v>2262</v>
      </c>
      <c r="L1981" s="2">
        <v>0</v>
      </c>
      <c r="M1981" s="2" t="s">
        <v>4480</v>
      </c>
      <c r="N1981" s="2" t="s">
        <v>4363</v>
      </c>
      <c r="O1981" s="14" t="s">
        <v>4364</v>
      </c>
      <c r="P1981" s="9">
        <f>Table1_4[[#This Row],[Total Price]]*Table1_4[[#This Row],[ Sold]]</f>
        <v>0</v>
      </c>
    </row>
    <row r="1982" spans="1:16" x14ac:dyDescent="0.3">
      <c r="A1982" s="5" t="s">
        <v>2285</v>
      </c>
      <c r="B1982" s="2" t="s">
        <v>4365</v>
      </c>
      <c r="C1982" s="2" t="s">
        <v>2292</v>
      </c>
      <c r="D1982" s="2" t="s">
        <v>2295</v>
      </c>
      <c r="E1982" s="2" t="s">
        <v>4483</v>
      </c>
      <c r="F1982" s="2">
        <v>4.5</v>
      </c>
      <c r="G1982" s="2">
        <v>31</v>
      </c>
      <c r="H1982" s="9">
        <v>308.49</v>
      </c>
      <c r="I1982" s="9">
        <v>114.71</v>
      </c>
      <c r="J1982" s="9">
        <f>Table1_4[[#This Row],[Price]]+Table1_4[[#This Row],[Delivery charge]]</f>
        <v>423.2</v>
      </c>
      <c r="K1982" s="2" t="s">
        <v>2262</v>
      </c>
      <c r="L1982" s="2">
        <v>0</v>
      </c>
      <c r="M1982" s="2" t="s">
        <v>4480</v>
      </c>
      <c r="N1982" s="2" t="s">
        <v>2932</v>
      </c>
      <c r="O1982" s="14" t="s">
        <v>2933</v>
      </c>
      <c r="P1982" s="9">
        <f>Table1_4[[#This Row],[Total Price]]*Table1_4[[#This Row],[ Sold]]</f>
        <v>0</v>
      </c>
    </row>
    <row r="1983" spans="1:16" x14ac:dyDescent="0.3">
      <c r="A1983" s="5" t="s">
        <v>2285</v>
      </c>
      <c r="B1983" s="2" t="s">
        <v>4366</v>
      </c>
      <c r="C1983" s="2" t="s">
        <v>2292</v>
      </c>
      <c r="D1983" s="2" t="s">
        <v>2511</v>
      </c>
      <c r="E1983" s="2" t="s">
        <v>4481</v>
      </c>
      <c r="F1983" s="2">
        <v>4</v>
      </c>
      <c r="G1983" s="2">
        <v>1</v>
      </c>
      <c r="H1983" s="9">
        <v>336.58</v>
      </c>
      <c r="I1983" s="9">
        <v>123.79</v>
      </c>
      <c r="J1983" s="9">
        <f>Table1_4[[#This Row],[Price]]+Table1_4[[#This Row],[Delivery charge]]</f>
        <v>460.37</v>
      </c>
      <c r="K1983" s="2" t="s">
        <v>2262</v>
      </c>
      <c r="L1983" s="2">
        <v>0</v>
      </c>
      <c r="M1983" s="2" t="s">
        <v>4480</v>
      </c>
      <c r="N1983" s="2" t="s">
        <v>2512</v>
      </c>
      <c r="O1983" s="14" t="s">
        <v>2513</v>
      </c>
      <c r="P1983" s="9">
        <f>Table1_4[[#This Row],[Total Price]]*Table1_4[[#This Row],[ Sold]]</f>
        <v>0</v>
      </c>
    </row>
    <row r="1984" spans="1:16" x14ac:dyDescent="0.3">
      <c r="A1984" s="5" t="s">
        <v>2285</v>
      </c>
      <c r="B1984" s="2" t="s">
        <v>4367</v>
      </c>
      <c r="C1984" s="2" t="s">
        <v>2434</v>
      </c>
      <c r="D1984" s="2" t="s">
        <v>2485</v>
      </c>
      <c r="E1984" s="2" t="s">
        <v>4482</v>
      </c>
      <c r="F1984" s="2"/>
      <c r="G1984" s="2"/>
      <c r="H1984" s="9">
        <v>459.99</v>
      </c>
      <c r="I1984" s="9">
        <v>149.56</v>
      </c>
      <c r="J1984" s="9">
        <f>Table1_4[[#This Row],[Price]]+Table1_4[[#This Row],[Delivery charge]]</f>
        <v>609.54999999999995</v>
      </c>
      <c r="K1984" s="2" t="s">
        <v>2262</v>
      </c>
      <c r="L1984" s="2">
        <v>0</v>
      </c>
      <c r="M1984" s="2" t="s">
        <v>4480</v>
      </c>
      <c r="N1984" s="2" t="s">
        <v>2486</v>
      </c>
      <c r="O1984" s="14" t="s">
        <v>2487</v>
      </c>
      <c r="P1984" s="9">
        <f>Table1_4[[#This Row],[Total Price]]*Table1_4[[#This Row],[ Sold]]</f>
        <v>0</v>
      </c>
    </row>
    <row r="1985" spans="1:16" x14ac:dyDescent="0.3">
      <c r="A1985" s="5" t="s">
        <v>2285</v>
      </c>
      <c r="B1985" s="2" t="s">
        <v>4368</v>
      </c>
      <c r="C1985" s="2" t="s">
        <v>2327</v>
      </c>
      <c r="D1985" s="2" t="s">
        <v>2485</v>
      </c>
      <c r="E1985" s="2" t="s">
        <v>4481</v>
      </c>
      <c r="F1985" s="2"/>
      <c r="G1985" s="2"/>
      <c r="H1985" s="9">
        <v>661.19</v>
      </c>
      <c r="I1985" s="9">
        <v>198.45</v>
      </c>
      <c r="J1985" s="9">
        <f>Table1_4[[#This Row],[Price]]+Table1_4[[#This Row],[Delivery charge]]</f>
        <v>859.6400000000001</v>
      </c>
      <c r="K1985" s="2" t="s">
        <v>2262</v>
      </c>
      <c r="L1985" s="2">
        <v>0</v>
      </c>
      <c r="M1985" s="2" t="s">
        <v>4480</v>
      </c>
      <c r="N1985" s="2" t="s">
        <v>2486</v>
      </c>
      <c r="O1985" s="14" t="s">
        <v>2487</v>
      </c>
      <c r="P1985" s="9">
        <f>Table1_4[[#This Row],[Total Price]]*Table1_4[[#This Row],[ Sold]]</f>
        <v>0</v>
      </c>
    </row>
    <row r="1986" spans="1:16" x14ac:dyDescent="0.3">
      <c r="A1986" s="5" t="s">
        <v>2285</v>
      </c>
      <c r="B1986" s="2" t="s">
        <v>4369</v>
      </c>
      <c r="C1986" s="2" t="s">
        <v>2292</v>
      </c>
      <c r="D1986" s="2" t="s">
        <v>2485</v>
      </c>
      <c r="E1986" s="2" t="s">
        <v>4481</v>
      </c>
      <c r="F1986" s="2">
        <v>4.5</v>
      </c>
      <c r="G1986" s="2">
        <v>10</v>
      </c>
      <c r="H1986" s="9">
        <v>296.98</v>
      </c>
      <c r="I1986" s="9">
        <v>112.06</v>
      </c>
      <c r="J1986" s="9">
        <f>Table1_4[[#This Row],[Price]]+Table1_4[[#This Row],[Delivery charge]]</f>
        <v>409.04</v>
      </c>
      <c r="K1986" s="2" t="s">
        <v>2262</v>
      </c>
      <c r="L1986" s="2">
        <v>0</v>
      </c>
      <c r="M1986" s="2" t="s">
        <v>4480</v>
      </c>
      <c r="N1986" s="2" t="s">
        <v>2486</v>
      </c>
      <c r="O1986" s="14" t="s">
        <v>2487</v>
      </c>
      <c r="P1986" s="9">
        <f>Table1_4[[#This Row],[Total Price]]*Table1_4[[#This Row],[ Sold]]</f>
        <v>0</v>
      </c>
    </row>
    <row r="1987" spans="1:16" x14ac:dyDescent="0.3">
      <c r="A1987" s="5" t="s">
        <v>2285</v>
      </c>
      <c r="B1987" s="2" t="s">
        <v>4370</v>
      </c>
      <c r="C1987" s="2" t="s">
        <v>2292</v>
      </c>
      <c r="D1987" s="2" t="s">
        <v>2485</v>
      </c>
      <c r="E1987" s="2" t="s">
        <v>4482</v>
      </c>
      <c r="F1987" s="2"/>
      <c r="G1987" s="2"/>
      <c r="H1987" s="9">
        <v>254.98</v>
      </c>
      <c r="I1987" s="9">
        <v>102.4</v>
      </c>
      <c r="J1987" s="9">
        <f>Table1_4[[#This Row],[Price]]+Table1_4[[#This Row],[Delivery charge]]</f>
        <v>357.38</v>
      </c>
      <c r="K1987" s="2" t="s">
        <v>2262</v>
      </c>
      <c r="L1987" s="2">
        <v>0</v>
      </c>
      <c r="M1987" s="2" t="s">
        <v>4480</v>
      </c>
      <c r="N1987" s="2" t="s">
        <v>2486</v>
      </c>
      <c r="O1987" s="14" t="s">
        <v>2487</v>
      </c>
      <c r="P1987" s="9">
        <f>Table1_4[[#This Row],[Total Price]]*Table1_4[[#This Row],[ Sold]]</f>
        <v>0</v>
      </c>
    </row>
    <row r="1988" spans="1:16" x14ac:dyDescent="0.3">
      <c r="A1988" s="5" t="s">
        <v>2285</v>
      </c>
      <c r="B1988" s="2" t="s">
        <v>4371</v>
      </c>
      <c r="C1988" s="2" t="s">
        <v>2321</v>
      </c>
      <c r="D1988" s="2" t="s">
        <v>2511</v>
      </c>
      <c r="E1988" s="2" t="s">
        <v>4482</v>
      </c>
      <c r="F1988" s="2"/>
      <c r="G1988" s="2"/>
      <c r="H1988" s="9">
        <v>546.77</v>
      </c>
      <c r="I1988" s="9">
        <v>172.14</v>
      </c>
      <c r="J1988" s="9">
        <f>Table1_4[[#This Row],[Price]]+Table1_4[[#This Row],[Delivery charge]]</f>
        <v>718.91</v>
      </c>
      <c r="K1988" s="2" t="s">
        <v>2262</v>
      </c>
      <c r="L1988" s="2">
        <v>0</v>
      </c>
      <c r="M1988" s="2" t="s">
        <v>4480</v>
      </c>
      <c r="N1988" s="2" t="s">
        <v>2842</v>
      </c>
      <c r="O1988" s="14" t="s">
        <v>2843</v>
      </c>
      <c r="P1988" s="9">
        <f>Table1_4[[#This Row],[Total Price]]*Table1_4[[#This Row],[ Sold]]</f>
        <v>0</v>
      </c>
    </row>
    <row r="1989" spans="1:16" x14ac:dyDescent="0.3">
      <c r="A1989" s="5" t="s">
        <v>2285</v>
      </c>
      <c r="B1989" s="2" t="s">
        <v>4372</v>
      </c>
      <c r="C1989" s="2" t="s">
        <v>2343</v>
      </c>
      <c r="D1989" s="2" t="s">
        <v>2511</v>
      </c>
      <c r="E1989" s="2" t="s">
        <v>4481</v>
      </c>
      <c r="F1989" s="2">
        <v>5</v>
      </c>
      <c r="G1989" s="2">
        <v>2</v>
      </c>
      <c r="H1989" s="9">
        <v>383.01</v>
      </c>
      <c r="I1989" s="9">
        <v>131.85</v>
      </c>
      <c r="J1989" s="9">
        <f>Table1_4[[#This Row],[Price]]+Table1_4[[#This Row],[Delivery charge]]</f>
        <v>514.86</v>
      </c>
      <c r="K1989" s="2" t="s">
        <v>2262</v>
      </c>
      <c r="L1989" s="2">
        <v>0</v>
      </c>
      <c r="M1989" s="2" t="s">
        <v>4480</v>
      </c>
      <c r="N1989" s="2" t="s">
        <v>2842</v>
      </c>
      <c r="O1989" s="14" t="s">
        <v>2843</v>
      </c>
      <c r="P1989" s="9">
        <f>Table1_4[[#This Row],[Total Price]]*Table1_4[[#This Row],[ Sold]]</f>
        <v>0</v>
      </c>
    </row>
    <row r="1990" spans="1:16" x14ac:dyDescent="0.3">
      <c r="A1990" s="5" t="s">
        <v>2285</v>
      </c>
      <c r="B1990" s="2" t="s">
        <v>4373</v>
      </c>
      <c r="C1990" s="2" t="s">
        <v>2321</v>
      </c>
      <c r="D1990" s="2" t="s">
        <v>2511</v>
      </c>
      <c r="E1990" s="2" t="s">
        <v>4482</v>
      </c>
      <c r="F1990" s="2"/>
      <c r="G1990" s="2"/>
      <c r="H1990" s="9">
        <v>546.77</v>
      </c>
      <c r="I1990" s="9">
        <v>172.14</v>
      </c>
      <c r="J1990" s="9">
        <f>Table1_4[[#This Row],[Price]]+Table1_4[[#This Row],[Delivery charge]]</f>
        <v>718.91</v>
      </c>
      <c r="K1990" s="2" t="s">
        <v>2262</v>
      </c>
      <c r="L1990" s="2">
        <v>1</v>
      </c>
      <c r="M1990" s="2" t="s">
        <v>4480</v>
      </c>
      <c r="N1990" s="2" t="s">
        <v>2842</v>
      </c>
      <c r="O1990" s="14" t="s">
        <v>2843</v>
      </c>
      <c r="P1990" s="9">
        <f>Table1_4[[#This Row],[Total Price]]*Table1_4[[#This Row],[ Sold]]</f>
        <v>718.91</v>
      </c>
    </row>
    <row r="1991" spans="1:16" x14ac:dyDescent="0.3">
      <c r="A1991" s="5" t="s">
        <v>2285</v>
      </c>
      <c r="B1991" s="2" t="s">
        <v>4374</v>
      </c>
      <c r="C1991" s="2" t="s">
        <v>2294</v>
      </c>
      <c r="D1991" s="2" t="s">
        <v>2295</v>
      </c>
      <c r="E1991" s="2" t="s">
        <v>4483</v>
      </c>
      <c r="F1991" s="2">
        <v>5</v>
      </c>
      <c r="G1991" s="2">
        <v>9</v>
      </c>
      <c r="H1991" s="9">
        <v>201.82</v>
      </c>
      <c r="I1991" s="9">
        <v>90.18</v>
      </c>
      <c r="J1991" s="9">
        <f>Table1_4[[#This Row],[Price]]+Table1_4[[#This Row],[Delivery charge]]</f>
        <v>292</v>
      </c>
      <c r="K1991" s="2" t="s">
        <v>2262</v>
      </c>
      <c r="L1991" s="2">
        <v>0</v>
      </c>
      <c r="M1991" s="2" t="s">
        <v>2394</v>
      </c>
      <c r="N1991" s="2" t="s">
        <v>2780</v>
      </c>
      <c r="O1991" s="14" t="s">
        <v>2781</v>
      </c>
      <c r="P1991" s="9">
        <f>Table1_4[[#This Row],[Total Price]]*Table1_4[[#This Row],[ Sold]]</f>
        <v>0</v>
      </c>
    </row>
    <row r="1992" spans="1:16" x14ac:dyDescent="0.3">
      <c r="A1992" s="5" t="s">
        <v>2285</v>
      </c>
      <c r="B1992" s="2" t="s">
        <v>4375</v>
      </c>
      <c r="C1992" s="2" t="s">
        <v>2296</v>
      </c>
      <c r="D1992" s="2" t="s">
        <v>2485</v>
      </c>
      <c r="E1992" s="2" t="s">
        <v>4481</v>
      </c>
      <c r="F1992" s="2"/>
      <c r="G1992" s="2"/>
      <c r="H1992" s="9">
        <v>377.98</v>
      </c>
      <c r="I1992" s="9">
        <v>130.69</v>
      </c>
      <c r="J1992" s="9">
        <f>Table1_4[[#This Row],[Price]]+Table1_4[[#This Row],[Delivery charge]]</f>
        <v>508.67</v>
      </c>
      <c r="K1992" s="2" t="s">
        <v>2262</v>
      </c>
      <c r="L1992" s="2">
        <v>9</v>
      </c>
      <c r="M1992" s="2" t="s">
        <v>4480</v>
      </c>
      <c r="N1992" s="2" t="s">
        <v>2486</v>
      </c>
      <c r="O1992" s="14" t="s">
        <v>2487</v>
      </c>
      <c r="P1992" s="9">
        <f>Table1_4[[#This Row],[Total Price]]*Table1_4[[#This Row],[ Sold]]</f>
        <v>4578.03</v>
      </c>
    </row>
    <row r="1993" spans="1:16" x14ac:dyDescent="0.3">
      <c r="A1993" s="5" t="s">
        <v>2285</v>
      </c>
      <c r="B1993" s="2" t="s">
        <v>4287</v>
      </c>
      <c r="C1993" s="2" t="s">
        <v>2344</v>
      </c>
      <c r="D1993" s="2" t="s">
        <v>2295</v>
      </c>
      <c r="E1993" s="2" t="s">
        <v>4481</v>
      </c>
      <c r="F1993" s="2">
        <v>5</v>
      </c>
      <c r="G1993" s="2">
        <v>25</v>
      </c>
      <c r="H1993" s="9">
        <v>389</v>
      </c>
      <c r="I1993" s="9">
        <v>133.22999999999999</v>
      </c>
      <c r="J1993" s="9">
        <f>Table1_4[[#This Row],[Price]]+Table1_4[[#This Row],[Delivery charge]]</f>
        <v>522.23</v>
      </c>
      <c r="K1993" s="2" t="s">
        <v>2262</v>
      </c>
      <c r="L1993" s="2">
        <v>0</v>
      </c>
      <c r="M1993" s="2" t="s">
        <v>4480</v>
      </c>
      <c r="N1993" s="2" t="s">
        <v>2657</v>
      </c>
      <c r="O1993" s="14" t="s">
        <v>2658</v>
      </c>
      <c r="P1993" s="9">
        <f>Table1_4[[#This Row],[Total Price]]*Table1_4[[#This Row],[ Sold]]</f>
        <v>0</v>
      </c>
    </row>
    <row r="1994" spans="1:16" x14ac:dyDescent="0.3">
      <c r="A1994" s="5" t="s">
        <v>2285</v>
      </c>
      <c r="B1994" s="2" t="s">
        <v>4376</v>
      </c>
      <c r="C1994" s="2" t="s">
        <v>2327</v>
      </c>
      <c r="D1994" s="2" t="s">
        <v>2485</v>
      </c>
      <c r="E1994" s="2" t="s">
        <v>4482</v>
      </c>
      <c r="F1994" s="2"/>
      <c r="G1994" s="2"/>
      <c r="H1994" s="9">
        <v>550.01</v>
      </c>
      <c r="I1994" s="9">
        <v>170.26</v>
      </c>
      <c r="J1994" s="9">
        <f>Table1_4[[#This Row],[Price]]+Table1_4[[#This Row],[Delivery charge]]</f>
        <v>720.27</v>
      </c>
      <c r="K1994" s="2" t="s">
        <v>2262</v>
      </c>
      <c r="L1994" s="2">
        <v>1</v>
      </c>
      <c r="M1994" s="2" t="s">
        <v>4480</v>
      </c>
      <c r="N1994" s="2" t="s">
        <v>2486</v>
      </c>
      <c r="O1994" s="14" t="s">
        <v>2487</v>
      </c>
      <c r="P1994" s="9">
        <f>Table1_4[[#This Row],[Total Price]]*Table1_4[[#This Row],[ Sold]]</f>
        <v>720.27</v>
      </c>
    </row>
    <row r="1995" spans="1:16" x14ac:dyDescent="0.3">
      <c r="A1995" s="5" t="s">
        <v>2285</v>
      </c>
      <c r="B1995" s="2" t="s">
        <v>4377</v>
      </c>
      <c r="C1995" s="2" t="s">
        <v>2343</v>
      </c>
      <c r="D1995" s="2" t="s">
        <v>2511</v>
      </c>
      <c r="E1995" s="2" t="s">
        <v>4481</v>
      </c>
      <c r="F1995" s="2"/>
      <c r="G1995" s="2"/>
      <c r="H1995" s="9">
        <v>413.72</v>
      </c>
      <c r="I1995" s="9">
        <v>141.53</v>
      </c>
      <c r="J1995" s="9">
        <f>Table1_4[[#This Row],[Price]]+Table1_4[[#This Row],[Delivery charge]]</f>
        <v>555.25</v>
      </c>
      <c r="K1995" s="2" t="s">
        <v>2262</v>
      </c>
      <c r="L1995" s="2">
        <v>0</v>
      </c>
      <c r="M1995" s="2" t="s">
        <v>4480</v>
      </c>
      <c r="N1995" s="2" t="s">
        <v>2842</v>
      </c>
      <c r="O1995" s="14" t="s">
        <v>2843</v>
      </c>
      <c r="P1995" s="9">
        <f>Table1_4[[#This Row],[Total Price]]*Table1_4[[#This Row],[ Sold]]</f>
        <v>0</v>
      </c>
    </row>
    <row r="1996" spans="1:16" x14ac:dyDescent="0.3">
      <c r="A1996" s="5" t="s">
        <v>2285</v>
      </c>
      <c r="B1996" s="2" t="s">
        <v>4378</v>
      </c>
      <c r="C1996" s="2" t="s">
        <v>2292</v>
      </c>
      <c r="D1996" s="2" t="s">
        <v>2295</v>
      </c>
      <c r="E1996" s="2" t="s">
        <v>4481</v>
      </c>
      <c r="F1996" s="2">
        <v>5</v>
      </c>
      <c r="G1996" s="2">
        <v>1</v>
      </c>
      <c r="H1996" s="9">
        <v>271.99</v>
      </c>
      <c r="I1996" s="9">
        <v>106.32</v>
      </c>
      <c r="J1996" s="9">
        <f>Table1_4[[#This Row],[Price]]+Table1_4[[#This Row],[Delivery charge]]</f>
        <v>378.31</v>
      </c>
      <c r="K1996" s="2" t="s">
        <v>2262</v>
      </c>
      <c r="L1996" s="2">
        <v>0</v>
      </c>
      <c r="M1996" s="2" t="s">
        <v>4480</v>
      </c>
      <c r="N1996" s="2" t="s">
        <v>2364</v>
      </c>
      <c r="O1996" s="14" t="s">
        <v>2365</v>
      </c>
      <c r="P1996" s="9">
        <f>Table1_4[[#This Row],[Total Price]]*Table1_4[[#This Row],[ Sold]]</f>
        <v>0</v>
      </c>
    </row>
    <row r="1997" spans="1:16" x14ac:dyDescent="0.3">
      <c r="A1997" s="5" t="s">
        <v>2285</v>
      </c>
      <c r="B1997" s="2" t="s">
        <v>4379</v>
      </c>
      <c r="C1997" s="2" t="s">
        <v>2321</v>
      </c>
      <c r="D1997" s="2" t="s">
        <v>2295</v>
      </c>
      <c r="E1997" s="2" t="s">
        <v>4482</v>
      </c>
      <c r="F1997" s="2">
        <v>4</v>
      </c>
      <c r="G1997" s="2">
        <v>16</v>
      </c>
      <c r="H1997" s="9">
        <v>649</v>
      </c>
      <c r="I1997" s="9">
        <v>252.34</v>
      </c>
      <c r="J1997" s="9">
        <f>Table1_4[[#This Row],[Price]]+Table1_4[[#This Row],[Delivery charge]]</f>
        <v>901.34</v>
      </c>
      <c r="K1997" s="2" t="s">
        <v>2262</v>
      </c>
      <c r="L1997" s="2">
        <v>0</v>
      </c>
      <c r="M1997" s="2" t="s">
        <v>3400</v>
      </c>
      <c r="N1997" s="2" t="s">
        <v>3401</v>
      </c>
      <c r="O1997" s="14" t="s">
        <v>3402</v>
      </c>
      <c r="P1997" s="9">
        <f>Table1_4[[#This Row],[Total Price]]*Table1_4[[#This Row],[ Sold]]</f>
        <v>0</v>
      </c>
    </row>
    <row r="1998" spans="1:16" x14ac:dyDescent="0.3">
      <c r="A1998" s="5" t="s">
        <v>2285</v>
      </c>
      <c r="B1998" s="2" t="s">
        <v>4380</v>
      </c>
      <c r="C1998" s="2" t="s">
        <v>2315</v>
      </c>
      <c r="D1998" s="2" t="s">
        <v>2485</v>
      </c>
      <c r="E1998" s="2" t="s">
        <v>4481</v>
      </c>
      <c r="F1998" s="2"/>
      <c r="G1998" s="2"/>
      <c r="H1998" s="9">
        <v>360</v>
      </c>
      <c r="I1998" s="9">
        <v>129.18</v>
      </c>
      <c r="J1998" s="9">
        <f>Table1_4[[#This Row],[Price]]+Table1_4[[#This Row],[Delivery charge]]</f>
        <v>489.18</v>
      </c>
      <c r="K1998" s="2" t="s">
        <v>2262</v>
      </c>
      <c r="L1998" s="2">
        <v>14</v>
      </c>
      <c r="M1998" s="2" t="s">
        <v>4480</v>
      </c>
      <c r="N1998" s="2" t="s">
        <v>2486</v>
      </c>
      <c r="O1998" s="14" t="s">
        <v>2487</v>
      </c>
      <c r="P1998" s="9">
        <f>Table1_4[[#This Row],[Total Price]]*Table1_4[[#This Row],[ Sold]]</f>
        <v>6848.52</v>
      </c>
    </row>
    <row r="1999" spans="1:16" x14ac:dyDescent="0.3">
      <c r="A1999" s="5" t="s">
        <v>2285</v>
      </c>
      <c r="B1999" s="2" t="s">
        <v>4381</v>
      </c>
      <c r="C1999" s="2" t="s">
        <v>2323</v>
      </c>
      <c r="D1999" s="2" t="s">
        <v>2295</v>
      </c>
      <c r="E1999" s="2" t="s">
        <v>4483</v>
      </c>
      <c r="F1999" s="2">
        <v>4.5</v>
      </c>
      <c r="G1999" s="2">
        <v>23</v>
      </c>
      <c r="H1999" s="9">
        <v>297.49</v>
      </c>
      <c r="I1999" s="9">
        <v>114.8</v>
      </c>
      <c r="J1999" s="9">
        <f>Table1_4[[#This Row],[Price]]+Table1_4[[#This Row],[Delivery charge]]</f>
        <v>412.29</v>
      </c>
      <c r="K1999" s="2" t="s">
        <v>2262</v>
      </c>
      <c r="L1999" s="2">
        <v>0</v>
      </c>
      <c r="M1999" s="2" t="s">
        <v>4480</v>
      </c>
      <c r="N1999" s="2" t="s">
        <v>2932</v>
      </c>
      <c r="O1999" s="14" t="s">
        <v>2933</v>
      </c>
      <c r="P1999" s="9">
        <f>Table1_4[[#This Row],[Total Price]]*Table1_4[[#This Row],[ Sold]]</f>
        <v>0</v>
      </c>
    </row>
    <row r="2000" spans="1:16" x14ac:dyDescent="0.3">
      <c r="A2000" s="5" t="s">
        <v>2285</v>
      </c>
      <c r="B2000" s="2" t="s">
        <v>4382</v>
      </c>
      <c r="C2000" s="2" t="s">
        <v>2287</v>
      </c>
      <c r="D2000" s="2" t="s">
        <v>2295</v>
      </c>
      <c r="E2000" s="2" t="s">
        <v>4482</v>
      </c>
      <c r="F2000" s="2">
        <v>4.5</v>
      </c>
      <c r="G2000" s="2">
        <v>89</v>
      </c>
      <c r="H2000" s="9">
        <v>309.99</v>
      </c>
      <c r="I2000" s="9">
        <v>117.68</v>
      </c>
      <c r="J2000" s="9">
        <f>Table1_4[[#This Row],[Price]]+Table1_4[[#This Row],[Delivery charge]]</f>
        <v>427.67</v>
      </c>
      <c r="K2000" s="2" t="s">
        <v>2262</v>
      </c>
      <c r="L2000" s="2">
        <v>0</v>
      </c>
      <c r="M2000" s="2" t="s">
        <v>4480</v>
      </c>
      <c r="N2000" s="2" t="s">
        <v>2661</v>
      </c>
      <c r="O2000" s="14" t="s">
        <v>2662</v>
      </c>
      <c r="P2000" s="9">
        <f>Table1_4[[#This Row],[Total Price]]*Table1_4[[#This Row],[ Sold]]</f>
        <v>0</v>
      </c>
    </row>
    <row r="2001" spans="1:16" x14ac:dyDescent="0.3">
      <c r="A2001" s="5" t="s">
        <v>2285</v>
      </c>
      <c r="B2001" s="2" t="s">
        <v>4383</v>
      </c>
      <c r="C2001" s="2" t="s">
        <v>2296</v>
      </c>
      <c r="D2001" s="2" t="s">
        <v>2295</v>
      </c>
      <c r="E2001" s="2" t="s">
        <v>4482</v>
      </c>
      <c r="F2001" s="2">
        <v>5</v>
      </c>
      <c r="G2001" s="2">
        <v>48</v>
      </c>
      <c r="H2001" s="9">
        <v>434.29</v>
      </c>
      <c r="I2001" s="9">
        <v>143.65</v>
      </c>
      <c r="J2001" s="9">
        <f>Table1_4[[#This Row],[Price]]+Table1_4[[#This Row],[Delivery charge]]</f>
        <v>577.94000000000005</v>
      </c>
      <c r="K2001" s="2" t="s">
        <v>2262</v>
      </c>
      <c r="L2001" s="2">
        <v>0</v>
      </c>
      <c r="M2001" s="2" t="s">
        <v>4480</v>
      </c>
      <c r="N2001" s="2" t="s">
        <v>2920</v>
      </c>
      <c r="O2001" s="14" t="s">
        <v>2921</v>
      </c>
      <c r="P2001" s="9">
        <f>Table1_4[[#This Row],[Total Price]]*Table1_4[[#This Row],[ Sold]]</f>
        <v>0</v>
      </c>
    </row>
    <row r="2002" spans="1:16" x14ac:dyDescent="0.3">
      <c r="A2002" s="5" t="s">
        <v>2285</v>
      </c>
      <c r="B2002" s="2" t="s">
        <v>4384</v>
      </c>
      <c r="C2002" s="2" t="s">
        <v>2327</v>
      </c>
      <c r="D2002" s="2" t="s">
        <v>2485</v>
      </c>
      <c r="E2002" s="2" t="s">
        <v>4482</v>
      </c>
      <c r="F2002" s="2"/>
      <c r="G2002" s="2"/>
      <c r="H2002" s="9">
        <v>459.98</v>
      </c>
      <c r="I2002" s="9">
        <v>149.55000000000001</v>
      </c>
      <c r="J2002" s="9">
        <f>Table1_4[[#This Row],[Price]]+Table1_4[[#This Row],[Delivery charge]]</f>
        <v>609.53</v>
      </c>
      <c r="K2002" s="2" t="s">
        <v>2262</v>
      </c>
      <c r="L2002" s="2">
        <v>1</v>
      </c>
      <c r="M2002" s="2" t="s">
        <v>4480</v>
      </c>
      <c r="N2002" s="2" t="s">
        <v>2486</v>
      </c>
      <c r="O2002" s="14" t="s">
        <v>2487</v>
      </c>
      <c r="P2002" s="9">
        <f>Table1_4[[#This Row],[Total Price]]*Table1_4[[#This Row],[ Sold]]</f>
        <v>609.53</v>
      </c>
    </row>
    <row r="2003" spans="1:16" x14ac:dyDescent="0.3">
      <c r="A2003" s="5" t="s">
        <v>2285</v>
      </c>
      <c r="B2003" s="2" t="s">
        <v>4385</v>
      </c>
      <c r="C2003" s="2" t="s">
        <v>2343</v>
      </c>
      <c r="D2003" s="2" t="s">
        <v>2511</v>
      </c>
      <c r="E2003" s="2" t="s">
        <v>4481</v>
      </c>
      <c r="F2003" s="2"/>
      <c r="G2003" s="2"/>
      <c r="H2003" s="9">
        <v>413.72</v>
      </c>
      <c r="I2003" s="9">
        <v>138.91</v>
      </c>
      <c r="J2003" s="9">
        <f>Table1_4[[#This Row],[Price]]+Table1_4[[#This Row],[Delivery charge]]</f>
        <v>552.63</v>
      </c>
      <c r="K2003" s="2" t="s">
        <v>2262</v>
      </c>
      <c r="L2003" s="2">
        <v>0</v>
      </c>
      <c r="M2003" s="2" t="s">
        <v>4480</v>
      </c>
      <c r="N2003" s="2" t="s">
        <v>2842</v>
      </c>
      <c r="O2003" s="14" t="s">
        <v>2843</v>
      </c>
      <c r="P2003" s="9">
        <f>Table1_4[[#This Row],[Total Price]]*Table1_4[[#This Row],[ Sold]]</f>
        <v>0</v>
      </c>
    </row>
    <row r="2004" spans="1:16" x14ac:dyDescent="0.3">
      <c r="A2004" s="5" t="s">
        <v>2285</v>
      </c>
      <c r="B2004" s="2" t="s">
        <v>4386</v>
      </c>
      <c r="C2004" s="2" t="s">
        <v>2296</v>
      </c>
      <c r="D2004" s="2" t="s">
        <v>2295</v>
      </c>
      <c r="E2004" s="2" t="s">
        <v>4482</v>
      </c>
      <c r="F2004" s="2">
        <v>5</v>
      </c>
      <c r="G2004" s="2">
        <v>15</v>
      </c>
      <c r="H2004" s="9">
        <v>380.99</v>
      </c>
      <c r="I2004" s="9">
        <v>131.38999999999999</v>
      </c>
      <c r="J2004" s="9">
        <f>Table1_4[[#This Row],[Price]]+Table1_4[[#This Row],[Delivery charge]]</f>
        <v>512.38</v>
      </c>
      <c r="K2004" s="2" t="s">
        <v>2262</v>
      </c>
      <c r="L2004" s="2">
        <v>0</v>
      </c>
      <c r="M2004" s="2" t="s">
        <v>4480</v>
      </c>
      <c r="N2004" s="2" t="s">
        <v>2364</v>
      </c>
      <c r="O2004" s="14" t="s">
        <v>2365</v>
      </c>
      <c r="P2004" s="9">
        <f>Table1_4[[#This Row],[Total Price]]*Table1_4[[#This Row],[ Sold]]</f>
        <v>0</v>
      </c>
    </row>
    <row r="2005" spans="1:16" x14ac:dyDescent="0.3">
      <c r="A2005" s="5" t="s">
        <v>2285</v>
      </c>
      <c r="B2005" s="2" t="s">
        <v>4387</v>
      </c>
      <c r="C2005" s="2" t="s">
        <v>2371</v>
      </c>
      <c r="D2005" s="2" t="s">
        <v>2404</v>
      </c>
      <c r="E2005" s="2" t="s">
        <v>4483</v>
      </c>
      <c r="F2005" s="2">
        <v>4.5</v>
      </c>
      <c r="G2005" s="2">
        <v>3</v>
      </c>
      <c r="H2005" s="9">
        <v>485.95</v>
      </c>
      <c r="I2005" s="9">
        <v>158.15</v>
      </c>
      <c r="J2005" s="9">
        <f>Table1_4[[#This Row],[Price]]+Table1_4[[#This Row],[Delivery charge]]</f>
        <v>644.1</v>
      </c>
      <c r="K2005" s="2" t="s">
        <v>2262</v>
      </c>
      <c r="L2005" s="2">
        <v>0</v>
      </c>
      <c r="M2005" s="2" t="s">
        <v>2405</v>
      </c>
      <c r="N2005" s="2" t="s">
        <v>2406</v>
      </c>
      <c r="O2005" s="14" t="s">
        <v>2407</v>
      </c>
      <c r="P2005" s="9">
        <f>Table1_4[[#This Row],[Total Price]]*Table1_4[[#This Row],[ Sold]]</f>
        <v>0</v>
      </c>
    </row>
    <row r="2006" spans="1:16" x14ac:dyDescent="0.3">
      <c r="A2006" s="5" t="s">
        <v>2285</v>
      </c>
      <c r="B2006" s="2" t="s">
        <v>4388</v>
      </c>
      <c r="C2006" s="2" t="s">
        <v>2296</v>
      </c>
      <c r="D2006" s="2" t="s">
        <v>2485</v>
      </c>
      <c r="E2006" s="2" t="s">
        <v>4482</v>
      </c>
      <c r="F2006" s="2"/>
      <c r="G2006" s="2"/>
      <c r="H2006" s="9">
        <v>499.99</v>
      </c>
      <c r="I2006" s="9">
        <v>158.76</v>
      </c>
      <c r="J2006" s="9">
        <f>Table1_4[[#This Row],[Price]]+Table1_4[[#This Row],[Delivery charge]]</f>
        <v>658.75</v>
      </c>
      <c r="K2006" s="2" t="s">
        <v>2262</v>
      </c>
      <c r="L2006" s="2">
        <v>0</v>
      </c>
      <c r="M2006" s="2" t="s">
        <v>4480</v>
      </c>
      <c r="N2006" s="2" t="s">
        <v>2486</v>
      </c>
      <c r="O2006" s="14" t="s">
        <v>2487</v>
      </c>
      <c r="P2006" s="9">
        <f>Table1_4[[#This Row],[Total Price]]*Table1_4[[#This Row],[ Sold]]</f>
        <v>0</v>
      </c>
    </row>
    <row r="2007" spans="1:16" x14ac:dyDescent="0.3">
      <c r="A2007" s="5" t="s">
        <v>2285</v>
      </c>
      <c r="B2007" s="2" t="s">
        <v>4389</v>
      </c>
      <c r="C2007" s="2" t="s">
        <v>2323</v>
      </c>
      <c r="D2007" s="2" t="s">
        <v>2295</v>
      </c>
      <c r="E2007" s="2" t="s">
        <v>4481</v>
      </c>
      <c r="F2007" s="2">
        <v>4</v>
      </c>
      <c r="G2007" s="2">
        <v>26</v>
      </c>
      <c r="H2007" s="9">
        <v>252.5</v>
      </c>
      <c r="I2007" s="9">
        <v>104.45</v>
      </c>
      <c r="J2007" s="9">
        <f>Table1_4[[#This Row],[Price]]+Table1_4[[#This Row],[Delivery charge]]</f>
        <v>356.95</v>
      </c>
      <c r="K2007" s="2" t="s">
        <v>2262</v>
      </c>
      <c r="L2007" s="2">
        <v>1</v>
      </c>
      <c r="M2007" s="2" t="s">
        <v>4480</v>
      </c>
      <c r="N2007" s="2" t="s">
        <v>2920</v>
      </c>
      <c r="O2007" s="14" t="s">
        <v>2921</v>
      </c>
      <c r="P2007" s="9">
        <f>Table1_4[[#This Row],[Total Price]]*Table1_4[[#This Row],[ Sold]]</f>
        <v>356.95</v>
      </c>
    </row>
    <row r="2008" spans="1:16" x14ac:dyDescent="0.3">
      <c r="A2008" s="5" t="s">
        <v>2285</v>
      </c>
      <c r="B2008" s="2" t="s">
        <v>4390</v>
      </c>
      <c r="C2008" s="2" t="s">
        <v>2287</v>
      </c>
      <c r="D2008" s="2" t="s">
        <v>2404</v>
      </c>
      <c r="E2008" s="2" t="s">
        <v>4483</v>
      </c>
      <c r="F2008" s="2"/>
      <c r="G2008" s="2"/>
      <c r="H2008" s="9">
        <v>195.95</v>
      </c>
      <c r="I2008" s="9">
        <v>88.83</v>
      </c>
      <c r="J2008" s="9">
        <f>Table1_4[[#This Row],[Price]]+Table1_4[[#This Row],[Delivery charge]]</f>
        <v>284.77999999999997</v>
      </c>
      <c r="K2008" s="2" t="s">
        <v>2262</v>
      </c>
      <c r="L2008" s="2">
        <v>0</v>
      </c>
      <c r="M2008" s="2" t="s">
        <v>2405</v>
      </c>
      <c r="N2008" s="2" t="s">
        <v>2406</v>
      </c>
      <c r="O2008" s="14" t="s">
        <v>2407</v>
      </c>
      <c r="P2008" s="9">
        <f>Table1_4[[#This Row],[Total Price]]*Table1_4[[#This Row],[ Sold]]</f>
        <v>0</v>
      </c>
    </row>
    <row r="2009" spans="1:16" x14ac:dyDescent="0.3">
      <c r="A2009" s="5" t="s">
        <v>2285</v>
      </c>
      <c r="B2009" s="2" t="s">
        <v>4391</v>
      </c>
      <c r="C2009" s="2" t="s">
        <v>2323</v>
      </c>
      <c r="D2009" s="2" t="s">
        <v>2295</v>
      </c>
      <c r="E2009" s="2" t="s">
        <v>4481</v>
      </c>
      <c r="F2009" s="2">
        <v>4</v>
      </c>
      <c r="G2009" s="2">
        <v>26</v>
      </c>
      <c r="H2009" s="9">
        <v>252.5</v>
      </c>
      <c r="I2009" s="9">
        <v>101.83</v>
      </c>
      <c r="J2009" s="9">
        <f>Table1_4[[#This Row],[Price]]+Table1_4[[#This Row],[Delivery charge]]</f>
        <v>354.33</v>
      </c>
      <c r="K2009" s="2" t="s">
        <v>2262</v>
      </c>
      <c r="L2009" s="2">
        <v>0</v>
      </c>
      <c r="M2009" s="2" t="s">
        <v>4480</v>
      </c>
      <c r="N2009" s="2" t="s">
        <v>2920</v>
      </c>
      <c r="O2009" s="14" t="s">
        <v>2921</v>
      </c>
      <c r="P2009" s="9">
        <f>Table1_4[[#This Row],[Total Price]]*Table1_4[[#This Row],[ Sold]]</f>
        <v>0</v>
      </c>
    </row>
    <row r="2010" spans="1:16" x14ac:dyDescent="0.3">
      <c r="A2010" s="5" t="s">
        <v>2285</v>
      </c>
      <c r="B2010" s="2" t="s">
        <v>4392</v>
      </c>
      <c r="C2010" s="2" t="s">
        <v>2329</v>
      </c>
      <c r="D2010" s="2" t="s">
        <v>2404</v>
      </c>
      <c r="E2010" s="2" t="s">
        <v>4482</v>
      </c>
      <c r="F2010" s="2">
        <v>5</v>
      </c>
      <c r="G2010" s="2">
        <v>15</v>
      </c>
      <c r="H2010" s="9">
        <v>264.95</v>
      </c>
      <c r="I2010" s="9">
        <v>104.7</v>
      </c>
      <c r="J2010" s="9">
        <f>Table1_4[[#This Row],[Price]]+Table1_4[[#This Row],[Delivery charge]]</f>
        <v>369.65</v>
      </c>
      <c r="K2010" s="2" t="s">
        <v>2262</v>
      </c>
      <c r="L2010" s="2">
        <v>0</v>
      </c>
      <c r="M2010" s="2" t="s">
        <v>2405</v>
      </c>
      <c r="N2010" s="2" t="s">
        <v>2406</v>
      </c>
      <c r="O2010" s="14" t="s">
        <v>2407</v>
      </c>
      <c r="P2010" s="9">
        <f>Table1_4[[#This Row],[Total Price]]*Table1_4[[#This Row],[ Sold]]</f>
        <v>0</v>
      </c>
    </row>
    <row r="2011" spans="1:16" x14ac:dyDescent="0.3">
      <c r="A2011" s="5" t="s">
        <v>2285</v>
      </c>
      <c r="B2011" s="2" t="s">
        <v>4393</v>
      </c>
      <c r="C2011" s="2" t="s">
        <v>2343</v>
      </c>
      <c r="D2011" s="2" t="s">
        <v>2295</v>
      </c>
      <c r="E2011" s="2" t="s">
        <v>4482</v>
      </c>
      <c r="F2011" s="2">
        <v>5</v>
      </c>
      <c r="G2011" s="2">
        <v>3</v>
      </c>
      <c r="H2011" s="9">
        <v>401.02</v>
      </c>
      <c r="I2011" s="9">
        <v>138.61000000000001</v>
      </c>
      <c r="J2011" s="9">
        <f>Table1_4[[#This Row],[Price]]+Table1_4[[#This Row],[Delivery charge]]</f>
        <v>539.63</v>
      </c>
      <c r="K2011" s="2" t="s">
        <v>2262</v>
      </c>
      <c r="L2011" s="2">
        <v>12</v>
      </c>
      <c r="M2011" s="2" t="s">
        <v>4480</v>
      </c>
      <c r="N2011" s="2" t="s">
        <v>2842</v>
      </c>
      <c r="O2011" s="14" t="s">
        <v>2843</v>
      </c>
      <c r="P2011" s="9">
        <f>Table1_4[[#This Row],[Total Price]]*Table1_4[[#This Row],[ Sold]]</f>
        <v>6475.5599999999995</v>
      </c>
    </row>
    <row r="2012" spans="1:16" x14ac:dyDescent="0.3">
      <c r="A2012" s="5" t="s">
        <v>2285</v>
      </c>
      <c r="B2012" s="2" t="s">
        <v>4394</v>
      </c>
      <c r="C2012" s="2" t="s">
        <v>2422</v>
      </c>
      <c r="D2012" s="2" t="s">
        <v>2485</v>
      </c>
      <c r="E2012" s="2" t="s">
        <v>4481</v>
      </c>
      <c r="F2012" s="2"/>
      <c r="G2012" s="2"/>
      <c r="H2012" s="9">
        <v>740.99</v>
      </c>
      <c r="I2012" s="9">
        <v>214.19</v>
      </c>
      <c r="J2012" s="9">
        <f>Table1_4[[#This Row],[Price]]+Table1_4[[#This Row],[Delivery charge]]</f>
        <v>955.18000000000006</v>
      </c>
      <c r="K2012" s="2" t="s">
        <v>2262</v>
      </c>
      <c r="L2012" s="2">
        <v>0</v>
      </c>
      <c r="M2012" s="2" t="s">
        <v>4480</v>
      </c>
      <c r="N2012" s="2" t="s">
        <v>2486</v>
      </c>
      <c r="O2012" s="14" t="s">
        <v>2487</v>
      </c>
      <c r="P2012" s="9">
        <f>Table1_4[[#This Row],[Total Price]]*Table1_4[[#This Row],[ Sold]]</f>
        <v>0</v>
      </c>
    </row>
    <row r="2013" spans="1:16" x14ac:dyDescent="0.3">
      <c r="A2013" s="5" t="s">
        <v>2285</v>
      </c>
      <c r="B2013" s="2" t="s">
        <v>4395</v>
      </c>
      <c r="C2013" s="2" t="s">
        <v>2343</v>
      </c>
      <c r="D2013" s="2" t="s">
        <v>2511</v>
      </c>
      <c r="E2013" s="2" t="s">
        <v>4482</v>
      </c>
      <c r="F2013" s="2"/>
      <c r="G2013" s="2"/>
      <c r="H2013" s="9">
        <v>425.01</v>
      </c>
      <c r="I2013" s="9">
        <v>144.13</v>
      </c>
      <c r="J2013" s="9">
        <f>Table1_4[[#This Row],[Price]]+Table1_4[[#This Row],[Delivery charge]]</f>
        <v>569.14</v>
      </c>
      <c r="K2013" s="2" t="s">
        <v>2262</v>
      </c>
      <c r="L2013" s="2">
        <v>0</v>
      </c>
      <c r="M2013" s="2" t="s">
        <v>4480</v>
      </c>
      <c r="N2013" s="2" t="s">
        <v>2842</v>
      </c>
      <c r="O2013" s="14" t="s">
        <v>2843</v>
      </c>
      <c r="P2013" s="9">
        <f>Table1_4[[#This Row],[Total Price]]*Table1_4[[#This Row],[ Sold]]</f>
        <v>0</v>
      </c>
    </row>
    <row r="2014" spans="1:16" x14ac:dyDescent="0.3">
      <c r="A2014" s="5" t="s">
        <v>2285</v>
      </c>
      <c r="B2014" s="2" t="s">
        <v>4396</v>
      </c>
      <c r="C2014" s="2" t="s">
        <v>2343</v>
      </c>
      <c r="D2014" s="2" t="s">
        <v>2511</v>
      </c>
      <c r="E2014" s="2" t="s">
        <v>4481</v>
      </c>
      <c r="F2014" s="2"/>
      <c r="G2014" s="2"/>
      <c r="H2014" s="9">
        <v>413.72</v>
      </c>
      <c r="I2014" s="9">
        <v>138.91</v>
      </c>
      <c r="J2014" s="9">
        <f>Table1_4[[#This Row],[Price]]+Table1_4[[#This Row],[Delivery charge]]</f>
        <v>552.63</v>
      </c>
      <c r="K2014" s="2" t="s">
        <v>2262</v>
      </c>
      <c r="L2014" s="2">
        <v>0</v>
      </c>
      <c r="M2014" s="2" t="s">
        <v>4480</v>
      </c>
      <c r="N2014" s="2" t="s">
        <v>2842</v>
      </c>
      <c r="O2014" s="14" t="s">
        <v>2843</v>
      </c>
      <c r="P2014" s="9">
        <f>Table1_4[[#This Row],[Total Price]]*Table1_4[[#This Row],[ Sold]]</f>
        <v>0</v>
      </c>
    </row>
    <row r="2015" spans="1:16" x14ac:dyDescent="0.3">
      <c r="A2015" s="5" t="s">
        <v>2285</v>
      </c>
      <c r="B2015" s="2" t="s">
        <v>3254</v>
      </c>
      <c r="C2015" s="2" t="s">
        <v>2321</v>
      </c>
      <c r="D2015" s="2" t="s">
        <v>2295</v>
      </c>
      <c r="E2015" s="2" t="s">
        <v>4481</v>
      </c>
      <c r="F2015" s="2">
        <v>4</v>
      </c>
      <c r="G2015" s="2">
        <v>16</v>
      </c>
      <c r="H2015" s="9">
        <v>400</v>
      </c>
      <c r="I2015" s="9">
        <v>135.76</v>
      </c>
      <c r="J2015" s="9">
        <f>Table1_4[[#This Row],[Price]]+Table1_4[[#This Row],[Delivery charge]]</f>
        <v>535.76</v>
      </c>
      <c r="K2015" s="2" t="s">
        <v>2262</v>
      </c>
      <c r="L2015" s="2">
        <v>0</v>
      </c>
      <c r="M2015" s="2" t="s">
        <v>4480</v>
      </c>
      <c r="N2015" s="2" t="s">
        <v>2661</v>
      </c>
      <c r="O2015" s="14" t="s">
        <v>2662</v>
      </c>
      <c r="P2015" s="9">
        <f>Table1_4[[#This Row],[Total Price]]*Table1_4[[#This Row],[ Sold]]</f>
        <v>0</v>
      </c>
    </row>
    <row r="2016" spans="1:16" x14ac:dyDescent="0.3">
      <c r="A2016" s="5" t="s">
        <v>2285</v>
      </c>
      <c r="B2016" s="2" t="s">
        <v>4397</v>
      </c>
      <c r="C2016" s="2" t="s">
        <v>2292</v>
      </c>
      <c r="D2016" s="2" t="s">
        <v>2295</v>
      </c>
      <c r="E2016" s="2" t="s">
        <v>4483</v>
      </c>
      <c r="F2016" s="2">
        <v>4.5</v>
      </c>
      <c r="G2016" s="2">
        <v>46</v>
      </c>
      <c r="H2016" s="9">
        <v>310.01</v>
      </c>
      <c r="I2016" s="9">
        <v>118.6</v>
      </c>
      <c r="J2016" s="9">
        <f>Table1_4[[#This Row],[Price]]+Table1_4[[#This Row],[Delivery charge]]</f>
        <v>428.61</v>
      </c>
      <c r="K2016" s="2" t="s">
        <v>2262</v>
      </c>
      <c r="L2016" s="2">
        <v>0</v>
      </c>
      <c r="M2016" s="2" t="s">
        <v>4480</v>
      </c>
      <c r="N2016" s="2" t="s">
        <v>2666</v>
      </c>
      <c r="O2016" s="14" t="s">
        <v>2667</v>
      </c>
      <c r="P2016" s="9">
        <f>Table1_4[[#This Row],[Total Price]]*Table1_4[[#This Row],[ Sold]]</f>
        <v>0</v>
      </c>
    </row>
    <row r="2017" spans="1:16" x14ac:dyDescent="0.3">
      <c r="A2017" s="5" t="s">
        <v>2285</v>
      </c>
      <c r="B2017" s="2" t="s">
        <v>4398</v>
      </c>
      <c r="C2017" s="2" t="s">
        <v>2296</v>
      </c>
      <c r="D2017" s="2" t="s">
        <v>2485</v>
      </c>
      <c r="E2017" s="2" t="s">
        <v>4482</v>
      </c>
      <c r="F2017" s="2"/>
      <c r="G2017" s="2"/>
      <c r="H2017" s="9">
        <v>399.98</v>
      </c>
      <c r="I2017" s="9">
        <v>135.75</v>
      </c>
      <c r="J2017" s="9">
        <f>Table1_4[[#This Row],[Price]]+Table1_4[[#This Row],[Delivery charge]]</f>
        <v>535.73</v>
      </c>
      <c r="K2017" s="2" t="s">
        <v>2262</v>
      </c>
      <c r="L2017" s="2">
        <v>0</v>
      </c>
      <c r="M2017" s="2" t="s">
        <v>4480</v>
      </c>
      <c r="N2017" s="2" t="s">
        <v>2486</v>
      </c>
      <c r="O2017" s="14" t="s">
        <v>2487</v>
      </c>
      <c r="P2017" s="9">
        <f>Table1_4[[#This Row],[Total Price]]*Table1_4[[#This Row],[ Sold]]</f>
        <v>0</v>
      </c>
    </row>
    <row r="2018" spans="1:16" x14ac:dyDescent="0.3">
      <c r="A2018" s="5" t="s">
        <v>2285</v>
      </c>
      <c r="B2018" s="2" t="s">
        <v>4399</v>
      </c>
      <c r="C2018" s="2" t="s">
        <v>2329</v>
      </c>
      <c r="D2018" s="2" t="s">
        <v>2295</v>
      </c>
      <c r="E2018" s="2" t="s">
        <v>4482</v>
      </c>
      <c r="F2018" s="2">
        <v>5</v>
      </c>
      <c r="G2018" s="2">
        <v>11</v>
      </c>
      <c r="H2018" s="9">
        <v>247.99</v>
      </c>
      <c r="I2018" s="9">
        <v>100.8</v>
      </c>
      <c r="J2018" s="9">
        <f>Table1_4[[#This Row],[Price]]+Table1_4[[#This Row],[Delivery charge]]</f>
        <v>348.79</v>
      </c>
      <c r="K2018" s="2" t="s">
        <v>2262</v>
      </c>
      <c r="L2018" s="2">
        <v>0</v>
      </c>
      <c r="M2018" s="2" t="s">
        <v>4480</v>
      </c>
      <c r="N2018" s="2" t="s">
        <v>2364</v>
      </c>
      <c r="O2018" s="14" t="s">
        <v>2365</v>
      </c>
      <c r="P2018" s="9">
        <f>Table1_4[[#This Row],[Total Price]]*Table1_4[[#This Row],[ Sold]]</f>
        <v>0</v>
      </c>
    </row>
    <row r="2019" spans="1:16" x14ac:dyDescent="0.3">
      <c r="A2019" s="5" t="s">
        <v>2285</v>
      </c>
      <c r="B2019" s="2" t="s">
        <v>4400</v>
      </c>
      <c r="C2019" s="2" t="s">
        <v>2287</v>
      </c>
      <c r="D2019" s="2" t="s">
        <v>2295</v>
      </c>
      <c r="E2019" s="2" t="s">
        <v>4482</v>
      </c>
      <c r="F2019" s="2">
        <v>4.5</v>
      </c>
      <c r="G2019" s="2">
        <v>17</v>
      </c>
      <c r="H2019" s="9">
        <v>339.85</v>
      </c>
      <c r="I2019" s="9">
        <v>121.92</v>
      </c>
      <c r="J2019" s="9">
        <f>Table1_4[[#This Row],[Price]]+Table1_4[[#This Row],[Delivery charge]]</f>
        <v>461.77000000000004</v>
      </c>
      <c r="K2019" s="2" t="s">
        <v>2262</v>
      </c>
      <c r="L2019" s="2">
        <v>6</v>
      </c>
      <c r="M2019" s="2" t="s">
        <v>4480</v>
      </c>
      <c r="N2019" s="2" t="s">
        <v>4401</v>
      </c>
      <c r="O2019" s="14" t="s">
        <v>4402</v>
      </c>
      <c r="P2019" s="9">
        <f>Table1_4[[#This Row],[Total Price]]*Table1_4[[#This Row],[ Sold]]</f>
        <v>2770.6200000000003</v>
      </c>
    </row>
    <row r="2020" spans="1:16" x14ac:dyDescent="0.3">
      <c r="A2020" s="5" t="s">
        <v>2285</v>
      </c>
      <c r="B2020" s="2" t="s">
        <v>4403</v>
      </c>
      <c r="C2020" s="2" t="s">
        <v>2292</v>
      </c>
      <c r="D2020" s="2" t="s">
        <v>2295</v>
      </c>
      <c r="E2020" s="2" t="s">
        <v>4481</v>
      </c>
      <c r="F2020" s="2">
        <v>5</v>
      </c>
      <c r="G2020" s="2">
        <v>4</v>
      </c>
      <c r="H2020" s="9">
        <v>329.99</v>
      </c>
      <c r="I2020" s="9">
        <v>119.66</v>
      </c>
      <c r="J2020" s="9">
        <f>Table1_4[[#This Row],[Price]]+Table1_4[[#This Row],[Delivery charge]]</f>
        <v>449.65</v>
      </c>
      <c r="K2020" s="2" t="s">
        <v>2262</v>
      </c>
      <c r="L2020" s="2">
        <v>0</v>
      </c>
      <c r="M2020" s="2" t="s">
        <v>4480</v>
      </c>
      <c r="N2020" s="2" t="s">
        <v>2364</v>
      </c>
      <c r="O2020" s="14" t="s">
        <v>2365</v>
      </c>
      <c r="P2020" s="9">
        <f>Table1_4[[#This Row],[Total Price]]*Table1_4[[#This Row],[ Sold]]</f>
        <v>0</v>
      </c>
    </row>
    <row r="2021" spans="1:16" x14ac:dyDescent="0.3">
      <c r="A2021" s="5" t="s">
        <v>2285</v>
      </c>
      <c r="B2021" s="2" t="s">
        <v>4404</v>
      </c>
      <c r="C2021" s="2" t="s">
        <v>2296</v>
      </c>
      <c r="D2021" s="2" t="s">
        <v>2295</v>
      </c>
      <c r="E2021" s="2" t="s">
        <v>4483</v>
      </c>
      <c r="F2021" s="2">
        <v>4.5</v>
      </c>
      <c r="G2021" s="2">
        <v>7</v>
      </c>
      <c r="H2021" s="9">
        <v>500</v>
      </c>
      <c r="I2021" s="9">
        <v>158.76</v>
      </c>
      <c r="J2021" s="9">
        <f>Table1_4[[#This Row],[Price]]+Table1_4[[#This Row],[Delivery charge]]</f>
        <v>658.76</v>
      </c>
      <c r="K2021" s="2" t="s">
        <v>2262</v>
      </c>
      <c r="L2021" s="2">
        <v>0</v>
      </c>
      <c r="M2021" s="2" t="s">
        <v>4480</v>
      </c>
      <c r="N2021" s="2" t="s">
        <v>2803</v>
      </c>
      <c r="O2021" s="14" t="s">
        <v>2804</v>
      </c>
      <c r="P2021" s="9">
        <f>Table1_4[[#This Row],[Total Price]]*Table1_4[[#This Row],[ Sold]]</f>
        <v>0</v>
      </c>
    </row>
    <row r="2022" spans="1:16" x14ac:dyDescent="0.3">
      <c r="A2022" s="5" t="s">
        <v>2285</v>
      </c>
      <c r="B2022" s="2" t="s">
        <v>4405</v>
      </c>
      <c r="C2022" s="2" t="s">
        <v>2327</v>
      </c>
      <c r="D2022" s="2" t="s">
        <v>2295</v>
      </c>
      <c r="E2022" s="2" t="s">
        <v>4481</v>
      </c>
      <c r="F2022" s="2">
        <v>1</v>
      </c>
      <c r="G2022" s="2">
        <v>1</v>
      </c>
      <c r="H2022" s="9">
        <v>699.99</v>
      </c>
      <c r="I2022" s="9">
        <v>207.38</v>
      </c>
      <c r="J2022" s="9">
        <f>Table1_4[[#This Row],[Price]]+Table1_4[[#This Row],[Delivery charge]]</f>
        <v>907.37</v>
      </c>
      <c r="K2022" s="2" t="s">
        <v>2262</v>
      </c>
      <c r="L2022" s="2">
        <v>0</v>
      </c>
      <c r="M2022" s="2" t="s">
        <v>4480</v>
      </c>
      <c r="N2022" s="2" t="s">
        <v>2661</v>
      </c>
      <c r="O2022" s="14" t="s">
        <v>2662</v>
      </c>
      <c r="P2022" s="9">
        <f>Table1_4[[#This Row],[Total Price]]*Table1_4[[#This Row],[ Sold]]</f>
        <v>0</v>
      </c>
    </row>
    <row r="2023" spans="1:16" x14ac:dyDescent="0.3">
      <c r="A2023" s="5" t="s">
        <v>2285</v>
      </c>
      <c r="B2023" s="2" t="s">
        <v>4406</v>
      </c>
      <c r="C2023" s="2" t="s">
        <v>2296</v>
      </c>
      <c r="D2023" s="2" t="s">
        <v>2485</v>
      </c>
      <c r="E2023" s="2" t="s">
        <v>4482</v>
      </c>
      <c r="F2023" s="2"/>
      <c r="G2023" s="2"/>
      <c r="H2023" s="9">
        <v>439.99</v>
      </c>
      <c r="I2023" s="9">
        <v>147.58000000000001</v>
      </c>
      <c r="J2023" s="9">
        <f>Table1_4[[#This Row],[Price]]+Table1_4[[#This Row],[Delivery charge]]</f>
        <v>587.57000000000005</v>
      </c>
      <c r="K2023" s="2" t="s">
        <v>2262</v>
      </c>
      <c r="L2023" s="2">
        <v>0</v>
      </c>
      <c r="M2023" s="2" t="s">
        <v>4480</v>
      </c>
      <c r="N2023" s="2" t="s">
        <v>2486</v>
      </c>
      <c r="O2023" s="14" t="s">
        <v>2487</v>
      </c>
      <c r="P2023" s="9">
        <f>Table1_4[[#This Row],[Total Price]]*Table1_4[[#This Row],[ Sold]]</f>
        <v>0</v>
      </c>
    </row>
    <row r="2024" spans="1:16" x14ac:dyDescent="0.3">
      <c r="A2024" s="5" t="s">
        <v>2285</v>
      </c>
      <c r="B2024" s="2" t="s">
        <v>4407</v>
      </c>
      <c r="C2024" s="2" t="s">
        <v>2292</v>
      </c>
      <c r="D2024" s="2" t="s">
        <v>2295</v>
      </c>
      <c r="E2024" s="2" t="s">
        <v>4482</v>
      </c>
      <c r="F2024" s="2">
        <v>4.5</v>
      </c>
      <c r="G2024" s="2">
        <v>27</v>
      </c>
      <c r="H2024" s="9">
        <v>278.62</v>
      </c>
      <c r="I2024" s="9">
        <v>107.84</v>
      </c>
      <c r="J2024" s="9">
        <f>Table1_4[[#This Row],[Price]]+Table1_4[[#This Row],[Delivery charge]]</f>
        <v>386.46000000000004</v>
      </c>
      <c r="K2024" s="2" t="s">
        <v>2262</v>
      </c>
      <c r="L2024" s="2">
        <v>0</v>
      </c>
      <c r="M2024" s="2" t="s">
        <v>4480</v>
      </c>
      <c r="N2024" s="2" t="s">
        <v>3664</v>
      </c>
      <c r="O2024" s="14" t="s">
        <v>3665</v>
      </c>
      <c r="P2024" s="9">
        <f>Table1_4[[#This Row],[Total Price]]*Table1_4[[#This Row],[ Sold]]</f>
        <v>0</v>
      </c>
    </row>
    <row r="2025" spans="1:16" x14ac:dyDescent="0.3">
      <c r="A2025" s="5" t="s">
        <v>2285</v>
      </c>
      <c r="B2025" s="2" t="s">
        <v>4408</v>
      </c>
      <c r="C2025" s="2" t="s">
        <v>2422</v>
      </c>
      <c r="D2025" s="2" t="s">
        <v>2295</v>
      </c>
      <c r="E2025" s="2" t="s">
        <v>4483</v>
      </c>
      <c r="F2025" s="2"/>
      <c r="G2025" s="2"/>
      <c r="H2025" s="9">
        <v>839.95</v>
      </c>
      <c r="I2025" s="9">
        <v>239.57</v>
      </c>
      <c r="J2025" s="9">
        <f>Table1_4[[#This Row],[Price]]+Table1_4[[#This Row],[Delivery charge]]</f>
        <v>1079.52</v>
      </c>
      <c r="K2025" s="2" t="s">
        <v>2262</v>
      </c>
      <c r="L2025" s="2">
        <v>0</v>
      </c>
      <c r="M2025" s="2" t="s">
        <v>4480</v>
      </c>
      <c r="N2025" s="2" t="s">
        <v>3050</v>
      </c>
      <c r="O2025" s="14" t="s">
        <v>3051</v>
      </c>
      <c r="P2025" s="9">
        <f>Table1_4[[#This Row],[Total Price]]*Table1_4[[#This Row],[ Sold]]</f>
        <v>0</v>
      </c>
    </row>
    <row r="2026" spans="1:16" x14ac:dyDescent="0.3">
      <c r="A2026" s="5" t="s">
        <v>2285</v>
      </c>
      <c r="B2026" s="2" t="s">
        <v>4409</v>
      </c>
      <c r="C2026" s="2" t="s">
        <v>2344</v>
      </c>
      <c r="D2026" s="2" t="s">
        <v>2295</v>
      </c>
      <c r="E2026" s="2" t="s">
        <v>4481</v>
      </c>
      <c r="F2026" s="2">
        <v>5</v>
      </c>
      <c r="G2026" s="2">
        <v>25</v>
      </c>
      <c r="H2026" s="9">
        <v>475</v>
      </c>
      <c r="I2026" s="9">
        <v>155.63</v>
      </c>
      <c r="J2026" s="9">
        <f>Table1_4[[#This Row],[Price]]+Table1_4[[#This Row],[Delivery charge]]</f>
        <v>630.63</v>
      </c>
      <c r="K2026" s="2" t="s">
        <v>2262</v>
      </c>
      <c r="L2026" s="2">
        <v>1</v>
      </c>
      <c r="M2026" s="2" t="s">
        <v>4480</v>
      </c>
      <c r="N2026" s="2" t="s">
        <v>2428</v>
      </c>
      <c r="O2026" s="14" t="s">
        <v>2429</v>
      </c>
      <c r="P2026" s="9">
        <f>Table1_4[[#This Row],[Total Price]]*Table1_4[[#This Row],[ Sold]]</f>
        <v>630.63</v>
      </c>
    </row>
    <row r="2027" spans="1:16" x14ac:dyDescent="0.3">
      <c r="A2027" s="5" t="s">
        <v>2285</v>
      </c>
      <c r="B2027" s="2" t="s">
        <v>4410</v>
      </c>
      <c r="C2027" s="2" t="s">
        <v>2315</v>
      </c>
      <c r="D2027" s="2" t="s">
        <v>2485</v>
      </c>
      <c r="E2027" s="2" t="s">
        <v>4481</v>
      </c>
      <c r="F2027" s="2">
        <v>5</v>
      </c>
      <c r="G2027" s="2">
        <v>1</v>
      </c>
      <c r="H2027" s="9">
        <v>258.01</v>
      </c>
      <c r="I2027" s="9">
        <v>103.1</v>
      </c>
      <c r="J2027" s="9">
        <f>Table1_4[[#This Row],[Price]]+Table1_4[[#This Row],[Delivery charge]]</f>
        <v>361.11</v>
      </c>
      <c r="K2027" s="2" t="s">
        <v>2262</v>
      </c>
      <c r="L2027" s="2">
        <v>1</v>
      </c>
      <c r="M2027" s="2" t="s">
        <v>4480</v>
      </c>
      <c r="N2027" s="2" t="s">
        <v>2486</v>
      </c>
      <c r="O2027" s="14" t="s">
        <v>2487</v>
      </c>
      <c r="P2027" s="9">
        <f>Table1_4[[#This Row],[Total Price]]*Table1_4[[#This Row],[ Sold]]</f>
        <v>361.11</v>
      </c>
    </row>
    <row r="2028" spans="1:16" x14ac:dyDescent="0.3">
      <c r="A2028" s="5" t="s">
        <v>2285</v>
      </c>
      <c r="B2028" s="2" t="s">
        <v>4411</v>
      </c>
      <c r="C2028" s="2" t="s">
        <v>2296</v>
      </c>
      <c r="D2028" s="2" t="s">
        <v>2295</v>
      </c>
      <c r="E2028" s="2" t="s">
        <v>4483</v>
      </c>
      <c r="F2028" s="2">
        <v>5</v>
      </c>
      <c r="G2028" s="2">
        <v>5</v>
      </c>
      <c r="H2028" s="9">
        <v>465</v>
      </c>
      <c r="I2028" s="9">
        <v>153.33000000000001</v>
      </c>
      <c r="J2028" s="9">
        <f>Table1_4[[#This Row],[Price]]+Table1_4[[#This Row],[Delivery charge]]</f>
        <v>618.33000000000004</v>
      </c>
      <c r="K2028" s="2" t="s">
        <v>2262</v>
      </c>
      <c r="L2028" s="2">
        <v>0</v>
      </c>
      <c r="M2028" s="2" t="s">
        <v>4480</v>
      </c>
      <c r="N2028" s="2" t="s">
        <v>2666</v>
      </c>
      <c r="O2028" s="14" t="s">
        <v>2667</v>
      </c>
      <c r="P2028" s="9">
        <f>Table1_4[[#This Row],[Total Price]]*Table1_4[[#This Row],[ Sold]]</f>
        <v>0</v>
      </c>
    </row>
    <row r="2029" spans="1:16" x14ac:dyDescent="0.3">
      <c r="A2029" s="5" t="s">
        <v>2285</v>
      </c>
      <c r="B2029" s="2" t="s">
        <v>4412</v>
      </c>
      <c r="C2029" s="2" t="s">
        <v>2296</v>
      </c>
      <c r="D2029" s="2" t="s">
        <v>2485</v>
      </c>
      <c r="E2029" s="2" t="s">
        <v>4481</v>
      </c>
      <c r="F2029" s="2"/>
      <c r="G2029" s="2"/>
      <c r="H2029" s="9">
        <v>377.98</v>
      </c>
      <c r="I2029" s="9">
        <v>130.69</v>
      </c>
      <c r="J2029" s="9">
        <f>Table1_4[[#This Row],[Price]]+Table1_4[[#This Row],[Delivery charge]]</f>
        <v>508.67</v>
      </c>
      <c r="K2029" s="2" t="s">
        <v>2262</v>
      </c>
      <c r="L2029" s="2">
        <v>1</v>
      </c>
      <c r="M2029" s="2" t="s">
        <v>4480</v>
      </c>
      <c r="N2029" s="2" t="s">
        <v>2486</v>
      </c>
      <c r="O2029" s="14" t="s">
        <v>2487</v>
      </c>
      <c r="P2029" s="9">
        <f>Table1_4[[#This Row],[Total Price]]*Table1_4[[#This Row],[ Sold]]</f>
        <v>508.67</v>
      </c>
    </row>
    <row r="2030" spans="1:16" x14ac:dyDescent="0.3">
      <c r="A2030" s="5" t="s">
        <v>2285</v>
      </c>
      <c r="B2030" s="2" t="s">
        <v>4413</v>
      </c>
      <c r="C2030" s="2" t="s">
        <v>2327</v>
      </c>
      <c r="D2030" s="2" t="s">
        <v>2485</v>
      </c>
      <c r="E2030" s="2" t="s">
        <v>4481</v>
      </c>
      <c r="F2030" s="2"/>
      <c r="G2030" s="2"/>
      <c r="H2030" s="9">
        <v>611.79</v>
      </c>
      <c r="I2030" s="9">
        <v>184.47</v>
      </c>
      <c r="J2030" s="9">
        <f>Table1_4[[#This Row],[Price]]+Table1_4[[#This Row],[Delivery charge]]</f>
        <v>796.26</v>
      </c>
      <c r="K2030" s="2" t="s">
        <v>2262</v>
      </c>
      <c r="L2030" s="2">
        <v>0</v>
      </c>
      <c r="M2030" s="2" t="s">
        <v>4480</v>
      </c>
      <c r="N2030" s="2" t="s">
        <v>2486</v>
      </c>
      <c r="O2030" s="14" t="s">
        <v>2487</v>
      </c>
      <c r="P2030" s="9">
        <f>Table1_4[[#This Row],[Total Price]]*Table1_4[[#This Row],[ Sold]]</f>
        <v>0</v>
      </c>
    </row>
    <row r="2031" spans="1:16" x14ac:dyDescent="0.3">
      <c r="A2031" s="5" t="s">
        <v>2285</v>
      </c>
      <c r="B2031" s="2" t="s">
        <v>4414</v>
      </c>
      <c r="C2031" s="2" t="s">
        <v>2434</v>
      </c>
      <c r="D2031" s="2" t="s">
        <v>2511</v>
      </c>
      <c r="E2031" s="2" t="s">
        <v>4482</v>
      </c>
      <c r="F2031" s="2">
        <v>4.5</v>
      </c>
      <c r="G2031" s="2">
        <v>7</v>
      </c>
      <c r="H2031" s="9">
        <v>557.16999999999996</v>
      </c>
      <c r="I2031" s="9">
        <v>174.53</v>
      </c>
      <c r="J2031" s="9">
        <f>Table1_4[[#This Row],[Price]]+Table1_4[[#This Row],[Delivery charge]]</f>
        <v>731.69999999999993</v>
      </c>
      <c r="K2031" s="2" t="s">
        <v>2262</v>
      </c>
      <c r="L2031" s="2">
        <v>1</v>
      </c>
      <c r="M2031" s="2" t="s">
        <v>4480</v>
      </c>
      <c r="N2031" s="2" t="s">
        <v>2512</v>
      </c>
      <c r="O2031" s="14" t="s">
        <v>2513</v>
      </c>
      <c r="P2031" s="9">
        <f>Table1_4[[#This Row],[Total Price]]*Table1_4[[#This Row],[ Sold]]</f>
        <v>731.69999999999993</v>
      </c>
    </row>
    <row r="2032" spans="1:16" x14ac:dyDescent="0.3">
      <c r="A2032" s="5" t="s">
        <v>2285</v>
      </c>
      <c r="B2032" s="2" t="s">
        <v>4415</v>
      </c>
      <c r="C2032" s="2" t="s">
        <v>2292</v>
      </c>
      <c r="D2032" s="2" t="s">
        <v>2295</v>
      </c>
      <c r="E2032" s="2" t="s">
        <v>4483</v>
      </c>
      <c r="F2032" s="2">
        <v>5</v>
      </c>
      <c r="G2032" s="2">
        <v>5</v>
      </c>
      <c r="H2032" s="9">
        <v>299</v>
      </c>
      <c r="I2032" s="9">
        <v>115.15</v>
      </c>
      <c r="J2032" s="9">
        <f>Table1_4[[#This Row],[Price]]+Table1_4[[#This Row],[Delivery charge]]</f>
        <v>414.15</v>
      </c>
      <c r="K2032" s="2" t="s">
        <v>2262</v>
      </c>
      <c r="L2032" s="2">
        <v>0</v>
      </c>
      <c r="M2032" s="2" t="s">
        <v>4480</v>
      </c>
      <c r="N2032" s="2" t="s">
        <v>3003</v>
      </c>
      <c r="O2032" s="14" t="s">
        <v>3004</v>
      </c>
      <c r="P2032" s="9">
        <f>Table1_4[[#This Row],[Total Price]]*Table1_4[[#This Row],[ Sold]]</f>
        <v>0</v>
      </c>
    </row>
    <row r="2033" spans="1:16" x14ac:dyDescent="0.3">
      <c r="A2033" s="5" t="s">
        <v>2285</v>
      </c>
      <c r="B2033" s="2" t="s">
        <v>4416</v>
      </c>
      <c r="C2033" s="2" t="s">
        <v>2296</v>
      </c>
      <c r="D2033" s="2" t="s">
        <v>2295</v>
      </c>
      <c r="E2033" s="2" t="s">
        <v>4481</v>
      </c>
      <c r="F2033" s="2">
        <v>5</v>
      </c>
      <c r="G2033" s="2">
        <v>48</v>
      </c>
      <c r="H2033" s="9">
        <v>377.99</v>
      </c>
      <c r="I2033" s="9">
        <v>130.69999999999999</v>
      </c>
      <c r="J2033" s="9">
        <f>Table1_4[[#This Row],[Price]]+Table1_4[[#This Row],[Delivery charge]]</f>
        <v>508.69</v>
      </c>
      <c r="K2033" s="2" t="s">
        <v>2262</v>
      </c>
      <c r="L2033" s="2">
        <v>0</v>
      </c>
      <c r="M2033" s="2" t="s">
        <v>4480</v>
      </c>
      <c r="N2033" s="2" t="s">
        <v>2732</v>
      </c>
      <c r="O2033" s="14" t="s">
        <v>2733</v>
      </c>
      <c r="P2033" s="9">
        <f>Table1_4[[#This Row],[Total Price]]*Table1_4[[#This Row],[ Sold]]</f>
        <v>0</v>
      </c>
    </row>
    <row r="2034" spans="1:16" x14ac:dyDescent="0.3">
      <c r="A2034" s="6" t="s">
        <v>2285</v>
      </c>
      <c r="B2034" s="7" t="s">
        <v>4417</v>
      </c>
      <c r="C2034" s="2" t="s">
        <v>2434</v>
      </c>
      <c r="D2034" s="7" t="s">
        <v>2485</v>
      </c>
      <c r="E2034" s="7" t="s">
        <v>4482</v>
      </c>
      <c r="F2034" s="7"/>
      <c r="G2034" s="7"/>
      <c r="H2034" s="9">
        <v>459.99</v>
      </c>
      <c r="I2034" s="9">
        <v>149.56</v>
      </c>
      <c r="J2034" s="10">
        <f>Table1_4[[#This Row],[Price]]+Table1_4[[#This Row],[Delivery charge]]</f>
        <v>609.54999999999995</v>
      </c>
      <c r="K2034" s="7" t="s">
        <v>2262</v>
      </c>
      <c r="L2034" s="2">
        <v>2</v>
      </c>
      <c r="M2034" s="7" t="s">
        <v>4480</v>
      </c>
      <c r="N2034" s="7" t="s">
        <v>2486</v>
      </c>
      <c r="O2034" s="17" t="s">
        <v>2487</v>
      </c>
      <c r="P2034" s="10">
        <f>Table1_4[[#This Row],[Total Price]]*Table1_4[[#This Row],[ Sold]]</f>
        <v>1219.0999999999999</v>
      </c>
    </row>
    <row r="2036" spans="1:16" x14ac:dyDescent="0.3">
      <c r="L2036" s="2">
        <f>SUM(Table1_4[ Sold])</f>
        <v>64692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B02E3-031F-4FCB-B7EB-133D84350B29}">
  <sheetPr>
    <tabColor theme="0"/>
  </sheetPr>
  <dimension ref="A1:AT2039"/>
  <sheetViews>
    <sheetView topLeftCell="K1" zoomScale="82" zoomScaleNormal="74" workbookViewId="0">
      <selection activeCell="W6" sqref="W6"/>
    </sheetView>
  </sheetViews>
  <sheetFormatPr defaultRowHeight="14.4" x14ac:dyDescent="0.3"/>
  <cols>
    <col min="1" max="1" width="13.6640625" bestFit="1" customWidth="1"/>
    <col min="2" max="2" width="90.88671875" bestFit="1" customWidth="1"/>
    <col min="3" max="3" width="18.21875" bestFit="1" customWidth="1"/>
    <col min="4" max="4" width="23.77734375" bestFit="1" customWidth="1"/>
    <col min="5" max="5" width="11.44140625" bestFit="1" customWidth="1"/>
    <col min="6" max="6" width="27.44140625" customWidth="1"/>
    <col min="7" max="7" width="26.109375" bestFit="1" customWidth="1"/>
    <col min="8" max="8" width="22.109375" bestFit="1" customWidth="1"/>
    <col min="9" max="9" width="10.5546875" style="11" bestFit="1" customWidth="1"/>
    <col min="10" max="10" width="14.21875" style="11" bestFit="1" customWidth="1"/>
    <col min="11" max="11" width="22.5546875" bestFit="1" customWidth="1"/>
    <col min="12" max="12" width="14.21875" bestFit="1" customWidth="1"/>
    <col min="13" max="13" width="10" bestFit="1" customWidth="1"/>
    <col min="14" max="14" width="11.21875" bestFit="1" customWidth="1"/>
    <col min="15" max="15" width="42" bestFit="1" customWidth="1"/>
    <col min="16" max="16" width="19.44140625" bestFit="1" customWidth="1"/>
    <col min="17" max="17" width="18.44140625" bestFit="1" customWidth="1"/>
    <col min="18" max="18" width="19" bestFit="1" customWidth="1"/>
    <col min="19" max="19" width="16.6640625" style="25" bestFit="1" customWidth="1"/>
    <col min="20" max="20" width="12" style="25" bestFit="1" customWidth="1"/>
    <col min="21" max="21" width="10.109375" style="26" bestFit="1" customWidth="1"/>
    <col min="22" max="22" width="14" style="11" bestFit="1" customWidth="1"/>
    <col min="23" max="23" width="15.5546875" bestFit="1" customWidth="1"/>
    <col min="24" max="24" width="90.77734375" bestFit="1" customWidth="1"/>
    <col min="25" max="25" width="18.77734375" bestFit="1" customWidth="1"/>
    <col min="26" max="26" width="63.33203125" bestFit="1" customWidth="1"/>
    <col min="27" max="27" width="15.77734375" bestFit="1" customWidth="1"/>
    <col min="28" max="28" width="13.6640625" bestFit="1" customWidth="1"/>
    <col min="29" max="29" width="13.77734375" bestFit="1" customWidth="1"/>
    <col min="30" max="30" width="11.21875" style="22" bestFit="1" customWidth="1"/>
    <col min="31" max="31" width="20.77734375" style="22" bestFit="1" customWidth="1"/>
    <col min="32" max="32" width="16.21875" style="11" bestFit="1" customWidth="1"/>
    <col min="33" max="33" width="14.6640625" bestFit="1" customWidth="1"/>
    <col min="34" max="34" width="11.33203125" bestFit="1" customWidth="1"/>
    <col min="35" max="35" width="32.21875" bestFit="1" customWidth="1"/>
    <col min="36" max="36" width="20.33203125" bestFit="1" customWidth="1"/>
    <col min="37" max="37" width="21" bestFit="1" customWidth="1"/>
    <col min="38" max="38" width="14.77734375" bestFit="1" customWidth="1"/>
    <col min="39" max="39" width="11.21875" bestFit="1" customWidth="1"/>
    <col min="40" max="40" width="17.33203125" bestFit="1" customWidth="1"/>
    <col min="41" max="41" width="15.77734375" bestFit="1" customWidth="1"/>
    <col min="42" max="42" width="10.88671875" bestFit="1" customWidth="1"/>
    <col min="43" max="43" width="13.77734375" bestFit="1" customWidth="1"/>
    <col min="44" max="44" width="11.21875" bestFit="1" customWidth="1"/>
    <col min="45" max="45" width="13.77734375" bestFit="1" customWidth="1"/>
  </cols>
  <sheetData>
    <row r="1" spans="1:46" x14ac:dyDescent="0.3">
      <c r="A1" s="65" t="s">
        <v>2272</v>
      </c>
      <c r="B1" s="34" t="s">
        <v>2271</v>
      </c>
      <c r="C1" s="34" t="s">
        <v>2060</v>
      </c>
      <c r="D1" s="34" t="s">
        <v>2061</v>
      </c>
      <c r="E1" s="34" t="s">
        <v>0</v>
      </c>
      <c r="F1" s="34" t="s">
        <v>2062</v>
      </c>
      <c r="G1" s="34" t="s">
        <v>4511</v>
      </c>
      <c r="H1" s="34" t="s">
        <v>2063</v>
      </c>
      <c r="I1" s="35" t="s">
        <v>2064</v>
      </c>
      <c r="J1" s="35" t="s">
        <v>2065</v>
      </c>
      <c r="K1" s="34" t="s">
        <v>2066</v>
      </c>
      <c r="L1" s="34" t="s">
        <v>2067</v>
      </c>
      <c r="M1" s="34" t="s">
        <v>2068</v>
      </c>
      <c r="N1" s="34" t="s">
        <v>2069</v>
      </c>
      <c r="O1" s="34" t="s">
        <v>1</v>
      </c>
      <c r="P1" s="34" t="s">
        <v>2081</v>
      </c>
      <c r="Q1" s="34" t="s">
        <v>2225</v>
      </c>
      <c r="R1" s="34" t="s">
        <v>2082</v>
      </c>
      <c r="S1" s="36" t="s">
        <v>2</v>
      </c>
      <c r="T1" s="36" t="s">
        <v>4501</v>
      </c>
      <c r="U1" s="34" t="s">
        <v>4453</v>
      </c>
      <c r="V1" s="35" t="s">
        <v>2080</v>
      </c>
    </row>
    <row r="2" spans="1:46" x14ac:dyDescent="0.3">
      <c r="A2" s="66" t="s">
        <v>2273</v>
      </c>
      <c r="B2" s="37" t="s">
        <v>10</v>
      </c>
      <c r="C2" s="37" t="s">
        <v>11</v>
      </c>
      <c r="D2" s="37">
        <v>14</v>
      </c>
      <c r="E2" s="37" t="b">
        <v>1</v>
      </c>
      <c r="F2" s="37" t="s">
        <v>4</v>
      </c>
      <c r="G2" s="37">
        <v>128</v>
      </c>
      <c r="H2" s="37" t="s">
        <v>5</v>
      </c>
      <c r="I2" s="38">
        <v>726.99</v>
      </c>
      <c r="J2" s="38"/>
      <c r="K2" s="37" t="s">
        <v>4480</v>
      </c>
      <c r="L2" s="37">
        <v>3</v>
      </c>
      <c r="M2" s="37">
        <v>0</v>
      </c>
      <c r="N2" s="37" t="s">
        <v>6</v>
      </c>
      <c r="O2" s="37" t="s">
        <v>7</v>
      </c>
      <c r="P2" s="37" t="s">
        <v>2083</v>
      </c>
      <c r="Q2" s="37" t="s">
        <v>2226</v>
      </c>
      <c r="R2" s="37" t="s">
        <v>2084</v>
      </c>
      <c r="S2" s="39">
        <v>46003</v>
      </c>
      <c r="T2" s="39" t="str">
        <f t="shared" ref="T2:T14" si="0">TEXT(S2,"mmm")</f>
        <v>Dec</v>
      </c>
      <c r="U2" s="37">
        <v>2025</v>
      </c>
      <c r="V2" s="40">
        <v>0</v>
      </c>
      <c r="AT2" s="29"/>
    </row>
    <row r="3" spans="1:46" x14ac:dyDescent="0.3">
      <c r="A3" s="66" t="s">
        <v>2273</v>
      </c>
      <c r="B3" s="17" t="s">
        <v>13</v>
      </c>
      <c r="C3" s="17" t="s">
        <v>11</v>
      </c>
      <c r="D3" s="17">
        <v>14</v>
      </c>
      <c r="E3" s="17" t="b">
        <v>1</v>
      </c>
      <c r="F3" s="17" t="s">
        <v>14</v>
      </c>
      <c r="G3" s="17">
        <v>512</v>
      </c>
      <c r="H3" s="17" t="s">
        <v>5</v>
      </c>
      <c r="I3" s="41">
        <v>659.99</v>
      </c>
      <c r="J3" s="41"/>
      <c r="K3" s="17" t="s">
        <v>4480</v>
      </c>
      <c r="L3" s="17">
        <v>2</v>
      </c>
      <c r="M3" s="17">
        <v>0</v>
      </c>
      <c r="N3" s="17" t="s">
        <v>6</v>
      </c>
      <c r="O3" s="17" t="s">
        <v>7</v>
      </c>
      <c r="P3" s="17" t="s">
        <v>2083</v>
      </c>
      <c r="Q3" s="17" t="s">
        <v>2226</v>
      </c>
      <c r="R3" s="17" t="s">
        <v>2084</v>
      </c>
      <c r="S3" s="42">
        <v>46091</v>
      </c>
      <c r="T3" s="39" t="str">
        <f t="shared" si="0"/>
        <v>Mar</v>
      </c>
      <c r="U3" s="17">
        <v>2026</v>
      </c>
      <c r="V3" s="41">
        <v>0</v>
      </c>
    </row>
    <row r="4" spans="1:46" x14ac:dyDescent="0.3">
      <c r="A4" s="66" t="s">
        <v>2273</v>
      </c>
      <c r="B4" s="37" t="s">
        <v>15</v>
      </c>
      <c r="C4" s="37" t="s">
        <v>11</v>
      </c>
      <c r="D4" s="37">
        <v>14</v>
      </c>
      <c r="E4" s="37" t="b">
        <v>1</v>
      </c>
      <c r="F4" s="37" t="s">
        <v>16</v>
      </c>
      <c r="G4" s="37">
        <v>1024</v>
      </c>
      <c r="H4" s="37" t="s">
        <v>5</v>
      </c>
      <c r="I4" s="38">
        <v>628.99</v>
      </c>
      <c r="J4" s="38"/>
      <c r="K4" s="37" t="s">
        <v>4480</v>
      </c>
      <c r="L4" s="37">
        <v>0</v>
      </c>
      <c r="M4" s="37">
        <v>1</v>
      </c>
      <c r="N4" s="37" t="s">
        <v>6</v>
      </c>
      <c r="O4" s="37" t="s">
        <v>7</v>
      </c>
      <c r="P4" s="37" t="s">
        <v>2083</v>
      </c>
      <c r="Q4" s="37" t="s">
        <v>2226</v>
      </c>
      <c r="R4" s="37" t="s">
        <v>2084</v>
      </c>
      <c r="S4" s="39">
        <v>46065</v>
      </c>
      <c r="T4" s="39" t="str">
        <f t="shared" si="0"/>
        <v>Feb</v>
      </c>
      <c r="U4" s="37">
        <v>2026</v>
      </c>
      <c r="V4" s="38">
        <v>628.99</v>
      </c>
    </row>
    <row r="5" spans="1:46" x14ac:dyDescent="0.3">
      <c r="A5" s="66" t="s">
        <v>2273</v>
      </c>
      <c r="B5" s="17" t="s">
        <v>17</v>
      </c>
      <c r="C5" s="17" t="s">
        <v>11</v>
      </c>
      <c r="D5" s="17">
        <v>14</v>
      </c>
      <c r="E5" s="17" t="b">
        <v>1</v>
      </c>
      <c r="F5" s="37" t="s">
        <v>4</v>
      </c>
      <c r="G5" s="37">
        <v>128</v>
      </c>
      <c r="H5" s="17" t="s">
        <v>5</v>
      </c>
      <c r="I5" s="41">
        <v>726.99</v>
      </c>
      <c r="J5" s="41"/>
      <c r="K5" s="17" t="s">
        <v>4480</v>
      </c>
      <c r="L5" s="17">
        <v>2</v>
      </c>
      <c r="M5" s="17">
        <v>0</v>
      </c>
      <c r="N5" s="17" t="s">
        <v>6</v>
      </c>
      <c r="O5" s="17" t="s">
        <v>7</v>
      </c>
      <c r="P5" s="17" t="s">
        <v>2083</v>
      </c>
      <c r="Q5" s="17" t="s">
        <v>2226</v>
      </c>
      <c r="R5" s="17" t="s">
        <v>2084</v>
      </c>
      <c r="S5" s="42">
        <v>46003</v>
      </c>
      <c r="T5" s="39" t="str">
        <f t="shared" si="0"/>
        <v>Dec</v>
      </c>
      <c r="U5" s="17">
        <v>2025</v>
      </c>
      <c r="V5" s="41">
        <v>0</v>
      </c>
    </row>
    <row r="6" spans="1:46" x14ac:dyDescent="0.3">
      <c r="A6" s="66" t="s">
        <v>2273</v>
      </c>
      <c r="B6" s="37" t="s">
        <v>18</v>
      </c>
      <c r="C6" s="37" t="s">
        <v>11</v>
      </c>
      <c r="D6" s="37">
        <v>14</v>
      </c>
      <c r="E6" s="37" t="b">
        <v>1</v>
      </c>
      <c r="F6" s="37" t="s">
        <v>4</v>
      </c>
      <c r="G6" s="37">
        <v>128</v>
      </c>
      <c r="H6" s="37" t="s">
        <v>4482</v>
      </c>
      <c r="I6" s="38">
        <v>469.99</v>
      </c>
      <c r="J6" s="38"/>
      <c r="K6" s="37" t="s">
        <v>4480</v>
      </c>
      <c r="L6" s="37">
        <v>5</v>
      </c>
      <c r="M6" s="37">
        <v>2</v>
      </c>
      <c r="N6" s="37" t="s">
        <v>19</v>
      </c>
      <c r="O6" s="37" t="s">
        <v>20</v>
      </c>
      <c r="P6" s="37" t="s">
        <v>2085</v>
      </c>
      <c r="Q6" s="37" t="s">
        <v>2227</v>
      </c>
      <c r="R6" s="37" t="s">
        <v>2084</v>
      </c>
      <c r="S6" s="39">
        <v>46019</v>
      </c>
      <c r="T6" s="39" t="str">
        <f t="shared" si="0"/>
        <v>Dec</v>
      </c>
      <c r="U6" s="37">
        <v>2025</v>
      </c>
      <c r="V6" s="38">
        <v>939.98</v>
      </c>
    </row>
    <row r="7" spans="1:46" x14ac:dyDescent="0.3">
      <c r="A7" s="66" t="s">
        <v>2273</v>
      </c>
      <c r="B7" s="17" t="s">
        <v>21</v>
      </c>
      <c r="C7" s="17" t="s">
        <v>11</v>
      </c>
      <c r="D7" s="17">
        <v>14</v>
      </c>
      <c r="E7" s="17" t="b">
        <v>1</v>
      </c>
      <c r="F7" s="17" t="s">
        <v>12</v>
      </c>
      <c r="G7" s="17">
        <v>256</v>
      </c>
      <c r="H7" s="17" t="s">
        <v>22</v>
      </c>
      <c r="I7" s="41">
        <v>729.99</v>
      </c>
      <c r="J7" s="41"/>
      <c r="K7" s="17" t="s">
        <v>4480</v>
      </c>
      <c r="L7" s="17">
        <v>0</v>
      </c>
      <c r="M7" s="17">
        <v>2</v>
      </c>
      <c r="N7" s="17" t="s">
        <v>6</v>
      </c>
      <c r="O7" s="17" t="s">
        <v>7</v>
      </c>
      <c r="P7" s="17" t="s">
        <v>2083</v>
      </c>
      <c r="Q7" s="17" t="s">
        <v>2226</v>
      </c>
      <c r="R7" s="17" t="s">
        <v>2084</v>
      </c>
      <c r="S7" s="42">
        <v>46003</v>
      </c>
      <c r="T7" s="39" t="str">
        <f t="shared" si="0"/>
        <v>Dec</v>
      </c>
      <c r="U7" s="17">
        <v>2025</v>
      </c>
      <c r="V7" s="41">
        <v>1459.98</v>
      </c>
    </row>
    <row r="8" spans="1:46" x14ac:dyDescent="0.3">
      <c r="A8" s="66" t="s">
        <v>2273</v>
      </c>
      <c r="B8" s="37" t="s">
        <v>24</v>
      </c>
      <c r="C8" s="37" t="s">
        <v>3</v>
      </c>
      <c r="D8" s="37">
        <v>14</v>
      </c>
      <c r="E8" s="37" t="b">
        <v>0</v>
      </c>
      <c r="F8" s="37" t="s">
        <v>4</v>
      </c>
      <c r="G8" s="37">
        <v>128</v>
      </c>
      <c r="H8" s="37" t="s">
        <v>5</v>
      </c>
      <c r="I8" s="38">
        <v>365.99</v>
      </c>
      <c r="J8" s="38"/>
      <c r="K8" s="37" t="s">
        <v>4480</v>
      </c>
      <c r="L8" s="37">
        <v>2</v>
      </c>
      <c r="M8" s="37">
        <v>0</v>
      </c>
      <c r="N8" s="37" t="s">
        <v>6</v>
      </c>
      <c r="O8" s="37" t="s">
        <v>7</v>
      </c>
      <c r="P8" s="37" t="s">
        <v>2083</v>
      </c>
      <c r="Q8" s="37" t="s">
        <v>2226</v>
      </c>
      <c r="R8" s="37" t="s">
        <v>2084</v>
      </c>
      <c r="S8" s="39">
        <v>46067</v>
      </c>
      <c r="T8" s="39" t="str">
        <f t="shared" si="0"/>
        <v>Feb</v>
      </c>
      <c r="U8" s="37">
        <v>2026</v>
      </c>
      <c r="V8" s="38">
        <v>0</v>
      </c>
    </row>
    <row r="9" spans="1:46" x14ac:dyDescent="0.3">
      <c r="A9" s="66" t="s">
        <v>2273</v>
      </c>
      <c r="B9" s="17" t="s">
        <v>25</v>
      </c>
      <c r="C9" s="17" t="s">
        <v>3</v>
      </c>
      <c r="D9" s="17">
        <v>14</v>
      </c>
      <c r="E9" s="17" t="b">
        <v>0</v>
      </c>
      <c r="F9" s="17" t="s">
        <v>14</v>
      </c>
      <c r="G9" s="17">
        <v>512</v>
      </c>
      <c r="H9" s="17" t="s">
        <v>4483</v>
      </c>
      <c r="I9" s="41">
        <v>397.48</v>
      </c>
      <c r="J9" s="41"/>
      <c r="K9" s="17" t="s">
        <v>4480</v>
      </c>
      <c r="L9" s="17">
        <v>9</v>
      </c>
      <c r="M9" s="17">
        <v>30</v>
      </c>
      <c r="N9" s="17" t="s">
        <v>26</v>
      </c>
      <c r="O9" s="17" t="s">
        <v>27</v>
      </c>
      <c r="P9" s="17" t="s">
        <v>2086</v>
      </c>
      <c r="Q9" s="17" t="s">
        <v>2228</v>
      </c>
      <c r="R9" s="17" t="s">
        <v>2084</v>
      </c>
      <c r="S9" s="42">
        <v>46086</v>
      </c>
      <c r="T9" s="39" t="str">
        <f t="shared" si="0"/>
        <v>Mar</v>
      </c>
      <c r="U9" s="17">
        <v>2026</v>
      </c>
      <c r="V9" s="41">
        <v>11924.400000000001</v>
      </c>
    </row>
    <row r="10" spans="1:46" x14ac:dyDescent="0.3">
      <c r="A10" s="66" t="s">
        <v>2273</v>
      </c>
      <c r="B10" s="37" t="s">
        <v>30</v>
      </c>
      <c r="C10" s="37" t="s">
        <v>3</v>
      </c>
      <c r="D10" s="37">
        <v>14</v>
      </c>
      <c r="E10" s="37" t="b">
        <v>0</v>
      </c>
      <c r="F10" s="37" t="s">
        <v>4</v>
      </c>
      <c r="G10" s="37">
        <v>128</v>
      </c>
      <c r="H10" s="37" t="s">
        <v>22</v>
      </c>
      <c r="I10" s="38">
        <v>399.99</v>
      </c>
      <c r="J10" s="38"/>
      <c r="K10" s="37" t="s">
        <v>4480</v>
      </c>
      <c r="L10" s="37">
        <v>2</v>
      </c>
      <c r="M10" s="37">
        <v>0</v>
      </c>
      <c r="N10" s="37" t="s">
        <v>6</v>
      </c>
      <c r="O10" s="37" t="s">
        <v>7</v>
      </c>
      <c r="P10" s="37" t="s">
        <v>2083</v>
      </c>
      <c r="Q10" s="37" t="s">
        <v>2226</v>
      </c>
      <c r="R10" s="37" t="s">
        <v>2084</v>
      </c>
      <c r="S10" s="39">
        <v>46019</v>
      </c>
      <c r="T10" s="39" t="str">
        <f t="shared" si="0"/>
        <v>Dec</v>
      </c>
      <c r="U10" s="37">
        <v>2025</v>
      </c>
      <c r="V10" s="38">
        <v>0</v>
      </c>
    </row>
    <row r="11" spans="1:46" x14ac:dyDescent="0.3">
      <c r="A11" s="66" t="s">
        <v>2273</v>
      </c>
      <c r="B11" s="17" t="s">
        <v>31</v>
      </c>
      <c r="C11" s="17" t="s">
        <v>3</v>
      </c>
      <c r="D11" s="17">
        <v>14</v>
      </c>
      <c r="E11" s="17" t="b">
        <v>0</v>
      </c>
      <c r="F11" s="17" t="s">
        <v>4</v>
      </c>
      <c r="G11" s="37">
        <v>128</v>
      </c>
      <c r="H11" s="17" t="s">
        <v>22</v>
      </c>
      <c r="I11" s="41">
        <v>339.99</v>
      </c>
      <c r="J11" s="41"/>
      <c r="K11" s="17" t="s">
        <v>4480</v>
      </c>
      <c r="L11" s="17">
        <v>5</v>
      </c>
      <c r="M11" s="17">
        <v>0</v>
      </c>
      <c r="N11" s="17" t="s">
        <v>6</v>
      </c>
      <c r="O11" s="17" t="s">
        <v>7</v>
      </c>
      <c r="P11" s="17" t="s">
        <v>2083</v>
      </c>
      <c r="Q11" s="17" t="s">
        <v>2226</v>
      </c>
      <c r="R11" s="17" t="s">
        <v>2084</v>
      </c>
      <c r="S11" s="42">
        <v>46042</v>
      </c>
      <c r="T11" s="39" t="str">
        <f t="shared" si="0"/>
        <v>Jan</v>
      </c>
      <c r="U11" s="17">
        <v>2026</v>
      </c>
      <c r="V11" s="41">
        <v>0</v>
      </c>
    </row>
    <row r="12" spans="1:46" x14ac:dyDescent="0.3">
      <c r="A12" s="66" t="s">
        <v>2273</v>
      </c>
      <c r="B12" s="37" t="s">
        <v>32</v>
      </c>
      <c r="C12" s="37" t="s">
        <v>33</v>
      </c>
      <c r="D12" s="37">
        <v>17</v>
      </c>
      <c r="E12" s="37" t="b">
        <v>0</v>
      </c>
      <c r="F12" s="37" t="s">
        <v>34</v>
      </c>
      <c r="G12" s="37">
        <v>256</v>
      </c>
      <c r="H12" s="37" t="s">
        <v>22</v>
      </c>
      <c r="I12" s="38">
        <v>779</v>
      </c>
      <c r="J12" s="38"/>
      <c r="K12" s="37" t="s">
        <v>4480</v>
      </c>
      <c r="L12" s="37">
        <v>0</v>
      </c>
      <c r="M12" s="37">
        <v>48</v>
      </c>
      <c r="N12" s="37" t="s">
        <v>35</v>
      </c>
      <c r="O12" s="37" t="s">
        <v>36</v>
      </c>
      <c r="P12" s="37" t="s">
        <v>2087</v>
      </c>
      <c r="Q12" s="37" t="s">
        <v>2227</v>
      </c>
      <c r="R12" s="37" t="s">
        <v>2084</v>
      </c>
      <c r="S12" s="39">
        <v>46101</v>
      </c>
      <c r="T12" s="39" t="str">
        <f t="shared" si="0"/>
        <v>Mar</v>
      </c>
      <c r="U12" s="37">
        <v>2026</v>
      </c>
      <c r="V12" s="38">
        <v>37392</v>
      </c>
    </row>
    <row r="13" spans="1:46" x14ac:dyDescent="0.3">
      <c r="A13" s="66" t="s">
        <v>2273</v>
      </c>
      <c r="B13" s="17" t="s">
        <v>37</v>
      </c>
      <c r="C13" s="17" t="s">
        <v>38</v>
      </c>
      <c r="D13" s="17">
        <v>13</v>
      </c>
      <c r="E13" s="17" t="b">
        <v>0</v>
      </c>
      <c r="F13" s="17" t="s">
        <v>4</v>
      </c>
      <c r="G13" s="37">
        <v>128</v>
      </c>
      <c r="H13" s="17" t="s">
        <v>22</v>
      </c>
      <c r="I13" s="41">
        <v>321.99</v>
      </c>
      <c r="J13" s="41"/>
      <c r="K13" s="17" t="s">
        <v>4480</v>
      </c>
      <c r="L13" s="17">
        <v>2</v>
      </c>
      <c r="M13" s="17">
        <v>0</v>
      </c>
      <c r="N13" s="17" t="s">
        <v>6</v>
      </c>
      <c r="O13" s="17" t="s">
        <v>7</v>
      </c>
      <c r="P13" s="17" t="s">
        <v>2083</v>
      </c>
      <c r="Q13" s="17" t="s">
        <v>2226</v>
      </c>
      <c r="R13" s="17" t="s">
        <v>2084</v>
      </c>
      <c r="S13" s="42">
        <v>46038</v>
      </c>
      <c r="T13" s="39" t="str">
        <f t="shared" si="0"/>
        <v>Jan</v>
      </c>
      <c r="U13" s="17">
        <v>2026</v>
      </c>
      <c r="V13" s="41">
        <v>0</v>
      </c>
    </row>
    <row r="14" spans="1:46" x14ac:dyDescent="0.3">
      <c r="A14" s="66" t="s">
        <v>2273</v>
      </c>
      <c r="B14" s="37" t="s">
        <v>39</v>
      </c>
      <c r="C14" s="37" t="s">
        <v>38</v>
      </c>
      <c r="D14" s="37">
        <v>13</v>
      </c>
      <c r="E14" s="37" t="b">
        <v>0</v>
      </c>
      <c r="F14" s="37" t="s">
        <v>4</v>
      </c>
      <c r="G14" s="37">
        <v>128</v>
      </c>
      <c r="H14" s="37" t="s">
        <v>4483</v>
      </c>
      <c r="I14" s="38">
        <v>249.48</v>
      </c>
      <c r="J14" s="38"/>
      <c r="K14" s="37" t="s">
        <v>4480</v>
      </c>
      <c r="L14" s="37">
        <v>0</v>
      </c>
      <c r="M14" s="37">
        <v>121</v>
      </c>
      <c r="N14" s="37" t="s">
        <v>26</v>
      </c>
      <c r="O14" s="37" t="s">
        <v>27</v>
      </c>
      <c r="P14" s="37" t="s">
        <v>2086</v>
      </c>
      <c r="Q14" s="37" t="s">
        <v>2228</v>
      </c>
      <c r="R14" s="37" t="s">
        <v>2084</v>
      </c>
      <c r="S14" s="39">
        <v>46103</v>
      </c>
      <c r="T14" s="39" t="str">
        <f t="shared" si="0"/>
        <v>Mar</v>
      </c>
      <c r="U14" s="37">
        <v>2026</v>
      </c>
      <c r="V14" s="38">
        <v>30187.079999999998</v>
      </c>
    </row>
    <row r="15" spans="1:46" x14ac:dyDescent="0.3">
      <c r="A15" s="66" t="s">
        <v>2273</v>
      </c>
      <c r="B15" s="17" t="s">
        <v>40</v>
      </c>
      <c r="C15" s="17" t="s">
        <v>28</v>
      </c>
      <c r="D15" s="17">
        <v>12</v>
      </c>
      <c r="E15" s="17" t="b">
        <v>0</v>
      </c>
      <c r="F15" s="17" t="s">
        <v>4</v>
      </c>
      <c r="G15" s="37">
        <v>128</v>
      </c>
      <c r="H15" s="17" t="s">
        <v>22</v>
      </c>
      <c r="I15" s="41">
        <v>238.99</v>
      </c>
      <c r="J15" s="41"/>
      <c r="K15" s="17" t="s">
        <v>4480</v>
      </c>
      <c r="L15" s="17">
        <v>1</v>
      </c>
      <c r="M15" s="17">
        <v>0</v>
      </c>
      <c r="N15" s="17" t="s">
        <v>6</v>
      </c>
      <c r="O15" s="17" t="s">
        <v>7</v>
      </c>
      <c r="P15" s="17" t="s">
        <v>2083</v>
      </c>
      <c r="Q15" s="17" t="s">
        <v>2226</v>
      </c>
      <c r="R15" s="17" t="s">
        <v>2084</v>
      </c>
      <c r="S15" s="42"/>
      <c r="T15" s="39"/>
      <c r="U15" s="17"/>
      <c r="V15" s="41">
        <v>0</v>
      </c>
    </row>
    <row r="16" spans="1:46" x14ac:dyDescent="0.3">
      <c r="A16" s="66" t="s">
        <v>2273</v>
      </c>
      <c r="B16" s="37" t="s">
        <v>42</v>
      </c>
      <c r="C16" s="37" t="s">
        <v>28</v>
      </c>
      <c r="D16" s="37">
        <v>12</v>
      </c>
      <c r="E16" s="37" t="b">
        <v>0</v>
      </c>
      <c r="F16" s="37" t="s">
        <v>4</v>
      </c>
      <c r="G16" s="37">
        <v>128</v>
      </c>
      <c r="H16" s="37" t="s">
        <v>22</v>
      </c>
      <c r="I16" s="38">
        <v>231.99</v>
      </c>
      <c r="J16" s="38"/>
      <c r="K16" s="37" t="s">
        <v>4480</v>
      </c>
      <c r="L16" s="37">
        <v>1</v>
      </c>
      <c r="M16" s="37">
        <v>0</v>
      </c>
      <c r="N16" s="37" t="s">
        <v>6</v>
      </c>
      <c r="O16" s="37" t="s">
        <v>7</v>
      </c>
      <c r="P16" s="37" t="s">
        <v>2083</v>
      </c>
      <c r="Q16" s="37" t="s">
        <v>2226</v>
      </c>
      <c r="R16" s="37" t="s">
        <v>2084</v>
      </c>
      <c r="S16" s="39"/>
      <c r="T16" s="39"/>
      <c r="U16" s="37"/>
      <c r="V16" s="38">
        <v>0</v>
      </c>
    </row>
    <row r="17" spans="1:22" x14ac:dyDescent="0.3">
      <c r="A17" s="66" t="s">
        <v>2273</v>
      </c>
      <c r="B17" s="17" t="s">
        <v>43</v>
      </c>
      <c r="C17" s="17" t="s">
        <v>44</v>
      </c>
      <c r="D17" s="17">
        <v>17</v>
      </c>
      <c r="E17" s="17" t="b">
        <v>1</v>
      </c>
      <c r="F17" s="17" t="s">
        <v>14</v>
      </c>
      <c r="G17" s="17">
        <v>512</v>
      </c>
      <c r="H17" s="17" t="s">
        <v>22</v>
      </c>
      <c r="I17" s="41">
        <v>1441.99</v>
      </c>
      <c r="J17" s="41"/>
      <c r="K17" s="17" t="s">
        <v>4480</v>
      </c>
      <c r="L17" s="17">
        <v>1</v>
      </c>
      <c r="M17" s="17">
        <v>0</v>
      </c>
      <c r="N17" s="17" t="s">
        <v>6</v>
      </c>
      <c r="O17" s="17" t="s">
        <v>7</v>
      </c>
      <c r="P17" s="17" t="s">
        <v>2083</v>
      </c>
      <c r="Q17" s="17" t="s">
        <v>2226</v>
      </c>
      <c r="R17" s="17" t="s">
        <v>2084</v>
      </c>
      <c r="S17" s="42">
        <v>46106</v>
      </c>
      <c r="T17" s="39" t="str">
        <f>TEXT(S17,"mmm")</f>
        <v>Mar</v>
      </c>
      <c r="U17" s="17">
        <v>2026</v>
      </c>
      <c r="V17" s="41">
        <v>0</v>
      </c>
    </row>
    <row r="18" spans="1:22" x14ac:dyDescent="0.3">
      <c r="A18" s="66" t="s">
        <v>2273</v>
      </c>
      <c r="B18" s="37" t="s">
        <v>45</v>
      </c>
      <c r="C18" s="37" t="s">
        <v>38</v>
      </c>
      <c r="D18" s="37">
        <v>13</v>
      </c>
      <c r="E18" s="37" t="b">
        <v>0</v>
      </c>
      <c r="F18" s="37" t="s">
        <v>4</v>
      </c>
      <c r="G18" s="37">
        <v>128</v>
      </c>
      <c r="H18" s="37" t="s">
        <v>22</v>
      </c>
      <c r="I18" s="38">
        <v>329.99</v>
      </c>
      <c r="J18" s="38"/>
      <c r="K18" s="37" t="s">
        <v>4480</v>
      </c>
      <c r="L18" s="37">
        <v>0</v>
      </c>
      <c r="M18" s="37">
        <v>1</v>
      </c>
      <c r="N18" s="37" t="s">
        <v>6</v>
      </c>
      <c r="O18" s="37" t="s">
        <v>7</v>
      </c>
      <c r="P18" s="37" t="s">
        <v>2083</v>
      </c>
      <c r="Q18" s="37" t="s">
        <v>2226</v>
      </c>
      <c r="R18" s="37" t="s">
        <v>2084</v>
      </c>
      <c r="S18" s="39"/>
      <c r="T18" s="39"/>
      <c r="U18" s="37"/>
      <c r="V18" s="38">
        <v>329.99</v>
      </c>
    </row>
    <row r="19" spans="1:22" x14ac:dyDescent="0.3">
      <c r="A19" s="66" t="s">
        <v>2273</v>
      </c>
      <c r="B19" s="17" t="s">
        <v>46</v>
      </c>
      <c r="C19" s="17" t="s">
        <v>44</v>
      </c>
      <c r="D19" s="17">
        <v>17</v>
      </c>
      <c r="E19" s="17" t="b">
        <v>1</v>
      </c>
      <c r="F19" s="17" t="s">
        <v>14</v>
      </c>
      <c r="G19" s="17">
        <v>512</v>
      </c>
      <c r="H19" s="17" t="s">
        <v>22</v>
      </c>
      <c r="I19" s="41">
        <v>1444.99</v>
      </c>
      <c r="J19" s="41"/>
      <c r="K19" s="17" t="s">
        <v>4480</v>
      </c>
      <c r="L19" s="17">
        <v>0</v>
      </c>
      <c r="M19" s="17">
        <v>1</v>
      </c>
      <c r="N19" s="17" t="s">
        <v>6</v>
      </c>
      <c r="O19" s="17" t="s">
        <v>7</v>
      </c>
      <c r="P19" s="17" t="s">
        <v>2083</v>
      </c>
      <c r="Q19" s="17" t="s">
        <v>2226</v>
      </c>
      <c r="R19" s="17" t="s">
        <v>2084</v>
      </c>
      <c r="S19" s="42">
        <v>46107</v>
      </c>
      <c r="T19" s="39" t="str">
        <f t="shared" ref="T19:T55" si="1">TEXT(S19,"mmm")</f>
        <v>Mar</v>
      </c>
      <c r="U19" s="17">
        <v>2026</v>
      </c>
      <c r="V19" s="41">
        <v>1444.99</v>
      </c>
    </row>
    <row r="20" spans="1:22" x14ac:dyDescent="0.3">
      <c r="A20" s="66" t="s">
        <v>2273</v>
      </c>
      <c r="B20" s="37" t="s">
        <v>49</v>
      </c>
      <c r="C20" s="37" t="s">
        <v>28</v>
      </c>
      <c r="D20" s="37">
        <v>12</v>
      </c>
      <c r="E20" s="37" t="b">
        <v>0</v>
      </c>
      <c r="F20" s="37" t="s">
        <v>50</v>
      </c>
      <c r="G20" s="37">
        <v>64</v>
      </c>
      <c r="H20" s="37" t="s">
        <v>4481</v>
      </c>
      <c r="I20" s="38">
        <v>135.99</v>
      </c>
      <c r="J20" s="38"/>
      <c r="K20" s="37" t="s">
        <v>4480</v>
      </c>
      <c r="L20" s="37">
        <v>2</v>
      </c>
      <c r="M20" s="37">
        <v>481</v>
      </c>
      <c r="N20" s="37" t="s">
        <v>51</v>
      </c>
      <c r="O20" s="37" t="s">
        <v>52</v>
      </c>
      <c r="P20" s="37" t="s">
        <v>4456</v>
      </c>
      <c r="Q20" s="37" t="s">
        <v>4449</v>
      </c>
      <c r="R20" s="37" t="s">
        <v>2267</v>
      </c>
      <c r="S20" s="39">
        <v>46106</v>
      </c>
      <c r="T20" s="39" t="str">
        <f t="shared" si="1"/>
        <v>Mar</v>
      </c>
      <c r="U20" s="37">
        <v>2026</v>
      </c>
      <c r="V20" s="38">
        <v>65411.19</v>
      </c>
    </row>
    <row r="21" spans="1:22" x14ac:dyDescent="0.3">
      <c r="A21" s="66" t="s">
        <v>2273</v>
      </c>
      <c r="B21" s="17" t="s">
        <v>53</v>
      </c>
      <c r="C21" s="17" t="s">
        <v>11</v>
      </c>
      <c r="D21" s="17">
        <v>14</v>
      </c>
      <c r="E21" s="17" t="b">
        <v>1</v>
      </c>
      <c r="F21" s="17" t="s">
        <v>54</v>
      </c>
      <c r="G21" s="17">
        <v>256</v>
      </c>
      <c r="H21" s="17" t="s">
        <v>22</v>
      </c>
      <c r="I21" s="41">
        <v>1119.2</v>
      </c>
      <c r="J21" s="41">
        <v>1399</v>
      </c>
      <c r="K21" s="17">
        <v>20</v>
      </c>
      <c r="L21" s="17">
        <v>0</v>
      </c>
      <c r="M21" s="17">
        <v>85</v>
      </c>
      <c r="N21" s="17" t="s">
        <v>55</v>
      </c>
      <c r="O21" s="17" t="s">
        <v>56</v>
      </c>
      <c r="P21" s="17" t="s">
        <v>2089</v>
      </c>
      <c r="Q21" s="17" t="s">
        <v>2229</v>
      </c>
      <c r="R21" s="17" t="s">
        <v>2084</v>
      </c>
      <c r="S21" s="42">
        <v>46042</v>
      </c>
      <c r="T21" s="39" t="str">
        <f t="shared" si="1"/>
        <v>Jan</v>
      </c>
      <c r="U21" s="17">
        <v>2026</v>
      </c>
      <c r="V21" s="41">
        <v>95132</v>
      </c>
    </row>
    <row r="22" spans="1:22" x14ac:dyDescent="0.3">
      <c r="A22" s="66" t="s">
        <v>2273</v>
      </c>
      <c r="B22" s="37" t="s">
        <v>57</v>
      </c>
      <c r="C22" s="37" t="s">
        <v>11</v>
      </c>
      <c r="D22" s="37">
        <v>14</v>
      </c>
      <c r="E22" s="37" t="b">
        <v>1</v>
      </c>
      <c r="F22" s="37" t="s">
        <v>12</v>
      </c>
      <c r="G22" s="37">
        <v>256</v>
      </c>
      <c r="H22" s="37" t="s">
        <v>47</v>
      </c>
      <c r="I22" s="38">
        <v>1406.5</v>
      </c>
      <c r="J22" s="38"/>
      <c r="K22" s="37" t="s">
        <v>4480</v>
      </c>
      <c r="L22" s="37">
        <v>0</v>
      </c>
      <c r="M22" s="37">
        <v>2</v>
      </c>
      <c r="N22" s="37" t="s">
        <v>58</v>
      </c>
      <c r="O22" s="37" t="s">
        <v>59</v>
      </c>
      <c r="P22" s="37" t="s">
        <v>2090</v>
      </c>
      <c r="Q22" s="37" t="s">
        <v>2230</v>
      </c>
      <c r="R22" s="37" t="s">
        <v>2084</v>
      </c>
      <c r="S22" s="39">
        <v>45035</v>
      </c>
      <c r="T22" s="39" t="str">
        <f t="shared" si="1"/>
        <v>Apr</v>
      </c>
      <c r="U22" s="37">
        <v>2023</v>
      </c>
      <c r="V22" s="38">
        <v>2813</v>
      </c>
    </row>
    <row r="23" spans="1:22" x14ac:dyDescent="0.3">
      <c r="A23" s="66" t="s">
        <v>2273</v>
      </c>
      <c r="B23" s="17" t="s">
        <v>60</v>
      </c>
      <c r="C23" s="17" t="s">
        <v>28</v>
      </c>
      <c r="D23" s="17">
        <v>12</v>
      </c>
      <c r="E23" s="17" t="b">
        <v>0</v>
      </c>
      <c r="F23" s="17" t="s">
        <v>61</v>
      </c>
      <c r="G23" s="17">
        <v>64</v>
      </c>
      <c r="H23" s="17" t="s">
        <v>5</v>
      </c>
      <c r="I23" s="41">
        <v>2110</v>
      </c>
      <c r="J23" s="41"/>
      <c r="K23" s="17" t="s">
        <v>4480</v>
      </c>
      <c r="L23" s="17">
        <v>0</v>
      </c>
      <c r="M23" s="17">
        <v>2</v>
      </c>
      <c r="N23" s="17" t="s">
        <v>9</v>
      </c>
      <c r="O23" s="17" t="s">
        <v>62</v>
      </c>
      <c r="P23" s="17" t="s">
        <v>2091</v>
      </c>
      <c r="Q23" s="17" t="s">
        <v>2231</v>
      </c>
      <c r="R23" s="17" t="s">
        <v>2084</v>
      </c>
      <c r="S23" s="42">
        <v>46082</v>
      </c>
      <c r="T23" s="39" t="str">
        <f t="shared" si="1"/>
        <v>Mar</v>
      </c>
      <c r="U23" s="17">
        <v>2026</v>
      </c>
      <c r="V23" s="41">
        <v>4220</v>
      </c>
    </row>
    <row r="24" spans="1:22" x14ac:dyDescent="0.3">
      <c r="A24" s="66" t="s">
        <v>2273</v>
      </c>
      <c r="B24" s="37" t="s">
        <v>63</v>
      </c>
      <c r="C24" s="37" t="s">
        <v>11</v>
      </c>
      <c r="D24" s="37">
        <v>14</v>
      </c>
      <c r="E24" s="37" t="b">
        <v>1</v>
      </c>
      <c r="F24" s="37" t="s">
        <v>12</v>
      </c>
      <c r="G24" s="37">
        <v>256</v>
      </c>
      <c r="H24" s="37" t="s">
        <v>5</v>
      </c>
      <c r="I24" s="38">
        <v>669.99</v>
      </c>
      <c r="J24" s="38"/>
      <c r="K24" s="37" t="s">
        <v>4480</v>
      </c>
      <c r="L24" s="37">
        <v>0</v>
      </c>
      <c r="M24" s="37">
        <v>3</v>
      </c>
      <c r="N24" s="37" t="s">
        <v>6</v>
      </c>
      <c r="O24" s="37" t="s">
        <v>7</v>
      </c>
      <c r="P24" s="37" t="s">
        <v>2083</v>
      </c>
      <c r="Q24" s="37" t="s">
        <v>2226</v>
      </c>
      <c r="R24" s="37" t="s">
        <v>2084</v>
      </c>
      <c r="S24" s="39">
        <v>46003</v>
      </c>
      <c r="T24" s="39" t="str">
        <f t="shared" si="1"/>
        <v>Dec</v>
      </c>
      <c r="U24" s="37">
        <v>2025</v>
      </c>
      <c r="V24" s="38">
        <v>2009.97</v>
      </c>
    </row>
    <row r="25" spans="1:22" x14ac:dyDescent="0.3">
      <c r="A25" s="66" t="s">
        <v>2273</v>
      </c>
      <c r="B25" s="17" t="s">
        <v>64</v>
      </c>
      <c r="C25" s="17" t="s">
        <v>23</v>
      </c>
      <c r="D25" s="17">
        <v>12</v>
      </c>
      <c r="E25" s="17" t="b">
        <v>1</v>
      </c>
      <c r="F25" s="17" t="s">
        <v>4</v>
      </c>
      <c r="G25" s="37">
        <v>128</v>
      </c>
      <c r="H25" s="17" t="s">
        <v>5</v>
      </c>
      <c r="I25" s="41">
        <v>436.99</v>
      </c>
      <c r="J25" s="41"/>
      <c r="K25" s="17" t="s">
        <v>4480</v>
      </c>
      <c r="L25" s="17">
        <v>2</v>
      </c>
      <c r="M25" s="17">
        <v>0</v>
      </c>
      <c r="N25" s="17" t="s">
        <v>6</v>
      </c>
      <c r="O25" s="17" t="s">
        <v>7</v>
      </c>
      <c r="P25" s="17" t="s">
        <v>2083</v>
      </c>
      <c r="Q25" s="17" t="s">
        <v>2226</v>
      </c>
      <c r="R25" s="17" t="s">
        <v>2084</v>
      </c>
      <c r="S25" s="42">
        <v>46003</v>
      </c>
      <c r="T25" s="39" t="str">
        <f t="shared" si="1"/>
        <v>Dec</v>
      </c>
      <c r="U25" s="17">
        <v>2025</v>
      </c>
      <c r="V25" s="41">
        <v>0</v>
      </c>
    </row>
    <row r="26" spans="1:22" x14ac:dyDescent="0.3">
      <c r="A26" s="66" t="s">
        <v>2273</v>
      </c>
      <c r="B26" s="37" t="s">
        <v>65</v>
      </c>
      <c r="C26" s="37" t="s">
        <v>11</v>
      </c>
      <c r="D26" s="37">
        <v>14</v>
      </c>
      <c r="E26" s="37" t="b">
        <v>1</v>
      </c>
      <c r="F26" s="37" t="s">
        <v>14</v>
      </c>
      <c r="G26" s="37">
        <v>512</v>
      </c>
      <c r="H26" s="37" t="s">
        <v>5</v>
      </c>
      <c r="I26" s="38">
        <v>659.99</v>
      </c>
      <c r="J26" s="38"/>
      <c r="K26" s="37" t="s">
        <v>4480</v>
      </c>
      <c r="L26" s="37">
        <v>2</v>
      </c>
      <c r="M26" s="37">
        <v>0</v>
      </c>
      <c r="N26" s="37" t="s">
        <v>6</v>
      </c>
      <c r="O26" s="37" t="s">
        <v>7</v>
      </c>
      <c r="P26" s="37" t="s">
        <v>2083</v>
      </c>
      <c r="Q26" s="37" t="s">
        <v>2226</v>
      </c>
      <c r="R26" s="37" t="s">
        <v>2084</v>
      </c>
      <c r="S26" s="39">
        <v>46091</v>
      </c>
      <c r="T26" s="39" t="str">
        <f t="shared" si="1"/>
        <v>Mar</v>
      </c>
      <c r="U26" s="37">
        <v>2026</v>
      </c>
      <c r="V26" s="38">
        <v>0</v>
      </c>
    </row>
    <row r="27" spans="1:22" x14ac:dyDescent="0.3">
      <c r="A27" s="66" t="s">
        <v>2273</v>
      </c>
      <c r="B27" s="17" t="s">
        <v>66</v>
      </c>
      <c r="C27" s="17" t="s">
        <v>11</v>
      </c>
      <c r="D27" s="17">
        <v>14</v>
      </c>
      <c r="E27" s="17" t="b">
        <v>1</v>
      </c>
      <c r="F27" s="37" t="s">
        <v>4</v>
      </c>
      <c r="G27" s="37">
        <v>128</v>
      </c>
      <c r="H27" s="17" t="s">
        <v>22</v>
      </c>
      <c r="I27" s="41">
        <v>734.99</v>
      </c>
      <c r="J27" s="41"/>
      <c r="K27" s="17" t="s">
        <v>4480</v>
      </c>
      <c r="L27" s="17">
        <v>2</v>
      </c>
      <c r="M27" s="17">
        <v>0</v>
      </c>
      <c r="N27" s="17" t="s">
        <v>6</v>
      </c>
      <c r="O27" s="17" t="s">
        <v>7</v>
      </c>
      <c r="P27" s="17" t="s">
        <v>2083</v>
      </c>
      <c r="Q27" s="17" t="s">
        <v>2226</v>
      </c>
      <c r="R27" s="17" t="s">
        <v>2084</v>
      </c>
      <c r="S27" s="42">
        <v>46003</v>
      </c>
      <c r="T27" s="39" t="str">
        <f t="shared" si="1"/>
        <v>Dec</v>
      </c>
      <c r="U27" s="17">
        <v>2025</v>
      </c>
      <c r="V27" s="41">
        <v>0</v>
      </c>
    </row>
    <row r="28" spans="1:22" x14ac:dyDescent="0.3">
      <c r="A28" s="66" t="s">
        <v>2273</v>
      </c>
      <c r="B28" s="37" t="s">
        <v>67</v>
      </c>
      <c r="C28" s="37" t="s">
        <v>3</v>
      </c>
      <c r="D28" s="37">
        <v>14</v>
      </c>
      <c r="E28" s="37" t="b">
        <v>0</v>
      </c>
      <c r="F28" s="37" t="s">
        <v>4</v>
      </c>
      <c r="G28" s="37">
        <v>128</v>
      </c>
      <c r="H28" s="37" t="s">
        <v>5</v>
      </c>
      <c r="I28" s="38">
        <v>329.99</v>
      </c>
      <c r="J28" s="38"/>
      <c r="K28" s="37" t="s">
        <v>4480</v>
      </c>
      <c r="L28" s="37">
        <v>2</v>
      </c>
      <c r="M28" s="37">
        <v>1</v>
      </c>
      <c r="N28" s="37" t="s">
        <v>6</v>
      </c>
      <c r="O28" s="37" t="s">
        <v>7</v>
      </c>
      <c r="P28" s="37" t="s">
        <v>2083</v>
      </c>
      <c r="Q28" s="37" t="s">
        <v>2226</v>
      </c>
      <c r="R28" s="37" t="s">
        <v>2084</v>
      </c>
      <c r="S28" s="39">
        <v>46024</v>
      </c>
      <c r="T28" s="39" t="str">
        <f t="shared" si="1"/>
        <v>Jan</v>
      </c>
      <c r="U28" s="37">
        <v>2026</v>
      </c>
      <c r="V28" s="38">
        <v>329.99</v>
      </c>
    </row>
    <row r="29" spans="1:22" x14ac:dyDescent="0.3">
      <c r="A29" s="66" t="s">
        <v>2273</v>
      </c>
      <c r="B29" s="17" t="s">
        <v>68</v>
      </c>
      <c r="C29" s="17" t="s">
        <v>3</v>
      </c>
      <c r="D29" s="17">
        <v>14</v>
      </c>
      <c r="E29" s="17" t="b">
        <v>0</v>
      </c>
      <c r="F29" s="17" t="s">
        <v>4</v>
      </c>
      <c r="G29" s="37">
        <v>128</v>
      </c>
      <c r="H29" s="17" t="s">
        <v>22</v>
      </c>
      <c r="I29" s="41">
        <v>338.99</v>
      </c>
      <c r="J29" s="41"/>
      <c r="K29" s="17" t="s">
        <v>4480</v>
      </c>
      <c r="L29" s="17">
        <v>4</v>
      </c>
      <c r="M29" s="17">
        <v>0</v>
      </c>
      <c r="N29" s="17" t="s">
        <v>6</v>
      </c>
      <c r="O29" s="17" t="s">
        <v>7</v>
      </c>
      <c r="P29" s="17" t="s">
        <v>2083</v>
      </c>
      <c r="Q29" s="17" t="s">
        <v>2226</v>
      </c>
      <c r="R29" s="17" t="s">
        <v>2084</v>
      </c>
      <c r="S29" s="42">
        <v>46067</v>
      </c>
      <c r="T29" s="39" t="str">
        <f t="shared" si="1"/>
        <v>Feb</v>
      </c>
      <c r="U29" s="17">
        <v>2026</v>
      </c>
      <c r="V29" s="41">
        <v>0</v>
      </c>
    </row>
    <row r="30" spans="1:22" x14ac:dyDescent="0.3">
      <c r="A30" s="66" t="s">
        <v>2273</v>
      </c>
      <c r="B30" s="37" t="s">
        <v>69</v>
      </c>
      <c r="C30" s="37" t="s">
        <v>3</v>
      </c>
      <c r="D30" s="37">
        <v>14</v>
      </c>
      <c r="E30" s="37" t="b">
        <v>0</v>
      </c>
      <c r="F30" s="37" t="s">
        <v>70</v>
      </c>
      <c r="G30" s="37">
        <v>128</v>
      </c>
      <c r="H30" s="37" t="s">
        <v>4483</v>
      </c>
      <c r="I30" s="38">
        <v>349.99</v>
      </c>
      <c r="J30" s="38"/>
      <c r="K30" s="37" t="s">
        <v>4480</v>
      </c>
      <c r="L30" s="37">
        <v>0</v>
      </c>
      <c r="M30" s="37">
        <v>7</v>
      </c>
      <c r="N30" s="37" t="s">
        <v>71</v>
      </c>
      <c r="O30" s="37" t="s">
        <v>72</v>
      </c>
      <c r="P30" s="37" t="s">
        <v>2092</v>
      </c>
      <c r="Q30" s="37" t="s">
        <v>2232</v>
      </c>
      <c r="R30" s="37" t="s">
        <v>2084</v>
      </c>
      <c r="S30" s="39">
        <v>45989</v>
      </c>
      <c r="T30" s="39" t="str">
        <f t="shared" si="1"/>
        <v>Nov</v>
      </c>
      <c r="U30" s="37">
        <v>2025</v>
      </c>
      <c r="V30" s="38">
        <v>2449.9300000000003</v>
      </c>
    </row>
    <row r="31" spans="1:22" x14ac:dyDescent="0.3">
      <c r="A31" s="66" t="s">
        <v>2273</v>
      </c>
      <c r="B31" s="17" t="s">
        <v>73</v>
      </c>
      <c r="C31" s="17" t="s">
        <v>11</v>
      </c>
      <c r="D31" s="17">
        <v>14</v>
      </c>
      <c r="E31" s="17" t="b">
        <v>1</v>
      </c>
      <c r="F31" s="37" t="s">
        <v>4</v>
      </c>
      <c r="G31" s="37">
        <v>128</v>
      </c>
      <c r="H31" s="17" t="s">
        <v>47</v>
      </c>
      <c r="I31" s="41">
        <v>314.11</v>
      </c>
      <c r="J31" s="41"/>
      <c r="K31" s="17" t="s">
        <v>4480</v>
      </c>
      <c r="L31" s="17">
        <v>0</v>
      </c>
      <c r="M31" s="17">
        <v>1</v>
      </c>
      <c r="N31" s="17" t="s">
        <v>74</v>
      </c>
      <c r="O31" s="17" t="s">
        <v>75</v>
      </c>
      <c r="P31" s="17" t="s">
        <v>2093</v>
      </c>
      <c r="Q31" s="17" t="s">
        <v>2233</v>
      </c>
      <c r="R31" s="17" t="s">
        <v>2084</v>
      </c>
      <c r="S31" s="42">
        <v>46109</v>
      </c>
      <c r="T31" s="39" t="str">
        <f t="shared" si="1"/>
        <v>Mar</v>
      </c>
      <c r="U31" s="17">
        <v>2026</v>
      </c>
      <c r="V31" s="41">
        <v>314.11</v>
      </c>
    </row>
    <row r="32" spans="1:22" x14ac:dyDescent="0.3">
      <c r="A32" s="66" t="s">
        <v>2273</v>
      </c>
      <c r="B32" s="37" t="s">
        <v>77</v>
      </c>
      <c r="C32" s="37" t="s">
        <v>78</v>
      </c>
      <c r="D32" s="37">
        <v>15</v>
      </c>
      <c r="E32" s="37" t="b">
        <v>0</v>
      </c>
      <c r="F32" s="37" t="s">
        <v>12</v>
      </c>
      <c r="G32" s="37">
        <v>256</v>
      </c>
      <c r="H32" s="37" t="s">
        <v>4483</v>
      </c>
      <c r="I32" s="38">
        <v>419.48</v>
      </c>
      <c r="J32" s="38"/>
      <c r="K32" s="37" t="s">
        <v>4480</v>
      </c>
      <c r="L32" s="37">
        <v>5</v>
      </c>
      <c r="M32" s="37">
        <v>85</v>
      </c>
      <c r="N32" s="37" t="s">
        <v>26</v>
      </c>
      <c r="O32" s="37" t="s">
        <v>27</v>
      </c>
      <c r="P32" s="37" t="s">
        <v>2086</v>
      </c>
      <c r="Q32" s="37" t="s">
        <v>2228</v>
      </c>
      <c r="R32" s="37" t="s">
        <v>2084</v>
      </c>
      <c r="S32" s="39">
        <v>46109</v>
      </c>
      <c r="T32" s="39" t="str">
        <f t="shared" si="1"/>
        <v>Mar</v>
      </c>
      <c r="U32" s="37">
        <v>2026</v>
      </c>
      <c r="V32" s="38">
        <v>35655.800000000003</v>
      </c>
    </row>
    <row r="33" spans="1:22" x14ac:dyDescent="0.3">
      <c r="A33" s="66" t="s">
        <v>2273</v>
      </c>
      <c r="B33" s="17" t="s">
        <v>79</v>
      </c>
      <c r="C33" s="17" t="s">
        <v>76</v>
      </c>
      <c r="D33" s="17">
        <v>13</v>
      </c>
      <c r="E33" s="17" t="b">
        <v>0</v>
      </c>
      <c r="F33" s="17" t="s">
        <v>70</v>
      </c>
      <c r="G33" s="37">
        <v>128</v>
      </c>
      <c r="H33" s="17" t="s">
        <v>47</v>
      </c>
      <c r="I33" s="41">
        <v>321.88</v>
      </c>
      <c r="J33" s="41"/>
      <c r="K33" s="17" t="s">
        <v>4480</v>
      </c>
      <c r="L33" s="17">
        <v>2</v>
      </c>
      <c r="M33" s="17">
        <v>5</v>
      </c>
      <c r="N33" s="17" t="s">
        <v>74</v>
      </c>
      <c r="O33" s="17" t="s">
        <v>75</v>
      </c>
      <c r="P33" s="17" t="s">
        <v>2093</v>
      </c>
      <c r="Q33" s="17" t="s">
        <v>2233</v>
      </c>
      <c r="R33" s="17" t="s">
        <v>2084</v>
      </c>
      <c r="S33" s="42">
        <v>46109</v>
      </c>
      <c r="T33" s="39" t="str">
        <f t="shared" si="1"/>
        <v>Mar</v>
      </c>
      <c r="U33" s="17">
        <v>2026</v>
      </c>
      <c r="V33" s="41">
        <v>1609.4</v>
      </c>
    </row>
    <row r="34" spans="1:22" x14ac:dyDescent="0.3">
      <c r="A34" s="66" t="s">
        <v>2273</v>
      </c>
      <c r="B34" s="37" t="s">
        <v>80</v>
      </c>
      <c r="C34" s="37" t="s">
        <v>78</v>
      </c>
      <c r="D34" s="37">
        <v>15</v>
      </c>
      <c r="E34" s="37" t="b">
        <v>0</v>
      </c>
      <c r="F34" s="37" t="s">
        <v>4</v>
      </c>
      <c r="G34" s="37">
        <v>128</v>
      </c>
      <c r="H34" s="37" t="s">
        <v>22</v>
      </c>
      <c r="I34" s="38">
        <v>389.48</v>
      </c>
      <c r="J34" s="38"/>
      <c r="K34" s="37" t="s">
        <v>4480</v>
      </c>
      <c r="L34" s="37">
        <v>7</v>
      </c>
      <c r="M34" s="37">
        <v>189</v>
      </c>
      <c r="N34" s="37" t="s">
        <v>26</v>
      </c>
      <c r="O34" s="37" t="s">
        <v>27</v>
      </c>
      <c r="P34" s="37" t="s">
        <v>2086</v>
      </c>
      <c r="Q34" s="37" t="s">
        <v>2228</v>
      </c>
      <c r="R34" s="37" t="s">
        <v>2084</v>
      </c>
      <c r="S34" s="39">
        <v>46107</v>
      </c>
      <c r="T34" s="39" t="str">
        <f t="shared" si="1"/>
        <v>Mar</v>
      </c>
      <c r="U34" s="37">
        <v>2026</v>
      </c>
      <c r="V34" s="38">
        <v>73611.72</v>
      </c>
    </row>
    <row r="35" spans="1:22" x14ac:dyDescent="0.3">
      <c r="A35" s="66" t="s">
        <v>2273</v>
      </c>
      <c r="B35" s="17" t="s">
        <v>81</v>
      </c>
      <c r="C35" s="17" t="s">
        <v>38</v>
      </c>
      <c r="D35" s="17">
        <v>13</v>
      </c>
      <c r="E35" s="17" t="b">
        <v>0</v>
      </c>
      <c r="F35" s="17" t="s">
        <v>4</v>
      </c>
      <c r="G35" s="37">
        <v>128</v>
      </c>
      <c r="H35" s="17" t="s">
        <v>47</v>
      </c>
      <c r="I35" s="41">
        <v>314.11</v>
      </c>
      <c r="J35" s="41"/>
      <c r="K35" s="17" t="s">
        <v>4480</v>
      </c>
      <c r="L35" s="17">
        <v>0</v>
      </c>
      <c r="M35" s="17">
        <v>2</v>
      </c>
      <c r="N35" s="17" t="s">
        <v>74</v>
      </c>
      <c r="O35" s="17" t="s">
        <v>82</v>
      </c>
      <c r="P35" s="17" t="s">
        <v>2094</v>
      </c>
      <c r="Q35" s="17" t="s">
        <v>2234</v>
      </c>
      <c r="R35" s="17" t="s">
        <v>2084</v>
      </c>
      <c r="S35" s="42">
        <v>46109</v>
      </c>
      <c r="T35" s="39" t="str">
        <f t="shared" si="1"/>
        <v>Mar</v>
      </c>
      <c r="U35" s="17">
        <v>2026</v>
      </c>
      <c r="V35" s="41">
        <v>628.22</v>
      </c>
    </row>
    <row r="36" spans="1:22" x14ac:dyDescent="0.3">
      <c r="A36" s="66" t="s">
        <v>2273</v>
      </c>
      <c r="B36" s="37" t="s">
        <v>83</v>
      </c>
      <c r="C36" s="37" t="s">
        <v>44</v>
      </c>
      <c r="D36" s="37">
        <v>17</v>
      </c>
      <c r="E36" s="37" t="b">
        <v>1</v>
      </c>
      <c r="F36" s="37" t="s">
        <v>84</v>
      </c>
      <c r="G36" s="37">
        <v>2048</v>
      </c>
      <c r="H36" s="37" t="s">
        <v>47</v>
      </c>
      <c r="I36" s="38">
        <v>2559.96</v>
      </c>
      <c r="J36" s="38">
        <v>3199.95</v>
      </c>
      <c r="K36" s="37">
        <v>20</v>
      </c>
      <c r="L36" s="37">
        <v>0</v>
      </c>
      <c r="M36" s="37">
        <v>1</v>
      </c>
      <c r="N36" s="37" t="s">
        <v>55</v>
      </c>
      <c r="O36" s="37" t="s">
        <v>85</v>
      </c>
      <c r="P36" s="37" t="s">
        <v>2095</v>
      </c>
      <c r="Q36" s="37" t="s">
        <v>2235</v>
      </c>
      <c r="R36" s="37" t="s">
        <v>2084</v>
      </c>
      <c r="S36" s="39">
        <v>46064</v>
      </c>
      <c r="T36" s="39" t="str">
        <f t="shared" si="1"/>
        <v>Feb</v>
      </c>
      <c r="U36" s="37">
        <v>2026</v>
      </c>
      <c r="V36" s="38">
        <v>2559.96</v>
      </c>
    </row>
    <row r="37" spans="1:22" x14ac:dyDescent="0.3">
      <c r="A37" s="66" t="s">
        <v>2273</v>
      </c>
      <c r="B37" s="17" t="s">
        <v>86</v>
      </c>
      <c r="C37" s="17" t="s">
        <v>3</v>
      </c>
      <c r="D37" s="17">
        <v>14</v>
      </c>
      <c r="E37" s="17" t="b">
        <v>0</v>
      </c>
      <c r="F37" s="17" t="s">
        <v>4</v>
      </c>
      <c r="G37" s="37">
        <v>128</v>
      </c>
      <c r="H37" s="17" t="s">
        <v>22</v>
      </c>
      <c r="I37" s="41">
        <v>394.99</v>
      </c>
      <c r="J37" s="41"/>
      <c r="K37" s="17" t="s">
        <v>4480</v>
      </c>
      <c r="L37" s="17">
        <v>1</v>
      </c>
      <c r="M37" s="17">
        <v>0</v>
      </c>
      <c r="N37" s="17" t="s">
        <v>6</v>
      </c>
      <c r="O37" s="17" t="s">
        <v>7</v>
      </c>
      <c r="P37" s="17" t="s">
        <v>2083</v>
      </c>
      <c r="Q37" s="17" t="s">
        <v>2226</v>
      </c>
      <c r="R37" s="17" t="s">
        <v>2084</v>
      </c>
      <c r="S37" s="42">
        <v>46067</v>
      </c>
      <c r="T37" s="39" t="str">
        <f t="shared" si="1"/>
        <v>Feb</v>
      </c>
      <c r="U37" s="17">
        <v>2026</v>
      </c>
      <c r="V37" s="41">
        <v>0</v>
      </c>
    </row>
    <row r="38" spans="1:22" x14ac:dyDescent="0.3">
      <c r="A38" s="66" t="s">
        <v>2273</v>
      </c>
      <c r="B38" s="37" t="s">
        <v>87</v>
      </c>
      <c r="C38" s="37" t="s">
        <v>11</v>
      </c>
      <c r="D38" s="37">
        <v>14</v>
      </c>
      <c r="E38" s="37" t="b">
        <v>1</v>
      </c>
      <c r="F38" s="37" t="s">
        <v>12</v>
      </c>
      <c r="G38" s="37">
        <v>256</v>
      </c>
      <c r="H38" s="37" t="s">
        <v>5</v>
      </c>
      <c r="I38" s="38">
        <v>379.87</v>
      </c>
      <c r="J38" s="38"/>
      <c r="K38" s="37" t="s">
        <v>4480</v>
      </c>
      <c r="L38" s="37">
        <v>1</v>
      </c>
      <c r="M38" s="37">
        <v>0</v>
      </c>
      <c r="N38" s="37" t="s">
        <v>88</v>
      </c>
      <c r="O38" s="37" t="s">
        <v>89</v>
      </c>
      <c r="P38" s="37" t="s">
        <v>2096</v>
      </c>
      <c r="Q38" s="37" t="s">
        <v>2236</v>
      </c>
      <c r="R38" s="37" t="s">
        <v>2084</v>
      </c>
      <c r="S38" s="39">
        <v>46045</v>
      </c>
      <c r="T38" s="39" t="str">
        <f t="shared" si="1"/>
        <v>Jan</v>
      </c>
      <c r="U38" s="37">
        <v>2026</v>
      </c>
      <c r="V38" s="38">
        <v>0</v>
      </c>
    </row>
    <row r="39" spans="1:22" x14ac:dyDescent="0.3">
      <c r="A39" s="66" t="s">
        <v>2273</v>
      </c>
      <c r="B39" s="17" t="s">
        <v>90</v>
      </c>
      <c r="C39" s="17" t="s">
        <v>11</v>
      </c>
      <c r="D39" s="17">
        <v>14</v>
      </c>
      <c r="E39" s="17" t="b">
        <v>1</v>
      </c>
      <c r="F39" s="17" t="s">
        <v>12</v>
      </c>
      <c r="G39" s="17">
        <v>256</v>
      </c>
      <c r="H39" s="17" t="s">
        <v>5</v>
      </c>
      <c r="I39" s="41">
        <v>589.99</v>
      </c>
      <c r="J39" s="41"/>
      <c r="K39" s="17" t="s">
        <v>4480</v>
      </c>
      <c r="L39" s="17">
        <v>1</v>
      </c>
      <c r="M39" s="17">
        <v>0</v>
      </c>
      <c r="N39" s="17" t="s">
        <v>88</v>
      </c>
      <c r="O39" s="17" t="s">
        <v>89</v>
      </c>
      <c r="P39" s="17" t="s">
        <v>2096</v>
      </c>
      <c r="Q39" s="17" t="s">
        <v>2236</v>
      </c>
      <c r="R39" s="17" t="s">
        <v>2084</v>
      </c>
      <c r="S39" s="42">
        <v>46045</v>
      </c>
      <c r="T39" s="39" t="str">
        <f t="shared" si="1"/>
        <v>Jan</v>
      </c>
      <c r="U39" s="17">
        <v>2026</v>
      </c>
      <c r="V39" s="41">
        <v>0</v>
      </c>
    </row>
    <row r="40" spans="1:22" x14ac:dyDescent="0.3">
      <c r="A40" s="66" t="s">
        <v>2273</v>
      </c>
      <c r="B40" s="37" t="s">
        <v>91</v>
      </c>
      <c r="C40" s="37" t="s">
        <v>11</v>
      </c>
      <c r="D40" s="37">
        <v>14</v>
      </c>
      <c r="E40" s="37" t="b">
        <v>1</v>
      </c>
      <c r="F40" s="37" t="s">
        <v>12</v>
      </c>
      <c r="G40" s="37">
        <v>256</v>
      </c>
      <c r="H40" s="37" t="s">
        <v>5</v>
      </c>
      <c r="I40" s="38">
        <v>649.99</v>
      </c>
      <c r="J40" s="38"/>
      <c r="K40" s="37" t="s">
        <v>4480</v>
      </c>
      <c r="L40" s="37">
        <v>1</v>
      </c>
      <c r="M40" s="37">
        <v>0</v>
      </c>
      <c r="N40" s="37" t="s">
        <v>88</v>
      </c>
      <c r="O40" s="37" t="s">
        <v>89</v>
      </c>
      <c r="P40" s="37" t="s">
        <v>2096</v>
      </c>
      <c r="Q40" s="37" t="s">
        <v>2236</v>
      </c>
      <c r="R40" s="37" t="s">
        <v>2084</v>
      </c>
      <c r="S40" s="39">
        <v>46045</v>
      </c>
      <c r="T40" s="39" t="str">
        <f t="shared" si="1"/>
        <v>Jan</v>
      </c>
      <c r="U40" s="37">
        <v>2026</v>
      </c>
      <c r="V40" s="38">
        <v>0</v>
      </c>
    </row>
    <row r="41" spans="1:22" x14ac:dyDescent="0.3">
      <c r="A41" s="66" t="s">
        <v>2273</v>
      </c>
      <c r="B41" s="17" t="s">
        <v>92</v>
      </c>
      <c r="C41" s="17" t="s">
        <v>93</v>
      </c>
      <c r="D41" s="17">
        <v>14</v>
      </c>
      <c r="E41" s="17" t="b">
        <v>0</v>
      </c>
      <c r="F41" s="17" t="s">
        <v>70</v>
      </c>
      <c r="G41" s="37">
        <v>128</v>
      </c>
      <c r="H41" s="17" t="s">
        <v>5</v>
      </c>
      <c r="I41" s="41">
        <v>409.87</v>
      </c>
      <c r="J41" s="41"/>
      <c r="K41" s="17" t="s">
        <v>4480</v>
      </c>
      <c r="L41" s="17">
        <v>1</v>
      </c>
      <c r="M41" s="17">
        <v>0</v>
      </c>
      <c r="N41" s="17" t="s">
        <v>88</v>
      </c>
      <c r="O41" s="17" t="s">
        <v>89</v>
      </c>
      <c r="P41" s="17" t="s">
        <v>2096</v>
      </c>
      <c r="Q41" s="17" t="s">
        <v>2236</v>
      </c>
      <c r="R41" s="17" t="s">
        <v>2084</v>
      </c>
      <c r="S41" s="42">
        <v>46045</v>
      </c>
      <c r="T41" s="39" t="str">
        <f t="shared" si="1"/>
        <v>Jan</v>
      </c>
      <c r="U41" s="17">
        <v>2026</v>
      </c>
      <c r="V41" s="41">
        <v>0</v>
      </c>
    </row>
    <row r="42" spans="1:22" x14ac:dyDescent="0.3">
      <c r="A42" s="66" t="s">
        <v>2273</v>
      </c>
      <c r="B42" s="37" t="s">
        <v>95</v>
      </c>
      <c r="C42" s="37" t="s">
        <v>38</v>
      </c>
      <c r="D42" s="37">
        <v>13</v>
      </c>
      <c r="E42" s="37" t="b">
        <v>0</v>
      </c>
      <c r="F42" s="37" t="s">
        <v>4</v>
      </c>
      <c r="G42" s="37">
        <v>128</v>
      </c>
      <c r="H42" s="37" t="s">
        <v>22</v>
      </c>
      <c r="I42" s="38">
        <v>321.99</v>
      </c>
      <c r="J42" s="38"/>
      <c r="K42" s="37" t="s">
        <v>4480</v>
      </c>
      <c r="L42" s="37">
        <v>2</v>
      </c>
      <c r="M42" s="37">
        <v>0</v>
      </c>
      <c r="N42" s="37" t="s">
        <v>6</v>
      </c>
      <c r="O42" s="37" t="s">
        <v>7</v>
      </c>
      <c r="P42" s="37" t="s">
        <v>2083</v>
      </c>
      <c r="Q42" s="37" t="s">
        <v>2226</v>
      </c>
      <c r="R42" s="37" t="s">
        <v>2084</v>
      </c>
      <c r="S42" s="39">
        <v>46072</v>
      </c>
      <c r="T42" s="39" t="str">
        <f t="shared" si="1"/>
        <v>Feb</v>
      </c>
      <c r="U42" s="37">
        <v>2026</v>
      </c>
      <c r="V42" s="38">
        <v>0</v>
      </c>
    </row>
    <row r="43" spans="1:22" x14ac:dyDescent="0.3">
      <c r="A43" s="66" t="s">
        <v>2273</v>
      </c>
      <c r="B43" s="17" t="s">
        <v>96</v>
      </c>
      <c r="C43" s="17" t="s">
        <v>44</v>
      </c>
      <c r="D43" s="17">
        <v>17</v>
      </c>
      <c r="E43" s="17" t="b">
        <v>1</v>
      </c>
      <c r="F43" s="17" t="s">
        <v>12</v>
      </c>
      <c r="G43" s="17">
        <v>256</v>
      </c>
      <c r="H43" s="17" t="s">
        <v>47</v>
      </c>
      <c r="I43" s="41">
        <v>1699</v>
      </c>
      <c r="J43" s="41"/>
      <c r="K43" s="17" t="s">
        <v>4480</v>
      </c>
      <c r="L43" s="17">
        <v>0</v>
      </c>
      <c r="M43" s="17">
        <v>7</v>
      </c>
      <c r="N43" s="17" t="s">
        <v>55</v>
      </c>
      <c r="O43" s="17" t="s">
        <v>85</v>
      </c>
      <c r="P43" s="17" t="s">
        <v>2095</v>
      </c>
      <c r="Q43" s="17" t="s">
        <v>2235</v>
      </c>
      <c r="R43" s="17" t="s">
        <v>2084</v>
      </c>
      <c r="S43" s="42">
        <v>46097</v>
      </c>
      <c r="T43" s="39" t="str">
        <f t="shared" si="1"/>
        <v>Mar</v>
      </c>
      <c r="U43" s="17">
        <v>2026</v>
      </c>
      <c r="V43" s="41">
        <v>11893</v>
      </c>
    </row>
    <row r="44" spans="1:22" x14ac:dyDescent="0.3">
      <c r="A44" s="66" t="s">
        <v>2273</v>
      </c>
      <c r="B44" s="37" t="s">
        <v>97</v>
      </c>
      <c r="C44" s="37" t="s">
        <v>78</v>
      </c>
      <c r="D44" s="37">
        <v>15</v>
      </c>
      <c r="E44" s="37" t="b">
        <v>0</v>
      </c>
      <c r="F44" s="37" t="s">
        <v>14</v>
      </c>
      <c r="G44" s="37">
        <v>512</v>
      </c>
      <c r="H44" s="37" t="s">
        <v>4482</v>
      </c>
      <c r="I44" s="38">
        <v>384.03</v>
      </c>
      <c r="J44" s="38">
        <v>799.99</v>
      </c>
      <c r="K44" s="37">
        <v>52</v>
      </c>
      <c r="L44" s="37">
        <v>0</v>
      </c>
      <c r="M44" s="37">
        <v>930</v>
      </c>
      <c r="N44" s="37" t="s">
        <v>98</v>
      </c>
      <c r="O44" s="37" t="s">
        <v>99</v>
      </c>
      <c r="P44" s="37" t="s">
        <v>2097</v>
      </c>
      <c r="Q44" s="37" t="s">
        <v>2227</v>
      </c>
      <c r="R44" s="37" t="s">
        <v>2084</v>
      </c>
      <c r="S44" s="39">
        <v>46110</v>
      </c>
      <c r="T44" s="39" t="str">
        <f t="shared" si="1"/>
        <v>Mar</v>
      </c>
      <c r="U44" s="37">
        <v>2026</v>
      </c>
      <c r="V44" s="38">
        <v>357147.89999999997</v>
      </c>
    </row>
    <row r="45" spans="1:22" x14ac:dyDescent="0.3">
      <c r="A45" s="66" t="s">
        <v>2273</v>
      </c>
      <c r="B45" s="17" t="s">
        <v>100</v>
      </c>
      <c r="C45" s="17" t="s">
        <v>78</v>
      </c>
      <c r="D45" s="17">
        <v>15</v>
      </c>
      <c r="E45" s="17" t="b">
        <v>0</v>
      </c>
      <c r="F45" s="17" t="s">
        <v>14</v>
      </c>
      <c r="G45" s="17">
        <v>512</v>
      </c>
      <c r="H45" s="17" t="s">
        <v>4483</v>
      </c>
      <c r="I45" s="41">
        <v>412.86</v>
      </c>
      <c r="J45" s="41">
        <v>799.99</v>
      </c>
      <c r="K45" s="17">
        <v>48.39</v>
      </c>
      <c r="L45" s="17">
        <v>0</v>
      </c>
      <c r="M45" s="17">
        <v>222</v>
      </c>
      <c r="N45" s="17" t="s">
        <v>98</v>
      </c>
      <c r="O45" s="17" t="s">
        <v>99</v>
      </c>
      <c r="P45" s="17" t="s">
        <v>2097</v>
      </c>
      <c r="Q45" s="17" t="s">
        <v>2227</v>
      </c>
      <c r="R45" s="17" t="s">
        <v>2084</v>
      </c>
      <c r="S45" s="42">
        <v>46110</v>
      </c>
      <c r="T45" s="39" t="str">
        <f t="shared" si="1"/>
        <v>Mar</v>
      </c>
      <c r="U45" s="17">
        <v>2026</v>
      </c>
      <c r="V45" s="41">
        <v>91654.92</v>
      </c>
    </row>
    <row r="46" spans="1:22" x14ac:dyDescent="0.3">
      <c r="A46" s="66" t="s">
        <v>2273</v>
      </c>
      <c r="B46" s="37" t="s">
        <v>101</v>
      </c>
      <c r="C46" s="37" t="s">
        <v>28</v>
      </c>
      <c r="D46" s="37">
        <v>12</v>
      </c>
      <c r="E46" s="37" t="b">
        <v>0</v>
      </c>
      <c r="F46" s="37" t="s">
        <v>61</v>
      </c>
      <c r="G46" s="37">
        <v>64</v>
      </c>
      <c r="H46" s="37" t="s">
        <v>5</v>
      </c>
      <c r="I46" s="38">
        <v>199.99</v>
      </c>
      <c r="J46" s="38"/>
      <c r="K46" s="37" t="s">
        <v>4480</v>
      </c>
      <c r="L46" s="37">
        <v>5</v>
      </c>
      <c r="M46" s="37">
        <v>0</v>
      </c>
      <c r="N46" s="37" t="s">
        <v>6</v>
      </c>
      <c r="O46" s="37" t="s">
        <v>7</v>
      </c>
      <c r="P46" s="37" t="s">
        <v>2083</v>
      </c>
      <c r="Q46" s="37" t="s">
        <v>2226</v>
      </c>
      <c r="R46" s="37" t="s">
        <v>2084</v>
      </c>
      <c r="S46" s="39">
        <v>46059</v>
      </c>
      <c r="T46" s="39" t="str">
        <f t="shared" si="1"/>
        <v>Feb</v>
      </c>
      <c r="U46" s="37">
        <v>2026</v>
      </c>
      <c r="V46" s="38">
        <v>0</v>
      </c>
    </row>
    <row r="47" spans="1:22" x14ac:dyDescent="0.3">
      <c r="A47" s="66" t="s">
        <v>2273</v>
      </c>
      <c r="B47" s="17" t="s">
        <v>102</v>
      </c>
      <c r="C47" s="17" t="s">
        <v>3</v>
      </c>
      <c r="D47" s="17">
        <v>14</v>
      </c>
      <c r="E47" s="17" t="b">
        <v>0</v>
      </c>
      <c r="F47" s="17" t="s">
        <v>4</v>
      </c>
      <c r="G47" s="37">
        <v>128</v>
      </c>
      <c r="H47" s="17" t="s">
        <v>22</v>
      </c>
      <c r="I47" s="41">
        <v>314.99</v>
      </c>
      <c r="J47" s="41"/>
      <c r="K47" s="17" t="s">
        <v>4480</v>
      </c>
      <c r="L47" s="17">
        <v>0</v>
      </c>
      <c r="M47" s="17">
        <v>2</v>
      </c>
      <c r="N47" s="17" t="s">
        <v>6</v>
      </c>
      <c r="O47" s="17" t="s">
        <v>7</v>
      </c>
      <c r="P47" s="17" t="s">
        <v>2083</v>
      </c>
      <c r="Q47" s="17" t="s">
        <v>2226</v>
      </c>
      <c r="R47" s="17" t="s">
        <v>2084</v>
      </c>
      <c r="S47" s="42">
        <v>46067</v>
      </c>
      <c r="T47" s="39" t="str">
        <f t="shared" si="1"/>
        <v>Feb</v>
      </c>
      <c r="U47" s="17">
        <v>2026</v>
      </c>
      <c r="V47" s="41">
        <v>629.98</v>
      </c>
    </row>
    <row r="48" spans="1:22" x14ac:dyDescent="0.3">
      <c r="A48" s="66" t="s">
        <v>2273</v>
      </c>
      <c r="B48" s="37" t="s">
        <v>103</v>
      </c>
      <c r="C48" s="37" t="s">
        <v>76</v>
      </c>
      <c r="D48" s="37">
        <v>13</v>
      </c>
      <c r="E48" s="37" t="b">
        <v>0</v>
      </c>
      <c r="F48" s="37" t="s">
        <v>70</v>
      </c>
      <c r="G48" s="37">
        <v>128</v>
      </c>
      <c r="H48" s="37" t="s">
        <v>47</v>
      </c>
      <c r="I48" s="38">
        <v>321.88</v>
      </c>
      <c r="J48" s="38"/>
      <c r="K48" s="37" t="s">
        <v>4480</v>
      </c>
      <c r="L48" s="37">
        <v>2</v>
      </c>
      <c r="M48" s="37">
        <v>1</v>
      </c>
      <c r="N48" s="37" t="s">
        <v>74</v>
      </c>
      <c r="O48" s="37" t="s">
        <v>82</v>
      </c>
      <c r="P48" s="37" t="s">
        <v>2094</v>
      </c>
      <c r="Q48" s="37" t="s">
        <v>2234</v>
      </c>
      <c r="R48" s="37" t="s">
        <v>2084</v>
      </c>
      <c r="S48" s="39">
        <v>46109</v>
      </c>
      <c r="T48" s="39" t="str">
        <f t="shared" si="1"/>
        <v>Mar</v>
      </c>
      <c r="U48" s="37">
        <v>2026</v>
      </c>
      <c r="V48" s="38">
        <v>321.88</v>
      </c>
    </row>
    <row r="49" spans="1:22" x14ac:dyDescent="0.3">
      <c r="A49" s="66" t="s">
        <v>2273</v>
      </c>
      <c r="B49" s="17" t="s">
        <v>104</v>
      </c>
      <c r="C49" s="17" t="s">
        <v>11</v>
      </c>
      <c r="D49" s="17">
        <v>14</v>
      </c>
      <c r="E49" s="17" t="b">
        <v>1</v>
      </c>
      <c r="F49" s="37" t="s">
        <v>4</v>
      </c>
      <c r="G49" s="37">
        <v>128</v>
      </c>
      <c r="H49" s="17" t="s">
        <v>47</v>
      </c>
      <c r="I49" s="41">
        <v>314.11</v>
      </c>
      <c r="J49" s="41"/>
      <c r="K49" s="17" t="s">
        <v>4480</v>
      </c>
      <c r="L49" s="17">
        <v>0</v>
      </c>
      <c r="M49" s="17">
        <v>2</v>
      </c>
      <c r="N49" s="17" t="s">
        <v>74</v>
      </c>
      <c r="O49" s="17" t="s">
        <v>75</v>
      </c>
      <c r="P49" s="17" t="s">
        <v>2093</v>
      </c>
      <c r="Q49" s="17" t="s">
        <v>2233</v>
      </c>
      <c r="R49" s="17" t="s">
        <v>2084</v>
      </c>
      <c r="S49" s="42">
        <v>46109</v>
      </c>
      <c r="T49" s="39" t="str">
        <f t="shared" si="1"/>
        <v>Mar</v>
      </c>
      <c r="U49" s="17">
        <v>2026</v>
      </c>
      <c r="V49" s="41">
        <v>628.22</v>
      </c>
    </row>
    <row r="50" spans="1:22" x14ac:dyDescent="0.3">
      <c r="A50" s="66" t="s">
        <v>2273</v>
      </c>
      <c r="B50" s="37" t="s">
        <v>105</v>
      </c>
      <c r="C50" s="37" t="s">
        <v>76</v>
      </c>
      <c r="D50" s="37">
        <v>13</v>
      </c>
      <c r="E50" s="37" t="b">
        <v>0</v>
      </c>
      <c r="F50" s="37" t="s">
        <v>4</v>
      </c>
      <c r="G50" s="37">
        <v>128</v>
      </c>
      <c r="H50" s="37" t="s">
        <v>47</v>
      </c>
      <c r="I50" s="38">
        <v>314.11</v>
      </c>
      <c r="J50" s="38"/>
      <c r="K50" s="37" t="s">
        <v>4480</v>
      </c>
      <c r="L50" s="37">
        <v>0</v>
      </c>
      <c r="M50" s="37">
        <v>3</v>
      </c>
      <c r="N50" s="37" t="s">
        <v>74</v>
      </c>
      <c r="O50" s="37" t="s">
        <v>82</v>
      </c>
      <c r="P50" s="37" t="s">
        <v>2094</v>
      </c>
      <c r="Q50" s="37" t="s">
        <v>2234</v>
      </c>
      <c r="R50" s="37" t="s">
        <v>2084</v>
      </c>
      <c r="S50" s="39">
        <v>46109</v>
      </c>
      <c r="T50" s="39" t="str">
        <f t="shared" si="1"/>
        <v>Mar</v>
      </c>
      <c r="U50" s="37">
        <v>2026</v>
      </c>
      <c r="V50" s="38">
        <v>942.33</v>
      </c>
    </row>
    <row r="51" spans="1:22" x14ac:dyDescent="0.3">
      <c r="A51" s="66" t="s">
        <v>2273</v>
      </c>
      <c r="B51" s="17" t="s">
        <v>106</v>
      </c>
      <c r="C51" s="17" t="s">
        <v>38</v>
      </c>
      <c r="D51" s="17">
        <v>13</v>
      </c>
      <c r="E51" s="17" t="b">
        <v>0</v>
      </c>
      <c r="F51" s="17" t="s">
        <v>4</v>
      </c>
      <c r="G51" s="37">
        <v>128</v>
      </c>
      <c r="H51" s="17" t="s">
        <v>22</v>
      </c>
      <c r="I51" s="41">
        <v>326.99</v>
      </c>
      <c r="J51" s="41"/>
      <c r="K51" s="17" t="s">
        <v>4480</v>
      </c>
      <c r="L51" s="17">
        <v>0</v>
      </c>
      <c r="M51" s="17">
        <v>1</v>
      </c>
      <c r="N51" s="17" t="s">
        <v>6</v>
      </c>
      <c r="O51" s="17" t="s">
        <v>7</v>
      </c>
      <c r="P51" s="17" t="s">
        <v>2083</v>
      </c>
      <c r="Q51" s="17" t="s">
        <v>2226</v>
      </c>
      <c r="R51" s="17" t="s">
        <v>2084</v>
      </c>
      <c r="S51" s="42">
        <v>46048</v>
      </c>
      <c r="T51" s="39" t="str">
        <f t="shared" si="1"/>
        <v>Jan</v>
      </c>
      <c r="U51" s="17">
        <v>2026</v>
      </c>
      <c r="V51" s="41">
        <v>326.99</v>
      </c>
    </row>
    <row r="52" spans="1:22" x14ac:dyDescent="0.3">
      <c r="A52" s="66" t="s">
        <v>2273</v>
      </c>
      <c r="B52" s="37" t="s">
        <v>107</v>
      </c>
      <c r="C52" s="37" t="s">
        <v>28</v>
      </c>
      <c r="D52" s="37">
        <v>12</v>
      </c>
      <c r="E52" s="37" t="b">
        <v>0</v>
      </c>
      <c r="F52" s="37" t="s">
        <v>61</v>
      </c>
      <c r="G52" s="37">
        <v>64</v>
      </c>
      <c r="H52" s="37" t="s">
        <v>22</v>
      </c>
      <c r="I52" s="38">
        <v>234.99</v>
      </c>
      <c r="J52" s="38"/>
      <c r="K52" s="37" t="s">
        <v>4480</v>
      </c>
      <c r="L52" s="37">
        <v>1</v>
      </c>
      <c r="M52" s="37">
        <v>0</v>
      </c>
      <c r="N52" s="37" t="s">
        <v>6</v>
      </c>
      <c r="O52" s="37" t="s">
        <v>7</v>
      </c>
      <c r="P52" s="37" t="s">
        <v>2083</v>
      </c>
      <c r="Q52" s="37" t="s">
        <v>2226</v>
      </c>
      <c r="R52" s="37" t="s">
        <v>2084</v>
      </c>
      <c r="S52" s="39">
        <v>46080</v>
      </c>
      <c r="T52" s="39" t="str">
        <f t="shared" si="1"/>
        <v>Feb</v>
      </c>
      <c r="U52" s="37">
        <v>2026</v>
      </c>
      <c r="V52" s="38">
        <v>0</v>
      </c>
    </row>
    <row r="53" spans="1:22" x14ac:dyDescent="0.3">
      <c r="A53" s="66" t="s">
        <v>2273</v>
      </c>
      <c r="B53" s="17" t="s">
        <v>108</v>
      </c>
      <c r="C53" s="17" t="s">
        <v>28</v>
      </c>
      <c r="D53" s="17">
        <v>12</v>
      </c>
      <c r="E53" s="17" t="b">
        <v>0</v>
      </c>
      <c r="F53" s="17" t="s">
        <v>12</v>
      </c>
      <c r="G53" s="17">
        <v>256</v>
      </c>
      <c r="H53" s="17" t="s">
        <v>22</v>
      </c>
      <c r="I53" s="41">
        <v>241.99</v>
      </c>
      <c r="J53" s="41"/>
      <c r="K53" s="17" t="s">
        <v>4480</v>
      </c>
      <c r="L53" s="17">
        <v>1</v>
      </c>
      <c r="M53" s="17">
        <v>0</v>
      </c>
      <c r="N53" s="17" t="s">
        <v>6</v>
      </c>
      <c r="O53" s="17" t="s">
        <v>7</v>
      </c>
      <c r="P53" s="17" t="s">
        <v>2083</v>
      </c>
      <c r="Q53" s="17" t="s">
        <v>2226</v>
      </c>
      <c r="R53" s="17" t="s">
        <v>2084</v>
      </c>
      <c r="S53" s="42">
        <v>46072</v>
      </c>
      <c r="T53" s="39" t="str">
        <f t="shared" si="1"/>
        <v>Feb</v>
      </c>
      <c r="U53" s="17">
        <v>2026</v>
      </c>
      <c r="V53" s="41">
        <v>0</v>
      </c>
    </row>
    <row r="54" spans="1:22" x14ac:dyDescent="0.3">
      <c r="A54" s="66" t="s">
        <v>2273</v>
      </c>
      <c r="B54" s="37" t="s">
        <v>109</v>
      </c>
      <c r="C54" s="37" t="s">
        <v>23</v>
      </c>
      <c r="D54" s="37">
        <v>12</v>
      </c>
      <c r="E54" s="37" t="b">
        <v>1</v>
      </c>
      <c r="F54" s="37" t="s">
        <v>12</v>
      </c>
      <c r="G54" s="37">
        <v>256</v>
      </c>
      <c r="H54" s="37" t="s">
        <v>4481</v>
      </c>
      <c r="I54" s="38">
        <v>304.99</v>
      </c>
      <c r="J54" s="38"/>
      <c r="K54" s="37" t="s">
        <v>4480</v>
      </c>
      <c r="L54" s="37">
        <v>3</v>
      </c>
      <c r="M54" s="37">
        <v>6</v>
      </c>
      <c r="N54" s="37" t="s">
        <v>110</v>
      </c>
      <c r="O54" s="37" t="s">
        <v>36</v>
      </c>
      <c r="P54" s="37" t="s">
        <v>2087</v>
      </c>
      <c r="Q54" s="37" t="s">
        <v>2227</v>
      </c>
      <c r="R54" s="37" t="s">
        <v>2084</v>
      </c>
      <c r="S54" s="39">
        <v>46105</v>
      </c>
      <c r="T54" s="39" t="str">
        <f t="shared" si="1"/>
        <v>Mar</v>
      </c>
      <c r="U54" s="37">
        <v>2026</v>
      </c>
      <c r="V54" s="38">
        <v>1829.94</v>
      </c>
    </row>
    <row r="55" spans="1:22" x14ac:dyDescent="0.3">
      <c r="A55" s="66" t="s">
        <v>2273</v>
      </c>
      <c r="B55" s="17" t="s">
        <v>111</v>
      </c>
      <c r="C55" s="17" t="s">
        <v>28</v>
      </c>
      <c r="D55" s="17">
        <v>12</v>
      </c>
      <c r="E55" s="17" t="b">
        <v>0</v>
      </c>
      <c r="F55" s="17" t="s">
        <v>61</v>
      </c>
      <c r="G55" s="17">
        <v>64</v>
      </c>
      <c r="H55" s="17" t="s">
        <v>22</v>
      </c>
      <c r="I55" s="41">
        <v>228.99</v>
      </c>
      <c r="J55" s="41"/>
      <c r="K55" s="17" t="s">
        <v>4480</v>
      </c>
      <c r="L55" s="17">
        <v>1</v>
      </c>
      <c r="M55" s="17">
        <v>0</v>
      </c>
      <c r="N55" s="17" t="s">
        <v>6</v>
      </c>
      <c r="O55" s="17" t="s">
        <v>7</v>
      </c>
      <c r="P55" s="17" t="s">
        <v>2083</v>
      </c>
      <c r="Q55" s="17" t="s">
        <v>2226</v>
      </c>
      <c r="R55" s="17" t="s">
        <v>2084</v>
      </c>
      <c r="S55" s="42">
        <v>46094</v>
      </c>
      <c r="T55" s="39" t="str">
        <f t="shared" si="1"/>
        <v>Mar</v>
      </c>
      <c r="U55" s="17">
        <v>2026</v>
      </c>
      <c r="V55" s="41">
        <v>0</v>
      </c>
    </row>
    <row r="56" spans="1:22" x14ac:dyDescent="0.3">
      <c r="A56" s="66" t="s">
        <v>2273</v>
      </c>
      <c r="B56" s="37" t="s">
        <v>112</v>
      </c>
      <c r="C56" s="37" t="s">
        <v>3</v>
      </c>
      <c r="D56" s="37">
        <v>14</v>
      </c>
      <c r="E56" s="37" t="b">
        <v>0</v>
      </c>
      <c r="F56" s="37" t="s">
        <v>4</v>
      </c>
      <c r="G56" s="37">
        <v>128</v>
      </c>
      <c r="H56" s="37" t="s">
        <v>5</v>
      </c>
      <c r="I56" s="38">
        <v>314.99</v>
      </c>
      <c r="J56" s="38"/>
      <c r="K56" s="37" t="s">
        <v>4480</v>
      </c>
      <c r="L56" s="37">
        <v>2</v>
      </c>
      <c r="M56" s="37">
        <v>0</v>
      </c>
      <c r="N56" s="37" t="s">
        <v>6</v>
      </c>
      <c r="O56" s="37" t="s">
        <v>7</v>
      </c>
      <c r="P56" s="37" t="s">
        <v>2083</v>
      </c>
      <c r="Q56" s="37" t="s">
        <v>2226</v>
      </c>
      <c r="R56" s="37" t="s">
        <v>2084</v>
      </c>
      <c r="S56" s="39"/>
      <c r="T56" s="39"/>
      <c r="U56" s="37"/>
      <c r="V56" s="38">
        <v>0</v>
      </c>
    </row>
    <row r="57" spans="1:22" x14ac:dyDescent="0.3">
      <c r="A57" s="66" t="s">
        <v>2273</v>
      </c>
      <c r="B57" s="17" t="s">
        <v>113</v>
      </c>
      <c r="C57" s="17" t="s">
        <v>93</v>
      </c>
      <c r="D57" s="17">
        <v>14</v>
      </c>
      <c r="E57" s="17" t="b">
        <v>0</v>
      </c>
      <c r="F57" s="17" t="s">
        <v>114</v>
      </c>
      <c r="G57" s="37">
        <v>128</v>
      </c>
      <c r="H57" s="17" t="s">
        <v>5</v>
      </c>
      <c r="I57" s="41">
        <v>272.99</v>
      </c>
      <c r="J57" s="41"/>
      <c r="K57" s="17" t="s">
        <v>4480</v>
      </c>
      <c r="L57" s="17">
        <v>8</v>
      </c>
      <c r="M57" s="17">
        <v>0</v>
      </c>
      <c r="N57" s="17" t="s">
        <v>115</v>
      </c>
      <c r="O57" s="17" t="s">
        <v>116</v>
      </c>
      <c r="P57" s="17" t="s">
        <v>2098</v>
      </c>
      <c r="Q57" s="17" t="s">
        <v>2237</v>
      </c>
      <c r="R57" s="17" t="s">
        <v>2084</v>
      </c>
      <c r="S57" s="42">
        <v>46101</v>
      </c>
      <c r="T57" s="39" t="str">
        <f t="shared" ref="T57:T71" si="2">TEXT(S57,"mmm")</f>
        <v>Mar</v>
      </c>
      <c r="U57" s="17">
        <v>2026</v>
      </c>
      <c r="V57" s="41">
        <v>0</v>
      </c>
    </row>
    <row r="58" spans="1:22" x14ac:dyDescent="0.3">
      <c r="A58" s="66" t="s">
        <v>2273</v>
      </c>
      <c r="B58" s="37" t="s">
        <v>117</v>
      </c>
      <c r="C58" s="37" t="s">
        <v>3</v>
      </c>
      <c r="D58" s="37">
        <v>14</v>
      </c>
      <c r="E58" s="37" t="b">
        <v>0</v>
      </c>
      <c r="F58" s="37" t="s">
        <v>70</v>
      </c>
      <c r="G58" s="37">
        <v>128</v>
      </c>
      <c r="H58" s="37" t="s">
        <v>5</v>
      </c>
      <c r="I58" s="38">
        <v>229.99</v>
      </c>
      <c r="J58" s="38"/>
      <c r="K58" s="37" t="s">
        <v>4480</v>
      </c>
      <c r="L58" s="37">
        <v>10</v>
      </c>
      <c r="M58" s="37">
        <v>1</v>
      </c>
      <c r="N58" s="37" t="s">
        <v>115</v>
      </c>
      <c r="O58" s="37" t="s">
        <v>116</v>
      </c>
      <c r="P58" s="37" t="s">
        <v>2098</v>
      </c>
      <c r="Q58" s="37" t="s">
        <v>2237</v>
      </c>
      <c r="R58" s="37" t="s">
        <v>2084</v>
      </c>
      <c r="S58" s="39">
        <v>46097</v>
      </c>
      <c r="T58" s="39" t="str">
        <f t="shared" si="2"/>
        <v>Mar</v>
      </c>
      <c r="U58" s="37">
        <v>2026</v>
      </c>
      <c r="V58" s="38">
        <v>229.99</v>
      </c>
    </row>
    <row r="59" spans="1:22" x14ac:dyDescent="0.3">
      <c r="A59" s="66" t="s">
        <v>2273</v>
      </c>
      <c r="B59" s="17" t="s">
        <v>118</v>
      </c>
      <c r="C59" s="17" t="s">
        <v>33</v>
      </c>
      <c r="D59" s="17">
        <v>17</v>
      </c>
      <c r="E59" s="17" t="b">
        <v>0</v>
      </c>
      <c r="F59" s="17" t="s">
        <v>12</v>
      </c>
      <c r="G59" s="17">
        <v>256</v>
      </c>
      <c r="H59" s="17" t="s">
        <v>4483</v>
      </c>
      <c r="I59" s="41">
        <v>743.81</v>
      </c>
      <c r="J59" s="41">
        <v>799</v>
      </c>
      <c r="K59" s="17">
        <v>6.91</v>
      </c>
      <c r="L59" s="17">
        <v>10</v>
      </c>
      <c r="M59" s="17">
        <v>60</v>
      </c>
      <c r="N59" s="17" t="s">
        <v>98</v>
      </c>
      <c r="O59" s="17" t="s">
        <v>99</v>
      </c>
      <c r="P59" s="17" t="s">
        <v>2097</v>
      </c>
      <c r="Q59" s="17" t="s">
        <v>2227</v>
      </c>
      <c r="R59" s="17" t="s">
        <v>2084</v>
      </c>
      <c r="S59" s="42">
        <v>46110</v>
      </c>
      <c r="T59" s="39" t="str">
        <f t="shared" si="2"/>
        <v>Mar</v>
      </c>
      <c r="U59" s="17">
        <v>2026</v>
      </c>
      <c r="V59" s="41">
        <v>44628.6</v>
      </c>
    </row>
    <row r="60" spans="1:22" x14ac:dyDescent="0.3">
      <c r="A60" s="66" t="s">
        <v>2273</v>
      </c>
      <c r="B60" s="37" t="s">
        <v>119</v>
      </c>
      <c r="C60" s="37" t="s">
        <v>33</v>
      </c>
      <c r="D60" s="37">
        <v>17</v>
      </c>
      <c r="E60" s="37" t="b">
        <v>0</v>
      </c>
      <c r="F60" s="37" t="s">
        <v>12</v>
      </c>
      <c r="G60" s="37">
        <v>256</v>
      </c>
      <c r="H60" s="37" t="s">
        <v>4482</v>
      </c>
      <c r="I60" s="38">
        <v>669.86</v>
      </c>
      <c r="J60" s="38"/>
      <c r="K60" s="37" t="s">
        <v>4480</v>
      </c>
      <c r="L60" s="37">
        <v>10</v>
      </c>
      <c r="M60" s="37">
        <v>218</v>
      </c>
      <c r="N60" s="37" t="s">
        <v>98</v>
      </c>
      <c r="O60" s="37" t="s">
        <v>99</v>
      </c>
      <c r="P60" s="37" t="s">
        <v>2097</v>
      </c>
      <c r="Q60" s="37" t="s">
        <v>2227</v>
      </c>
      <c r="R60" s="37" t="s">
        <v>2084</v>
      </c>
      <c r="S60" s="39">
        <v>46110</v>
      </c>
      <c r="T60" s="39" t="str">
        <f t="shared" si="2"/>
        <v>Mar</v>
      </c>
      <c r="U60" s="37">
        <v>2026</v>
      </c>
      <c r="V60" s="38">
        <v>146029.48000000001</v>
      </c>
    </row>
    <row r="61" spans="1:22" x14ac:dyDescent="0.3">
      <c r="A61" s="66" t="s">
        <v>2273</v>
      </c>
      <c r="B61" s="17" t="s">
        <v>120</v>
      </c>
      <c r="C61" s="17" t="s">
        <v>33</v>
      </c>
      <c r="D61" s="17">
        <v>17</v>
      </c>
      <c r="E61" s="17" t="b">
        <v>0</v>
      </c>
      <c r="F61" s="17" t="s">
        <v>12</v>
      </c>
      <c r="G61" s="17">
        <v>256</v>
      </c>
      <c r="H61" s="17" t="s">
        <v>4481</v>
      </c>
      <c r="I61" s="41">
        <v>661.03</v>
      </c>
      <c r="J61" s="41">
        <v>799</v>
      </c>
      <c r="K61" s="17">
        <v>17.27</v>
      </c>
      <c r="L61" s="17">
        <v>10</v>
      </c>
      <c r="M61" s="17">
        <v>175</v>
      </c>
      <c r="N61" s="17" t="s">
        <v>98</v>
      </c>
      <c r="O61" s="17" t="s">
        <v>99</v>
      </c>
      <c r="P61" s="17" t="s">
        <v>2097</v>
      </c>
      <c r="Q61" s="17" t="s">
        <v>2227</v>
      </c>
      <c r="R61" s="17" t="s">
        <v>2084</v>
      </c>
      <c r="S61" s="42">
        <v>46110</v>
      </c>
      <c r="T61" s="39" t="str">
        <f t="shared" si="2"/>
        <v>Mar</v>
      </c>
      <c r="U61" s="17">
        <v>2026</v>
      </c>
      <c r="V61" s="41">
        <v>115680.25</v>
      </c>
    </row>
    <row r="62" spans="1:22" x14ac:dyDescent="0.3">
      <c r="A62" s="66" t="s">
        <v>2273</v>
      </c>
      <c r="B62" s="37" t="s">
        <v>121</v>
      </c>
      <c r="C62" s="37" t="s">
        <v>33</v>
      </c>
      <c r="D62" s="37">
        <v>17</v>
      </c>
      <c r="E62" s="37" t="b">
        <v>0</v>
      </c>
      <c r="F62" s="37" t="s">
        <v>14</v>
      </c>
      <c r="G62" s="37">
        <v>512</v>
      </c>
      <c r="H62" s="37" t="s">
        <v>4482</v>
      </c>
      <c r="I62" s="38">
        <v>931.96</v>
      </c>
      <c r="J62" s="38"/>
      <c r="K62" s="37" t="s">
        <v>4480</v>
      </c>
      <c r="L62" s="37">
        <v>10</v>
      </c>
      <c r="M62" s="37">
        <v>1</v>
      </c>
      <c r="N62" s="37" t="s">
        <v>98</v>
      </c>
      <c r="O62" s="37" t="s">
        <v>99</v>
      </c>
      <c r="P62" s="37" t="s">
        <v>2097</v>
      </c>
      <c r="Q62" s="37" t="s">
        <v>2227</v>
      </c>
      <c r="R62" s="37" t="s">
        <v>2084</v>
      </c>
      <c r="S62" s="39">
        <v>46110</v>
      </c>
      <c r="T62" s="39" t="str">
        <f t="shared" si="2"/>
        <v>Mar</v>
      </c>
      <c r="U62" s="37">
        <v>2026</v>
      </c>
      <c r="V62" s="38">
        <v>931.96</v>
      </c>
    </row>
    <row r="63" spans="1:22" x14ac:dyDescent="0.3">
      <c r="A63" s="66" t="s">
        <v>2273</v>
      </c>
      <c r="B63" s="17" t="s">
        <v>122</v>
      </c>
      <c r="C63" s="17" t="s">
        <v>33</v>
      </c>
      <c r="D63" s="17">
        <v>17</v>
      </c>
      <c r="E63" s="17" t="b">
        <v>0</v>
      </c>
      <c r="F63" s="17" t="s">
        <v>14</v>
      </c>
      <c r="G63" s="17">
        <v>512</v>
      </c>
      <c r="H63" s="17" t="s">
        <v>4481</v>
      </c>
      <c r="I63" s="41">
        <v>999.03</v>
      </c>
      <c r="J63" s="41"/>
      <c r="K63" s="17" t="s">
        <v>4480</v>
      </c>
      <c r="L63" s="17">
        <v>7</v>
      </c>
      <c r="M63" s="17">
        <v>0</v>
      </c>
      <c r="N63" s="17" t="s">
        <v>98</v>
      </c>
      <c r="O63" s="17" t="s">
        <v>99</v>
      </c>
      <c r="P63" s="17" t="s">
        <v>2097</v>
      </c>
      <c r="Q63" s="17" t="s">
        <v>2227</v>
      </c>
      <c r="R63" s="17" t="s">
        <v>2084</v>
      </c>
      <c r="S63" s="42">
        <v>46110</v>
      </c>
      <c r="T63" s="39" t="str">
        <f t="shared" si="2"/>
        <v>Mar</v>
      </c>
      <c r="U63" s="17">
        <v>2026</v>
      </c>
      <c r="V63" s="41">
        <v>0</v>
      </c>
    </row>
    <row r="64" spans="1:22" x14ac:dyDescent="0.3">
      <c r="A64" s="66" t="s">
        <v>2273</v>
      </c>
      <c r="B64" s="37" t="s">
        <v>123</v>
      </c>
      <c r="C64" s="37" t="s">
        <v>44</v>
      </c>
      <c r="D64" s="37">
        <v>17</v>
      </c>
      <c r="E64" s="37" t="b">
        <v>1</v>
      </c>
      <c r="F64" s="37" t="s">
        <v>14</v>
      </c>
      <c r="G64" s="37">
        <v>512</v>
      </c>
      <c r="H64" s="37" t="s">
        <v>4482</v>
      </c>
      <c r="I64" s="38">
        <v>1275.8800000000001</v>
      </c>
      <c r="J64" s="38"/>
      <c r="K64" s="37" t="s">
        <v>4480</v>
      </c>
      <c r="L64" s="37">
        <v>10</v>
      </c>
      <c r="M64" s="37">
        <v>299</v>
      </c>
      <c r="N64" s="37" t="s">
        <v>98</v>
      </c>
      <c r="O64" s="37" t="s">
        <v>99</v>
      </c>
      <c r="P64" s="37" t="s">
        <v>2097</v>
      </c>
      <c r="Q64" s="37" t="s">
        <v>2227</v>
      </c>
      <c r="R64" s="37" t="s">
        <v>2084</v>
      </c>
      <c r="S64" s="39">
        <v>46110</v>
      </c>
      <c r="T64" s="39" t="str">
        <f t="shared" si="2"/>
        <v>Mar</v>
      </c>
      <c r="U64" s="37">
        <v>2026</v>
      </c>
      <c r="V64" s="38">
        <v>381488.12000000005</v>
      </c>
    </row>
    <row r="65" spans="1:44" x14ac:dyDescent="0.3">
      <c r="A65" s="66" t="s">
        <v>2273</v>
      </c>
      <c r="B65" s="17" t="s">
        <v>124</v>
      </c>
      <c r="C65" s="17" t="s">
        <v>44</v>
      </c>
      <c r="D65" s="17">
        <v>17</v>
      </c>
      <c r="E65" s="17" t="b">
        <v>1</v>
      </c>
      <c r="F65" s="17" t="s">
        <v>14</v>
      </c>
      <c r="G65" s="17">
        <v>512</v>
      </c>
      <c r="H65" s="17" t="s">
        <v>4481</v>
      </c>
      <c r="I65" s="41">
        <v>1364.8</v>
      </c>
      <c r="J65" s="41">
        <v>1399</v>
      </c>
      <c r="K65" s="17">
        <v>2.44</v>
      </c>
      <c r="L65" s="17">
        <v>9</v>
      </c>
      <c r="M65" s="17">
        <v>58</v>
      </c>
      <c r="N65" s="17" t="s">
        <v>98</v>
      </c>
      <c r="O65" s="17" t="s">
        <v>99</v>
      </c>
      <c r="P65" s="17" t="s">
        <v>2097</v>
      </c>
      <c r="Q65" s="17" t="s">
        <v>2227</v>
      </c>
      <c r="R65" s="17" t="s">
        <v>2084</v>
      </c>
      <c r="S65" s="42">
        <v>46110</v>
      </c>
      <c r="T65" s="39" t="str">
        <f t="shared" si="2"/>
        <v>Mar</v>
      </c>
      <c r="U65" s="17">
        <v>2026</v>
      </c>
      <c r="V65" s="41">
        <v>79158.399999999994</v>
      </c>
    </row>
    <row r="66" spans="1:44" x14ac:dyDescent="0.3">
      <c r="A66" s="66" t="s">
        <v>2273</v>
      </c>
      <c r="B66" s="37" t="s">
        <v>125</v>
      </c>
      <c r="C66" s="37" t="s">
        <v>44</v>
      </c>
      <c r="D66" s="37">
        <v>17</v>
      </c>
      <c r="E66" s="37" t="b">
        <v>1</v>
      </c>
      <c r="F66" s="37" t="s">
        <v>12</v>
      </c>
      <c r="G66" s="37">
        <v>256</v>
      </c>
      <c r="H66" s="37" t="s">
        <v>4482</v>
      </c>
      <c r="I66" s="38">
        <v>1148.8800000000001</v>
      </c>
      <c r="J66" s="38"/>
      <c r="K66" s="37" t="s">
        <v>4480</v>
      </c>
      <c r="L66" s="37">
        <v>0</v>
      </c>
      <c r="M66" s="37">
        <v>1752</v>
      </c>
      <c r="N66" s="37" t="s">
        <v>98</v>
      </c>
      <c r="O66" s="37" t="s">
        <v>99</v>
      </c>
      <c r="P66" s="37" t="s">
        <v>2097</v>
      </c>
      <c r="Q66" s="37" t="s">
        <v>2227</v>
      </c>
      <c r="R66" s="37" t="s">
        <v>2084</v>
      </c>
      <c r="S66" s="39">
        <v>46110</v>
      </c>
      <c r="T66" s="39" t="str">
        <f t="shared" si="2"/>
        <v>Mar</v>
      </c>
      <c r="U66" s="37">
        <v>2026</v>
      </c>
      <c r="V66" s="38">
        <v>2012837.7600000002</v>
      </c>
    </row>
    <row r="67" spans="1:44" x14ac:dyDescent="0.3">
      <c r="A67" s="66" t="s">
        <v>2273</v>
      </c>
      <c r="B67" s="17" t="s">
        <v>126</v>
      </c>
      <c r="C67" s="17" t="s">
        <v>76</v>
      </c>
      <c r="D67" s="17">
        <v>13</v>
      </c>
      <c r="E67" s="17" t="b">
        <v>0</v>
      </c>
      <c r="F67" s="17" t="s">
        <v>70</v>
      </c>
      <c r="G67" s="37">
        <v>128</v>
      </c>
      <c r="H67" s="17" t="s">
        <v>47</v>
      </c>
      <c r="I67" s="41">
        <v>321.88</v>
      </c>
      <c r="J67" s="41"/>
      <c r="K67" s="17" t="s">
        <v>4480</v>
      </c>
      <c r="L67" s="17">
        <v>2</v>
      </c>
      <c r="M67" s="17">
        <v>1</v>
      </c>
      <c r="N67" s="17" t="s">
        <v>74</v>
      </c>
      <c r="O67" s="17" t="s">
        <v>75</v>
      </c>
      <c r="P67" s="17" t="s">
        <v>2093</v>
      </c>
      <c r="Q67" s="17" t="s">
        <v>2233</v>
      </c>
      <c r="R67" s="17" t="s">
        <v>2084</v>
      </c>
      <c r="S67" s="42">
        <v>46109</v>
      </c>
      <c r="T67" s="39" t="str">
        <f t="shared" si="2"/>
        <v>Mar</v>
      </c>
      <c r="U67" s="17">
        <v>2026</v>
      </c>
      <c r="V67" s="41">
        <v>321.88</v>
      </c>
    </row>
    <row r="68" spans="1:44" x14ac:dyDescent="0.3">
      <c r="A68" s="66" t="s">
        <v>2273</v>
      </c>
      <c r="B68" s="37" t="s">
        <v>127</v>
      </c>
      <c r="C68" s="37" t="s">
        <v>76</v>
      </c>
      <c r="D68" s="37">
        <v>13</v>
      </c>
      <c r="E68" s="37" t="b">
        <v>0</v>
      </c>
      <c r="F68" s="37" t="s">
        <v>70</v>
      </c>
      <c r="G68" s="37">
        <v>128</v>
      </c>
      <c r="H68" s="37" t="s">
        <v>47</v>
      </c>
      <c r="I68" s="38">
        <v>321.99</v>
      </c>
      <c r="J68" s="38"/>
      <c r="K68" s="37" t="s">
        <v>4480</v>
      </c>
      <c r="L68" s="37">
        <v>2</v>
      </c>
      <c r="M68" s="37">
        <v>0</v>
      </c>
      <c r="N68" s="37" t="s">
        <v>74</v>
      </c>
      <c r="O68" s="37" t="s">
        <v>82</v>
      </c>
      <c r="P68" s="37" t="s">
        <v>2094</v>
      </c>
      <c r="Q68" s="37" t="s">
        <v>2234</v>
      </c>
      <c r="R68" s="37" t="s">
        <v>2084</v>
      </c>
      <c r="S68" s="39">
        <v>46109</v>
      </c>
      <c r="T68" s="39" t="str">
        <f t="shared" si="2"/>
        <v>Mar</v>
      </c>
      <c r="U68" s="37">
        <v>2026</v>
      </c>
      <c r="V68" s="38">
        <v>0</v>
      </c>
    </row>
    <row r="69" spans="1:44" x14ac:dyDescent="0.3">
      <c r="A69" s="66" t="s">
        <v>2273</v>
      </c>
      <c r="B69" s="17" t="s">
        <v>128</v>
      </c>
      <c r="C69" s="17" t="s">
        <v>76</v>
      </c>
      <c r="D69" s="17">
        <v>13</v>
      </c>
      <c r="E69" s="17" t="b">
        <v>0</v>
      </c>
      <c r="F69" s="17" t="s">
        <v>70</v>
      </c>
      <c r="G69" s="37">
        <v>128</v>
      </c>
      <c r="H69" s="17" t="s">
        <v>47</v>
      </c>
      <c r="I69" s="41">
        <v>321.99</v>
      </c>
      <c r="J69" s="41"/>
      <c r="K69" s="17" t="s">
        <v>4480</v>
      </c>
      <c r="L69" s="17">
        <v>2</v>
      </c>
      <c r="M69" s="17">
        <v>0</v>
      </c>
      <c r="N69" s="17" t="s">
        <v>74</v>
      </c>
      <c r="O69" s="17" t="s">
        <v>82</v>
      </c>
      <c r="P69" s="17" t="s">
        <v>2094</v>
      </c>
      <c r="Q69" s="17" t="s">
        <v>2234</v>
      </c>
      <c r="R69" s="17" t="s">
        <v>2084</v>
      </c>
      <c r="S69" s="42">
        <v>46109</v>
      </c>
      <c r="T69" s="39" t="str">
        <f t="shared" si="2"/>
        <v>Mar</v>
      </c>
      <c r="U69" s="17">
        <v>2026</v>
      </c>
      <c r="V69" s="41">
        <v>0</v>
      </c>
    </row>
    <row r="70" spans="1:44" x14ac:dyDescent="0.3">
      <c r="A70" s="66" t="s">
        <v>2273</v>
      </c>
      <c r="B70" s="37" t="s">
        <v>129</v>
      </c>
      <c r="C70" s="37" t="s">
        <v>76</v>
      </c>
      <c r="D70" s="37">
        <v>13</v>
      </c>
      <c r="E70" s="37" t="b">
        <v>0</v>
      </c>
      <c r="F70" s="37" t="s">
        <v>14</v>
      </c>
      <c r="G70" s="37">
        <v>512</v>
      </c>
      <c r="H70" s="37" t="s">
        <v>47</v>
      </c>
      <c r="I70" s="38">
        <v>321.99</v>
      </c>
      <c r="J70" s="38"/>
      <c r="K70" s="37" t="s">
        <v>4480</v>
      </c>
      <c r="L70" s="37">
        <v>2</v>
      </c>
      <c r="M70" s="37">
        <v>0</v>
      </c>
      <c r="N70" s="37" t="s">
        <v>74</v>
      </c>
      <c r="O70" s="37" t="s">
        <v>75</v>
      </c>
      <c r="P70" s="37" t="s">
        <v>2093</v>
      </c>
      <c r="Q70" s="37" t="s">
        <v>2233</v>
      </c>
      <c r="R70" s="37" t="s">
        <v>2084</v>
      </c>
      <c r="S70" s="39">
        <v>46109</v>
      </c>
      <c r="T70" s="39" t="str">
        <f t="shared" si="2"/>
        <v>Mar</v>
      </c>
      <c r="U70" s="37">
        <v>2026</v>
      </c>
      <c r="V70" s="38">
        <v>0</v>
      </c>
    </row>
    <row r="71" spans="1:44" x14ac:dyDescent="0.3">
      <c r="A71" s="66" t="s">
        <v>2273</v>
      </c>
      <c r="B71" s="17" t="s">
        <v>130</v>
      </c>
      <c r="C71" s="17" t="s">
        <v>76</v>
      </c>
      <c r="D71" s="17">
        <v>13</v>
      </c>
      <c r="E71" s="17" t="b">
        <v>0</v>
      </c>
      <c r="F71" s="17" t="s">
        <v>114</v>
      </c>
      <c r="G71" s="37">
        <v>128</v>
      </c>
      <c r="H71" s="17" t="s">
        <v>47</v>
      </c>
      <c r="I71" s="41">
        <v>321.99</v>
      </c>
      <c r="J71" s="41"/>
      <c r="K71" s="17" t="s">
        <v>4480</v>
      </c>
      <c r="L71" s="17">
        <v>2</v>
      </c>
      <c r="M71" s="17">
        <v>0</v>
      </c>
      <c r="N71" s="17" t="s">
        <v>74</v>
      </c>
      <c r="O71" s="17" t="s">
        <v>82</v>
      </c>
      <c r="P71" s="17" t="s">
        <v>2094</v>
      </c>
      <c r="Q71" s="17" t="s">
        <v>2234</v>
      </c>
      <c r="R71" s="17" t="s">
        <v>2084</v>
      </c>
      <c r="S71" s="42">
        <v>46109</v>
      </c>
      <c r="T71" s="39" t="str">
        <f t="shared" si="2"/>
        <v>Mar</v>
      </c>
      <c r="U71" s="17">
        <v>2026</v>
      </c>
      <c r="V71" s="41">
        <v>0</v>
      </c>
    </row>
    <row r="72" spans="1:44" x14ac:dyDescent="0.3">
      <c r="A72" s="66" t="s">
        <v>2273</v>
      </c>
      <c r="B72" s="37" t="s">
        <v>133</v>
      </c>
      <c r="C72" s="37" t="s">
        <v>28</v>
      </c>
      <c r="D72" s="37">
        <v>12</v>
      </c>
      <c r="E72" s="37" t="b">
        <v>0</v>
      </c>
      <c r="F72" s="37" t="s">
        <v>4</v>
      </c>
      <c r="G72" s="37">
        <v>128</v>
      </c>
      <c r="H72" s="37" t="s">
        <v>22</v>
      </c>
      <c r="I72" s="38">
        <v>231.99</v>
      </c>
      <c r="J72" s="38"/>
      <c r="K72" s="37" t="s">
        <v>4480</v>
      </c>
      <c r="L72" s="37">
        <v>1</v>
      </c>
      <c r="M72" s="37">
        <v>0</v>
      </c>
      <c r="N72" s="37" t="s">
        <v>6</v>
      </c>
      <c r="O72" s="37" t="s">
        <v>7</v>
      </c>
      <c r="P72" s="37" t="s">
        <v>2083</v>
      </c>
      <c r="Q72" s="37" t="s">
        <v>2226</v>
      </c>
      <c r="R72" s="37" t="s">
        <v>2084</v>
      </c>
      <c r="S72" s="39"/>
      <c r="T72" s="39"/>
      <c r="U72" s="37"/>
      <c r="V72" s="38">
        <v>0</v>
      </c>
    </row>
    <row r="73" spans="1:44" x14ac:dyDescent="0.3">
      <c r="A73" s="66" t="s">
        <v>2273</v>
      </c>
      <c r="B73" s="17" t="s">
        <v>134</v>
      </c>
      <c r="C73" s="17" t="s">
        <v>38</v>
      </c>
      <c r="D73" s="17">
        <v>13</v>
      </c>
      <c r="E73" s="17" t="b">
        <v>0</v>
      </c>
      <c r="F73" s="17" t="s">
        <v>4</v>
      </c>
      <c r="G73" s="37">
        <v>128</v>
      </c>
      <c r="H73" s="17" t="s">
        <v>22</v>
      </c>
      <c r="I73" s="41">
        <v>268.87</v>
      </c>
      <c r="J73" s="41"/>
      <c r="K73" s="17" t="s">
        <v>4480</v>
      </c>
      <c r="L73" s="17">
        <v>10</v>
      </c>
      <c r="M73" s="17">
        <v>0</v>
      </c>
      <c r="N73" s="17" t="s">
        <v>88</v>
      </c>
      <c r="O73" s="17" t="s">
        <v>89</v>
      </c>
      <c r="P73" s="17" t="s">
        <v>2096</v>
      </c>
      <c r="Q73" s="17" t="s">
        <v>2236</v>
      </c>
      <c r="R73" s="17" t="s">
        <v>2084</v>
      </c>
      <c r="S73" s="42">
        <v>46108</v>
      </c>
      <c r="T73" s="39" t="str">
        <f>TEXT(S73,"mmm")</f>
        <v>Mar</v>
      </c>
      <c r="U73" s="17">
        <v>2026</v>
      </c>
      <c r="V73" s="41">
        <v>0</v>
      </c>
      <c r="AR73" s="11"/>
    </row>
    <row r="74" spans="1:44" x14ac:dyDescent="0.3">
      <c r="A74" s="66" t="s">
        <v>2273</v>
      </c>
      <c r="B74" s="37" t="s">
        <v>135</v>
      </c>
      <c r="C74" s="37" t="s">
        <v>76</v>
      </c>
      <c r="D74" s="37">
        <v>13</v>
      </c>
      <c r="E74" s="37" t="b">
        <v>0</v>
      </c>
      <c r="F74" s="37" t="s">
        <v>12</v>
      </c>
      <c r="G74" s="37">
        <v>256</v>
      </c>
      <c r="H74" s="37" t="s">
        <v>47</v>
      </c>
      <c r="I74" s="38">
        <v>321.99</v>
      </c>
      <c r="J74" s="38"/>
      <c r="K74" s="37" t="s">
        <v>4480</v>
      </c>
      <c r="L74" s="37">
        <v>2</v>
      </c>
      <c r="M74" s="37">
        <v>0</v>
      </c>
      <c r="N74" s="37" t="s">
        <v>74</v>
      </c>
      <c r="O74" s="37" t="s">
        <v>82</v>
      </c>
      <c r="P74" s="37" t="s">
        <v>2094</v>
      </c>
      <c r="Q74" s="37" t="s">
        <v>2234</v>
      </c>
      <c r="R74" s="37" t="s">
        <v>2084</v>
      </c>
      <c r="S74" s="39">
        <v>46109</v>
      </c>
      <c r="T74" s="39" t="str">
        <f>TEXT(S74,"mmm")</f>
        <v>Mar</v>
      </c>
      <c r="U74" s="37">
        <v>2026</v>
      </c>
      <c r="V74" s="38">
        <v>0</v>
      </c>
    </row>
    <row r="75" spans="1:44" x14ac:dyDescent="0.3">
      <c r="A75" s="66" t="s">
        <v>2273</v>
      </c>
      <c r="B75" s="17" t="s">
        <v>136</v>
      </c>
      <c r="C75" s="17" t="s">
        <v>76</v>
      </c>
      <c r="D75" s="17">
        <v>13</v>
      </c>
      <c r="E75" s="17" t="b">
        <v>0</v>
      </c>
      <c r="F75" s="17" t="s">
        <v>114</v>
      </c>
      <c r="G75" s="37">
        <v>128</v>
      </c>
      <c r="H75" s="17" t="s">
        <v>47</v>
      </c>
      <c r="I75" s="41">
        <v>321.99</v>
      </c>
      <c r="J75" s="41"/>
      <c r="K75" s="17" t="s">
        <v>4480</v>
      </c>
      <c r="L75" s="17">
        <v>2</v>
      </c>
      <c r="M75" s="17">
        <v>0</v>
      </c>
      <c r="N75" s="17" t="s">
        <v>74</v>
      </c>
      <c r="O75" s="17" t="s">
        <v>75</v>
      </c>
      <c r="P75" s="17" t="s">
        <v>2093</v>
      </c>
      <c r="Q75" s="17" t="s">
        <v>2233</v>
      </c>
      <c r="R75" s="17" t="s">
        <v>2084</v>
      </c>
      <c r="S75" s="42">
        <v>46110</v>
      </c>
      <c r="T75" s="39" t="str">
        <f>TEXT(S75,"mmm")</f>
        <v>Mar</v>
      </c>
      <c r="U75" s="17">
        <v>2026</v>
      </c>
      <c r="V75" s="41">
        <v>0</v>
      </c>
    </row>
    <row r="76" spans="1:44" x14ac:dyDescent="0.3">
      <c r="A76" s="66" t="s">
        <v>2273</v>
      </c>
      <c r="B76" s="37" t="s">
        <v>137</v>
      </c>
      <c r="C76" s="37" t="s">
        <v>41</v>
      </c>
      <c r="D76" s="37">
        <v>16</v>
      </c>
      <c r="E76" s="37" t="b">
        <v>0</v>
      </c>
      <c r="F76" s="37" t="s">
        <v>4</v>
      </c>
      <c r="G76" s="37">
        <v>128</v>
      </c>
      <c r="H76" s="37" t="s">
        <v>47</v>
      </c>
      <c r="I76" s="38">
        <v>639.95000000000005</v>
      </c>
      <c r="J76" s="38"/>
      <c r="K76" s="37" t="s">
        <v>4480</v>
      </c>
      <c r="L76" s="37">
        <v>2</v>
      </c>
      <c r="M76" s="37">
        <v>1</v>
      </c>
      <c r="N76" s="37" t="s">
        <v>131</v>
      </c>
      <c r="O76" s="37" t="s">
        <v>132</v>
      </c>
      <c r="P76" s="37" t="s">
        <v>2099</v>
      </c>
      <c r="Q76" s="37" t="s">
        <v>2238</v>
      </c>
      <c r="R76" s="37" t="s">
        <v>2084</v>
      </c>
      <c r="S76" s="39"/>
      <c r="T76" s="39"/>
      <c r="U76" s="37"/>
      <c r="V76" s="38">
        <v>639.95000000000005</v>
      </c>
    </row>
    <row r="77" spans="1:44" x14ac:dyDescent="0.3">
      <c r="A77" s="66" t="s">
        <v>2273</v>
      </c>
      <c r="B77" s="17" t="s">
        <v>138</v>
      </c>
      <c r="C77" s="17" t="s">
        <v>33</v>
      </c>
      <c r="D77" s="17">
        <v>17</v>
      </c>
      <c r="E77" s="17" t="b">
        <v>0</v>
      </c>
      <c r="F77" s="17" t="s">
        <v>12</v>
      </c>
      <c r="G77" s="17">
        <v>256</v>
      </c>
      <c r="H77" s="17" t="s">
        <v>47</v>
      </c>
      <c r="I77" s="41">
        <v>779.95</v>
      </c>
      <c r="J77" s="41"/>
      <c r="K77" s="17" t="s">
        <v>4480</v>
      </c>
      <c r="L77" s="17">
        <v>2</v>
      </c>
      <c r="M77" s="17">
        <v>3</v>
      </c>
      <c r="N77" s="17" t="s">
        <v>139</v>
      </c>
      <c r="O77" s="17" t="s">
        <v>140</v>
      </c>
      <c r="P77" s="17" t="s">
        <v>2100</v>
      </c>
      <c r="Q77" s="17" t="s">
        <v>2231</v>
      </c>
      <c r="R77" s="17" t="s">
        <v>2084</v>
      </c>
      <c r="S77" s="42">
        <v>46107</v>
      </c>
      <c r="T77" s="39" t="str">
        <f t="shared" ref="T77:T108" si="3">TEXT(S77,"mmm")</f>
        <v>Mar</v>
      </c>
      <c r="U77" s="17">
        <v>2026</v>
      </c>
      <c r="V77" s="41">
        <v>2339.8500000000004</v>
      </c>
    </row>
    <row r="78" spans="1:44" x14ac:dyDescent="0.3">
      <c r="A78" s="66" t="s">
        <v>2273</v>
      </c>
      <c r="B78" s="37" t="s">
        <v>143</v>
      </c>
      <c r="C78" s="37" t="s">
        <v>76</v>
      </c>
      <c r="D78" s="37">
        <v>13</v>
      </c>
      <c r="E78" s="37" t="b">
        <v>0</v>
      </c>
      <c r="F78" s="37" t="s">
        <v>4</v>
      </c>
      <c r="G78" s="37">
        <v>128</v>
      </c>
      <c r="H78" s="37" t="s">
        <v>47</v>
      </c>
      <c r="I78" s="38">
        <v>314.11</v>
      </c>
      <c r="J78" s="38"/>
      <c r="K78" s="37" t="s">
        <v>4480</v>
      </c>
      <c r="L78" s="37">
        <v>1</v>
      </c>
      <c r="M78" s="37">
        <v>0</v>
      </c>
      <c r="N78" s="37" t="s">
        <v>74</v>
      </c>
      <c r="O78" s="37" t="s">
        <v>75</v>
      </c>
      <c r="P78" s="37" t="s">
        <v>2093</v>
      </c>
      <c r="Q78" s="37" t="s">
        <v>2233</v>
      </c>
      <c r="R78" s="37" t="s">
        <v>2084</v>
      </c>
      <c r="S78" s="39">
        <v>46109</v>
      </c>
      <c r="T78" s="39" t="str">
        <f t="shared" si="3"/>
        <v>Mar</v>
      </c>
      <c r="U78" s="37">
        <v>2026</v>
      </c>
      <c r="V78" s="38">
        <v>0</v>
      </c>
    </row>
    <row r="79" spans="1:44" x14ac:dyDescent="0.3">
      <c r="A79" s="66" t="s">
        <v>2273</v>
      </c>
      <c r="B79" s="17" t="s">
        <v>144</v>
      </c>
      <c r="C79" s="17" t="s">
        <v>3</v>
      </c>
      <c r="D79" s="17">
        <v>14</v>
      </c>
      <c r="E79" s="17" t="b">
        <v>0</v>
      </c>
      <c r="F79" s="17" t="s">
        <v>4</v>
      </c>
      <c r="G79" s="37">
        <v>128</v>
      </c>
      <c r="H79" s="17" t="s">
        <v>47</v>
      </c>
      <c r="I79" s="41">
        <v>314.11</v>
      </c>
      <c r="J79" s="41"/>
      <c r="K79" s="17" t="s">
        <v>4480</v>
      </c>
      <c r="L79" s="17">
        <v>1</v>
      </c>
      <c r="M79" s="17">
        <v>0</v>
      </c>
      <c r="N79" s="17" t="s">
        <v>74</v>
      </c>
      <c r="O79" s="17" t="s">
        <v>82</v>
      </c>
      <c r="P79" s="17" t="s">
        <v>2094</v>
      </c>
      <c r="Q79" s="17" t="s">
        <v>2234</v>
      </c>
      <c r="R79" s="17" t="s">
        <v>2084</v>
      </c>
      <c r="S79" s="42">
        <v>46109</v>
      </c>
      <c r="T79" s="39" t="str">
        <f t="shared" si="3"/>
        <v>Mar</v>
      </c>
      <c r="U79" s="17">
        <v>2026</v>
      </c>
      <c r="V79" s="41">
        <v>0</v>
      </c>
    </row>
    <row r="80" spans="1:44" x14ac:dyDescent="0.3">
      <c r="A80" s="66" t="s">
        <v>2273</v>
      </c>
      <c r="B80" s="37" t="s">
        <v>145</v>
      </c>
      <c r="C80" s="37" t="s">
        <v>3</v>
      </c>
      <c r="D80" s="37">
        <v>14</v>
      </c>
      <c r="E80" s="37" t="b">
        <v>0</v>
      </c>
      <c r="F80" s="17" t="s">
        <v>4</v>
      </c>
      <c r="G80" s="37">
        <v>128</v>
      </c>
      <c r="H80" s="37" t="s">
        <v>47</v>
      </c>
      <c r="I80" s="38">
        <v>314.11</v>
      </c>
      <c r="J80" s="38"/>
      <c r="K80" s="37" t="s">
        <v>4480</v>
      </c>
      <c r="L80" s="37">
        <v>1</v>
      </c>
      <c r="M80" s="37">
        <v>0</v>
      </c>
      <c r="N80" s="37" t="s">
        <v>74</v>
      </c>
      <c r="O80" s="37" t="s">
        <v>82</v>
      </c>
      <c r="P80" s="37" t="s">
        <v>2094</v>
      </c>
      <c r="Q80" s="37" t="s">
        <v>2234</v>
      </c>
      <c r="R80" s="37" t="s">
        <v>2084</v>
      </c>
      <c r="S80" s="39">
        <v>46109</v>
      </c>
      <c r="T80" s="39" t="str">
        <f t="shared" si="3"/>
        <v>Mar</v>
      </c>
      <c r="U80" s="37">
        <v>2026</v>
      </c>
      <c r="V80" s="38">
        <v>0</v>
      </c>
    </row>
    <row r="81" spans="1:22" x14ac:dyDescent="0.3">
      <c r="A81" s="66" t="s">
        <v>2273</v>
      </c>
      <c r="B81" s="17" t="s">
        <v>146</v>
      </c>
      <c r="C81" s="17" t="s">
        <v>76</v>
      </c>
      <c r="D81" s="17">
        <v>13</v>
      </c>
      <c r="E81" s="17" t="b">
        <v>0</v>
      </c>
      <c r="F81" s="37" t="s">
        <v>4</v>
      </c>
      <c r="G81" s="37">
        <v>128</v>
      </c>
      <c r="H81" s="17" t="s">
        <v>47</v>
      </c>
      <c r="I81" s="41">
        <v>314.11</v>
      </c>
      <c r="J81" s="41"/>
      <c r="K81" s="17" t="s">
        <v>4480</v>
      </c>
      <c r="L81" s="17">
        <v>1</v>
      </c>
      <c r="M81" s="17">
        <v>0</v>
      </c>
      <c r="N81" s="17" t="s">
        <v>74</v>
      </c>
      <c r="O81" s="17" t="s">
        <v>75</v>
      </c>
      <c r="P81" s="17" t="s">
        <v>2093</v>
      </c>
      <c r="Q81" s="17" t="s">
        <v>2233</v>
      </c>
      <c r="R81" s="17" t="s">
        <v>2084</v>
      </c>
      <c r="S81" s="42">
        <v>46109</v>
      </c>
      <c r="T81" s="39" t="str">
        <f t="shared" si="3"/>
        <v>Mar</v>
      </c>
      <c r="U81" s="17">
        <v>2026</v>
      </c>
      <c r="V81" s="41">
        <v>0</v>
      </c>
    </row>
    <row r="82" spans="1:22" x14ac:dyDescent="0.3">
      <c r="A82" s="66" t="s">
        <v>2273</v>
      </c>
      <c r="B82" s="37" t="s">
        <v>148</v>
      </c>
      <c r="C82" s="37" t="s">
        <v>76</v>
      </c>
      <c r="D82" s="37">
        <v>13</v>
      </c>
      <c r="E82" s="37" t="b">
        <v>0</v>
      </c>
      <c r="F82" s="37" t="s">
        <v>4</v>
      </c>
      <c r="G82" s="37">
        <v>128</v>
      </c>
      <c r="H82" s="37" t="s">
        <v>4482</v>
      </c>
      <c r="I82" s="38">
        <v>319</v>
      </c>
      <c r="J82" s="38">
        <v>599</v>
      </c>
      <c r="K82" s="37">
        <v>46.74</v>
      </c>
      <c r="L82" s="37">
        <v>0</v>
      </c>
      <c r="M82" s="37">
        <v>235</v>
      </c>
      <c r="N82" s="37" t="s">
        <v>149</v>
      </c>
      <c r="O82" s="37" t="s">
        <v>150</v>
      </c>
      <c r="P82" s="37" t="s">
        <v>2101</v>
      </c>
      <c r="Q82" s="37" t="s">
        <v>2233</v>
      </c>
      <c r="R82" s="37" t="s">
        <v>2084</v>
      </c>
      <c r="S82" s="39">
        <v>46110</v>
      </c>
      <c r="T82" s="39" t="str">
        <f t="shared" si="3"/>
        <v>Mar</v>
      </c>
      <c r="U82" s="37">
        <v>2026</v>
      </c>
      <c r="V82" s="38">
        <v>74965</v>
      </c>
    </row>
    <row r="83" spans="1:22" x14ac:dyDescent="0.3">
      <c r="A83" s="66" t="s">
        <v>2273</v>
      </c>
      <c r="B83" s="17" t="s">
        <v>151</v>
      </c>
      <c r="C83" s="17" t="s">
        <v>28</v>
      </c>
      <c r="D83" s="17">
        <v>12</v>
      </c>
      <c r="E83" s="17" t="b">
        <v>0</v>
      </c>
      <c r="F83" s="17" t="s">
        <v>50</v>
      </c>
      <c r="G83" s="17">
        <v>64</v>
      </c>
      <c r="H83" s="17" t="s">
        <v>47</v>
      </c>
      <c r="I83" s="41">
        <v>541.9</v>
      </c>
      <c r="J83" s="41"/>
      <c r="K83" s="17" t="s">
        <v>4480</v>
      </c>
      <c r="L83" s="17">
        <v>10</v>
      </c>
      <c r="M83" s="17">
        <v>61</v>
      </c>
      <c r="N83" s="17" t="s">
        <v>152</v>
      </c>
      <c r="O83" s="17" t="s">
        <v>153</v>
      </c>
      <c r="P83" s="17" t="s">
        <v>2102</v>
      </c>
      <c r="Q83" s="17" t="s">
        <v>4449</v>
      </c>
      <c r="R83" s="17" t="s">
        <v>2103</v>
      </c>
      <c r="S83" s="42">
        <v>46079</v>
      </c>
      <c r="T83" s="39" t="str">
        <f t="shared" si="3"/>
        <v>Feb</v>
      </c>
      <c r="U83" s="17">
        <v>2026</v>
      </c>
      <c r="V83" s="41">
        <v>33055.9</v>
      </c>
    </row>
    <row r="84" spans="1:22" x14ac:dyDescent="0.3">
      <c r="A84" s="66" t="s">
        <v>2273</v>
      </c>
      <c r="B84" s="37" t="s">
        <v>154</v>
      </c>
      <c r="C84" s="37" t="s">
        <v>76</v>
      </c>
      <c r="D84" s="37">
        <v>13</v>
      </c>
      <c r="E84" s="37" t="b">
        <v>0</v>
      </c>
      <c r="F84" s="37" t="s">
        <v>4</v>
      </c>
      <c r="G84" s="37">
        <v>128</v>
      </c>
      <c r="H84" s="37" t="s">
        <v>4481</v>
      </c>
      <c r="I84" s="38">
        <v>299</v>
      </c>
      <c r="J84" s="38">
        <v>569</v>
      </c>
      <c r="K84" s="37">
        <v>47.45</v>
      </c>
      <c r="L84" s="37">
        <v>0</v>
      </c>
      <c r="M84" s="37">
        <v>73</v>
      </c>
      <c r="N84" s="37" t="s">
        <v>149</v>
      </c>
      <c r="O84" s="37" t="s">
        <v>150</v>
      </c>
      <c r="P84" s="37" t="s">
        <v>2101</v>
      </c>
      <c r="Q84" s="37" t="s">
        <v>2233</v>
      </c>
      <c r="R84" s="37" t="s">
        <v>2084</v>
      </c>
      <c r="S84" s="39">
        <v>46110</v>
      </c>
      <c r="T84" s="39" t="str">
        <f t="shared" si="3"/>
        <v>Mar</v>
      </c>
      <c r="U84" s="37">
        <v>2026</v>
      </c>
      <c r="V84" s="38">
        <v>21827</v>
      </c>
    </row>
    <row r="85" spans="1:22" x14ac:dyDescent="0.3">
      <c r="A85" s="66" t="s">
        <v>2273</v>
      </c>
      <c r="B85" s="17" t="s">
        <v>155</v>
      </c>
      <c r="C85" s="17" t="s">
        <v>38</v>
      </c>
      <c r="D85" s="17">
        <v>13</v>
      </c>
      <c r="E85" s="17" t="b">
        <v>0</v>
      </c>
      <c r="F85" s="17" t="s">
        <v>70</v>
      </c>
      <c r="G85" s="37">
        <v>128</v>
      </c>
      <c r="H85" s="17" t="s">
        <v>47</v>
      </c>
      <c r="I85" s="41">
        <v>691.9</v>
      </c>
      <c r="J85" s="41"/>
      <c r="K85" s="17" t="s">
        <v>4480</v>
      </c>
      <c r="L85" s="17">
        <v>10</v>
      </c>
      <c r="M85" s="17">
        <v>7</v>
      </c>
      <c r="N85" s="17" t="s">
        <v>152</v>
      </c>
      <c r="O85" s="17" t="s">
        <v>153</v>
      </c>
      <c r="P85" s="17" t="s">
        <v>2102</v>
      </c>
      <c r="Q85" s="17" t="s">
        <v>4449</v>
      </c>
      <c r="R85" s="17" t="s">
        <v>2103</v>
      </c>
      <c r="S85" s="42">
        <v>46079</v>
      </c>
      <c r="T85" s="39" t="str">
        <f t="shared" si="3"/>
        <v>Feb</v>
      </c>
      <c r="U85" s="17">
        <v>2026</v>
      </c>
      <c r="V85" s="41">
        <v>4843.3</v>
      </c>
    </row>
    <row r="86" spans="1:22" x14ac:dyDescent="0.3">
      <c r="A86" s="66" t="s">
        <v>2273</v>
      </c>
      <c r="B86" s="37" t="s">
        <v>156</v>
      </c>
      <c r="C86" s="37" t="s">
        <v>28</v>
      </c>
      <c r="D86" s="37">
        <v>12</v>
      </c>
      <c r="E86" s="37" t="b">
        <v>0</v>
      </c>
      <c r="F86" s="37" t="s">
        <v>4</v>
      </c>
      <c r="G86" s="37">
        <v>128</v>
      </c>
      <c r="H86" s="37" t="s">
        <v>4483</v>
      </c>
      <c r="I86" s="38">
        <v>419.88</v>
      </c>
      <c r="J86" s="38"/>
      <c r="K86" s="37" t="s">
        <v>4480</v>
      </c>
      <c r="L86" s="37">
        <v>2</v>
      </c>
      <c r="M86" s="37">
        <v>3</v>
      </c>
      <c r="N86" s="37" t="s">
        <v>26</v>
      </c>
      <c r="O86" s="37" t="s">
        <v>27</v>
      </c>
      <c r="P86" s="37" t="s">
        <v>2086</v>
      </c>
      <c r="Q86" s="37" t="s">
        <v>2228</v>
      </c>
      <c r="R86" s="37" t="s">
        <v>2084</v>
      </c>
      <c r="S86" s="39">
        <v>46086</v>
      </c>
      <c r="T86" s="39" t="str">
        <f t="shared" si="3"/>
        <v>Mar</v>
      </c>
      <c r="U86" s="37">
        <v>2026</v>
      </c>
      <c r="V86" s="38">
        <v>1259.6399999999999</v>
      </c>
    </row>
    <row r="87" spans="1:22" x14ac:dyDescent="0.3">
      <c r="A87" s="66" t="s">
        <v>2273</v>
      </c>
      <c r="B87" s="17" t="s">
        <v>157</v>
      </c>
      <c r="C87" s="17" t="s">
        <v>3</v>
      </c>
      <c r="D87" s="17">
        <v>14</v>
      </c>
      <c r="E87" s="17" t="b">
        <v>0</v>
      </c>
      <c r="F87" s="17" t="s">
        <v>114</v>
      </c>
      <c r="G87" s="37">
        <v>128</v>
      </c>
      <c r="H87" s="17" t="s">
        <v>47</v>
      </c>
      <c r="I87" s="41">
        <v>1394.99</v>
      </c>
      <c r="J87" s="41"/>
      <c r="K87" s="17" t="s">
        <v>4480</v>
      </c>
      <c r="L87" s="17">
        <v>1</v>
      </c>
      <c r="M87" s="17">
        <v>0</v>
      </c>
      <c r="N87" s="17" t="s">
        <v>158</v>
      </c>
      <c r="O87" s="17" t="s">
        <v>159</v>
      </c>
      <c r="P87" s="17" t="s">
        <v>2104</v>
      </c>
      <c r="Q87" s="17" t="s">
        <v>4449</v>
      </c>
      <c r="R87" s="17" t="s">
        <v>2105</v>
      </c>
      <c r="S87" s="42">
        <v>46025</v>
      </c>
      <c r="T87" s="39" t="str">
        <f t="shared" si="3"/>
        <v>Jan</v>
      </c>
      <c r="U87" s="17">
        <v>2026</v>
      </c>
      <c r="V87" s="41">
        <v>0</v>
      </c>
    </row>
    <row r="88" spans="1:22" x14ac:dyDescent="0.3">
      <c r="A88" s="66" t="s">
        <v>2273</v>
      </c>
      <c r="B88" s="37" t="s">
        <v>160</v>
      </c>
      <c r="C88" s="37" t="s">
        <v>93</v>
      </c>
      <c r="D88" s="37">
        <v>14</v>
      </c>
      <c r="E88" s="37" t="b">
        <v>0</v>
      </c>
      <c r="F88" s="37" t="s">
        <v>114</v>
      </c>
      <c r="G88" s="37">
        <v>128</v>
      </c>
      <c r="H88" s="37" t="s">
        <v>47</v>
      </c>
      <c r="I88" s="38">
        <v>1594.99</v>
      </c>
      <c r="J88" s="38"/>
      <c r="K88" s="37" t="s">
        <v>4480</v>
      </c>
      <c r="L88" s="37">
        <v>1</v>
      </c>
      <c r="M88" s="37">
        <v>0</v>
      </c>
      <c r="N88" s="37" t="s">
        <v>158</v>
      </c>
      <c r="O88" s="37" t="s">
        <v>161</v>
      </c>
      <c r="P88" s="37" t="s">
        <v>2106</v>
      </c>
      <c r="Q88" s="37" t="s">
        <v>2234</v>
      </c>
      <c r="R88" s="37" t="s">
        <v>2084</v>
      </c>
      <c r="S88" s="39">
        <v>46025</v>
      </c>
      <c r="T88" s="39" t="str">
        <f t="shared" si="3"/>
        <v>Jan</v>
      </c>
      <c r="U88" s="37">
        <v>2026</v>
      </c>
      <c r="V88" s="38">
        <v>0</v>
      </c>
    </row>
    <row r="89" spans="1:22" x14ac:dyDescent="0.3">
      <c r="A89" s="66" t="s">
        <v>2273</v>
      </c>
      <c r="B89" s="17" t="s">
        <v>162</v>
      </c>
      <c r="C89" s="17" t="s">
        <v>23</v>
      </c>
      <c r="D89" s="17">
        <v>12</v>
      </c>
      <c r="E89" s="17" t="b">
        <v>1</v>
      </c>
      <c r="F89" s="17" t="s">
        <v>12</v>
      </c>
      <c r="G89" s="17">
        <v>256</v>
      </c>
      <c r="H89" s="17" t="s">
        <v>4483</v>
      </c>
      <c r="I89" s="41">
        <v>369.48</v>
      </c>
      <c r="J89" s="41"/>
      <c r="K89" s="17" t="s">
        <v>4480</v>
      </c>
      <c r="L89" s="17">
        <v>0</v>
      </c>
      <c r="M89" s="17">
        <v>23</v>
      </c>
      <c r="N89" s="17" t="s">
        <v>26</v>
      </c>
      <c r="O89" s="17" t="s">
        <v>27</v>
      </c>
      <c r="P89" s="17" t="s">
        <v>2086</v>
      </c>
      <c r="Q89" s="17" t="s">
        <v>2228</v>
      </c>
      <c r="R89" s="17" t="s">
        <v>2084</v>
      </c>
      <c r="S89" s="42">
        <v>46086</v>
      </c>
      <c r="T89" s="39" t="str">
        <f t="shared" si="3"/>
        <v>Mar</v>
      </c>
      <c r="U89" s="17">
        <v>2026</v>
      </c>
      <c r="V89" s="41">
        <v>8498.0400000000009</v>
      </c>
    </row>
    <row r="90" spans="1:22" x14ac:dyDescent="0.3">
      <c r="A90" s="66" t="s">
        <v>2273</v>
      </c>
      <c r="B90" s="37" t="s">
        <v>163</v>
      </c>
      <c r="C90" s="37" t="s">
        <v>23</v>
      </c>
      <c r="D90" s="37">
        <v>12</v>
      </c>
      <c r="E90" s="37" t="b">
        <v>1</v>
      </c>
      <c r="F90" s="37" t="s">
        <v>114</v>
      </c>
      <c r="G90" s="37">
        <v>128</v>
      </c>
      <c r="H90" s="37" t="s">
        <v>47</v>
      </c>
      <c r="I90" s="38">
        <v>751.9</v>
      </c>
      <c r="J90" s="38"/>
      <c r="K90" s="37" t="s">
        <v>4480</v>
      </c>
      <c r="L90" s="37">
        <v>10</v>
      </c>
      <c r="M90" s="37">
        <v>20</v>
      </c>
      <c r="N90" s="37" t="s">
        <v>152</v>
      </c>
      <c r="O90" s="37" t="s">
        <v>153</v>
      </c>
      <c r="P90" s="37" t="s">
        <v>2102</v>
      </c>
      <c r="Q90" s="37" t="s">
        <v>4449</v>
      </c>
      <c r="R90" s="37" t="s">
        <v>2103</v>
      </c>
      <c r="S90" s="39">
        <v>46079</v>
      </c>
      <c r="T90" s="39" t="str">
        <f t="shared" si="3"/>
        <v>Feb</v>
      </c>
      <c r="U90" s="37">
        <v>2026</v>
      </c>
      <c r="V90" s="38">
        <v>15038</v>
      </c>
    </row>
    <row r="91" spans="1:22" x14ac:dyDescent="0.3">
      <c r="A91" s="66" t="s">
        <v>2273</v>
      </c>
      <c r="B91" s="17" t="s">
        <v>164</v>
      </c>
      <c r="C91" s="17" t="s">
        <v>76</v>
      </c>
      <c r="D91" s="17">
        <v>13</v>
      </c>
      <c r="E91" s="17" t="b">
        <v>0</v>
      </c>
      <c r="F91" s="17" t="s">
        <v>70</v>
      </c>
      <c r="G91" s="37">
        <v>128</v>
      </c>
      <c r="H91" s="17" t="s">
        <v>47</v>
      </c>
      <c r="I91" s="41">
        <v>321.99</v>
      </c>
      <c r="J91" s="41"/>
      <c r="K91" s="17" t="s">
        <v>4480</v>
      </c>
      <c r="L91" s="17">
        <v>2</v>
      </c>
      <c r="M91" s="17">
        <v>9</v>
      </c>
      <c r="N91" s="17" t="s">
        <v>165</v>
      </c>
      <c r="O91" s="17" t="s">
        <v>75</v>
      </c>
      <c r="P91" s="17" t="s">
        <v>2093</v>
      </c>
      <c r="Q91" s="17" t="s">
        <v>2233</v>
      </c>
      <c r="R91" s="17" t="s">
        <v>2084</v>
      </c>
      <c r="S91" s="42">
        <v>46109</v>
      </c>
      <c r="T91" s="39" t="str">
        <f t="shared" si="3"/>
        <v>Mar</v>
      </c>
      <c r="U91" s="17">
        <v>2026</v>
      </c>
      <c r="V91" s="41">
        <v>2897.91</v>
      </c>
    </row>
    <row r="92" spans="1:22" x14ac:dyDescent="0.3">
      <c r="A92" s="66" t="s">
        <v>2273</v>
      </c>
      <c r="B92" s="37" t="s">
        <v>166</v>
      </c>
      <c r="C92" s="37" t="s">
        <v>76</v>
      </c>
      <c r="D92" s="37">
        <v>13</v>
      </c>
      <c r="E92" s="37" t="b">
        <v>0</v>
      </c>
      <c r="F92" s="37" t="s">
        <v>114</v>
      </c>
      <c r="G92" s="37">
        <v>128</v>
      </c>
      <c r="H92" s="37" t="s">
        <v>47</v>
      </c>
      <c r="I92" s="38">
        <v>621.9</v>
      </c>
      <c r="J92" s="38"/>
      <c r="K92" s="37" t="s">
        <v>4480</v>
      </c>
      <c r="L92" s="37">
        <v>10</v>
      </c>
      <c r="M92" s="37">
        <v>24</v>
      </c>
      <c r="N92" s="37" t="s">
        <v>152</v>
      </c>
      <c r="O92" s="37" t="s">
        <v>153</v>
      </c>
      <c r="P92" s="37" t="s">
        <v>2102</v>
      </c>
      <c r="Q92" s="37" t="s">
        <v>4449</v>
      </c>
      <c r="R92" s="37" t="s">
        <v>2103</v>
      </c>
      <c r="S92" s="39">
        <v>46079</v>
      </c>
      <c r="T92" s="39" t="str">
        <f t="shared" si="3"/>
        <v>Feb</v>
      </c>
      <c r="U92" s="37">
        <v>2026</v>
      </c>
      <c r="V92" s="38">
        <v>14925.599999999999</v>
      </c>
    </row>
    <row r="93" spans="1:22" x14ac:dyDescent="0.3">
      <c r="A93" s="66" t="s">
        <v>2273</v>
      </c>
      <c r="B93" s="17" t="s">
        <v>167</v>
      </c>
      <c r="C93" s="17" t="s">
        <v>76</v>
      </c>
      <c r="D93" s="17">
        <v>13</v>
      </c>
      <c r="E93" s="17" t="b">
        <v>0</v>
      </c>
      <c r="F93" s="17" t="s">
        <v>114</v>
      </c>
      <c r="G93" s="37">
        <v>128</v>
      </c>
      <c r="H93" s="17" t="s">
        <v>47</v>
      </c>
      <c r="I93" s="41">
        <v>321.99</v>
      </c>
      <c r="J93" s="41"/>
      <c r="K93" s="17" t="s">
        <v>4480</v>
      </c>
      <c r="L93" s="17">
        <v>2</v>
      </c>
      <c r="M93" s="17">
        <v>5</v>
      </c>
      <c r="N93" s="17" t="s">
        <v>165</v>
      </c>
      <c r="O93" s="17" t="s">
        <v>75</v>
      </c>
      <c r="P93" s="17" t="s">
        <v>2093</v>
      </c>
      <c r="Q93" s="17" t="s">
        <v>2233</v>
      </c>
      <c r="R93" s="17" t="s">
        <v>2084</v>
      </c>
      <c r="S93" s="42">
        <v>46109</v>
      </c>
      <c r="T93" s="39" t="str">
        <f t="shared" si="3"/>
        <v>Mar</v>
      </c>
      <c r="U93" s="17">
        <v>2026</v>
      </c>
      <c r="V93" s="41">
        <v>1609.95</v>
      </c>
    </row>
    <row r="94" spans="1:22" x14ac:dyDescent="0.3">
      <c r="A94" s="66" t="s">
        <v>2273</v>
      </c>
      <c r="B94" s="37" t="s">
        <v>168</v>
      </c>
      <c r="C94" s="37" t="s">
        <v>76</v>
      </c>
      <c r="D94" s="37">
        <v>13</v>
      </c>
      <c r="E94" s="37" t="b">
        <v>0</v>
      </c>
      <c r="F94" s="37" t="s">
        <v>70</v>
      </c>
      <c r="G94" s="37">
        <v>128</v>
      </c>
      <c r="H94" s="37" t="s">
        <v>47</v>
      </c>
      <c r="I94" s="38">
        <v>321.99</v>
      </c>
      <c r="J94" s="38"/>
      <c r="K94" s="37" t="s">
        <v>4480</v>
      </c>
      <c r="L94" s="37">
        <v>2</v>
      </c>
      <c r="M94" s="37">
        <v>1</v>
      </c>
      <c r="N94" s="37" t="s">
        <v>165</v>
      </c>
      <c r="O94" s="37" t="s">
        <v>75</v>
      </c>
      <c r="P94" s="37" t="s">
        <v>2093</v>
      </c>
      <c r="Q94" s="37" t="s">
        <v>2233</v>
      </c>
      <c r="R94" s="37" t="s">
        <v>2084</v>
      </c>
      <c r="S94" s="39">
        <v>46109</v>
      </c>
      <c r="T94" s="39" t="str">
        <f t="shared" si="3"/>
        <v>Mar</v>
      </c>
      <c r="U94" s="37">
        <v>2026</v>
      </c>
      <c r="V94" s="38">
        <v>321.99</v>
      </c>
    </row>
    <row r="95" spans="1:22" x14ac:dyDescent="0.3">
      <c r="A95" s="66" t="s">
        <v>2273</v>
      </c>
      <c r="B95" s="17" t="s">
        <v>171</v>
      </c>
      <c r="C95" s="17" t="s">
        <v>76</v>
      </c>
      <c r="D95" s="17">
        <v>13</v>
      </c>
      <c r="E95" s="17" t="b">
        <v>0</v>
      </c>
      <c r="F95" s="17" t="s">
        <v>70</v>
      </c>
      <c r="G95" s="37">
        <v>128</v>
      </c>
      <c r="H95" s="17" t="s">
        <v>47</v>
      </c>
      <c r="I95" s="41">
        <v>321.99</v>
      </c>
      <c r="J95" s="41"/>
      <c r="K95" s="17" t="s">
        <v>4480</v>
      </c>
      <c r="L95" s="17">
        <v>2</v>
      </c>
      <c r="M95" s="17">
        <v>1</v>
      </c>
      <c r="N95" s="17" t="s">
        <v>165</v>
      </c>
      <c r="O95" s="17" t="s">
        <v>75</v>
      </c>
      <c r="P95" s="17" t="s">
        <v>2093</v>
      </c>
      <c r="Q95" s="17" t="s">
        <v>2233</v>
      </c>
      <c r="R95" s="17" t="s">
        <v>2084</v>
      </c>
      <c r="S95" s="42">
        <v>46109</v>
      </c>
      <c r="T95" s="39" t="str">
        <f t="shared" si="3"/>
        <v>Mar</v>
      </c>
      <c r="U95" s="17">
        <v>2026</v>
      </c>
      <c r="V95" s="41">
        <v>321.99</v>
      </c>
    </row>
    <row r="96" spans="1:22" x14ac:dyDescent="0.3">
      <c r="A96" s="66" t="s">
        <v>2273</v>
      </c>
      <c r="B96" s="37" t="s">
        <v>172</v>
      </c>
      <c r="C96" s="37" t="s">
        <v>93</v>
      </c>
      <c r="D96" s="37">
        <v>14</v>
      </c>
      <c r="E96" s="37" t="b">
        <v>0</v>
      </c>
      <c r="F96" s="37" t="s">
        <v>4</v>
      </c>
      <c r="G96" s="37">
        <v>128</v>
      </c>
      <c r="H96" s="37" t="s">
        <v>5</v>
      </c>
      <c r="I96" s="38">
        <v>2049.9499999999998</v>
      </c>
      <c r="J96" s="38"/>
      <c r="K96" s="37" t="s">
        <v>4480</v>
      </c>
      <c r="L96" s="37">
        <v>2</v>
      </c>
      <c r="M96" s="37">
        <v>2</v>
      </c>
      <c r="N96" s="37" t="s">
        <v>173</v>
      </c>
      <c r="O96" s="37" t="s">
        <v>174</v>
      </c>
      <c r="P96" s="37" t="s">
        <v>2107</v>
      </c>
      <c r="Q96" s="37" t="s">
        <v>2231</v>
      </c>
      <c r="R96" s="37" t="s">
        <v>2084</v>
      </c>
      <c r="S96" s="39">
        <v>45955</v>
      </c>
      <c r="T96" s="39" t="str">
        <f t="shared" si="3"/>
        <v>Oct</v>
      </c>
      <c r="U96" s="37">
        <v>2025</v>
      </c>
      <c r="V96" s="38">
        <v>4099.8999999999996</v>
      </c>
    </row>
    <row r="97" spans="1:22" x14ac:dyDescent="0.3">
      <c r="A97" s="66" t="s">
        <v>2273</v>
      </c>
      <c r="B97" s="17" t="s">
        <v>175</v>
      </c>
      <c r="C97" s="17" t="s">
        <v>11</v>
      </c>
      <c r="D97" s="17">
        <v>14</v>
      </c>
      <c r="E97" s="17" t="b">
        <v>1</v>
      </c>
      <c r="F97" s="17" t="s">
        <v>14</v>
      </c>
      <c r="G97" s="17">
        <v>512</v>
      </c>
      <c r="H97" s="17" t="s">
        <v>47</v>
      </c>
      <c r="I97" s="41">
        <v>314.11</v>
      </c>
      <c r="J97" s="41"/>
      <c r="K97" s="17" t="s">
        <v>4480</v>
      </c>
      <c r="L97" s="17">
        <v>0</v>
      </c>
      <c r="M97" s="17">
        <v>44</v>
      </c>
      <c r="N97" s="17" t="s">
        <v>165</v>
      </c>
      <c r="O97" s="17" t="s">
        <v>75</v>
      </c>
      <c r="P97" s="17" t="s">
        <v>2093</v>
      </c>
      <c r="Q97" s="17" t="s">
        <v>2233</v>
      </c>
      <c r="R97" s="17" t="s">
        <v>2084</v>
      </c>
      <c r="S97" s="42">
        <v>46109</v>
      </c>
      <c r="T97" s="39" t="str">
        <f t="shared" si="3"/>
        <v>Mar</v>
      </c>
      <c r="U97" s="17">
        <v>2026</v>
      </c>
      <c r="V97" s="41">
        <v>13820.84</v>
      </c>
    </row>
    <row r="98" spans="1:22" x14ac:dyDescent="0.3">
      <c r="A98" s="66" t="s">
        <v>2273</v>
      </c>
      <c r="B98" s="37" t="s">
        <v>176</v>
      </c>
      <c r="C98" s="37" t="s">
        <v>3</v>
      </c>
      <c r="D98" s="37">
        <v>14</v>
      </c>
      <c r="E98" s="37" t="b">
        <v>0</v>
      </c>
      <c r="F98" s="37" t="s">
        <v>177</v>
      </c>
      <c r="G98" s="37">
        <v>128</v>
      </c>
      <c r="H98" s="37" t="s">
        <v>47</v>
      </c>
      <c r="I98" s="38">
        <v>389.01</v>
      </c>
      <c r="J98" s="38"/>
      <c r="K98" s="37" t="s">
        <v>4480</v>
      </c>
      <c r="L98" s="37">
        <v>2</v>
      </c>
      <c r="M98" s="37">
        <v>1</v>
      </c>
      <c r="N98" s="37" t="s">
        <v>165</v>
      </c>
      <c r="O98" s="37" t="s">
        <v>75</v>
      </c>
      <c r="P98" s="37" t="s">
        <v>2093</v>
      </c>
      <c r="Q98" s="37" t="s">
        <v>2233</v>
      </c>
      <c r="R98" s="37" t="s">
        <v>2084</v>
      </c>
      <c r="S98" s="39">
        <v>46109</v>
      </c>
      <c r="T98" s="39" t="str">
        <f t="shared" si="3"/>
        <v>Mar</v>
      </c>
      <c r="U98" s="37">
        <v>2026</v>
      </c>
      <c r="V98" s="38">
        <v>389.01</v>
      </c>
    </row>
    <row r="99" spans="1:22" x14ac:dyDescent="0.3">
      <c r="A99" s="66" t="s">
        <v>2273</v>
      </c>
      <c r="B99" s="17" t="s">
        <v>178</v>
      </c>
      <c r="C99" s="17" t="s">
        <v>78</v>
      </c>
      <c r="D99" s="17">
        <v>15</v>
      </c>
      <c r="E99" s="17" t="b">
        <v>0</v>
      </c>
      <c r="F99" s="17" t="s">
        <v>4</v>
      </c>
      <c r="G99" s="37">
        <v>128</v>
      </c>
      <c r="H99" s="17" t="s">
        <v>4483</v>
      </c>
      <c r="I99" s="41">
        <v>369.48</v>
      </c>
      <c r="J99" s="41"/>
      <c r="K99" s="17" t="s">
        <v>4480</v>
      </c>
      <c r="L99" s="17">
        <v>0</v>
      </c>
      <c r="M99" s="17">
        <v>417</v>
      </c>
      <c r="N99" s="17" t="s">
        <v>26</v>
      </c>
      <c r="O99" s="17" t="s">
        <v>27</v>
      </c>
      <c r="P99" s="17" t="s">
        <v>2086</v>
      </c>
      <c r="Q99" s="17" t="s">
        <v>2228</v>
      </c>
      <c r="R99" s="17" t="s">
        <v>2084</v>
      </c>
      <c r="S99" s="42">
        <v>46107</v>
      </c>
      <c r="T99" s="39" t="str">
        <f t="shared" si="3"/>
        <v>Mar</v>
      </c>
      <c r="U99" s="17">
        <v>2026</v>
      </c>
      <c r="V99" s="41">
        <v>154073.16</v>
      </c>
    </row>
    <row r="100" spans="1:22" x14ac:dyDescent="0.3">
      <c r="A100" s="66" t="s">
        <v>2273</v>
      </c>
      <c r="B100" s="37" t="s">
        <v>179</v>
      </c>
      <c r="C100" s="37" t="s">
        <v>76</v>
      </c>
      <c r="D100" s="37">
        <v>13</v>
      </c>
      <c r="E100" s="37" t="b">
        <v>0</v>
      </c>
      <c r="F100" s="37" t="s">
        <v>4</v>
      </c>
      <c r="G100" s="37">
        <v>128</v>
      </c>
      <c r="H100" s="37" t="s">
        <v>4481</v>
      </c>
      <c r="I100" s="38">
        <v>249</v>
      </c>
      <c r="J100" s="38">
        <v>647.99</v>
      </c>
      <c r="K100" s="37">
        <v>61.57</v>
      </c>
      <c r="L100" s="37">
        <v>2</v>
      </c>
      <c r="M100" s="37">
        <v>4</v>
      </c>
      <c r="N100" s="37" t="s">
        <v>149</v>
      </c>
      <c r="O100" s="37" t="s">
        <v>150</v>
      </c>
      <c r="P100" s="37" t="s">
        <v>2101</v>
      </c>
      <c r="Q100" s="37" t="s">
        <v>2233</v>
      </c>
      <c r="R100" s="37" t="s">
        <v>2084</v>
      </c>
      <c r="S100" s="39">
        <v>46110</v>
      </c>
      <c r="T100" s="39" t="str">
        <f t="shared" si="3"/>
        <v>Mar</v>
      </c>
      <c r="U100" s="37">
        <v>2026</v>
      </c>
      <c r="V100" s="38">
        <v>996</v>
      </c>
    </row>
    <row r="101" spans="1:22" x14ac:dyDescent="0.3">
      <c r="A101" s="66" t="s">
        <v>2273</v>
      </c>
      <c r="B101" s="17" t="s">
        <v>180</v>
      </c>
      <c r="C101" s="17" t="s">
        <v>3</v>
      </c>
      <c r="D101" s="17">
        <v>14</v>
      </c>
      <c r="E101" s="17" t="b">
        <v>0</v>
      </c>
      <c r="F101" s="17" t="s">
        <v>114</v>
      </c>
      <c r="G101" s="37">
        <v>128</v>
      </c>
      <c r="H101" s="17" t="s">
        <v>47</v>
      </c>
      <c r="I101" s="41">
        <v>801.9</v>
      </c>
      <c r="J101" s="41"/>
      <c r="K101" s="17" t="s">
        <v>4480</v>
      </c>
      <c r="L101" s="17">
        <v>5</v>
      </c>
      <c r="M101" s="17">
        <v>1</v>
      </c>
      <c r="N101" s="17" t="s">
        <v>152</v>
      </c>
      <c r="O101" s="17" t="s">
        <v>153</v>
      </c>
      <c r="P101" s="17" t="s">
        <v>2102</v>
      </c>
      <c r="Q101" s="17" t="s">
        <v>4449</v>
      </c>
      <c r="R101" s="17" t="s">
        <v>2103</v>
      </c>
      <c r="S101" s="42">
        <v>46079</v>
      </c>
      <c r="T101" s="39" t="str">
        <f t="shared" si="3"/>
        <v>Feb</v>
      </c>
      <c r="U101" s="17">
        <v>2026</v>
      </c>
      <c r="V101" s="41">
        <v>801.9</v>
      </c>
    </row>
    <row r="102" spans="1:22" x14ac:dyDescent="0.3">
      <c r="A102" s="66" t="s">
        <v>2273</v>
      </c>
      <c r="B102" s="37" t="s">
        <v>181</v>
      </c>
      <c r="C102" s="37" t="s">
        <v>11</v>
      </c>
      <c r="D102" s="37">
        <v>14</v>
      </c>
      <c r="E102" s="37" t="b">
        <v>1</v>
      </c>
      <c r="F102" s="37" t="s">
        <v>114</v>
      </c>
      <c r="G102" s="37">
        <v>128</v>
      </c>
      <c r="H102" s="37" t="s">
        <v>47</v>
      </c>
      <c r="I102" s="38">
        <v>675.95</v>
      </c>
      <c r="J102" s="38"/>
      <c r="K102" s="37" t="s">
        <v>4480</v>
      </c>
      <c r="L102" s="37">
        <v>2</v>
      </c>
      <c r="M102" s="37">
        <v>2</v>
      </c>
      <c r="N102" s="37" t="s">
        <v>165</v>
      </c>
      <c r="O102" s="37" t="s">
        <v>75</v>
      </c>
      <c r="P102" s="37" t="s">
        <v>2093</v>
      </c>
      <c r="Q102" s="37" t="s">
        <v>2233</v>
      </c>
      <c r="R102" s="37" t="s">
        <v>2084</v>
      </c>
      <c r="S102" s="39">
        <v>46109</v>
      </c>
      <c r="T102" s="39" t="str">
        <f t="shared" si="3"/>
        <v>Mar</v>
      </c>
      <c r="U102" s="37">
        <v>2026</v>
      </c>
      <c r="V102" s="38">
        <v>1351.9</v>
      </c>
    </row>
    <row r="103" spans="1:22" x14ac:dyDescent="0.3">
      <c r="A103" s="66" t="s">
        <v>2273</v>
      </c>
      <c r="B103" s="17" t="s">
        <v>182</v>
      </c>
      <c r="C103" s="17" t="s">
        <v>33</v>
      </c>
      <c r="D103" s="17">
        <v>17</v>
      </c>
      <c r="E103" s="17" t="b">
        <v>0</v>
      </c>
      <c r="F103" s="17" t="s">
        <v>12</v>
      </c>
      <c r="G103" s="17">
        <v>256</v>
      </c>
      <c r="H103" s="17" t="s">
        <v>4482</v>
      </c>
      <c r="I103" s="41">
        <v>849.95</v>
      </c>
      <c r="J103" s="41"/>
      <c r="K103" s="17" t="s">
        <v>4480</v>
      </c>
      <c r="L103" s="17">
        <v>0</v>
      </c>
      <c r="M103" s="17">
        <v>2</v>
      </c>
      <c r="N103" s="17" t="s">
        <v>183</v>
      </c>
      <c r="O103" s="17" t="s">
        <v>184</v>
      </c>
      <c r="P103" s="17" t="s">
        <v>2108</v>
      </c>
      <c r="Q103" s="17" t="s">
        <v>2237</v>
      </c>
      <c r="R103" s="17" t="s">
        <v>2084</v>
      </c>
      <c r="S103" s="42">
        <v>46103</v>
      </c>
      <c r="T103" s="39" t="str">
        <f t="shared" si="3"/>
        <v>Mar</v>
      </c>
      <c r="U103" s="17">
        <v>2026</v>
      </c>
      <c r="V103" s="41">
        <v>1699.9</v>
      </c>
    </row>
    <row r="104" spans="1:22" x14ac:dyDescent="0.3">
      <c r="A104" s="66" t="s">
        <v>2273</v>
      </c>
      <c r="B104" s="37" t="s">
        <v>186</v>
      </c>
      <c r="C104" s="37" t="s">
        <v>11</v>
      </c>
      <c r="D104" s="37">
        <v>14</v>
      </c>
      <c r="E104" s="37" t="b">
        <v>1</v>
      </c>
      <c r="F104" s="37" t="s">
        <v>70</v>
      </c>
      <c r="G104" s="37">
        <v>128</v>
      </c>
      <c r="H104" s="37" t="s">
        <v>47</v>
      </c>
      <c r="I104" s="38">
        <v>1091.9000000000001</v>
      </c>
      <c r="J104" s="38"/>
      <c r="K104" s="37" t="s">
        <v>4480</v>
      </c>
      <c r="L104" s="37">
        <v>5</v>
      </c>
      <c r="M104" s="37">
        <v>7</v>
      </c>
      <c r="N104" s="37" t="s">
        <v>152</v>
      </c>
      <c r="O104" s="37" t="s">
        <v>153</v>
      </c>
      <c r="P104" s="37" t="s">
        <v>2102</v>
      </c>
      <c r="Q104" s="37" t="s">
        <v>4449</v>
      </c>
      <c r="R104" s="37" t="s">
        <v>2103</v>
      </c>
      <c r="S104" s="39">
        <v>46079</v>
      </c>
      <c r="T104" s="39" t="str">
        <f t="shared" si="3"/>
        <v>Feb</v>
      </c>
      <c r="U104" s="37">
        <v>2026</v>
      </c>
      <c r="V104" s="38">
        <v>7643.3000000000011</v>
      </c>
    </row>
    <row r="105" spans="1:22" x14ac:dyDescent="0.3">
      <c r="A105" s="66" t="s">
        <v>2273</v>
      </c>
      <c r="B105" s="17" t="s">
        <v>187</v>
      </c>
      <c r="C105" s="17" t="s">
        <v>11</v>
      </c>
      <c r="D105" s="17">
        <v>14</v>
      </c>
      <c r="E105" s="17" t="b">
        <v>1</v>
      </c>
      <c r="F105" s="17" t="s">
        <v>14</v>
      </c>
      <c r="G105" s="17">
        <v>512</v>
      </c>
      <c r="H105" s="17" t="s">
        <v>47</v>
      </c>
      <c r="I105" s="41">
        <v>675.95</v>
      </c>
      <c r="J105" s="41"/>
      <c r="K105" s="17" t="s">
        <v>4480</v>
      </c>
      <c r="L105" s="17">
        <v>2</v>
      </c>
      <c r="M105" s="17">
        <v>1</v>
      </c>
      <c r="N105" s="17" t="s">
        <v>165</v>
      </c>
      <c r="O105" s="17" t="s">
        <v>75</v>
      </c>
      <c r="P105" s="17" t="s">
        <v>2093</v>
      </c>
      <c r="Q105" s="17" t="s">
        <v>2233</v>
      </c>
      <c r="R105" s="17" t="s">
        <v>2084</v>
      </c>
      <c r="S105" s="42">
        <v>46109</v>
      </c>
      <c r="T105" s="39" t="str">
        <f t="shared" si="3"/>
        <v>Mar</v>
      </c>
      <c r="U105" s="17">
        <v>2026</v>
      </c>
      <c r="V105" s="41">
        <v>675.95</v>
      </c>
    </row>
    <row r="106" spans="1:22" x14ac:dyDescent="0.3">
      <c r="A106" s="66" t="s">
        <v>2273</v>
      </c>
      <c r="B106" s="37" t="s">
        <v>188</v>
      </c>
      <c r="C106" s="37" t="s">
        <v>76</v>
      </c>
      <c r="D106" s="37">
        <v>13</v>
      </c>
      <c r="E106" s="37" t="b">
        <v>0</v>
      </c>
      <c r="F106" s="37" t="s">
        <v>70</v>
      </c>
      <c r="G106" s="37">
        <v>128</v>
      </c>
      <c r="H106" s="37" t="s">
        <v>47</v>
      </c>
      <c r="I106" s="38">
        <v>321.88</v>
      </c>
      <c r="J106" s="38"/>
      <c r="K106" s="37" t="s">
        <v>4480</v>
      </c>
      <c r="L106" s="37">
        <v>2</v>
      </c>
      <c r="M106" s="37">
        <v>2</v>
      </c>
      <c r="N106" s="37" t="s">
        <v>165</v>
      </c>
      <c r="O106" s="37" t="s">
        <v>75</v>
      </c>
      <c r="P106" s="37" t="s">
        <v>2093</v>
      </c>
      <c r="Q106" s="37" t="s">
        <v>2233</v>
      </c>
      <c r="R106" s="37" t="s">
        <v>2084</v>
      </c>
      <c r="S106" s="39">
        <v>46109</v>
      </c>
      <c r="T106" s="39" t="str">
        <f t="shared" si="3"/>
        <v>Mar</v>
      </c>
      <c r="U106" s="37">
        <v>2026</v>
      </c>
      <c r="V106" s="38">
        <v>643.76</v>
      </c>
    </row>
    <row r="107" spans="1:22" x14ac:dyDescent="0.3">
      <c r="A107" s="66" t="s">
        <v>2273</v>
      </c>
      <c r="B107" s="17" t="s">
        <v>189</v>
      </c>
      <c r="C107" s="17" t="s">
        <v>38</v>
      </c>
      <c r="D107" s="17">
        <v>13</v>
      </c>
      <c r="E107" s="17" t="b">
        <v>0</v>
      </c>
      <c r="F107" s="17" t="s">
        <v>14</v>
      </c>
      <c r="G107" s="17">
        <v>512</v>
      </c>
      <c r="H107" s="17" t="s">
        <v>47</v>
      </c>
      <c r="I107" s="41">
        <v>432.13</v>
      </c>
      <c r="J107" s="41"/>
      <c r="K107" s="17" t="s">
        <v>4480</v>
      </c>
      <c r="L107" s="17">
        <v>1</v>
      </c>
      <c r="M107" s="17">
        <v>0</v>
      </c>
      <c r="N107" s="17" t="s">
        <v>165</v>
      </c>
      <c r="O107" s="17" t="s">
        <v>75</v>
      </c>
      <c r="P107" s="17" t="s">
        <v>2093</v>
      </c>
      <c r="Q107" s="17" t="s">
        <v>2233</v>
      </c>
      <c r="R107" s="17" t="s">
        <v>2084</v>
      </c>
      <c r="S107" s="42">
        <v>46109</v>
      </c>
      <c r="T107" s="39" t="str">
        <f t="shared" si="3"/>
        <v>Mar</v>
      </c>
      <c r="U107" s="17">
        <v>2026</v>
      </c>
      <c r="V107" s="41">
        <v>0</v>
      </c>
    </row>
    <row r="108" spans="1:22" x14ac:dyDescent="0.3">
      <c r="A108" s="66" t="s">
        <v>2273</v>
      </c>
      <c r="B108" s="37" t="s">
        <v>190</v>
      </c>
      <c r="C108" s="37" t="s">
        <v>38</v>
      </c>
      <c r="D108" s="37">
        <v>13</v>
      </c>
      <c r="E108" s="37" t="b">
        <v>0</v>
      </c>
      <c r="F108" s="37" t="s">
        <v>4</v>
      </c>
      <c r="G108" s="37">
        <v>128</v>
      </c>
      <c r="H108" s="37" t="s">
        <v>22</v>
      </c>
      <c r="I108" s="38">
        <v>249.48</v>
      </c>
      <c r="J108" s="38"/>
      <c r="K108" s="37" t="s">
        <v>4480</v>
      </c>
      <c r="L108" s="37">
        <v>5</v>
      </c>
      <c r="M108" s="37">
        <v>93</v>
      </c>
      <c r="N108" s="37" t="s">
        <v>26</v>
      </c>
      <c r="O108" s="37" t="s">
        <v>27</v>
      </c>
      <c r="P108" s="37" t="s">
        <v>2086</v>
      </c>
      <c r="Q108" s="37" t="s">
        <v>2228</v>
      </c>
      <c r="R108" s="37" t="s">
        <v>2084</v>
      </c>
      <c r="S108" s="39">
        <v>46103</v>
      </c>
      <c r="T108" s="39" t="str">
        <f t="shared" si="3"/>
        <v>Mar</v>
      </c>
      <c r="U108" s="37">
        <v>2026</v>
      </c>
      <c r="V108" s="38">
        <v>23201.64</v>
      </c>
    </row>
    <row r="109" spans="1:22" x14ac:dyDescent="0.3">
      <c r="A109" s="66" t="s">
        <v>2273</v>
      </c>
      <c r="B109" s="17" t="s">
        <v>191</v>
      </c>
      <c r="C109" s="17" t="s">
        <v>76</v>
      </c>
      <c r="D109" s="17">
        <v>13</v>
      </c>
      <c r="E109" s="17" t="b">
        <v>0</v>
      </c>
      <c r="F109" s="37" t="s">
        <v>4</v>
      </c>
      <c r="G109" s="37">
        <v>128</v>
      </c>
      <c r="H109" s="17" t="s">
        <v>4482</v>
      </c>
      <c r="I109" s="41">
        <v>269</v>
      </c>
      <c r="J109" s="41"/>
      <c r="K109" s="17" t="s">
        <v>4480</v>
      </c>
      <c r="L109" s="17">
        <v>2</v>
      </c>
      <c r="M109" s="17">
        <v>0</v>
      </c>
      <c r="N109" s="17" t="s">
        <v>149</v>
      </c>
      <c r="O109" s="17" t="s">
        <v>150</v>
      </c>
      <c r="P109" s="17" t="s">
        <v>2101</v>
      </c>
      <c r="Q109" s="17" t="s">
        <v>2233</v>
      </c>
      <c r="R109" s="17" t="s">
        <v>2084</v>
      </c>
      <c r="S109" s="42">
        <v>46104</v>
      </c>
      <c r="T109" s="39" t="str">
        <f t="shared" ref="T109:T125" si="4">TEXT(S109,"mmm")</f>
        <v>Mar</v>
      </c>
      <c r="U109" s="17">
        <v>2026</v>
      </c>
      <c r="V109" s="41">
        <v>0</v>
      </c>
    </row>
    <row r="110" spans="1:22" x14ac:dyDescent="0.3">
      <c r="A110" s="66" t="s">
        <v>2273</v>
      </c>
      <c r="B110" s="37" t="s">
        <v>192</v>
      </c>
      <c r="C110" s="37" t="s">
        <v>11</v>
      </c>
      <c r="D110" s="37">
        <v>14</v>
      </c>
      <c r="E110" s="37" t="b">
        <v>1</v>
      </c>
      <c r="F110" s="37" t="s">
        <v>114</v>
      </c>
      <c r="G110" s="37">
        <v>128</v>
      </c>
      <c r="H110" s="37" t="s">
        <v>47</v>
      </c>
      <c r="I110" s="38">
        <v>675.95</v>
      </c>
      <c r="J110" s="38"/>
      <c r="K110" s="37" t="s">
        <v>4480</v>
      </c>
      <c r="L110" s="37">
        <v>2</v>
      </c>
      <c r="M110" s="37">
        <v>0</v>
      </c>
      <c r="N110" s="37" t="s">
        <v>165</v>
      </c>
      <c r="O110" s="37" t="s">
        <v>75</v>
      </c>
      <c r="P110" s="37" t="s">
        <v>2093</v>
      </c>
      <c r="Q110" s="37" t="s">
        <v>2233</v>
      </c>
      <c r="R110" s="37" t="s">
        <v>2084</v>
      </c>
      <c r="S110" s="39">
        <v>46109</v>
      </c>
      <c r="T110" s="39" t="str">
        <f t="shared" si="4"/>
        <v>Mar</v>
      </c>
      <c r="U110" s="37">
        <v>2026</v>
      </c>
      <c r="V110" s="38">
        <v>0</v>
      </c>
    </row>
    <row r="111" spans="1:22" x14ac:dyDescent="0.3">
      <c r="A111" s="66" t="s">
        <v>2273</v>
      </c>
      <c r="B111" s="17" t="s">
        <v>193</v>
      </c>
      <c r="C111" s="17" t="s">
        <v>76</v>
      </c>
      <c r="D111" s="17">
        <v>13</v>
      </c>
      <c r="E111" s="17" t="b">
        <v>0</v>
      </c>
      <c r="F111" s="17" t="s">
        <v>70</v>
      </c>
      <c r="G111" s="37">
        <v>128</v>
      </c>
      <c r="H111" s="17" t="s">
        <v>47</v>
      </c>
      <c r="I111" s="41">
        <v>321.99</v>
      </c>
      <c r="J111" s="41"/>
      <c r="K111" s="17" t="s">
        <v>4480</v>
      </c>
      <c r="L111" s="17">
        <v>2</v>
      </c>
      <c r="M111" s="17">
        <v>0</v>
      </c>
      <c r="N111" s="17" t="s">
        <v>165</v>
      </c>
      <c r="O111" s="17" t="s">
        <v>75</v>
      </c>
      <c r="P111" s="17" t="s">
        <v>2093</v>
      </c>
      <c r="Q111" s="17" t="s">
        <v>2233</v>
      </c>
      <c r="R111" s="17" t="s">
        <v>2084</v>
      </c>
      <c r="S111" s="42">
        <v>46109</v>
      </c>
      <c r="T111" s="39" t="str">
        <f t="shared" si="4"/>
        <v>Mar</v>
      </c>
      <c r="U111" s="17">
        <v>2026</v>
      </c>
      <c r="V111" s="41">
        <v>0</v>
      </c>
    </row>
    <row r="112" spans="1:22" x14ac:dyDescent="0.3">
      <c r="A112" s="66" t="s">
        <v>2273</v>
      </c>
      <c r="B112" s="37" t="s">
        <v>194</v>
      </c>
      <c r="C112" s="37" t="s">
        <v>3</v>
      </c>
      <c r="D112" s="37">
        <v>14</v>
      </c>
      <c r="E112" s="37" t="b">
        <v>0</v>
      </c>
      <c r="F112" s="37" t="s">
        <v>14</v>
      </c>
      <c r="G112" s="37">
        <v>512</v>
      </c>
      <c r="H112" s="37" t="s">
        <v>47</v>
      </c>
      <c r="I112" s="38">
        <v>389.01</v>
      </c>
      <c r="J112" s="38"/>
      <c r="K112" s="37" t="s">
        <v>4480</v>
      </c>
      <c r="L112" s="37">
        <v>2</v>
      </c>
      <c r="M112" s="37">
        <v>0</v>
      </c>
      <c r="N112" s="37" t="s">
        <v>165</v>
      </c>
      <c r="O112" s="37" t="s">
        <v>75</v>
      </c>
      <c r="P112" s="37" t="s">
        <v>2093</v>
      </c>
      <c r="Q112" s="37" t="s">
        <v>2233</v>
      </c>
      <c r="R112" s="37" t="s">
        <v>2084</v>
      </c>
      <c r="S112" s="39">
        <v>46109</v>
      </c>
      <c r="T112" s="39" t="str">
        <f t="shared" si="4"/>
        <v>Mar</v>
      </c>
      <c r="U112" s="37">
        <v>2026</v>
      </c>
      <c r="V112" s="38">
        <v>0</v>
      </c>
    </row>
    <row r="113" spans="1:22" x14ac:dyDescent="0.3">
      <c r="A113" s="66" t="s">
        <v>2273</v>
      </c>
      <c r="B113" s="17" t="s">
        <v>195</v>
      </c>
      <c r="C113" s="17" t="s">
        <v>3</v>
      </c>
      <c r="D113" s="17">
        <v>14</v>
      </c>
      <c r="E113" s="17" t="b">
        <v>0</v>
      </c>
      <c r="F113" s="17" t="s">
        <v>114</v>
      </c>
      <c r="G113" s="37">
        <v>128</v>
      </c>
      <c r="H113" s="17" t="s">
        <v>47</v>
      </c>
      <c r="I113" s="41">
        <v>389.01</v>
      </c>
      <c r="J113" s="41"/>
      <c r="K113" s="17" t="s">
        <v>4480</v>
      </c>
      <c r="L113" s="17">
        <v>2</v>
      </c>
      <c r="M113" s="17">
        <v>0</v>
      </c>
      <c r="N113" s="17" t="s">
        <v>165</v>
      </c>
      <c r="O113" s="17" t="s">
        <v>75</v>
      </c>
      <c r="P113" s="17" t="s">
        <v>2093</v>
      </c>
      <c r="Q113" s="17" t="s">
        <v>2233</v>
      </c>
      <c r="R113" s="17" t="s">
        <v>2084</v>
      </c>
      <c r="S113" s="42">
        <v>46109</v>
      </c>
      <c r="T113" s="39" t="str">
        <f t="shared" si="4"/>
        <v>Mar</v>
      </c>
      <c r="U113" s="17">
        <v>2026</v>
      </c>
      <c r="V113" s="41">
        <v>0</v>
      </c>
    </row>
    <row r="114" spans="1:22" x14ac:dyDescent="0.3">
      <c r="A114" s="66" t="s">
        <v>2273</v>
      </c>
      <c r="B114" s="37" t="s">
        <v>196</v>
      </c>
      <c r="C114" s="37" t="s">
        <v>3</v>
      </c>
      <c r="D114" s="37">
        <v>14</v>
      </c>
      <c r="E114" s="37" t="b">
        <v>0</v>
      </c>
      <c r="F114" s="37" t="s">
        <v>70</v>
      </c>
      <c r="G114" s="37">
        <v>128</v>
      </c>
      <c r="H114" s="37" t="s">
        <v>47</v>
      </c>
      <c r="I114" s="38">
        <v>389.01</v>
      </c>
      <c r="J114" s="38"/>
      <c r="K114" s="37" t="s">
        <v>4480</v>
      </c>
      <c r="L114" s="37">
        <v>2</v>
      </c>
      <c r="M114" s="37">
        <v>0</v>
      </c>
      <c r="N114" s="37" t="s">
        <v>165</v>
      </c>
      <c r="O114" s="37" t="s">
        <v>75</v>
      </c>
      <c r="P114" s="37" t="s">
        <v>2093</v>
      </c>
      <c r="Q114" s="37" t="s">
        <v>2233</v>
      </c>
      <c r="R114" s="37" t="s">
        <v>2084</v>
      </c>
      <c r="S114" s="39">
        <v>46109</v>
      </c>
      <c r="T114" s="39" t="str">
        <f t="shared" si="4"/>
        <v>Mar</v>
      </c>
      <c r="U114" s="37">
        <v>2026</v>
      </c>
      <c r="V114" s="38">
        <v>0</v>
      </c>
    </row>
    <row r="115" spans="1:22" x14ac:dyDescent="0.3">
      <c r="A115" s="66" t="s">
        <v>2273</v>
      </c>
      <c r="B115" s="17" t="s">
        <v>197</v>
      </c>
      <c r="C115" s="17" t="s">
        <v>76</v>
      </c>
      <c r="D115" s="17">
        <v>13</v>
      </c>
      <c r="E115" s="17" t="b">
        <v>0</v>
      </c>
      <c r="F115" s="17" t="s">
        <v>12</v>
      </c>
      <c r="G115" s="17">
        <v>256</v>
      </c>
      <c r="H115" s="17" t="s">
        <v>47</v>
      </c>
      <c r="I115" s="41">
        <v>321.99</v>
      </c>
      <c r="J115" s="41"/>
      <c r="K115" s="17" t="s">
        <v>4480</v>
      </c>
      <c r="L115" s="17">
        <v>2</v>
      </c>
      <c r="M115" s="17">
        <v>0</v>
      </c>
      <c r="N115" s="17" t="s">
        <v>165</v>
      </c>
      <c r="O115" s="17" t="s">
        <v>82</v>
      </c>
      <c r="P115" s="17" t="s">
        <v>2094</v>
      </c>
      <c r="Q115" s="17" t="s">
        <v>2234</v>
      </c>
      <c r="R115" s="17" t="s">
        <v>2084</v>
      </c>
      <c r="S115" s="42">
        <v>46109</v>
      </c>
      <c r="T115" s="39" t="str">
        <f t="shared" si="4"/>
        <v>Mar</v>
      </c>
      <c r="U115" s="17">
        <v>2026</v>
      </c>
      <c r="V115" s="41">
        <v>0</v>
      </c>
    </row>
    <row r="116" spans="1:22" x14ac:dyDescent="0.3">
      <c r="A116" s="66" t="s">
        <v>2273</v>
      </c>
      <c r="B116" s="37" t="s">
        <v>198</v>
      </c>
      <c r="C116" s="37" t="s">
        <v>11</v>
      </c>
      <c r="D116" s="37">
        <v>14</v>
      </c>
      <c r="E116" s="37" t="b">
        <v>1</v>
      </c>
      <c r="F116" s="37" t="s">
        <v>114</v>
      </c>
      <c r="G116" s="37">
        <v>128</v>
      </c>
      <c r="H116" s="37" t="s">
        <v>47</v>
      </c>
      <c r="I116" s="38">
        <v>675.95</v>
      </c>
      <c r="J116" s="38"/>
      <c r="K116" s="37" t="s">
        <v>4480</v>
      </c>
      <c r="L116" s="37">
        <v>2</v>
      </c>
      <c r="M116" s="37">
        <v>0</v>
      </c>
      <c r="N116" s="37" t="s">
        <v>165</v>
      </c>
      <c r="O116" s="37" t="s">
        <v>75</v>
      </c>
      <c r="P116" s="37" t="s">
        <v>2093</v>
      </c>
      <c r="Q116" s="37" t="s">
        <v>2233</v>
      </c>
      <c r="R116" s="37" t="s">
        <v>2084</v>
      </c>
      <c r="S116" s="39">
        <v>46109</v>
      </c>
      <c r="T116" s="39" t="str">
        <f t="shared" si="4"/>
        <v>Mar</v>
      </c>
      <c r="U116" s="37">
        <v>2026</v>
      </c>
      <c r="V116" s="38">
        <v>0</v>
      </c>
    </row>
    <row r="117" spans="1:22" x14ac:dyDescent="0.3">
      <c r="A117" s="66" t="s">
        <v>2273</v>
      </c>
      <c r="B117" s="17" t="s">
        <v>199</v>
      </c>
      <c r="C117" s="17" t="s">
        <v>93</v>
      </c>
      <c r="D117" s="17">
        <v>14</v>
      </c>
      <c r="E117" s="17" t="b">
        <v>0</v>
      </c>
      <c r="F117" s="17" t="s">
        <v>4</v>
      </c>
      <c r="G117" s="37">
        <v>128</v>
      </c>
      <c r="H117" s="17" t="s">
        <v>22</v>
      </c>
      <c r="I117" s="41">
        <v>363.99</v>
      </c>
      <c r="J117" s="41"/>
      <c r="K117" s="17" t="s">
        <v>4480</v>
      </c>
      <c r="L117" s="17">
        <v>3</v>
      </c>
      <c r="M117" s="17">
        <v>14</v>
      </c>
      <c r="N117" s="17" t="s">
        <v>200</v>
      </c>
      <c r="O117" s="17" t="s">
        <v>201</v>
      </c>
      <c r="P117" s="17" t="s">
        <v>2109</v>
      </c>
      <c r="Q117" s="17" t="s">
        <v>2226</v>
      </c>
      <c r="R117" s="17" t="s">
        <v>2084</v>
      </c>
      <c r="S117" s="42">
        <v>46110</v>
      </c>
      <c r="T117" s="39" t="str">
        <f t="shared" si="4"/>
        <v>Mar</v>
      </c>
      <c r="U117" s="17">
        <v>2026</v>
      </c>
      <c r="V117" s="41">
        <v>5095.8600000000006</v>
      </c>
    </row>
    <row r="118" spans="1:22" x14ac:dyDescent="0.3">
      <c r="A118" s="66" t="s">
        <v>2273</v>
      </c>
      <c r="B118" s="37" t="s">
        <v>202</v>
      </c>
      <c r="C118" s="37" t="s">
        <v>28</v>
      </c>
      <c r="D118" s="37">
        <v>12</v>
      </c>
      <c r="E118" s="37" t="b">
        <v>0</v>
      </c>
      <c r="F118" s="37" t="s">
        <v>203</v>
      </c>
      <c r="G118" s="37">
        <v>64</v>
      </c>
      <c r="H118" s="37" t="s">
        <v>5</v>
      </c>
      <c r="I118" s="38">
        <v>160</v>
      </c>
      <c r="J118" s="38"/>
      <c r="K118" s="37" t="s">
        <v>4480</v>
      </c>
      <c r="L118" s="37">
        <v>2</v>
      </c>
      <c r="M118" s="37">
        <v>0</v>
      </c>
      <c r="N118" s="37" t="s">
        <v>204</v>
      </c>
      <c r="O118" s="37" t="s">
        <v>1917</v>
      </c>
      <c r="P118" s="37" t="s">
        <v>2268</v>
      </c>
      <c r="Q118" s="37" t="s">
        <v>4449</v>
      </c>
      <c r="R118" s="37" t="s">
        <v>2263</v>
      </c>
      <c r="S118" s="39">
        <v>46024</v>
      </c>
      <c r="T118" s="39" t="str">
        <f t="shared" si="4"/>
        <v>Jan</v>
      </c>
      <c r="U118" s="37">
        <v>2026</v>
      </c>
      <c r="V118" s="38">
        <v>0</v>
      </c>
    </row>
    <row r="119" spans="1:22" x14ac:dyDescent="0.3">
      <c r="A119" s="66" t="s">
        <v>2273</v>
      </c>
      <c r="B119" s="17" t="s">
        <v>205</v>
      </c>
      <c r="C119" s="17" t="s">
        <v>44</v>
      </c>
      <c r="D119" s="17">
        <v>17</v>
      </c>
      <c r="E119" s="17" t="b">
        <v>1</v>
      </c>
      <c r="F119" s="17" t="s">
        <v>206</v>
      </c>
      <c r="G119" s="17">
        <v>256</v>
      </c>
      <c r="H119" s="17" t="s">
        <v>47</v>
      </c>
      <c r="I119" s="41">
        <v>1440</v>
      </c>
      <c r="J119" s="41"/>
      <c r="K119" s="17" t="s">
        <v>4480</v>
      </c>
      <c r="L119" s="17">
        <v>0</v>
      </c>
      <c r="M119" s="17">
        <v>45</v>
      </c>
      <c r="N119" s="17" t="s">
        <v>207</v>
      </c>
      <c r="O119" s="17" t="s">
        <v>208</v>
      </c>
      <c r="P119" s="17" t="s">
        <v>2110</v>
      </c>
      <c r="Q119" s="17" t="s">
        <v>2239</v>
      </c>
      <c r="R119" s="17" t="s">
        <v>2084</v>
      </c>
      <c r="S119" s="42">
        <v>46110</v>
      </c>
      <c r="T119" s="39" t="str">
        <f t="shared" si="4"/>
        <v>Mar</v>
      </c>
      <c r="U119" s="17">
        <v>2026</v>
      </c>
      <c r="V119" s="41">
        <v>64800</v>
      </c>
    </row>
    <row r="120" spans="1:22" x14ac:dyDescent="0.3">
      <c r="A120" s="66" t="s">
        <v>2273</v>
      </c>
      <c r="B120" s="37" t="s">
        <v>209</v>
      </c>
      <c r="C120" s="37" t="s">
        <v>11</v>
      </c>
      <c r="D120" s="37">
        <v>14</v>
      </c>
      <c r="E120" s="37" t="b">
        <v>1</v>
      </c>
      <c r="F120" s="37" t="s">
        <v>12</v>
      </c>
      <c r="G120" s="37">
        <v>256</v>
      </c>
      <c r="H120" s="37" t="s">
        <v>5</v>
      </c>
      <c r="I120" s="38">
        <v>613.99</v>
      </c>
      <c r="J120" s="38"/>
      <c r="K120" s="37" t="s">
        <v>4480</v>
      </c>
      <c r="L120" s="37">
        <v>1</v>
      </c>
      <c r="M120" s="37">
        <v>0</v>
      </c>
      <c r="N120" s="37" t="s">
        <v>200</v>
      </c>
      <c r="O120" s="37" t="s">
        <v>201</v>
      </c>
      <c r="P120" s="37" t="s">
        <v>2109</v>
      </c>
      <c r="Q120" s="37" t="s">
        <v>2226</v>
      </c>
      <c r="R120" s="37" t="s">
        <v>2084</v>
      </c>
      <c r="S120" s="39">
        <v>46110</v>
      </c>
      <c r="T120" s="39" t="str">
        <f t="shared" si="4"/>
        <v>Mar</v>
      </c>
      <c r="U120" s="37">
        <v>2026</v>
      </c>
      <c r="V120" s="38">
        <v>0</v>
      </c>
    </row>
    <row r="121" spans="1:22" x14ac:dyDescent="0.3">
      <c r="A121" s="66" t="s">
        <v>2273</v>
      </c>
      <c r="B121" s="17" t="s">
        <v>210</v>
      </c>
      <c r="C121" s="17" t="s">
        <v>93</v>
      </c>
      <c r="D121" s="17">
        <v>14</v>
      </c>
      <c r="E121" s="17" t="b">
        <v>0</v>
      </c>
      <c r="F121" s="17" t="s">
        <v>4</v>
      </c>
      <c r="G121" s="37">
        <v>128</v>
      </c>
      <c r="H121" s="17" t="s">
        <v>5</v>
      </c>
      <c r="I121" s="41">
        <v>332.99</v>
      </c>
      <c r="J121" s="41"/>
      <c r="K121" s="17" t="s">
        <v>4480</v>
      </c>
      <c r="L121" s="17">
        <v>2</v>
      </c>
      <c r="M121" s="17">
        <v>0</v>
      </c>
      <c r="N121" s="17" t="s">
        <v>200</v>
      </c>
      <c r="O121" s="17" t="s">
        <v>201</v>
      </c>
      <c r="P121" s="17" t="s">
        <v>2109</v>
      </c>
      <c r="Q121" s="17" t="s">
        <v>2226</v>
      </c>
      <c r="R121" s="17" t="s">
        <v>2084</v>
      </c>
      <c r="S121" s="42">
        <v>46110</v>
      </c>
      <c r="T121" s="39" t="str">
        <f t="shared" si="4"/>
        <v>Mar</v>
      </c>
      <c r="U121" s="17">
        <v>2026</v>
      </c>
      <c r="V121" s="41">
        <v>0</v>
      </c>
    </row>
    <row r="122" spans="1:22" x14ac:dyDescent="0.3">
      <c r="A122" s="66" t="s">
        <v>2273</v>
      </c>
      <c r="B122" s="37" t="s">
        <v>211</v>
      </c>
      <c r="C122" s="37" t="s">
        <v>11</v>
      </c>
      <c r="D122" s="37">
        <v>14</v>
      </c>
      <c r="E122" s="37" t="b">
        <v>1</v>
      </c>
      <c r="F122" s="37" t="s">
        <v>16</v>
      </c>
      <c r="G122" s="37">
        <v>1024</v>
      </c>
      <c r="H122" s="37" t="s">
        <v>5</v>
      </c>
      <c r="I122" s="38">
        <v>638.99</v>
      </c>
      <c r="J122" s="38"/>
      <c r="K122" s="37" t="s">
        <v>4480</v>
      </c>
      <c r="L122" s="37">
        <v>2</v>
      </c>
      <c r="M122" s="37">
        <v>0</v>
      </c>
      <c r="N122" s="37" t="s">
        <v>200</v>
      </c>
      <c r="O122" s="37" t="s">
        <v>201</v>
      </c>
      <c r="P122" s="37" t="s">
        <v>2109</v>
      </c>
      <c r="Q122" s="37" t="s">
        <v>2226</v>
      </c>
      <c r="R122" s="37" t="s">
        <v>2084</v>
      </c>
      <c r="S122" s="39">
        <v>46110</v>
      </c>
      <c r="T122" s="39" t="str">
        <f t="shared" si="4"/>
        <v>Mar</v>
      </c>
      <c r="U122" s="37">
        <v>2026</v>
      </c>
      <c r="V122" s="38">
        <v>0</v>
      </c>
    </row>
    <row r="123" spans="1:22" x14ac:dyDescent="0.3">
      <c r="A123" s="66" t="s">
        <v>2273</v>
      </c>
      <c r="B123" s="17" t="s">
        <v>212</v>
      </c>
      <c r="C123" s="17" t="s">
        <v>11</v>
      </c>
      <c r="D123" s="17">
        <v>14</v>
      </c>
      <c r="E123" s="17" t="b">
        <v>1</v>
      </c>
      <c r="F123" s="37" t="s">
        <v>4</v>
      </c>
      <c r="G123" s="37">
        <v>128</v>
      </c>
      <c r="H123" s="17" t="s">
        <v>4481</v>
      </c>
      <c r="I123" s="41">
        <v>569</v>
      </c>
      <c r="J123" s="41">
        <v>599</v>
      </c>
      <c r="K123" s="17">
        <v>5.01</v>
      </c>
      <c r="L123" s="17">
        <v>1</v>
      </c>
      <c r="M123" s="17">
        <v>0</v>
      </c>
      <c r="N123" s="17" t="s">
        <v>149</v>
      </c>
      <c r="O123" s="17" t="s">
        <v>150</v>
      </c>
      <c r="P123" s="17" t="s">
        <v>2101</v>
      </c>
      <c r="Q123" s="17" t="s">
        <v>2233</v>
      </c>
      <c r="R123" s="17" t="s">
        <v>2084</v>
      </c>
      <c r="S123" s="42">
        <v>46110</v>
      </c>
      <c r="T123" s="39" t="str">
        <f t="shared" si="4"/>
        <v>Mar</v>
      </c>
      <c r="U123" s="17">
        <v>2026</v>
      </c>
      <c r="V123" s="41">
        <v>0</v>
      </c>
    </row>
    <row r="124" spans="1:22" x14ac:dyDescent="0.3">
      <c r="A124" s="66" t="s">
        <v>2273</v>
      </c>
      <c r="B124" s="37" t="s">
        <v>213</v>
      </c>
      <c r="C124" s="37" t="s">
        <v>11</v>
      </c>
      <c r="D124" s="37">
        <v>14</v>
      </c>
      <c r="E124" s="37" t="b">
        <v>1</v>
      </c>
      <c r="F124" s="37" t="s">
        <v>4</v>
      </c>
      <c r="G124" s="37">
        <v>128</v>
      </c>
      <c r="H124" s="37" t="s">
        <v>5</v>
      </c>
      <c r="I124" s="38">
        <v>370</v>
      </c>
      <c r="J124" s="38"/>
      <c r="K124" s="37" t="s">
        <v>4480</v>
      </c>
      <c r="L124" s="37">
        <v>8</v>
      </c>
      <c r="M124" s="37">
        <v>5</v>
      </c>
      <c r="N124" s="37" t="s">
        <v>214</v>
      </c>
      <c r="O124" s="37" t="s">
        <v>215</v>
      </c>
      <c r="P124" s="37" t="s">
        <v>2111</v>
      </c>
      <c r="Q124" s="37" t="s">
        <v>2226</v>
      </c>
      <c r="R124" s="37" t="s">
        <v>2084</v>
      </c>
      <c r="S124" s="39">
        <v>46109</v>
      </c>
      <c r="T124" s="39" t="str">
        <f t="shared" si="4"/>
        <v>Mar</v>
      </c>
      <c r="U124" s="37">
        <v>2026</v>
      </c>
      <c r="V124" s="38">
        <v>1850</v>
      </c>
    </row>
    <row r="125" spans="1:22" x14ac:dyDescent="0.3">
      <c r="A125" s="66" t="s">
        <v>2273</v>
      </c>
      <c r="B125" s="17" t="s">
        <v>216</v>
      </c>
      <c r="C125" s="17" t="s">
        <v>93</v>
      </c>
      <c r="D125" s="17">
        <v>14</v>
      </c>
      <c r="E125" s="17" t="b">
        <v>0</v>
      </c>
      <c r="F125" s="17" t="s">
        <v>4</v>
      </c>
      <c r="G125" s="37">
        <v>128</v>
      </c>
      <c r="H125" s="17" t="s">
        <v>5</v>
      </c>
      <c r="I125" s="41">
        <v>359.99</v>
      </c>
      <c r="J125" s="41"/>
      <c r="K125" s="17" t="s">
        <v>4480</v>
      </c>
      <c r="L125" s="17">
        <v>2</v>
      </c>
      <c r="M125" s="17">
        <v>0</v>
      </c>
      <c r="N125" s="17" t="s">
        <v>200</v>
      </c>
      <c r="O125" s="17" t="s">
        <v>201</v>
      </c>
      <c r="P125" s="17" t="s">
        <v>2109</v>
      </c>
      <c r="Q125" s="17" t="s">
        <v>2226</v>
      </c>
      <c r="R125" s="17" t="s">
        <v>2084</v>
      </c>
      <c r="S125" s="42">
        <v>46110</v>
      </c>
      <c r="T125" s="39" t="str">
        <f t="shared" si="4"/>
        <v>Mar</v>
      </c>
      <c r="U125" s="17">
        <v>2026</v>
      </c>
      <c r="V125" s="41">
        <v>0</v>
      </c>
    </row>
    <row r="126" spans="1:22" x14ac:dyDescent="0.3">
      <c r="A126" s="66" t="s">
        <v>2273</v>
      </c>
      <c r="B126" s="37" t="s">
        <v>217</v>
      </c>
      <c r="C126" s="37" t="s">
        <v>3</v>
      </c>
      <c r="D126" s="37">
        <v>14</v>
      </c>
      <c r="E126" s="37" t="b">
        <v>0</v>
      </c>
      <c r="F126" s="37" t="s">
        <v>4</v>
      </c>
      <c r="G126" s="37">
        <v>128</v>
      </c>
      <c r="H126" s="37" t="s">
        <v>4482</v>
      </c>
      <c r="I126" s="38">
        <v>409.99</v>
      </c>
      <c r="J126" s="38"/>
      <c r="K126" s="37" t="s">
        <v>4480</v>
      </c>
      <c r="L126" s="37">
        <v>10</v>
      </c>
      <c r="M126" s="37">
        <v>0</v>
      </c>
      <c r="N126" s="37" t="s">
        <v>218</v>
      </c>
      <c r="O126" s="37" t="s">
        <v>468</v>
      </c>
      <c r="P126" s="37" t="s">
        <v>2112</v>
      </c>
      <c r="Q126" s="37" t="s">
        <v>4449</v>
      </c>
      <c r="R126" s="37" t="s">
        <v>2105</v>
      </c>
      <c r="S126" s="39"/>
      <c r="T126" s="39"/>
      <c r="U126" s="37"/>
      <c r="V126" s="38">
        <v>0</v>
      </c>
    </row>
    <row r="127" spans="1:22" x14ac:dyDescent="0.3">
      <c r="A127" s="66" t="s">
        <v>2273</v>
      </c>
      <c r="B127" s="17" t="s">
        <v>219</v>
      </c>
      <c r="C127" s="17" t="s">
        <v>11</v>
      </c>
      <c r="D127" s="17">
        <v>14</v>
      </c>
      <c r="E127" s="17" t="b">
        <v>1</v>
      </c>
      <c r="F127" s="17" t="s">
        <v>14</v>
      </c>
      <c r="G127" s="17">
        <v>512</v>
      </c>
      <c r="H127" s="17" t="s">
        <v>5</v>
      </c>
      <c r="I127" s="41">
        <v>559.99</v>
      </c>
      <c r="J127" s="41"/>
      <c r="K127" s="17" t="s">
        <v>4480</v>
      </c>
      <c r="L127" s="17">
        <v>3</v>
      </c>
      <c r="M127" s="17">
        <v>0</v>
      </c>
      <c r="N127" s="17" t="s">
        <v>200</v>
      </c>
      <c r="O127" s="17" t="s">
        <v>201</v>
      </c>
      <c r="P127" s="17" t="s">
        <v>2109</v>
      </c>
      <c r="Q127" s="17" t="s">
        <v>2226</v>
      </c>
      <c r="R127" s="17" t="s">
        <v>2084</v>
      </c>
      <c r="S127" s="42">
        <v>46108</v>
      </c>
      <c r="T127" s="39" t="str">
        <f t="shared" ref="T127:T161" si="5">TEXT(S127,"mmm")</f>
        <v>Mar</v>
      </c>
      <c r="U127" s="17">
        <v>2026</v>
      </c>
      <c r="V127" s="41">
        <v>0</v>
      </c>
    </row>
    <row r="128" spans="1:22" x14ac:dyDescent="0.3">
      <c r="A128" s="66" t="s">
        <v>2273</v>
      </c>
      <c r="B128" s="37" t="s">
        <v>220</v>
      </c>
      <c r="C128" s="37" t="s">
        <v>93</v>
      </c>
      <c r="D128" s="37">
        <v>14</v>
      </c>
      <c r="E128" s="37" t="b">
        <v>0</v>
      </c>
      <c r="F128" s="37" t="s">
        <v>4</v>
      </c>
      <c r="G128" s="37">
        <v>128</v>
      </c>
      <c r="H128" s="37" t="s">
        <v>22</v>
      </c>
      <c r="I128" s="38">
        <v>389.99</v>
      </c>
      <c r="J128" s="38"/>
      <c r="K128" s="37" t="s">
        <v>4480</v>
      </c>
      <c r="L128" s="37">
        <v>3</v>
      </c>
      <c r="M128" s="37">
        <v>1</v>
      </c>
      <c r="N128" s="37" t="s">
        <v>200</v>
      </c>
      <c r="O128" s="37" t="s">
        <v>201</v>
      </c>
      <c r="P128" s="37" t="s">
        <v>2109</v>
      </c>
      <c r="Q128" s="37" t="s">
        <v>2226</v>
      </c>
      <c r="R128" s="37" t="s">
        <v>2084</v>
      </c>
      <c r="S128" s="39">
        <v>46108</v>
      </c>
      <c r="T128" s="39" t="str">
        <f t="shared" si="5"/>
        <v>Mar</v>
      </c>
      <c r="U128" s="37">
        <v>2026</v>
      </c>
      <c r="V128" s="38">
        <v>389.99</v>
      </c>
    </row>
    <row r="129" spans="1:22" x14ac:dyDescent="0.3">
      <c r="A129" s="66" t="s">
        <v>2273</v>
      </c>
      <c r="B129" s="17" t="s">
        <v>221</v>
      </c>
      <c r="C129" s="17" t="s">
        <v>11</v>
      </c>
      <c r="D129" s="17">
        <v>14</v>
      </c>
      <c r="E129" s="17" t="b">
        <v>1</v>
      </c>
      <c r="F129" s="17" t="s">
        <v>16</v>
      </c>
      <c r="G129" s="17">
        <v>1024</v>
      </c>
      <c r="H129" s="17" t="s">
        <v>5</v>
      </c>
      <c r="I129" s="41">
        <v>597.99</v>
      </c>
      <c r="J129" s="41"/>
      <c r="K129" s="17" t="s">
        <v>4480</v>
      </c>
      <c r="L129" s="17">
        <v>2</v>
      </c>
      <c r="M129" s="17">
        <v>0</v>
      </c>
      <c r="N129" s="17" t="s">
        <v>200</v>
      </c>
      <c r="O129" s="17" t="s">
        <v>201</v>
      </c>
      <c r="P129" s="17" t="s">
        <v>2109</v>
      </c>
      <c r="Q129" s="17" t="s">
        <v>2226</v>
      </c>
      <c r="R129" s="17" t="s">
        <v>2084</v>
      </c>
      <c r="S129" s="42">
        <v>46110</v>
      </c>
      <c r="T129" s="39" t="str">
        <f t="shared" si="5"/>
        <v>Mar</v>
      </c>
      <c r="U129" s="17">
        <v>2026</v>
      </c>
      <c r="V129" s="41">
        <v>0</v>
      </c>
    </row>
    <row r="130" spans="1:22" x14ac:dyDescent="0.3">
      <c r="A130" s="66" t="s">
        <v>2273</v>
      </c>
      <c r="B130" s="37" t="s">
        <v>225</v>
      </c>
      <c r="C130" s="37" t="s">
        <v>76</v>
      </c>
      <c r="D130" s="37">
        <v>13</v>
      </c>
      <c r="E130" s="37" t="b">
        <v>0</v>
      </c>
      <c r="F130" s="37" t="s">
        <v>4</v>
      </c>
      <c r="G130" s="37">
        <v>128</v>
      </c>
      <c r="H130" s="37" t="s">
        <v>47</v>
      </c>
      <c r="I130" s="38">
        <v>327.55</v>
      </c>
      <c r="J130" s="38"/>
      <c r="K130" s="37" t="s">
        <v>4480</v>
      </c>
      <c r="L130" s="37">
        <v>3</v>
      </c>
      <c r="M130" s="37">
        <v>32</v>
      </c>
      <c r="N130" s="37" t="s">
        <v>226</v>
      </c>
      <c r="O130" s="37" t="s">
        <v>75</v>
      </c>
      <c r="P130" s="37" t="s">
        <v>2093</v>
      </c>
      <c r="Q130" s="37" t="s">
        <v>2233</v>
      </c>
      <c r="R130" s="37" t="s">
        <v>2084</v>
      </c>
      <c r="S130" s="39">
        <v>46109</v>
      </c>
      <c r="T130" s="39" t="str">
        <f t="shared" si="5"/>
        <v>Mar</v>
      </c>
      <c r="U130" s="37">
        <v>2026</v>
      </c>
      <c r="V130" s="38">
        <v>10481.6</v>
      </c>
    </row>
    <row r="131" spans="1:22" x14ac:dyDescent="0.3">
      <c r="A131" s="66" t="s">
        <v>2273</v>
      </c>
      <c r="B131" s="17" t="s">
        <v>227</v>
      </c>
      <c r="C131" s="17" t="s">
        <v>28</v>
      </c>
      <c r="D131" s="17">
        <v>12</v>
      </c>
      <c r="E131" s="17" t="b">
        <v>0</v>
      </c>
      <c r="F131" s="17" t="s">
        <v>61</v>
      </c>
      <c r="G131" s="17">
        <v>64</v>
      </c>
      <c r="H131" s="17" t="s">
        <v>5</v>
      </c>
      <c r="I131" s="41">
        <v>299</v>
      </c>
      <c r="J131" s="41"/>
      <c r="K131" s="17" t="s">
        <v>4480</v>
      </c>
      <c r="L131" s="17">
        <v>3</v>
      </c>
      <c r="M131" s="17">
        <v>0</v>
      </c>
      <c r="N131" s="17" t="s">
        <v>228</v>
      </c>
      <c r="O131" s="17" t="s">
        <v>229</v>
      </c>
      <c r="P131" s="17" t="s">
        <v>2113</v>
      </c>
      <c r="Q131" s="17" t="s">
        <v>2227</v>
      </c>
      <c r="R131" s="17" t="s">
        <v>2084</v>
      </c>
      <c r="S131" s="42">
        <v>45490</v>
      </c>
      <c r="T131" s="39" t="str">
        <f t="shared" si="5"/>
        <v>Jul</v>
      </c>
      <c r="U131" s="17">
        <v>2024</v>
      </c>
      <c r="V131" s="41">
        <v>0</v>
      </c>
    </row>
    <row r="132" spans="1:22" x14ac:dyDescent="0.3">
      <c r="A132" s="66" t="s">
        <v>2273</v>
      </c>
      <c r="B132" s="37" t="s">
        <v>230</v>
      </c>
      <c r="C132" s="37" t="s">
        <v>76</v>
      </c>
      <c r="D132" s="37">
        <v>13</v>
      </c>
      <c r="E132" s="37" t="b">
        <v>0</v>
      </c>
      <c r="F132" s="37" t="s">
        <v>70</v>
      </c>
      <c r="G132" s="37">
        <v>128</v>
      </c>
      <c r="H132" s="37" t="s">
        <v>47</v>
      </c>
      <c r="I132" s="38">
        <v>323.99</v>
      </c>
      <c r="J132" s="38"/>
      <c r="K132" s="37" t="s">
        <v>4480</v>
      </c>
      <c r="L132" s="37">
        <v>2</v>
      </c>
      <c r="M132" s="37">
        <v>1</v>
      </c>
      <c r="N132" s="37" t="s">
        <v>226</v>
      </c>
      <c r="O132" s="37" t="s">
        <v>75</v>
      </c>
      <c r="P132" s="37" t="s">
        <v>2093</v>
      </c>
      <c r="Q132" s="37" t="s">
        <v>2233</v>
      </c>
      <c r="R132" s="37" t="s">
        <v>2084</v>
      </c>
      <c r="S132" s="39">
        <v>46109</v>
      </c>
      <c r="T132" s="39" t="str">
        <f t="shared" si="5"/>
        <v>Mar</v>
      </c>
      <c r="U132" s="37">
        <v>2026</v>
      </c>
      <c r="V132" s="38">
        <v>323.99</v>
      </c>
    </row>
    <row r="133" spans="1:22" x14ac:dyDescent="0.3">
      <c r="A133" s="66" t="s">
        <v>2273</v>
      </c>
      <c r="B133" s="17" t="s">
        <v>231</v>
      </c>
      <c r="C133" s="17" t="s">
        <v>76</v>
      </c>
      <c r="D133" s="17">
        <v>13</v>
      </c>
      <c r="E133" s="17" t="b">
        <v>0</v>
      </c>
      <c r="F133" s="17" t="s">
        <v>70</v>
      </c>
      <c r="G133" s="37">
        <v>128</v>
      </c>
      <c r="H133" s="17" t="s">
        <v>47</v>
      </c>
      <c r="I133" s="41">
        <v>323.99</v>
      </c>
      <c r="J133" s="41"/>
      <c r="K133" s="17" t="s">
        <v>4480</v>
      </c>
      <c r="L133" s="17">
        <v>2</v>
      </c>
      <c r="M133" s="17">
        <v>1</v>
      </c>
      <c r="N133" s="17" t="s">
        <v>226</v>
      </c>
      <c r="O133" s="17" t="s">
        <v>75</v>
      </c>
      <c r="P133" s="17" t="s">
        <v>2093</v>
      </c>
      <c r="Q133" s="17" t="s">
        <v>2233</v>
      </c>
      <c r="R133" s="17" t="s">
        <v>2084</v>
      </c>
      <c r="S133" s="42">
        <v>46109</v>
      </c>
      <c r="T133" s="39" t="str">
        <f t="shared" si="5"/>
        <v>Mar</v>
      </c>
      <c r="U133" s="17">
        <v>2026</v>
      </c>
      <c r="V133" s="41">
        <v>323.99</v>
      </c>
    </row>
    <row r="134" spans="1:22" x14ac:dyDescent="0.3">
      <c r="A134" s="66" t="s">
        <v>2273</v>
      </c>
      <c r="B134" s="37" t="s">
        <v>232</v>
      </c>
      <c r="C134" s="37" t="s">
        <v>76</v>
      </c>
      <c r="D134" s="37">
        <v>13</v>
      </c>
      <c r="E134" s="37" t="b">
        <v>0</v>
      </c>
      <c r="F134" s="37" t="s">
        <v>70</v>
      </c>
      <c r="G134" s="37">
        <v>128</v>
      </c>
      <c r="H134" s="37" t="s">
        <v>47</v>
      </c>
      <c r="I134" s="38">
        <v>323.99</v>
      </c>
      <c r="J134" s="38"/>
      <c r="K134" s="37" t="s">
        <v>4480</v>
      </c>
      <c r="L134" s="37">
        <v>2</v>
      </c>
      <c r="M134" s="37">
        <v>1</v>
      </c>
      <c r="N134" s="37" t="s">
        <v>226</v>
      </c>
      <c r="O134" s="37" t="s">
        <v>75</v>
      </c>
      <c r="P134" s="37" t="s">
        <v>2093</v>
      </c>
      <c r="Q134" s="37" t="s">
        <v>2233</v>
      </c>
      <c r="R134" s="37" t="s">
        <v>2084</v>
      </c>
      <c r="S134" s="39">
        <v>46109</v>
      </c>
      <c r="T134" s="39" t="str">
        <f t="shared" si="5"/>
        <v>Mar</v>
      </c>
      <c r="U134" s="37">
        <v>2026</v>
      </c>
      <c r="V134" s="38">
        <v>323.99</v>
      </c>
    </row>
    <row r="135" spans="1:22" x14ac:dyDescent="0.3">
      <c r="A135" s="66" t="s">
        <v>2273</v>
      </c>
      <c r="B135" s="17" t="s">
        <v>233</v>
      </c>
      <c r="C135" s="17" t="s">
        <v>76</v>
      </c>
      <c r="D135" s="17">
        <v>13</v>
      </c>
      <c r="E135" s="17" t="b">
        <v>0</v>
      </c>
      <c r="F135" s="17" t="s">
        <v>50</v>
      </c>
      <c r="G135" s="17">
        <v>64</v>
      </c>
      <c r="H135" s="17" t="s">
        <v>47</v>
      </c>
      <c r="I135" s="41">
        <v>323.99</v>
      </c>
      <c r="J135" s="41"/>
      <c r="K135" s="17" t="s">
        <v>4480</v>
      </c>
      <c r="L135" s="17">
        <v>2</v>
      </c>
      <c r="M135" s="17">
        <v>0</v>
      </c>
      <c r="N135" s="17" t="s">
        <v>226</v>
      </c>
      <c r="O135" s="17" t="s">
        <v>75</v>
      </c>
      <c r="P135" s="17" t="s">
        <v>2093</v>
      </c>
      <c r="Q135" s="17" t="s">
        <v>2233</v>
      </c>
      <c r="R135" s="17" t="s">
        <v>2084</v>
      </c>
      <c r="S135" s="42">
        <v>46109</v>
      </c>
      <c r="T135" s="39" t="str">
        <f t="shared" si="5"/>
        <v>Mar</v>
      </c>
      <c r="U135" s="17">
        <v>2026</v>
      </c>
      <c r="V135" s="41">
        <v>0</v>
      </c>
    </row>
    <row r="136" spans="1:22" x14ac:dyDescent="0.3">
      <c r="A136" s="66" t="s">
        <v>2273</v>
      </c>
      <c r="B136" s="37" t="s">
        <v>234</v>
      </c>
      <c r="C136" s="37" t="s">
        <v>76</v>
      </c>
      <c r="D136" s="37">
        <v>13</v>
      </c>
      <c r="E136" s="37" t="b">
        <v>0</v>
      </c>
      <c r="F136" s="37" t="s">
        <v>14</v>
      </c>
      <c r="G136" s="37">
        <v>512</v>
      </c>
      <c r="H136" s="37" t="s">
        <v>47</v>
      </c>
      <c r="I136" s="38">
        <v>323.99</v>
      </c>
      <c r="J136" s="38"/>
      <c r="K136" s="37" t="s">
        <v>4480</v>
      </c>
      <c r="L136" s="37">
        <v>2</v>
      </c>
      <c r="M136" s="37">
        <v>0</v>
      </c>
      <c r="N136" s="37" t="s">
        <v>226</v>
      </c>
      <c r="O136" s="37" t="s">
        <v>75</v>
      </c>
      <c r="P136" s="37" t="s">
        <v>2093</v>
      </c>
      <c r="Q136" s="37" t="s">
        <v>2233</v>
      </c>
      <c r="R136" s="37" t="s">
        <v>2084</v>
      </c>
      <c r="S136" s="39">
        <v>46109</v>
      </c>
      <c r="T136" s="39" t="str">
        <f t="shared" si="5"/>
        <v>Mar</v>
      </c>
      <c r="U136" s="37">
        <v>2026</v>
      </c>
      <c r="V136" s="38">
        <v>0</v>
      </c>
    </row>
    <row r="137" spans="1:22" x14ac:dyDescent="0.3">
      <c r="A137" s="66" t="s">
        <v>2273</v>
      </c>
      <c r="B137" s="17" t="s">
        <v>235</v>
      </c>
      <c r="C137" s="17" t="s">
        <v>23</v>
      </c>
      <c r="D137" s="17">
        <v>12</v>
      </c>
      <c r="E137" s="17" t="b">
        <v>1</v>
      </c>
      <c r="F137" s="17" t="s">
        <v>114</v>
      </c>
      <c r="G137" s="37">
        <v>128</v>
      </c>
      <c r="H137" s="17" t="s">
        <v>4481</v>
      </c>
      <c r="I137" s="41">
        <v>309.99</v>
      </c>
      <c r="J137" s="41"/>
      <c r="K137" s="17" t="s">
        <v>4480</v>
      </c>
      <c r="L137" s="17">
        <v>0</v>
      </c>
      <c r="M137" s="17">
        <v>204</v>
      </c>
      <c r="N137" s="17" t="s">
        <v>236</v>
      </c>
      <c r="O137" s="17" t="s">
        <v>237</v>
      </c>
      <c r="P137" s="17" t="s">
        <v>2114</v>
      </c>
      <c r="Q137" s="17" t="s">
        <v>2233</v>
      </c>
      <c r="R137" s="17" t="s">
        <v>2084</v>
      </c>
      <c r="S137" s="42">
        <v>46110</v>
      </c>
      <c r="T137" s="39" t="str">
        <f t="shared" si="5"/>
        <v>Mar</v>
      </c>
      <c r="U137" s="17">
        <v>2026</v>
      </c>
      <c r="V137" s="41">
        <v>63237.96</v>
      </c>
    </row>
    <row r="138" spans="1:22" x14ac:dyDescent="0.3">
      <c r="A138" s="66" t="s">
        <v>2273</v>
      </c>
      <c r="B138" s="37" t="s">
        <v>238</v>
      </c>
      <c r="C138" s="37" t="s">
        <v>3</v>
      </c>
      <c r="D138" s="37">
        <v>14</v>
      </c>
      <c r="E138" s="37" t="b">
        <v>0</v>
      </c>
      <c r="F138" s="37" t="s">
        <v>114</v>
      </c>
      <c r="G138" s="37">
        <v>128</v>
      </c>
      <c r="H138" s="37" t="s">
        <v>4482</v>
      </c>
      <c r="I138" s="38">
        <v>334.99</v>
      </c>
      <c r="J138" s="38"/>
      <c r="K138" s="37" t="s">
        <v>4480</v>
      </c>
      <c r="L138" s="37">
        <v>0</v>
      </c>
      <c r="M138" s="37">
        <v>189</v>
      </c>
      <c r="N138" s="37" t="s">
        <v>236</v>
      </c>
      <c r="O138" s="37" t="s">
        <v>237</v>
      </c>
      <c r="P138" s="37" t="s">
        <v>2114</v>
      </c>
      <c r="Q138" s="37" t="s">
        <v>2233</v>
      </c>
      <c r="R138" s="37" t="s">
        <v>2084</v>
      </c>
      <c r="S138" s="39">
        <v>46108</v>
      </c>
      <c r="T138" s="39" t="str">
        <f t="shared" si="5"/>
        <v>Mar</v>
      </c>
      <c r="U138" s="37">
        <v>2026</v>
      </c>
      <c r="V138" s="38">
        <v>63313.11</v>
      </c>
    </row>
    <row r="139" spans="1:22" x14ac:dyDescent="0.3">
      <c r="A139" s="66" t="s">
        <v>2273</v>
      </c>
      <c r="B139" s="17" t="s">
        <v>239</v>
      </c>
      <c r="C139" s="17" t="s">
        <v>76</v>
      </c>
      <c r="D139" s="17">
        <v>13</v>
      </c>
      <c r="E139" s="17" t="b">
        <v>0</v>
      </c>
      <c r="F139" s="17" t="s">
        <v>114</v>
      </c>
      <c r="G139" s="37">
        <v>128</v>
      </c>
      <c r="H139" s="17" t="s">
        <v>47</v>
      </c>
      <c r="I139" s="41">
        <v>323.99</v>
      </c>
      <c r="J139" s="41"/>
      <c r="K139" s="17" t="s">
        <v>4480</v>
      </c>
      <c r="L139" s="17">
        <v>2</v>
      </c>
      <c r="M139" s="17">
        <v>1</v>
      </c>
      <c r="N139" s="17" t="s">
        <v>226</v>
      </c>
      <c r="O139" s="17" t="s">
        <v>75</v>
      </c>
      <c r="P139" s="17" t="s">
        <v>2093</v>
      </c>
      <c r="Q139" s="17" t="s">
        <v>2233</v>
      </c>
      <c r="R139" s="17" t="s">
        <v>2084</v>
      </c>
      <c r="S139" s="42">
        <v>46109</v>
      </c>
      <c r="T139" s="39" t="str">
        <f t="shared" si="5"/>
        <v>Mar</v>
      </c>
      <c r="U139" s="17">
        <v>2026</v>
      </c>
      <c r="V139" s="41">
        <v>323.99</v>
      </c>
    </row>
    <row r="140" spans="1:22" x14ac:dyDescent="0.3">
      <c r="A140" s="66" t="s">
        <v>2273</v>
      </c>
      <c r="B140" s="37" t="s">
        <v>240</v>
      </c>
      <c r="C140" s="37" t="s">
        <v>3</v>
      </c>
      <c r="D140" s="37">
        <v>14</v>
      </c>
      <c r="E140" s="37" t="b">
        <v>0</v>
      </c>
      <c r="F140" s="37" t="s">
        <v>114</v>
      </c>
      <c r="G140" s="37">
        <v>128</v>
      </c>
      <c r="H140" s="37" t="s">
        <v>5</v>
      </c>
      <c r="I140" s="38">
        <v>239.99</v>
      </c>
      <c r="J140" s="38"/>
      <c r="K140" s="37" t="s">
        <v>4480</v>
      </c>
      <c r="L140" s="37">
        <v>10</v>
      </c>
      <c r="M140" s="37">
        <v>118</v>
      </c>
      <c r="N140" s="37" t="s">
        <v>236</v>
      </c>
      <c r="O140" s="37" t="s">
        <v>237</v>
      </c>
      <c r="P140" s="37" t="s">
        <v>2114</v>
      </c>
      <c r="Q140" s="37" t="s">
        <v>2233</v>
      </c>
      <c r="R140" s="37" t="s">
        <v>2084</v>
      </c>
      <c r="S140" s="39">
        <v>46108</v>
      </c>
      <c r="T140" s="39" t="str">
        <f t="shared" si="5"/>
        <v>Mar</v>
      </c>
      <c r="U140" s="37">
        <v>2026</v>
      </c>
      <c r="V140" s="38">
        <v>28318.82</v>
      </c>
    </row>
    <row r="141" spans="1:22" x14ac:dyDescent="0.3">
      <c r="A141" s="66" t="s">
        <v>2273</v>
      </c>
      <c r="B141" s="17" t="s">
        <v>241</v>
      </c>
      <c r="C141" s="17" t="s">
        <v>93</v>
      </c>
      <c r="D141" s="17">
        <v>14</v>
      </c>
      <c r="E141" s="17" t="b">
        <v>0</v>
      </c>
      <c r="F141" s="17" t="s">
        <v>114</v>
      </c>
      <c r="G141" s="37">
        <v>128</v>
      </c>
      <c r="H141" s="17" t="s">
        <v>5</v>
      </c>
      <c r="I141" s="41">
        <v>319.99</v>
      </c>
      <c r="J141" s="41"/>
      <c r="K141" s="17" t="s">
        <v>4480</v>
      </c>
      <c r="L141" s="17">
        <v>0</v>
      </c>
      <c r="M141" s="17">
        <v>22</v>
      </c>
      <c r="N141" s="17" t="s">
        <v>236</v>
      </c>
      <c r="O141" s="17" t="s">
        <v>237</v>
      </c>
      <c r="P141" s="17" t="s">
        <v>2114</v>
      </c>
      <c r="Q141" s="17" t="s">
        <v>2233</v>
      </c>
      <c r="R141" s="17" t="s">
        <v>2084</v>
      </c>
      <c r="S141" s="42">
        <v>46108</v>
      </c>
      <c r="T141" s="39" t="str">
        <f t="shared" si="5"/>
        <v>Mar</v>
      </c>
      <c r="U141" s="17">
        <v>2026</v>
      </c>
      <c r="V141" s="41">
        <v>7039.7800000000007</v>
      </c>
    </row>
    <row r="142" spans="1:22" x14ac:dyDescent="0.3">
      <c r="A142" s="66" t="s">
        <v>2273</v>
      </c>
      <c r="B142" s="37" t="s">
        <v>242</v>
      </c>
      <c r="C142" s="37" t="s">
        <v>76</v>
      </c>
      <c r="D142" s="37">
        <v>13</v>
      </c>
      <c r="E142" s="37" t="b">
        <v>0</v>
      </c>
      <c r="F142" s="37" t="s">
        <v>177</v>
      </c>
      <c r="G142" s="37">
        <v>128</v>
      </c>
      <c r="H142" s="37" t="s">
        <v>47</v>
      </c>
      <c r="I142" s="38">
        <v>323.99</v>
      </c>
      <c r="J142" s="38"/>
      <c r="K142" s="37" t="s">
        <v>4480</v>
      </c>
      <c r="L142" s="37">
        <v>2</v>
      </c>
      <c r="M142" s="37">
        <v>0</v>
      </c>
      <c r="N142" s="37" t="s">
        <v>226</v>
      </c>
      <c r="O142" s="37" t="s">
        <v>75</v>
      </c>
      <c r="P142" s="37" t="s">
        <v>2093</v>
      </c>
      <c r="Q142" s="37" t="s">
        <v>2233</v>
      </c>
      <c r="R142" s="37" t="s">
        <v>2084</v>
      </c>
      <c r="S142" s="39">
        <v>46109</v>
      </c>
      <c r="T142" s="39" t="str">
        <f t="shared" si="5"/>
        <v>Mar</v>
      </c>
      <c r="U142" s="37">
        <v>2026</v>
      </c>
      <c r="V142" s="38">
        <v>0</v>
      </c>
    </row>
    <row r="143" spans="1:22" x14ac:dyDescent="0.3">
      <c r="A143" s="66" t="s">
        <v>2273</v>
      </c>
      <c r="B143" s="17" t="s">
        <v>243</v>
      </c>
      <c r="C143" s="17" t="s">
        <v>76</v>
      </c>
      <c r="D143" s="17">
        <v>13</v>
      </c>
      <c r="E143" s="17" t="b">
        <v>0</v>
      </c>
      <c r="F143" s="17" t="s">
        <v>177</v>
      </c>
      <c r="G143" s="37">
        <v>128</v>
      </c>
      <c r="H143" s="17" t="s">
        <v>47</v>
      </c>
      <c r="I143" s="41">
        <v>323.99</v>
      </c>
      <c r="J143" s="41"/>
      <c r="K143" s="17" t="s">
        <v>4480</v>
      </c>
      <c r="L143" s="17">
        <v>2</v>
      </c>
      <c r="M143" s="17">
        <v>0</v>
      </c>
      <c r="N143" s="17" t="s">
        <v>226</v>
      </c>
      <c r="O143" s="17" t="s">
        <v>75</v>
      </c>
      <c r="P143" s="17" t="s">
        <v>2093</v>
      </c>
      <c r="Q143" s="17" t="s">
        <v>2233</v>
      </c>
      <c r="R143" s="17" t="s">
        <v>2084</v>
      </c>
      <c r="S143" s="42">
        <v>46109</v>
      </c>
      <c r="T143" s="39" t="str">
        <f t="shared" si="5"/>
        <v>Mar</v>
      </c>
      <c r="U143" s="17">
        <v>2026</v>
      </c>
      <c r="V143" s="41">
        <v>0</v>
      </c>
    </row>
    <row r="144" spans="1:22" x14ac:dyDescent="0.3">
      <c r="A144" s="66" t="s">
        <v>2273</v>
      </c>
      <c r="B144" s="37" t="s">
        <v>244</v>
      </c>
      <c r="C144" s="37" t="s">
        <v>76</v>
      </c>
      <c r="D144" s="37">
        <v>13</v>
      </c>
      <c r="E144" s="37" t="b">
        <v>0</v>
      </c>
      <c r="F144" s="37" t="s">
        <v>114</v>
      </c>
      <c r="G144" s="37">
        <v>128</v>
      </c>
      <c r="H144" s="37" t="s">
        <v>47</v>
      </c>
      <c r="I144" s="38">
        <v>323.99</v>
      </c>
      <c r="J144" s="38"/>
      <c r="K144" s="37" t="s">
        <v>4480</v>
      </c>
      <c r="L144" s="37">
        <v>2</v>
      </c>
      <c r="M144" s="37">
        <v>0</v>
      </c>
      <c r="N144" s="37" t="s">
        <v>226</v>
      </c>
      <c r="O144" s="37" t="s">
        <v>75</v>
      </c>
      <c r="P144" s="37" t="s">
        <v>2093</v>
      </c>
      <c r="Q144" s="37" t="s">
        <v>2233</v>
      </c>
      <c r="R144" s="37" t="s">
        <v>2084</v>
      </c>
      <c r="S144" s="39">
        <v>46109</v>
      </c>
      <c r="T144" s="39" t="str">
        <f t="shared" si="5"/>
        <v>Mar</v>
      </c>
      <c r="U144" s="37">
        <v>2026</v>
      </c>
      <c r="V144" s="38">
        <v>0</v>
      </c>
    </row>
    <row r="145" spans="1:22" x14ac:dyDescent="0.3">
      <c r="A145" s="66" t="s">
        <v>2273</v>
      </c>
      <c r="B145" s="17" t="s">
        <v>245</v>
      </c>
      <c r="C145" s="17" t="s">
        <v>38</v>
      </c>
      <c r="D145" s="17">
        <v>13</v>
      </c>
      <c r="E145" s="17" t="b">
        <v>0</v>
      </c>
      <c r="F145" s="17" t="s">
        <v>4</v>
      </c>
      <c r="G145" s="37">
        <v>128</v>
      </c>
      <c r="H145" s="17" t="s">
        <v>4483</v>
      </c>
      <c r="I145" s="41">
        <v>355</v>
      </c>
      <c r="J145" s="41"/>
      <c r="K145" s="17" t="s">
        <v>4480</v>
      </c>
      <c r="L145" s="17">
        <v>10</v>
      </c>
      <c r="M145" s="17">
        <v>0</v>
      </c>
      <c r="N145" s="17" t="s">
        <v>246</v>
      </c>
      <c r="O145" s="17" t="s">
        <v>247</v>
      </c>
      <c r="P145" s="17" t="s">
        <v>2115</v>
      </c>
      <c r="Q145" s="17" t="s">
        <v>2233</v>
      </c>
      <c r="R145" s="17" t="s">
        <v>2084</v>
      </c>
      <c r="S145" s="42">
        <v>46107</v>
      </c>
      <c r="T145" s="39" t="str">
        <f t="shared" si="5"/>
        <v>Mar</v>
      </c>
      <c r="U145" s="17">
        <v>2026</v>
      </c>
      <c r="V145" s="41">
        <v>0</v>
      </c>
    </row>
    <row r="146" spans="1:22" x14ac:dyDescent="0.3">
      <c r="A146" s="66" t="s">
        <v>2273</v>
      </c>
      <c r="B146" s="37" t="s">
        <v>248</v>
      </c>
      <c r="C146" s="37" t="s">
        <v>3</v>
      </c>
      <c r="D146" s="37">
        <v>14</v>
      </c>
      <c r="E146" s="37" t="b">
        <v>0</v>
      </c>
      <c r="F146" s="37" t="s">
        <v>4</v>
      </c>
      <c r="G146" s="37">
        <v>128</v>
      </c>
      <c r="H146" s="37" t="s">
        <v>47</v>
      </c>
      <c r="I146" s="38">
        <v>389.99</v>
      </c>
      <c r="J146" s="38"/>
      <c r="K146" s="37" t="s">
        <v>4480</v>
      </c>
      <c r="L146" s="37">
        <v>5</v>
      </c>
      <c r="M146" s="37">
        <v>1</v>
      </c>
      <c r="N146" s="37" t="s">
        <v>249</v>
      </c>
      <c r="O146" s="37" t="s">
        <v>75</v>
      </c>
      <c r="P146" s="37" t="s">
        <v>2093</v>
      </c>
      <c r="Q146" s="37" t="s">
        <v>2233</v>
      </c>
      <c r="R146" s="37" t="s">
        <v>2084</v>
      </c>
      <c r="S146" s="39">
        <v>46109</v>
      </c>
      <c r="T146" s="39" t="str">
        <f t="shared" si="5"/>
        <v>Mar</v>
      </c>
      <c r="U146" s="37">
        <v>2026</v>
      </c>
      <c r="V146" s="38">
        <v>389.99</v>
      </c>
    </row>
    <row r="147" spans="1:22" x14ac:dyDescent="0.3">
      <c r="A147" s="66" t="s">
        <v>2273</v>
      </c>
      <c r="B147" s="17" t="s">
        <v>250</v>
      </c>
      <c r="C147" s="17" t="s">
        <v>3</v>
      </c>
      <c r="D147" s="17">
        <v>14</v>
      </c>
      <c r="E147" s="17" t="b">
        <v>0</v>
      </c>
      <c r="F147" s="17" t="s">
        <v>4</v>
      </c>
      <c r="G147" s="37">
        <v>128</v>
      </c>
      <c r="H147" s="17" t="s">
        <v>4483</v>
      </c>
      <c r="I147" s="41">
        <v>350</v>
      </c>
      <c r="J147" s="41"/>
      <c r="K147" s="17" t="s">
        <v>4480</v>
      </c>
      <c r="L147" s="17">
        <v>10</v>
      </c>
      <c r="M147" s="17">
        <v>0</v>
      </c>
      <c r="N147" s="17" t="s">
        <v>246</v>
      </c>
      <c r="O147" s="17" t="s">
        <v>247</v>
      </c>
      <c r="P147" s="17" t="s">
        <v>2115</v>
      </c>
      <c r="Q147" s="17" t="s">
        <v>2233</v>
      </c>
      <c r="R147" s="17" t="s">
        <v>2084</v>
      </c>
      <c r="S147" s="42">
        <v>46107</v>
      </c>
      <c r="T147" s="39" t="str">
        <f t="shared" si="5"/>
        <v>Mar</v>
      </c>
      <c r="U147" s="17">
        <v>2026</v>
      </c>
      <c r="V147" s="41">
        <v>0</v>
      </c>
    </row>
    <row r="148" spans="1:22" x14ac:dyDescent="0.3">
      <c r="A148" s="66" t="s">
        <v>2273</v>
      </c>
      <c r="B148" s="37" t="s">
        <v>251</v>
      </c>
      <c r="C148" s="37" t="s">
        <v>11</v>
      </c>
      <c r="D148" s="37">
        <v>14</v>
      </c>
      <c r="E148" s="37" t="b">
        <v>1</v>
      </c>
      <c r="F148" s="37" t="s">
        <v>4</v>
      </c>
      <c r="G148" s="37">
        <v>128</v>
      </c>
      <c r="H148" s="37" t="s">
        <v>47</v>
      </c>
      <c r="I148" s="38">
        <v>745.12</v>
      </c>
      <c r="J148" s="38"/>
      <c r="K148" s="37" t="s">
        <v>4480</v>
      </c>
      <c r="L148" s="37">
        <v>2</v>
      </c>
      <c r="M148" s="37">
        <v>10</v>
      </c>
      <c r="N148" s="37" t="s">
        <v>249</v>
      </c>
      <c r="O148" s="37" t="s">
        <v>75</v>
      </c>
      <c r="P148" s="37" t="s">
        <v>2093</v>
      </c>
      <c r="Q148" s="37" t="s">
        <v>2233</v>
      </c>
      <c r="R148" s="37" t="s">
        <v>2084</v>
      </c>
      <c r="S148" s="39">
        <v>46109</v>
      </c>
      <c r="T148" s="39" t="str">
        <f t="shared" si="5"/>
        <v>Mar</v>
      </c>
      <c r="U148" s="37">
        <v>2026</v>
      </c>
      <c r="V148" s="38">
        <v>7451.2</v>
      </c>
    </row>
    <row r="149" spans="1:22" x14ac:dyDescent="0.3">
      <c r="A149" s="66" t="s">
        <v>2273</v>
      </c>
      <c r="B149" s="17" t="s">
        <v>252</v>
      </c>
      <c r="C149" s="17" t="s">
        <v>11</v>
      </c>
      <c r="D149" s="17">
        <v>14</v>
      </c>
      <c r="E149" s="17" t="b">
        <v>1</v>
      </c>
      <c r="F149" s="37" t="s">
        <v>4</v>
      </c>
      <c r="G149" s="37">
        <v>128</v>
      </c>
      <c r="H149" s="17" t="s">
        <v>47</v>
      </c>
      <c r="I149" s="41">
        <v>745.12</v>
      </c>
      <c r="J149" s="41"/>
      <c r="K149" s="17" t="s">
        <v>4480</v>
      </c>
      <c r="L149" s="17">
        <v>2</v>
      </c>
      <c r="M149" s="17">
        <v>3</v>
      </c>
      <c r="N149" s="17" t="s">
        <v>249</v>
      </c>
      <c r="O149" s="17" t="s">
        <v>75</v>
      </c>
      <c r="P149" s="17" t="s">
        <v>2093</v>
      </c>
      <c r="Q149" s="17" t="s">
        <v>2233</v>
      </c>
      <c r="R149" s="17" t="s">
        <v>2084</v>
      </c>
      <c r="S149" s="42">
        <v>46109</v>
      </c>
      <c r="T149" s="39" t="str">
        <f t="shared" si="5"/>
        <v>Mar</v>
      </c>
      <c r="U149" s="17">
        <v>2026</v>
      </c>
      <c r="V149" s="41">
        <v>2235.36</v>
      </c>
    </row>
    <row r="150" spans="1:22" x14ac:dyDescent="0.3">
      <c r="A150" s="66" t="s">
        <v>2273</v>
      </c>
      <c r="B150" s="37" t="s">
        <v>253</v>
      </c>
      <c r="C150" s="37" t="s">
        <v>76</v>
      </c>
      <c r="D150" s="37">
        <v>13</v>
      </c>
      <c r="E150" s="37" t="b">
        <v>0</v>
      </c>
      <c r="F150" s="37" t="s">
        <v>4</v>
      </c>
      <c r="G150" s="37">
        <v>128</v>
      </c>
      <c r="H150" s="37" t="s">
        <v>47</v>
      </c>
      <c r="I150" s="38">
        <v>322.01</v>
      </c>
      <c r="J150" s="38"/>
      <c r="K150" s="37" t="s">
        <v>4480</v>
      </c>
      <c r="L150" s="37">
        <v>2</v>
      </c>
      <c r="M150" s="37">
        <v>58</v>
      </c>
      <c r="N150" s="37" t="s">
        <v>249</v>
      </c>
      <c r="O150" s="37" t="s">
        <v>75</v>
      </c>
      <c r="P150" s="37" t="s">
        <v>2093</v>
      </c>
      <c r="Q150" s="37" t="s">
        <v>2233</v>
      </c>
      <c r="R150" s="37" t="s">
        <v>2084</v>
      </c>
      <c r="S150" s="39">
        <v>46109</v>
      </c>
      <c r="T150" s="39" t="str">
        <f t="shared" si="5"/>
        <v>Mar</v>
      </c>
      <c r="U150" s="37">
        <v>2026</v>
      </c>
      <c r="V150" s="38">
        <v>18676.579999999998</v>
      </c>
    </row>
    <row r="151" spans="1:22" x14ac:dyDescent="0.3">
      <c r="A151" s="66" t="s">
        <v>2273</v>
      </c>
      <c r="B151" s="17" t="s">
        <v>254</v>
      </c>
      <c r="C151" s="17" t="s">
        <v>11</v>
      </c>
      <c r="D151" s="17">
        <v>14</v>
      </c>
      <c r="E151" s="17" t="b">
        <v>1</v>
      </c>
      <c r="F151" s="17" t="s">
        <v>255</v>
      </c>
      <c r="G151" s="37">
        <v>128</v>
      </c>
      <c r="H151" s="17" t="s">
        <v>47</v>
      </c>
      <c r="I151" s="41">
        <v>745.12</v>
      </c>
      <c r="J151" s="41"/>
      <c r="K151" s="17" t="s">
        <v>4480</v>
      </c>
      <c r="L151" s="17">
        <v>2</v>
      </c>
      <c r="M151" s="17">
        <v>0</v>
      </c>
      <c r="N151" s="17" t="s">
        <v>249</v>
      </c>
      <c r="O151" s="17" t="s">
        <v>75</v>
      </c>
      <c r="P151" s="17" t="s">
        <v>2093</v>
      </c>
      <c r="Q151" s="17" t="s">
        <v>2233</v>
      </c>
      <c r="R151" s="17" t="s">
        <v>2084</v>
      </c>
      <c r="S151" s="42">
        <v>46109</v>
      </c>
      <c r="T151" s="39" t="str">
        <f t="shared" si="5"/>
        <v>Mar</v>
      </c>
      <c r="U151" s="17">
        <v>2026</v>
      </c>
      <c r="V151" s="41">
        <v>0</v>
      </c>
    </row>
    <row r="152" spans="1:22" x14ac:dyDescent="0.3">
      <c r="A152" s="66" t="s">
        <v>2273</v>
      </c>
      <c r="B152" s="37" t="s">
        <v>256</v>
      </c>
      <c r="C152" s="37" t="s">
        <v>11</v>
      </c>
      <c r="D152" s="37">
        <v>14</v>
      </c>
      <c r="E152" s="37" t="b">
        <v>1</v>
      </c>
      <c r="F152" s="37" t="s">
        <v>114</v>
      </c>
      <c r="G152" s="37">
        <v>128</v>
      </c>
      <c r="H152" s="37" t="s">
        <v>47</v>
      </c>
      <c r="I152" s="38">
        <v>745.12</v>
      </c>
      <c r="J152" s="38"/>
      <c r="K152" s="37" t="s">
        <v>4480</v>
      </c>
      <c r="L152" s="37">
        <v>2</v>
      </c>
      <c r="M152" s="37">
        <v>0</v>
      </c>
      <c r="N152" s="37" t="s">
        <v>249</v>
      </c>
      <c r="O152" s="37" t="s">
        <v>75</v>
      </c>
      <c r="P152" s="37" t="s">
        <v>2093</v>
      </c>
      <c r="Q152" s="37" t="s">
        <v>2233</v>
      </c>
      <c r="R152" s="37" t="s">
        <v>2084</v>
      </c>
      <c r="S152" s="39">
        <v>46109</v>
      </c>
      <c r="T152" s="39" t="str">
        <f t="shared" si="5"/>
        <v>Mar</v>
      </c>
      <c r="U152" s="37">
        <v>2026</v>
      </c>
      <c r="V152" s="38">
        <v>0</v>
      </c>
    </row>
    <row r="153" spans="1:22" x14ac:dyDescent="0.3">
      <c r="A153" s="66" t="s">
        <v>2273</v>
      </c>
      <c r="B153" s="17" t="s">
        <v>257</v>
      </c>
      <c r="C153" s="17" t="s">
        <v>3</v>
      </c>
      <c r="D153" s="17">
        <v>14</v>
      </c>
      <c r="E153" s="17" t="b">
        <v>0</v>
      </c>
      <c r="F153" s="17" t="s">
        <v>4</v>
      </c>
      <c r="G153" s="37">
        <v>128</v>
      </c>
      <c r="H153" s="17" t="s">
        <v>47</v>
      </c>
      <c r="I153" s="41">
        <v>335.99</v>
      </c>
      <c r="J153" s="41"/>
      <c r="K153" s="17" t="s">
        <v>4480</v>
      </c>
      <c r="L153" s="17">
        <v>3</v>
      </c>
      <c r="M153" s="17">
        <v>2</v>
      </c>
      <c r="N153" s="17" t="s">
        <v>226</v>
      </c>
      <c r="O153" s="17" t="s">
        <v>75</v>
      </c>
      <c r="P153" s="17" t="s">
        <v>2093</v>
      </c>
      <c r="Q153" s="17" t="s">
        <v>2233</v>
      </c>
      <c r="R153" s="17" t="s">
        <v>2084</v>
      </c>
      <c r="S153" s="42">
        <v>46109</v>
      </c>
      <c r="T153" s="39" t="str">
        <f t="shared" si="5"/>
        <v>Mar</v>
      </c>
      <c r="U153" s="17">
        <v>2026</v>
      </c>
      <c r="V153" s="41">
        <v>671.98</v>
      </c>
    </row>
    <row r="154" spans="1:22" x14ac:dyDescent="0.3">
      <c r="A154" s="66" t="s">
        <v>2273</v>
      </c>
      <c r="B154" s="37" t="s">
        <v>258</v>
      </c>
      <c r="C154" s="37" t="s">
        <v>33</v>
      </c>
      <c r="D154" s="37">
        <v>17</v>
      </c>
      <c r="E154" s="37" t="b">
        <v>0</v>
      </c>
      <c r="F154" s="37" t="s">
        <v>12</v>
      </c>
      <c r="G154" s="37">
        <v>256</v>
      </c>
      <c r="H154" s="37" t="s">
        <v>47</v>
      </c>
      <c r="I154" s="38">
        <v>879</v>
      </c>
      <c r="J154" s="38"/>
      <c r="K154" s="37" t="s">
        <v>4480</v>
      </c>
      <c r="L154" s="37">
        <v>9</v>
      </c>
      <c r="M154" s="37">
        <v>39</v>
      </c>
      <c r="N154" s="37" t="s">
        <v>259</v>
      </c>
      <c r="O154" s="37" t="s">
        <v>260</v>
      </c>
      <c r="P154" s="37" t="s">
        <v>2116</v>
      </c>
      <c r="Q154" s="37" t="s">
        <v>2240</v>
      </c>
      <c r="R154" s="37" t="s">
        <v>2084</v>
      </c>
      <c r="S154" s="39">
        <v>46104</v>
      </c>
      <c r="T154" s="39" t="str">
        <f t="shared" si="5"/>
        <v>Mar</v>
      </c>
      <c r="U154" s="37">
        <v>2026</v>
      </c>
      <c r="V154" s="38">
        <v>34281</v>
      </c>
    </row>
    <row r="155" spans="1:22" x14ac:dyDescent="0.3">
      <c r="A155" s="66" t="s">
        <v>2273</v>
      </c>
      <c r="B155" s="17" t="s">
        <v>261</v>
      </c>
      <c r="C155" s="17" t="s">
        <v>41</v>
      </c>
      <c r="D155" s="17">
        <v>16</v>
      </c>
      <c r="E155" s="17" t="b">
        <v>0</v>
      </c>
      <c r="F155" s="17" t="s">
        <v>70</v>
      </c>
      <c r="G155" s="37">
        <v>128</v>
      </c>
      <c r="H155" s="17" t="s">
        <v>4481</v>
      </c>
      <c r="I155" s="41">
        <v>549.99</v>
      </c>
      <c r="J155" s="41"/>
      <c r="K155" s="17" t="s">
        <v>4480</v>
      </c>
      <c r="L155" s="17">
        <v>10</v>
      </c>
      <c r="M155" s="17">
        <v>23</v>
      </c>
      <c r="N155" s="17" t="s">
        <v>236</v>
      </c>
      <c r="O155" s="17" t="s">
        <v>237</v>
      </c>
      <c r="P155" s="17" t="s">
        <v>2114</v>
      </c>
      <c r="Q155" s="17" t="s">
        <v>2233</v>
      </c>
      <c r="R155" s="17" t="s">
        <v>2084</v>
      </c>
      <c r="S155" s="42">
        <v>46110</v>
      </c>
      <c r="T155" s="39" t="str">
        <f t="shared" si="5"/>
        <v>Mar</v>
      </c>
      <c r="U155" s="17">
        <v>2026</v>
      </c>
      <c r="V155" s="41">
        <v>12649.77</v>
      </c>
    </row>
    <row r="156" spans="1:22" x14ac:dyDescent="0.3">
      <c r="A156" s="66" t="s">
        <v>2273</v>
      </c>
      <c r="B156" s="37" t="s">
        <v>264</v>
      </c>
      <c r="C156" s="37" t="s">
        <v>11</v>
      </c>
      <c r="D156" s="37">
        <v>14</v>
      </c>
      <c r="E156" s="37" t="b">
        <v>1</v>
      </c>
      <c r="F156" s="37" t="s">
        <v>114</v>
      </c>
      <c r="G156" s="37">
        <v>128</v>
      </c>
      <c r="H156" s="37" t="s">
        <v>5</v>
      </c>
      <c r="I156" s="38">
        <v>399.99</v>
      </c>
      <c r="J156" s="38"/>
      <c r="K156" s="37" t="s">
        <v>4480</v>
      </c>
      <c r="L156" s="37">
        <v>0</v>
      </c>
      <c r="M156" s="37">
        <v>29</v>
      </c>
      <c r="N156" s="37" t="s">
        <v>236</v>
      </c>
      <c r="O156" s="37" t="s">
        <v>237</v>
      </c>
      <c r="P156" s="37" t="s">
        <v>2114</v>
      </c>
      <c r="Q156" s="37" t="s">
        <v>2233</v>
      </c>
      <c r="R156" s="37" t="s">
        <v>2084</v>
      </c>
      <c r="S156" s="39">
        <v>46108</v>
      </c>
      <c r="T156" s="39" t="str">
        <f t="shared" si="5"/>
        <v>Mar</v>
      </c>
      <c r="U156" s="37">
        <v>2026</v>
      </c>
      <c r="V156" s="38">
        <v>11599.710000000001</v>
      </c>
    </row>
    <row r="157" spans="1:22" x14ac:dyDescent="0.3">
      <c r="A157" s="66" t="s">
        <v>2273</v>
      </c>
      <c r="B157" s="17" t="s">
        <v>265</v>
      </c>
      <c r="C157" s="17" t="s">
        <v>3</v>
      </c>
      <c r="D157" s="17">
        <v>14</v>
      </c>
      <c r="E157" s="17" t="b">
        <v>0</v>
      </c>
      <c r="F157" s="17" t="s">
        <v>4</v>
      </c>
      <c r="G157" s="37">
        <v>128</v>
      </c>
      <c r="H157" s="17" t="s">
        <v>5</v>
      </c>
      <c r="I157" s="41">
        <v>229.99</v>
      </c>
      <c r="J157" s="41"/>
      <c r="K157" s="17" t="s">
        <v>4480</v>
      </c>
      <c r="L157" s="17">
        <v>10</v>
      </c>
      <c r="M157" s="17">
        <v>8</v>
      </c>
      <c r="N157" s="17" t="s">
        <v>236</v>
      </c>
      <c r="O157" s="17" t="s">
        <v>237</v>
      </c>
      <c r="P157" s="17" t="s">
        <v>2114</v>
      </c>
      <c r="Q157" s="17" t="s">
        <v>2233</v>
      </c>
      <c r="R157" s="17" t="s">
        <v>2084</v>
      </c>
      <c r="S157" s="42">
        <v>46108</v>
      </c>
      <c r="T157" s="39" t="str">
        <f t="shared" si="5"/>
        <v>Mar</v>
      </c>
      <c r="U157" s="17">
        <v>2026</v>
      </c>
      <c r="V157" s="41">
        <v>1839.92</v>
      </c>
    </row>
    <row r="158" spans="1:22" x14ac:dyDescent="0.3">
      <c r="A158" s="66" t="s">
        <v>2273</v>
      </c>
      <c r="B158" s="37" t="s">
        <v>266</v>
      </c>
      <c r="C158" s="37" t="s">
        <v>33</v>
      </c>
      <c r="D158" s="37">
        <v>17</v>
      </c>
      <c r="E158" s="37" t="b">
        <v>0</v>
      </c>
      <c r="F158" s="37" t="s">
        <v>12</v>
      </c>
      <c r="G158" s="37">
        <v>256</v>
      </c>
      <c r="H158" s="37" t="s">
        <v>4483</v>
      </c>
      <c r="I158" s="38">
        <v>799.99</v>
      </c>
      <c r="J158" s="38"/>
      <c r="K158" s="37" t="s">
        <v>4480</v>
      </c>
      <c r="L158" s="37">
        <v>10</v>
      </c>
      <c r="M158" s="37">
        <v>2</v>
      </c>
      <c r="N158" s="37" t="s">
        <v>267</v>
      </c>
      <c r="O158" s="37" t="s">
        <v>268</v>
      </c>
      <c r="P158" s="37" t="s">
        <v>2117</v>
      </c>
      <c r="Q158" s="37" t="s">
        <v>2227</v>
      </c>
      <c r="R158" s="37" t="s">
        <v>2084</v>
      </c>
      <c r="S158" s="39">
        <v>46108</v>
      </c>
      <c r="T158" s="39" t="str">
        <f t="shared" si="5"/>
        <v>Mar</v>
      </c>
      <c r="U158" s="37">
        <v>2026</v>
      </c>
      <c r="V158" s="38">
        <v>1599.98</v>
      </c>
    </row>
    <row r="159" spans="1:22" x14ac:dyDescent="0.3">
      <c r="A159" s="66" t="s">
        <v>2273</v>
      </c>
      <c r="B159" s="17" t="s">
        <v>269</v>
      </c>
      <c r="C159" s="17" t="s">
        <v>76</v>
      </c>
      <c r="D159" s="17">
        <v>13</v>
      </c>
      <c r="E159" s="17" t="b">
        <v>0</v>
      </c>
      <c r="F159" s="37" t="s">
        <v>4</v>
      </c>
      <c r="G159" s="37">
        <v>128</v>
      </c>
      <c r="H159" s="17" t="s">
        <v>47</v>
      </c>
      <c r="I159" s="41">
        <v>322.01</v>
      </c>
      <c r="J159" s="41"/>
      <c r="K159" s="17" t="s">
        <v>4480</v>
      </c>
      <c r="L159" s="17">
        <v>2</v>
      </c>
      <c r="M159" s="17">
        <v>0</v>
      </c>
      <c r="N159" s="17" t="s">
        <v>249</v>
      </c>
      <c r="O159" s="17" t="s">
        <v>82</v>
      </c>
      <c r="P159" s="17" t="s">
        <v>2094</v>
      </c>
      <c r="Q159" s="17" t="s">
        <v>2234</v>
      </c>
      <c r="R159" s="17" t="s">
        <v>2084</v>
      </c>
      <c r="S159" s="42">
        <v>46109</v>
      </c>
      <c r="T159" s="39" t="str">
        <f t="shared" si="5"/>
        <v>Mar</v>
      </c>
      <c r="U159" s="17">
        <v>2026</v>
      </c>
      <c r="V159" s="41">
        <v>0</v>
      </c>
    </row>
    <row r="160" spans="1:22" x14ac:dyDescent="0.3">
      <c r="A160" s="66" t="s">
        <v>2273</v>
      </c>
      <c r="B160" s="37" t="s">
        <v>270</v>
      </c>
      <c r="C160" s="37" t="s">
        <v>33</v>
      </c>
      <c r="D160" s="37">
        <v>17</v>
      </c>
      <c r="E160" s="37" t="b">
        <v>0</v>
      </c>
      <c r="F160" s="37" t="s">
        <v>12</v>
      </c>
      <c r="G160" s="37">
        <v>256</v>
      </c>
      <c r="H160" s="37" t="s">
        <v>4482</v>
      </c>
      <c r="I160" s="38">
        <v>764.99</v>
      </c>
      <c r="J160" s="38"/>
      <c r="K160" s="37" t="s">
        <v>4480</v>
      </c>
      <c r="L160" s="37">
        <v>4</v>
      </c>
      <c r="M160" s="37">
        <v>2</v>
      </c>
      <c r="N160" s="37" t="s">
        <v>267</v>
      </c>
      <c r="O160" s="37" t="s">
        <v>268</v>
      </c>
      <c r="P160" s="37" t="s">
        <v>2117</v>
      </c>
      <c r="Q160" s="37" t="s">
        <v>2227</v>
      </c>
      <c r="R160" s="37" t="s">
        <v>2084</v>
      </c>
      <c r="S160" s="39">
        <v>46107</v>
      </c>
      <c r="T160" s="39" t="str">
        <f t="shared" si="5"/>
        <v>Mar</v>
      </c>
      <c r="U160" s="37">
        <v>2026</v>
      </c>
      <c r="V160" s="38">
        <v>1529.98</v>
      </c>
    </row>
    <row r="161" spans="1:22" x14ac:dyDescent="0.3">
      <c r="A161" s="66" t="s">
        <v>2273</v>
      </c>
      <c r="B161" s="17" t="s">
        <v>272</v>
      </c>
      <c r="C161" s="17" t="s">
        <v>76</v>
      </c>
      <c r="D161" s="17">
        <v>13</v>
      </c>
      <c r="E161" s="17" t="b">
        <v>0</v>
      </c>
      <c r="F161" s="17" t="s">
        <v>14</v>
      </c>
      <c r="G161" s="17">
        <v>512</v>
      </c>
      <c r="H161" s="17" t="s">
        <v>47</v>
      </c>
      <c r="I161" s="41">
        <v>430.67</v>
      </c>
      <c r="J161" s="41"/>
      <c r="K161" s="17" t="s">
        <v>4480</v>
      </c>
      <c r="L161" s="17">
        <v>0</v>
      </c>
      <c r="M161" s="17">
        <v>4</v>
      </c>
      <c r="N161" s="17" t="s">
        <v>273</v>
      </c>
      <c r="O161" s="17" t="s">
        <v>4457</v>
      </c>
      <c r="P161" s="17" t="s">
        <v>4458</v>
      </c>
      <c r="Q161" s="17" t="s">
        <v>4449</v>
      </c>
      <c r="R161" s="17" t="s">
        <v>2267</v>
      </c>
      <c r="S161" s="42">
        <v>46104</v>
      </c>
      <c r="T161" s="39" t="str">
        <f t="shared" si="5"/>
        <v>Mar</v>
      </c>
      <c r="U161" s="17">
        <v>2026</v>
      </c>
      <c r="V161" s="41">
        <v>1722.68</v>
      </c>
    </row>
    <row r="162" spans="1:22" x14ac:dyDescent="0.3">
      <c r="A162" s="66" t="s">
        <v>2273</v>
      </c>
      <c r="B162" s="37" t="s">
        <v>274</v>
      </c>
      <c r="C162" s="37" t="s">
        <v>3</v>
      </c>
      <c r="D162" s="37">
        <v>14</v>
      </c>
      <c r="E162" s="37" t="b">
        <v>0</v>
      </c>
      <c r="F162" s="37" t="s">
        <v>4</v>
      </c>
      <c r="G162" s="37">
        <v>128</v>
      </c>
      <c r="H162" s="37" t="s">
        <v>22</v>
      </c>
      <c r="I162" s="38">
        <v>317.55</v>
      </c>
      <c r="J162" s="38"/>
      <c r="K162" s="37" t="s">
        <v>4480</v>
      </c>
      <c r="L162" s="37">
        <v>2</v>
      </c>
      <c r="M162" s="37">
        <v>0</v>
      </c>
      <c r="N162" s="37" t="s">
        <v>271</v>
      </c>
      <c r="O162" s="37" t="s">
        <v>275</v>
      </c>
      <c r="P162" s="37" t="s">
        <v>2118</v>
      </c>
      <c r="Q162" s="37" t="s">
        <v>2226</v>
      </c>
      <c r="R162" s="37" t="s">
        <v>2084</v>
      </c>
      <c r="S162" s="39"/>
      <c r="T162" s="39"/>
      <c r="U162" s="37"/>
      <c r="V162" s="38">
        <v>0</v>
      </c>
    </row>
    <row r="163" spans="1:22" x14ac:dyDescent="0.3">
      <c r="A163" s="66" t="s">
        <v>2273</v>
      </c>
      <c r="B163" s="17" t="s">
        <v>276</v>
      </c>
      <c r="C163" s="17" t="s">
        <v>28</v>
      </c>
      <c r="D163" s="17">
        <v>12</v>
      </c>
      <c r="E163" s="17" t="b">
        <v>0</v>
      </c>
      <c r="F163" s="17" t="s">
        <v>61</v>
      </c>
      <c r="G163" s="17">
        <v>64</v>
      </c>
      <c r="H163" s="17" t="s">
        <v>5</v>
      </c>
      <c r="I163" s="41">
        <v>179.95</v>
      </c>
      <c r="J163" s="41"/>
      <c r="K163" s="17" t="s">
        <v>4480</v>
      </c>
      <c r="L163" s="17">
        <v>21</v>
      </c>
      <c r="M163" s="17">
        <v>357</v>
      </c>
      <c r="N163" s="17" t="s">
        <v>277</v>
      </c>
      <c r="O163" s="17" t="s">
        <v>278</v>
      </c>
      <c r="P163" s="17" t="s">
        <v>2119</v>
      </c>
      <c r="Q163" s="17" t="s">
        <v>2234</v>
      </c>
      <c r="R163" s="17" t="s">
        <v>2084</v>
      </c>
      <c r="S163" s="42">
        <v>46108</v>
      </c>
      <c r="T163" s="39" t="str">
        <f t="shared" ref="T163:T194" si="6">TEXT(S163,"mmm")</f>
        <v>Mar</v>
      </c>
      <c r="U163" s="17">
        <v>2026</v>
      </c>
      <c r="V163" s="41">
        <v>64242.149999999994</v>
      </c>
    </row>
    <row r="164" spans="1:22" x14ac:dyDescent="0.3">
      <c r="A164" s="66" t="s">
        <v>2273</v>
      </c>
      <c r="B164" s="37" t="s">
        <v>279</v>
      </c>
      <c r="C164" s="37" t="s">
        <v>38</v>
      </c>
      <c r="D164" s="37">
        <v>13</v>
      </c>
      <c r="E164" s="37" t="b">
        <v>0</v>
      </c>
      <c r="F164" s="17" t="s">
        <v>4</v>
      </c>
      <c r="G164" s="37">
        <v>128</v>
      </c>
      <c r="H164" s="37" t="s">
        <v>5</v>
      </c>
      <c r="I164" s="38">
        <v>279.95</v>
      </c>
      <c r="J164" s="38"/>
      <c r="K164" s="37" t="s">
        <v>4480</v>
      </c>
      <c r="L164" s="37">
        <v>12</v>
      </c>
      <c r="M164" s="37">
        <v>65</v>
      </c>
      <c r="N164" s="37" t="s">
        <v>277</v>
      </c>
      <c r="O164" s="37" t="s">
        <v>278</v>
      </c>
      <c r="P164" s="37" t="s">
        <v>2119</v>
      </c>
      <c r="Q164" s="37" t="s">
        <v>2234</v>
      </c>
      <c r="R164" s="37" t="s">
        <v>2084</v>
      </c>
      <c r="S164" s="39">
        <v>46089</v>
      </c>
      <c r="T164" s="39" t="str">
        <f t="shared" si="6"/>
        <v>Mar</v>
      </c>
      <c r="U164" s="37">
        <v>2026</v>
      </c>
      <c r="V164" s="38">
        <v>18196.75</v>
      </c>
    </row>
    <row r="165" spans="1:22" x14ac:dyDescent="0.3">
      <c r="A165" s="66" t="s">
        <v>2273</v>
      </c>
      <c r="B165" s="17" t="s">
        <v>280</v>
      </c>
      <c r="C165" s="17" t="s">
        <v>76</v>
      </c>
      <c r="D165" s="17">
        <v>13</v>
      </c>
      <c r="E165" s="17" t="b">
        <v>0</v>
      </c>
      <c r="F165" s="37" t="s">
        <v>4</v>
      </c>
      <c r="G165" s="37">
        <v>128</v>
      </c>
      <c r="H165" s="17" t="s">
        <v>29</v>
      </c>
      <c r="I165" s="41">
        <v>169.99</v>
      </c>
      <c r="J165" s="41"/>
      <c r="K165" s="17" t="s">
        <v>4480</v>
      </c>
      <c r="L165" s="17">
        <v>0</v>
      </c>
      <c r="M165" s="17">
        <v>24</v>
      </c>
      <c r="N165" s="17" t="s">
        <v>277</v>
      </c>
      <c r="O165" s="17" t="s">
        <v>278</v>
      </c>
      <c r="P165" s="17" t="s">
        <v>2119</v>
      </c>
      <c r="Q165" s="17" t="s">
        <v>2234</v>
      </c>
      <c r="R165" s="17" t="s">
        <v>2084</v>
      </c>
      <c r="S165" s="42">
        <v>46085</v>
      </c>
      <c r="T165" s="39" t="str">
        <f t="shared" si="6"/>
        <v>Mar</v>
      </c>
      <c r="U165" s="17">
        <v>2026</v>
      </c>
      <c r="V165" s="41">
        <v>4079.76</v>
      </c>
    </row>
    <row r="166" spans="1:22" x14ac:dyDescent="0.3">
      <c r="A166" s="66" t="s">
        <v>2273</v>
      </c>
      <c r="B166" s="37" t="s">
        <v>281</v>
      </c>
      <c r="C166" s="37" t="s">
        <v>28</v>
      </c>
      <c r="D166" s="37">
        <v>12</v>
      </c>
      <c r="E166" s="37" t="b">
        <v>0</v>
      </c>
      <c r="F166" s="37" t="s">
        <v>12</v>
      </c>
      <c r="G166" s="37">
        <v>256</v>
      </c>
      <c r="H166" s="37" t="s">
        <v>5</v>
      </c>
      <c r="I166" s="38">
        <v>159.99</v>
      </c>
      <c r="J166" s="38"/>
      <c r="K166" s="37" t="s">
        <v>4480</v>
      </c>
      <c r="L166" s="37">
        <v>1</v>
      </c>
      <c r="M166" s="37">
        <v>0</v>
      </c>
      <c r="N166" s="37" t="s">
        <v>277</v>
      </c>
      <c r="O166" s="37" t="s">
        <v>278</v>
      </c>
      <c r="P166" s="37" t="s">
        <v>2119</v>
      </c>
      <c r="Q166" s="37" t="s">
        <v>2234</v>
      </c>
      <c r="R166" s="37" t="s">
        <v>2084</v>
      </c>
      <c r="S166" s="39">
        <v>46085</v>
      </c>
      <c r="T166" s="39" t="str">
        <f t="shared" si="6"/>
        <v>Mar</v>
      </c>
      <c r="U166" s="37">
        <v>2026</v>
      </c>
      <c r="V166" s="38">
        <v>0</v>
      </c>
    </row>
    <row r="167" spans="1:22" x14ac:dyDescent="0.3">
      <c r="A167" s="66" t="s">
        <v>2273</v>
      </c>
      <c r="B167" s="17" t="s">
        <v>282</v>
      </c>
      <c r="C167" s="17" t="s">
        <v>38</v>
      </c>
      <c r="D167" s="17">
        <v>13</v>
      </c>
      <c r="E167" s="17" t="b">
        <v>0</v>
      </c>
      <c r="F167" s="17" t="s">
        <v>4</v>
      </c>
      <c r="G167" s="37">
        <v>128</v>
      </c>
      <c r="H167" s="17" t="s">
        <v>5</v>
      </c>
      <c r="I167" s="41">
        <v>264</v>
      </c>
      <c r="J167" s="41">
        <v>379.99</v>
      </c>
      <c r="K167" s="17">
        <v>30.52</v>
      </c>
      <c r="L167" s="17">
        <v>0</v>
      </c>
      <c r="M167" s="17">
        <v>20</v>
      </c>
      <c r="N167" s="17" t="s">
        <v>149</v>
      </c>
      <c r="O167" s="17" t="s">
        <v>150</v>
      </c>
      <c r="P167" s="17" t="s">
        <v>2101</v>
      </c>
      <c r="Q167" s="17" t="s">
        <v>2233</v>
      </c>
      <c r="R167" s="17" t="s">
        <v>2084</v>
      </c>
      <c r="S167" s="42">
        <v>46110</v>
      </c>
      <c r="T167" s="39" t="str">
        <f t="shared" si="6"/>
        <v>Mar</v>
      </c>
      <c r="U167" s="17">
        <v>2026</v>
      </c>
      <c r="V167" s="41">
        <v>5280</v>
      </c>
    </row>
    <row r="168" spans="1:22" x14ac:dyDescent="0.3">
      <c r="A168" s="66" t="s">
        <v>2273</v>
      </c>
      <c r="B168" s="37" t="s">
        <v>283</v>
      </c>
      <c r="C168" s="37" t="s">
        <v>38</v>
      </c>
      <c r="D168" s="37">
        <v>13</v>
      </c>
      <c r="E168" s="37" t="b">
        <v>0</v>
      </c>
      <c r="F168" s="37" t="s">
        <v>4</v>
      </c>
      <c r="G168" s="37">
        <v>128</v>
      </c>
      <c r="H168" s="37" t="s">
        <v>4482</v>
      </c>
      <c r="I168" s="38">
        <v>320</v>
      </c>
      <c r="J168" s="38">
        <v>615</v>
      </c>
      <c r="K168" s="37">
        <v>47.97</v>
      </c>
      <c r="L168" s="37">
        <v>0</v>
      </c>
      <c r="M168" s="37">
        <v>3</v>
      </c>
      <c r="N168" s="37" t="s">
        <v>149</v>
      </c>
      <c r="O168" s="37" t="s">
        <v>150</v>
      </c>
      <c r="P168" s="37" t="s">
        <v>2101</v>
      </c>
      <c r="Q168" s="37" t="s">
        <v>2233</v>
      </c>
      <c r="R168" s="37" t="s">
        <v>2084</v>
      </c>
      <c r="S168" s="39">
        <v>46110</v>
      </c>
      <c r="T168" s="39" t="str">
        <f t="shared" si="6"/>
        <v>Mar</v>
      </c>
      <c r="U168" s="37">
        <v>2026</v>
      </c>
      <c r="V168" s="38">
        <v>960</v>
      </c>
    </row>
    <row r="169" spans="1:22" x14ac:dyDescent="0.3">
      <c r="A169" s="66" t="s">
        <v>2273</v>
      </c>
      <c r="B169" s="17" t="s">
        <v>284</v>
      </c>
      <c r="C169" s="17" t="s">
        <v>38</v>
      </c>
      <c r="D169" s="17">
        <v>13</v>
      </c>
      <c r="E169" s="17" t="b">
        <v>0</v>
      </c>
      <c r="F169" s="17" t="s">
        <v>4</v>
      </c>
      <c r="G169" s="37">
        <v>128</v>
      </c>
      <c r="H169" s="17" t="s">
        <v>4482</v>
      </c>
      <c r="I169" s="41">
        <v>595</v>
      </c>
      <c r="J169" s="41"/>
      <c r="K169" s="17" t="s">
        <v>4480</v>
      </c>
      <c r="L169" s="17">
        <v>1</v>
      </c>
      <c r="M169" s="17">
        <v>0</v>
      </c>
      <c r="N169" s="17" t="s">
        <v>149</v>
      </c>
      <c r="O169" s="17" t="s">
        <v>150</v>
      </c>
      <c r="P169" s="17" t="s">
        <v>2101</v>
      </c>
      <c r="Q169" s="17" t="s">
        <v>2233</v>
      </c>
      <c r="R169" s="17" t="s">
        <v>2084</v>
      </c>
      <c r="S169" s="42">
        <v>46110</v>
      </c>
      <c r="T169" s="39" t="str">
        <f t="shared" si="6"/>
        <v>Mar</v>
      </c>
      <c r="U169" s="17">
        <v>2026</v>
      </c>
      <c r="V169" s="41">
        <v>0</v>
      </c>
    </row>
    <row r="170" spans="1:22" x14ac:dyDescent="0.3">
      <c r="A170" s="66" t="s">
        <v>2273</v>
      </c>
      <c r="B170" s="37" t="s">
        <v>285</v>
      </c>
      <c r="C170" s="37" t="s">
        <v>11</v>
      </c>
      <c r="D170" s="37">
        <v>14</v>
      </c>
      <c r="E170" s="37" t="b">
        <v>1</v>
      </c>
      <c r="F170" s="37" t="s">
        <v>4</v>
      </c>
      <c r="G170" s="37">
        <v>128</v>
      </c>
      <c r="H170" s="37" t="s">
        <v>5</v>
      </c>
      <c r="I170" s="38">
        <v>389.99</v>
      </c>
      <c r="J170" s="38"/>
      <c r="K170" s="37" t="s">
        <v>4480</v>
      </c>
      <c r="L170" s="37">
        <v>1</v>
      </c>
      <c r="M170" s="37">
        <v>0</v>
      </c>
      <c r="N170" s="37" t="s">
        <v>277</v>
      </c>
      <c r="O170" s="37" t="s">
        <v>278</v>
      </c>
      <c r="P170" s="37" t="s">
        <v>2119</v>
      </c>
      <c r="Q170" s="37" t="s">
        <v>2234</v>
      </c>
      <c r="R170" s="37" t="s">
        <v>2084</v>
      </c>
      <c r="S170" s="39">
        <v>46085</v>
      </c>
      <c r="T170" s="39" t="str">
        <f t="shared" si="6"/>
        <v>Mar</v>
      </c>
      <c r="U170" s="37">
        <v>2026</v>
      </c>
      <c r="V170" s="38">
        <v>0</v>
      </c>
    </row>
    <row r="171" spans="1:22" x14ac:dyDescent="0.3">
      <c r="A171" s="66" t="s">
        <v>2273</v>
      </c>
      <c r="B171" s="17" t="s">
        <v>286</v>
      </c>
      <c r="C171" s="17" t="s">
        <v>11</v>
      </c>
      <c r="D171" s="17">
        <v>14</v>
      </c>
      <c r="E171" s="17" t="b">
        <v>1</v>
      </c>
      <c r="F171" s="37" t="s">
        <v>4</v>
      </c>
      <c r="G171" s="37">
        <v>128</v>
      </c>
      <c r="H171" s="17" t="s">
        <v>29</v>
      </c>
      <c r="I171" s="41">
        <v>354.99</v>
      </c>
      <c r="J171" s="41"/>
      <c r="K171" s="17" t="s">
        <v>4480</v>
      </c>
      <c r="L171" s="17">
        <v>0</v>
      </c>
      <c r="M171" s="17">
        <v>2</v>
      </c>
      <c r="N171" s="17" t="s">
        <v>277</v>
      </c>
      <c r="O171" s="17" t="s">
        <v>278</v>
      </c>
      <c r="P171" s="17" t="s">
        <v>2119</v>
      </c>
      <c r="Q171" s="17" t="s">
        <v>2234</v>
      </c>
      <c r="R171" s="17" t="s">
        <v>2084</v>
      </c>
      <c r="S171" s="42">
        <v>46085</v>
      </c>
      <c r="T171" s="39" t="str">
        <f t="shared" si="6"/>
        <v>Mar</v>
      </c>
      <c r="U171" s="17">
        <v>2026</v>
      </c>
      <c r="V171" s="41">
        <v>709.98</v>
      </c>
    </row>
    <row r="172" spans="1:22" x14ac:dyDescent="0.3">
      <c r="A172" s="66" t="s">
        <v>2273</v>
      </c>
      <c r="B172" s="37" t="s">
        <v>287</v>
      </c>
      <c r="C172" s="37" t="s">
        <v>11</v>
      </c>
      <c r="D172" s="37">
        <v>14</v>
      </c>
      <c r="E172" s="37" t="b">
        <v>1</v>
      </c>
      <c r="F172" s="37" t="s">
        <v>4</v>
      </c>
      <c r="G172" s="37">
        <v>128</v>
      </c>
      <c r="H172" s="37" t="s">
        <v>5</v>
      </c>
      <c r="I172" s="38">
        <v>429.99</v>
      </c>
      <c r="J172" s="38"/>
      <c r="K172" s="37" t="s">
        <v>4480</v>
      </c>
      <c r="L172" s="37">
        <v>1</v>
      </c>
      <c r="M172" s="37">
        <v>0</v>
      </c>
      <c r="N172" s="37" t="s">
        <v>277</v>
      </c>
      <c r="O172" s="37" t="s">
        <v>278</v>
      </c>
      <c r="P172" s="37" t="s">
        <v>2119</v>
      </c>
      <c r="Q172" s="37" t="s">
        <v>2234</v>
      </c>
      <c r="R172" s="37" t="s">
        <v>2084</v>
      </c>
      <c r="S172" s="39">
        <v>46085</v>
      </c>
      <c r="T172" s="39" t="str">
        <f t="shared" si="6"/>
        <v>Mar</v>
      </c>
      <c r="U172" s="37">
        <v>2026</v>
      </c>
      <c r="V172" s="38">
        <v>0</v>
      </c>
    </row>
    <row r="173" spans="1:22" x14ac:dyDescent="0.3">
      <c r="A173" s="66" t="s">
        <v>2273</v>
      </c>
      <c r="B173" s="17" t="s">
        <v>288</v>
      </c>
      <c r="C173" s="17" t="s">
        <v>11</v>
      </c>
      <c r="D173" s="17">
        <v>14</v>
      </c>
      <c r="E173" s="17" t="b">
        <v>1</v>
      </c>
      <c r="F173" s="37" t="s">
        <v>4</v>
      </c>
      <c r="G173" s="37">
        <v>128</v>
      </c>
      <c r="H173" s="17" t="s">
        <v>5</v>
      </c>
      <c r="I173" s="41">
        <v>384.99</v>
      </c>
      <c r="J173" s="41"/>
      <c r="K173" s="17" t="s">
        <v>4480</v>
      </c>
      <c r="L173" s="17">
        <v>1</v>
      </c>
      <c r="M173" s="17">
        <v>0</v>
      </c>
      <c r="N173" s="17" t="s">
        <v>277</v>
      </c>
      <c r="O173" s="17" t="s">
        <v>278</v>
      </c>
      <c r="P173" s="17" t="s">
        <v>2119</v>
      </c>
      <c r="Q173" s="17" t="s">
        <v>2234</v>
      </c>
      <c r="R173" s="17" t="s">
        <v>2084</v>
      </c>
      <c r="S173" s="42">
        <v>46085</v>
      </c>
      <c r="T173" s="39" t="str">
        <f t="shared" si="6"/>
        <v>Mar</v>
      </c>
      <c r="U173" s="17">
        <v>2026</v>
      </c>
      <c r="V173" s="41">
        <v>0</v>
      </c>
    </row>
    <row r="174" spans="1:22" x14ac:dyDescent="0.3">
      <c r="A174" s="66" t="s">
        <v>2273</v>
      </c>
      <c r="B174" s="37" t="s">
        <v>289</v>
      </c>
      <c r="C174" s="37" t="s">
        <v>76</v>
      </c>
      <c r="D174" s="37">
        <v>13</v>
      </c>
      <c r="E174" s="37" t="b">
        <v>0</v>
      </c>
      <c r="F174" s="37" t="s">
        <v>12</v>
      </c>
      <c r="G174" s="37">
        <v>256</v>
      </c>
      <c r="H174" s="37" t="s">
        <v>47</v>
      </c>
      <c r="I174" s="38">
        <v>323.99</v>
      </c>
      <c r="J174" s="38"/>
      <c r="K174" s="37" t="s">
        <v>4480</v>
      </c>
      <c r="L174" s="37">
        <v>2</v>
      </c>
      <c r="M174" s="37">
        <v>1</v>
      </c>
      <c r="N174" s="37" t="s">
        <v>290</v>
      </c>
      <c r="O174" s="37" t="s">
        <v>75</v>
      </c>
      <c r="P174" s="37" t="s">
        <v>2093</v>
      </c>
      <c r="Q174" s="37" t="s">
        <v>2233</v>
      </c>
      <c r="R174" s="37" t="s">
        <v>2084</v>
      </c>
      <c r="S174" s="39">
        <v>46109</v>
      </c>
      <c r="T174" s="39" t="str">
        <f t="shared" si="6"/>
        <v>Mar</v>
      </c>
      <c r="U174" s="37">
        <v>2026</v>
      </c>
      <c r="V174" s="38">
        <v>323.99</v>
      </c>
    </row>
    <row r="175" spans="1:22" x14ac:dyDescent="0.3">
      <c r="A175" s="66" t="s">
        <v>2273</v>
      </c>
      <c r="B175" s="17" t="s">
        <v>291</v>
      </c>
      <c r="C175" s="17" t="s">
        <v>11</v>
      </c>
      <c r="D175" s="17">
        <v>14</v>
      </c>
      <c r="E175" s="17" t="b">
        <v>1</v>
      </c>
      <c r="F175" s="37" t="s">
        <v>4</v>
      </c>
      <c r="G175" s="37">
        <v>128</v>
      </c>
      <c r="H175" s="17" t="s">
        <v>5</v>
      </c>
      <c r="I175" s="41">
        <v>409.99</v>
      </c>
      <c r="J175" s="41"/>
      <c r="K175" s="17" t="s">
        <v>4480</v>
      </c>
      <c r="L175" s="17">
        <v>1</v>
      </c>
      <c r="M175" s="17">
        <v>0</v>
      </c>
      <c r="N175" s="17" t="s">
        <v>277</v>
      </c>
      <c r="O175" s="17" t="s">
        <v>278</v>
      </c>
      <c r="P175" s="17" t="s">
        <v>2119</v>
      </c>
      <c r="Q175" s="17" t="s">
        <v>2234</v>
      </c>
      <c r="R175" s="17" t="s">
        <v>2084</v>
      </c>
      <c r="S175" s="42">
        <v>46085</v>
      </c>
      <c r="T175" s="39" t="str">
        <f t="shared" si="6"/>
        <v>Mar</v>
      </c>
      <c r="U175" s="17">
        <v>2026</v>
      </c>
      <c r="V175" s="41">
        <v>0</v>
      </c>
    </row>
    <row r="176" spans="1:22" x14ac:dyDescent="0.3">
      <c r="A176" s="66" t="s">
        <v>2273</v>
      </c>
      <c r="B176" s="37" t="s">
        <v>292</v>
      </c>
      <c r="C176" s="37" t="s">
        <v>76</v>
      </c>
      <c r="D176" s="37">
        <v>13</v>
      </c>
      <c r="E176" s="37" t="b">
        <v>0</v>
      </c>
      <c r="F176" s="37" t="s">
        <v>14</v>
      </c>
      <c r="G176" s="37">
        <v>512</v>
      </c>
      <c r="H176" s="37" t="s">
        <v>47</v>
      </c>
      <c r="I176" s="38">
        <v>321.01</v>
      </c>
      <c r="J176" s="38">
        <v>402.51</v>
      </c>
      <c r="K176" s="37">
        <v>20.25</v>
      </c>
      <c r="L176" s="37">
        <v>2</v>
      </c>
      <c r="M176" s="37">
        <v>47</v>
      </c>
      <c r="N176" s="37" t="s">
        <v>293</v>
      </c>
      <c r="O176" s="37" t="s">
        <v>75</v>
      </c>
      <c r="P176" s="37" t="s">
        <v>2093</v>
      </c>
      <c r="Q176" s="37" t="s">
        <v>2233</v>
      </c>
      <c r="R176" s="37" t="s">
        <v>2084</v>
      </c>
      <c r="S176" s="39">
        <v>46110</v>
      </c>
      <c r="T176" s="39" t="str">
        <f t="shared" si="6"/>
        <v>Mar</v>
      </c>
      <c r="U176" s="37">
        <v>2026</v>
      </c>
      <c r="V176" s="38">
        <v>15087.47</v>
      </c>
    </row>
    <row r="177" spans="1:22" x14ac:dyDescent="0.3">
      <c r="A177" s="66" t="s">
        <v>2273</v>
      </c>
      <c r="B177" s="17" t="s">
        <v>294</v>
      </c>
      <c r="C177" s="17" t="s">
        <v>76</v>
      </c>
      <c r="D177" s="17">
        <v>13</v>
      </c>
      <c r="E177" s="17" t="b">
        <v>0</v>
      </c>
      <c r="F177" s="17" t="s">
        <v>14</v>
      </c>
      <c r="G177" s="17">
        <v>512</v>
      </c>
      <c r="H177" s="17" t="s">
        <v>47</v>
      </c>
      <c r="I177" s="41">
        <v>321.01</v>
      </c>
      <c r="J177" s="41"/>
      <c r="K177" s="17" t="s">
        <v>4480</v>
      </c>
      <c r="L177" s="17">
        <v>2</v>
      </c>
      <c r="M177" s="17">
        <v>3</v>
      </c>
      <c r="N177" s="17" t="s">
        <v>293</v>
      </c>
      <c r="O177" s="17" t="s">
        <v>75</v>
      </c>
      <c r="P177" s="17" t="s">
        <v>2093</v>
      </c>
      <c r="Q177" s="17" t="s">
        <v>2233</v>
      </c>
      <c r="R177" s="17" t="s">
        <v>2084</v>
      </c>
      <c r="S177" s="42">
        <v>46110</v>
      </c>
      <c r="T177" s="39" t="str">
        <f t="shared" si="6"/>
        <v>Mar</v>
      </c>
      <c r="U177" s="17">
        <v>2026</v>
      </c>
      <c r="V177" s="41">
        <v>963.03</v>
      </c>
    </row>
    <row r="178" spans="1:22" x14ac:dyDescent="0.3">
      <c r="A178" s="66" t="s">
        <v>2273</v>
      </c>
      <c r="B178" s="37" t="s">
        <v>295</v>
      </c>
      <c r="C178" s="37" t="s">
        <v>76</v>
      </c>
      <c r="D178" s="37">
        <v>13</v>
      </c>
      <c r="E178" s="37" t="b">
        <v>0</v>
      </c>
      <c r="F178" s="37" t="s">
        <v>14</v>
      </c>
      <c r="G178" s="37">
        <v>512</v>
      </c>
      <c r="H178" s="37" t="s">
        <v>47</v>
      </c>
      <c r="I178" s="38">
        <v>321.01</v>
      </c>
      <c r="J178" s="38"/>
      <c r="K178" s="37" t="s">
        <v>4480</v>
      </c>
      <c r="L178" s="37">
        <v>2</v>
      </c>
      <c r="M178" s="37">
        <v>3</v>
      </c>
      <c r="N178" s="37" t="s">
        <v>293</v>
      </c>
      <c r="O178" s="37" t="s">
        <v>75</v>
      </c>
      <c r="P178" s="37" t="s">
        <v>2093</v>
      </c>
      <c r="Q178" s="37" t="s">
        <v>2233</v>
      </c>
      <c r="R178" s="37" t="s">
        <v>2084</v>
      </c>
      <c r="S178" s="39">
        <v>46110</v>
      </c>
      <c r="T178" s="39" t="str">
        <f t="shared" si="6"/>
        <v>Mar</v>
      </c>
      <c r="U178" s="37">
        <v>2026</v>
      </c>
      <c r="V178" s="38">
        <v>963.03</v>
      </c>
    </row>
    <row r="179" spans="1:22" x14ac:dyDescent="0.3">
      <c r="A179" s="66" t="s">
        <v>2273</v>
      </c>
      <c r="B179" s="17" t="s">
        <v>296</v>
      </c>
      <c r="C179" s="17" t="s">
        <v>76</v>
      </c>
      <c r="D179" s="17">
        <v>13</v>
      </c>
      <c r="E179" s="17" t="b">
        <v>0</v>
      </c>
      <c r="F179" s="17" t="s">
        <v>12</v>
      </c>
      <c r="G179" s="17">
        <v>256</v>
      </c>
      <c r="H179" s="17" t="s">
        <v>47</v>
      </c>
      <c r="I179" s="41">
        <v>321.01</v>
      </c>
      <c r="J179" s="41"/>
      <c r="K179" s="17" t="s">
        <v>4480</v>
      </c>
      <c r="L179" s="17">
        <v>2</v>
      </c>
      <c r="M179" s="17">
        <v>2</v>
      </c>
      <c r="N179" s="17" t="s">
        <v>293</v>
      </c>
      <c r="O179" s="17" t="s">
        <v>75</v>
      </c>
      <c r="P179" s="17" t="s">
        <v>2093</v>
      </c>
      <c r="Q179" s="17" t="s">
        <v>2233</v>
      </c>
      <c r="R179" s="17" t="s">
        <v>2084</v>
      </c>
      <c r="S179" s="42">
        <v>46110</v>
      </c>
      <c r="T179" s="39" t="str">
        <f t="shared" si="6"/>
        <v>Mar</v>
      </c>
      <c r="U179" s="17">
        <v>2026</v>
      </c>
      <c r="V179" s="41">
        <v>642.02</v>
      </c>
    </row>
    <row r="180" spans="1:22" x14ac:dyDescent="0.3">
      <c r="A180" s="66" t="s">
        <v>2273</v>
      </c>
      <c r="B180" s="37" t="s">
        <v>297</v>
      </c>
      <c r="C180" s="37" t="s">
        <v>76</v>
      </c>
      <c r="D180" s="37">
        <v>13</v>
      </c>
      <c r="E180" s="37" t="b">
        <v>0</v>
      </c>
      <c r="F180" s="37" t="s">
        <v>70</v>
      </c>
      <c r="G180" s="37">
        <v>128</v>
      </c>
      <c r="H180" s="37" t="s">
        <v>47</v>
      </c>
      <c r="I180" s="38">
        <v>323.99</v>
      </c>
      <c r="J180" s="38"/>
      <c r="K180" s="37" t="s">
        <v>4480</v>
      </c>
      <c r="L180" s="37">
        <v>2</v>
      </c>
      <c r="M180" s="37">
        <v>11</v>
      </c>
      <c r="N180" s="37" t="s">
        <v>290</v>
      </c>
      <c r="O180" s="37" t="s">
        <v>75</v>
      </c>
      <c r="P180" s="37" t="s">
        <v>2093</v>
      </c>
      <c r="Q180" s="37" t="s">
        <v>2233</v>
      </c>
      <c r="R180" s="37" t="s">
        <v>2084</v>
      </c>
      <c r="S180" s="39">
        <v>46109</v>
      </c>
      <c r="T180" s="39" t="str">
        <f t="shared" si="6"/>
        <v>Mar</v>
      </c>
      <c r="U180" s="37">
        <v>2026</v>
      </c>
      <c r="V180" s="38">
        <v>3563.8900000000003</v>
      </c>
    </row>
    <row r="181" spans="1:22" x14ac:dyDescent="0.3">
      <c r="A181" s="66" t="s">
        <v>2273</v>
      </c>
      <c r="B181" s="17" t="s">
        <v>298</v>
      </c>
      <c r="C181" s="17" t="s">
        <v>76</v>
      </c>
      <c r="D181" s="17">
        <v>13</v>
      </c>
      <c r="E181" s="17" t="b">
        <v>0</v>
      </c>
      <c r="F181" s="17" t="s">
        <v>70</v>
      </c>
      <c r="G181" s="37">
        <v>128</v>
      </c>
      <c r="H181" s="17" t="s">
        <v>47</v>
      </c>
      <c r="I181" s="41">
        <v>335.99</v>
      </c>
      <c r="J181" s="41"/>
      <c r="K181" s="17" t="s">
        <v>4480</v>
      </c>
      <c r="L181" s="17">
        <v>5</v>
      </c>
      <c r="M181" s="17">
        <v>32</v>
      </c>
      <c r="N181" s="17" t="s">
        <v>290</v>
      </c>
      <c r="O181" s="17" t="s">
        <v>75</v>
      </c>
      <c r="P181" s="17" t="s">
        <v>2093</v>
      </c>
      <c r="Q181" s="17" t="s">
        <v>2233</v>
      </c>
      <c r="R181" s="17" t="s">
        <v>2084</v>
      </c>
      <c r="S181" s="42">
        <v>46109</v>
      </c>
      <c r="T181" s="39" t="str">
        <f t="shared" si="6"/>
        <v>Mar</v>
      </c>
      <c r="U181" s="17">
        <v>2026</v>
      </c>
      <c r="V181" s="41">
        <v>10751.68</v>
      </c>
    </row>
    <row r="182" spans="1:22" x14ac:dyDescent="0.3">
      <c r="A182" s="66" t="s">
        <v>2273</v>
      </c>
      <c r="B182" s="37" t="s">
        <v>299</v>
      </c>
      <c r="C182" s="37" t="s">
        <v>33</v>
      </c>
      <c r="D182" s="37">
        <v>17</v>
      </c>
      <c r="E182" s="37" t="b">
        <v>0</v>
      </c>
      <c r="F182" s="37" t="s">
        <v>12</v>
      </c>
      <c r="G182" s="37">
        <v>256</v>
      </c>
      <c r="H182" s="37" t="s">
        <v>47</v>
      </c>
      <c r="I182" s="38">
        <v>699.99</v>
      </c>
      <c r="J182" s="38"/>
      <c r="K182" s="37" t="s">
        <v>4480</v>
      </c>
      <c r="L182" s="37">
        <v>0</v>
      </c>
      <c r="M182" s="37">
        <v>14</v>
      </c>
      <c r="N182" s="37" t="s">
        <v>300</v>
      </c>
      <c r="O182" s="37" t="s">
        <v>301</v>
      </c>
      <c r="P182" s="37" t="s">
        <v>2120</v>
      </c>
      <c r="Q182" s="37" t="s">
        <v>2227</v>
      </c>
      <c r="R182" s="37" t="s">
        <v>2084</v>
      </c>
      <c r="S182" s="39">
        <v>46109</v>
      </c>
      <c r="T182" s="39" t="str">
        <f t="shared" si="6"/>
        <v>Mar</v>
      </c>
      <c r="U182" s="37">
        <v>2026</v>
      </c>
      <c r="V182" s="38">
        <v>9799.86</v>
      </c>
    </row>
    <row r="183" spans="1:22" x14ac:dyDescent="0.3">
      <c r="A183" s="66" t="s">
        <v>2273</v>
      </c>
      <c r="B183" s="17" t="s">
        <v>302</v>
      </c>
      <c r="C183" s="17" t="s">
        <v>76</v>
      </c>
      <c r="D183" s="17">
        <v>13</v>
      </c>
      <c r="E183" s="17" t="b">
        <v>0</v>
      </c>
      <c r="F183" s="17" t="s">
        <v>12</v>
      </c>
      <c r="G183" s="17">
        <v>256</v>
      </c>
      <c r="H183" s="17" t="s">
        <v>47</v>
      </c>
      <c r="I183" s="41">
        <v>323.99</v>
      </c>
      <c r="J183" s="41"/>
      <c r="K183" s="17" t="s">
        <v>4480</v>
      </c>
      <c r="L183" s="17">
        <v>2</v>
      </c>
      <c r="M183" s="17">
        <v>0</v>
      </c>
      <c r="N183" s="17" t="s">
        <v>290</v>
      </c>
      <c r="O183" s="17" t="s">
        <v>75</v>
      </c>
      <c r="P183" s="17" t="s">
        <v>2093</v>
      </c>
      <c r="Q183" s="17" t="s">
        <v>2233</v>
      </c>
      <c r="R183" s="17" t="s">
        <v>2084</v>
      </c>
      <c r="S183" s="42">
        <v>46109</v>
      </c>
      <c r="T183" s="39" t="str">
        <f t="shared" si="6"/>
        <v>Mar</v>
      </c>
      <c r="U183" s="17">
        <v>2026</v>
      </c>
      <c r="V183" s="41">
        <v>0</v>
      </c>
    </row>
    <row r="184" spans="1:22" x14ac:dyDescent="0.3">
      <c r="A184" s="66" t="s">
        <v>2273</v>
      </c>
      <c r="B184" s="37" t="s">
        <v>303</v>
      </c>
      <c r="C184" s="37" t="s">
        <v>76</v>
      </c>
      <c r="D184" s="37">
        <v>13</v>
      </c>
      <c r="E184" s="37" t="b">
        <v>0</v>
      </c>
      <c r="F184" s="37" t="s">
        <v>70</v>
      </c>
      <c r="G184" s="37">
        <v>128</v>
      </c>
      <c r="H184" s="37" t="s">
        <v>47</v>
      </c>
      <c r="I184" s="38">
        <v>323.99</v>
      </c>
      <c r="J184" s="38"/>
      <c r="K184" s="37" t="s">
        <v>4480</v>
      </c>
      <c r="L184" s="37">
        <v>2</v>
      </c>
      <c r="M184" s="37">
        <v>0</v>
      </c>
      <c r="N184" s="37" t="s">
        <v>290</v>
      </c>
      <c r="O184" s="37" t="s">
        <v>75</v>
      </c>
      <c r="P184" s="37" t="s">
        <v>2093</v>
      </c>
      <c r="Q184" s="37" t="s">
        <v>2233</v>
      </c>
      <c r="R184" s="37" t="s">
        <v>2084</v>
      </c>
      <c r="S184" s="39">
        <v>46109</v>
      </c>
      <c r="T184" s="39" t="str">
        <f t="shared" si="6"/>
        <v>Mar</v>
      </c>
      <c r="U184" s="37">
        <v>2026</v>
      </c>
      <c r="V184" s="38">
        <v>0</v>
      </c>
    </row>
    <row r="185" spans="1:22" x14ac:dyDescent="0.3">
      <c r="A185" s="66" t="s">
        <v>2273</v>
      </c>
      <c r="B185" s="17" t="s">
        <v>304</v>
      </c>
      <c r="C185" s="17" t="s">
        <v>76</v>
      </c>
      <c r="D185" s="17">
        <v>13</v>
      </c>
      <c r="E185" s="17" t="b">
        <v>0</v>
      </c>
      <c r="F185" s="17" t="s">
        <v>12</v>
      </c>
      <c r="G185" s="17">
        <v>256</v>
      </c>
      <c r="H185" s="17" t="s">
        <v>47</v>
      </c>
      <c r="I185" s="41">
        <v>323.99</v>
      </c>
      <c r="J185" s="41"/>
      <c r="K185" s="17" t="s">
        <v>4480</v>
      </c>
      <c r="L185" s="17">
        <v>2</v>
      </c>
      <c r="M185" s="17">
        <v>0</v>
      </c>
      <c r="N185" s="17" t="s">
        <v>290</v>
      </c>
      <c r="O185" s="17" t="s">
        <v>75</v>
      </c>
      <c r="P185" s="17" t="s">
        <v>2093</v>
      </c>
      <c r="Q185" s="17" t="s">
        <v>2233</v>
      </c>
      <c r="R185" s="17" t="s">
        <v>2084</v>
      </c>
      <c r="S185" s="42">
        <v>46109</v>
      </c>
      <c r="T185" s="39" t="str">
        <f t="shared" si="6"/>
        <v>Mar</v>
      </c>
      <c r="U185" s="17">
        <v>2026</v>
      </c>
      <c r="V185" s="41">
        <v>0</v>
      </c>
    </row>
    <row r="186" spans="1:22" x14ac:dyDescent="0.3">
      <c r="A186" s="66" t="s">
        <v>2273</v>
      </c>
      <c r="B186" s="37" t="s">
        <v>305</v>
      </c>
      <c r="C186" s="37" t="s">
        <v>306</v>
      </c>
      <c r="D186" s="37">
        <v>13</v>
      </c>
      <c r="E186" s="37" t="b">
        <v>1</v>
      </c>
      <c r="F186" s="37" t="s">
        <v>70</v>
      </c>
      <c r="G186" s="37">
        <v>128</v>
      </c>
      <c r="H186" s="37" t="s">
        <v>47</v>
      </c>
      <c r="I186" s="38">
        <v>322.99</v>
      </c>
      <c r="J186" s="38"/>
      <c r="K186" s="37" t="s">
        <v>4480</v>
      </c>
      <c r="L186" s="37">
        <v>3</v>
      </c>
      <c r="M186" s="37">
        <v>7</v>
      </c>
      <c r="N186" s="37" t="s">
        <v>290</v>
      </c>
      <c r="O186" s="37" t="s">
        <v>75</v>
      </c>
      <c r="P186" s="37" t="s">
        <v>2093</v>
      </c>
      <c r="Q186" s="37" t="s">
        <v>2233</v>
      </c>
      <c r="R186" s="37" t="s">
        <v>2084</v>
      </c>
      <c r="S186" s="39">
        <v>46109</v>
      </c>
      <c r="T186" s="39" t="str">
        <f t="shared" si="6"/>
        <v>Mar</v>
      </c>
      <c r="U186" s="37">
        <v>2026</v>
      </c>
      <c r="V186" s="38">
        <v>2260.9300000000003</v>
      </c>
    </row>
    <row r="187" spans="1:22" x14ac:dyDescent="0.3">
      <c r="A187" s="66" t="s">
        <v>2273</v>
      </c>
      <c r="B187" s="17" t="s">
        <v>307</v>
      </c>
      <c r="C187" s="17" t="s">
        <v>11</v>
      </c>
      <c r="D187" s="17">
        <v>14</v>
      </c>
      <c r="E187" s="17" t="b">
        <v>1</v>
      </c>
      <c r="F187" s="37" t="s">
        <v>4</v>
      </c>
      <c r="G187" s="37">
        <v>128</v>
      </c>
      <c r="H187" s="17" t="s">
        <v>5</v>
      </c>
      <c r="I187" s="41">
        <v>449.99</v>
      </c>
      <c r="J187" s="41"/>
      <c r="K187" s="17" t="s">
        <v>4480</v>
      </c>
      <c r="L187" s="17">
        <v>0</v>
      </c>
      <c r="M187" s="17">
        <v>1</v>
      </c>
      <c r="N187" s="17" t="s">
        <v>277</v>
      </c>
      <c r="O187" s="17" t="s">
        <v>278</v>
      </c>
      <c r="P187" s="17" t="s">
        <v>2119</v>
      </c>
      <c r="Q187" s="17" t="s">
        <v>2234</v>
      </c>
      <c r="R187" s="17" t="s">
        <v>2084</v>
      </c>
      <c r="S187" s="42">
        <v>46085</v>
      </c>
      <c r="T187" s="39" t="str">
        <f t="shared" si="6"/>
        <v>Mar</v>
      </c>
      <c r="U187" s="17">
        <v>2026</v>
      </c>
      <c r="V187" s="41">
        <v>449.99</v>
      </c>
    </row>
    <row r="188" spans="1:22" x14ac:dyDescent="0.3">
      <c r="A188" s="66" t="s">
        <v>2273</v>
      </c>
      <c r="B188" s="37" t="s">
        <v>308</v>
      </c>
      <c r="C188" s="37" t="s">
        <v>76</v>
      </c>
      <c r="D188" s="37">
        <v>13</v>
      </c>
      <c r="E188" s="37" t="b">
        <v>0</v>
      </c>
      <c r="F188" s="37" t="s">
        <v>12</v>
      </c>
      <c r="G188" s="37">
        <v>256</v>
      </c>
      <c r="H188" s="37" t="s">
        <v>47</v>
      </c>
      <c r="I188" s="38">
        <v>321.01</v>
      </c>
      <c r="J188" s="38"/>
      <c r="K188" s="37" t="s">
        <v>4480</v>
      </c>
      <c r="L188" s="37">
        <v>2</v>
      </c>
      <c r="M188" s="37">
        <v>3</v>
      </c>
      <c r="N188" s="37" t="s">
        <v>293</v>
      </c>
      <c r="O188" s="37" t="s">
        <v>75</v>
      </c>
      <c r="P188" s="37" t="s">
        <v>2093</v>
      </c>
      <c r="Q188" s="37" t="s">
        <v>2233</v>
      </c>
      <c r="R188" s="37" t="s">
        <v>2084</v>
      </c>
      <c r="S188" s="39">
        <v>46110</v>
      </c>
      <c r="T188" s="39" t="str">
        <f t="shared" si="6"/>
        <v>Mar</v>
      </c>
      <c r="U188" s="37">
        <v>2026</v>
      </c>
      <c r="V188" s="38">
        <v>963.03</v>
      </c>
    </row>
    <row r="189" spans="1:22" x14ac:dyDescent="0.3">
      <c r="A189" s="66" t="s">
        <v>2273</v>
      </c>
      <c r="B189" s="17" t="s">
        <v>309</v>
      </c>
      <c r="C189" s="17" t="s">
        <v>76</v>
      </c>
      <c r="D189" s="17">
        <v>13</v>
      </c>
      <c r="E189" s="17" t="b">
        <v>0</v>
      </c>
      <c r="F189" s="17" t="s">
        <v>14</v>
      </c>
      <c r="G189" s="17">
        <v>512</v>
      </c>
      <c r="H189" s="17" t="s">
        <v>22</v>
      </c>
      <c r="I189" s="41">
        <v>327.55</v>
      </c>
      <c r="J189" s="41"/>
      <c r="K189" s="17" t="s">
        <v>4480</v>
      </c>
      <c r="L189" s="17">
        <v>2</v>
      </c>
      <c r="M189" s="17">
        <v>2</v>
      </c>
      <c r="N189" s="17" t="s">
        <v>290</v>
      </c>
      <c r="O189" s="17" t="s">
        <v>75</v>
      </c>
      <c r="P189" s="17" t="s">
        <v>2093</v>
      </c>
      <c r="Q189" s="17" t="s">
        <v>2233</v>
      </c>
      <c r="R189" s="17" t="s">
        <v>2084</v>
      </c>
      <c r="S189" s="42">
        <v>46109</v>
      </c>
      <c r="T189" s="39" t="str">
        <f t="shared" si="6"/>
        <v>Mar</v>
      </c>
      <c r="U189" s="17">
        <v>2026</v>
      </c>
      <c r="V189" s="41">
        <v>655.1</v>
      </c>
    </row>
    <row r="190" spans="1:22" x14ac:dyDescent="0.3">
      <c r="A190" s="66" t="s">
        <v>2273</v>
      </c>
      <c r="B190" s="37" t="s">
        <v>310</v>
      </c>
      <c r="C190" s="37" t="s">
        <v>11</v>
      </c>
      <c r="D190" s="37">
        <v>14</v>
      </c>
      <c r="E190" s="37" t="b">
        <v>1</v>
      </c>
      <c r="F190" s="37" t="s">
        <v>4</v>
      </c>
      <c r="G190" s="37">
        <v>128</v>
      </c>
      <c r="H190" s="37" t="s">
        <v>5</v>
      </c>
      <c r="I190" s="38">
        <v>424.99</v>
      </c>
      <c r="J190" s="38"/>
      <c r="K190" s="37" t="s">
        <v>4480</v>
      </c>
      <c r="L190" s="37">
        <v>1</v>
      </c>
      <c r="M190" s="37">
        <v>0</v>
      </c>
      <c r="N190" s="37" t="s">
        <v>277</v>
      </c>
      <c r="O190" s="37" t="s">
        <v>278</v>
      </c>
      <c r="P190" s="37" t="s">
        <v>2119</v>
      </c>
      <c r="Q190" s="37" t="s">
        <v>2234</v>
      </c>
      <c r="R190" s="37" t="s">
        <v>2084</v>
      </c>
      <c r="S190" s="39">
        <v>46085</v>
      </c>
      <c r="T190" s="39" t="str">
        <f t="shared" si="6"/>
        <v>Mar</v>
      </c>
      <c r="U190" s="37">
        <v>2026</v>
      </c>
      <c r="V190" s="38">
        <v>0</v>
      </c>
    </row>
    <row r="191" spans="1:22" x14ac:dyDescent="0.3">
      <c r="A191" s="66" t="s">
        <v>2273</v>
      </c>
      <c r="B191" s="17" t="s">
        <v>311</v>
      </c>
      <c r="C191" s="17" t="s">
        <v>11</v>
      </c>
      <c r="D191" s="17">
        <v>14</v>
      </c>
      <c r="E191" s="17" t="b">
        <v>1</v>
      </c>
      <c r="F191" s="17" t="s">
        <v>12</v>
      </c>
      <c r="G191" s="17">
        <v>256</v>
      </c>
      <c r="H191" s="17" t="s">
        <v>47</v>
      </c>
      <c r="I191" s="41">
        <v>699.99</v>
      </c>
      <c r="J191" s="41"/>
      <c r="K191" s="17" t="s">
        <v>4480</v>
      </c>
      <c r="L191" s="17">
        <v>2</v>
      </c>
      <c r="M191" s="17">
        <v>3</v>
      </c>
      <c r="N191" s="17" t="s">
        <v>293</v>
      </c>
      <c r="O191" s="17" t="s">
        <v>75</v>
      </c>
      <c r="P191" s="17" t="s">
        <v>2093</v>
      </c>
      <c r="Q191" s="17" t="s">
        <v>2233</v>
      </c>
      <c r="R191" s="17" t="s">
        <v>2084</v>
      </c>
      <c r="S191" s="42">
        <v>46109</v>
      </c>
      <c r="T191" s="39" t="str">
        <f t="shared" si="6"/>
        <v>Mar</v>
      </c>
      <c r="U191" s="17">
        <v>2026</v>
      </c>
      <c r="V191" s="41">
        <v>2099.9700000000003</v>
      </c>
    </row>
    <row r="192" spans="1:22" x14ac:dyDescent="0.3">
      <c r="A192" s="66" t="s">
        <v>2273</v>
      </c>
      <c r="B192" s="37" t="s">
        <v>312</v>
      </c>
      <c r="C192" s="37" t="s">
        <v>38</v>
      </c>
      <c r="D192" s="37">
        <v>13</v>
      </c>
      <c r="E192" s="37" t="b">
        <v>0</v>
      </c>
      <c r="F192" s="17" t="s">
        <v>4</v>
      </c>
      <c r="G192" s="37">
        <v>128</v>
      </c>
      <c r="H192" s="37" t="s">
        <v>47</v>
      </c>
      <c r="I192" s="38">
        <v>409.95</v>
      </c>
      <c r="J192" s="38"/>
      <c r="K192" s="37" t="s">
        <v>4480</v>
      </c>
      <c r="L192" s="37">
        <v>10</v>
      </c>
      <c r="M192" s="37">
        <v>10</v>
      </c>
      <c r="N192" s="37" t="s">
        <v>293</v>
      </c>
      <c r="O192" s="37" t="s">
        <v>75</v>
      </c>
      <c r="P192" s="37" t="s">
        <v>2093</v>
      </c>
      <c r="Q192" s="37" t="s">
        <v>2233</v>
      </c>
      <c r="R192" s="37" t="s">
        <v>2084</v>
      </c>
      <c r="S192" s="39">
        <v>46109</v>
      </c>
      <c r="T192" s="39" t="str">
        <f t="shared" si="6"/>
        <v>Mar</v>
      </c>
      <c r="U192" s="37">
        <v>2026</v>
      </c>
      <c r="V192" s="38">
        <v>4099.5</v>
      </c>
    </row>
    <row r="193" spans="1:22" x14ac:dyDescent="0.3">
      <c r="A193" s="66" t="s">
        <v>2273</v>
      </c>
      <c r="B193" s="17" t="s">
        <v>313</v>
      </c>
      <c r="C193" s="17" t="s">
        <v>11</v>
      </c>
      <c r="D193" s="17">
        <v>14</v>
      </c>
      <c r="E193" s="17" t="b">
        <v>1</v>
      </c>
      <c r="F193" s="17" t="s">
        <v>14</v>
      </c>
      <c r="G193" s="17">
        <v>512</v>
      </c>
      <c r="H193" s="17" t="s">
        <v>47</v>
      </c>
      <c r="I193" s="41">
        <v>699.99</v>
      </c>
      <c r="J193" s="41"/>
      <c r="K193" s="17" t="s">
        <v>4480</v>
      </c>
      <c r="L193" s="17">
        <v>2</v>
      </c>
      <c r="M193" s="17">
        <v>5</v>
      </c>
      <c r="N193" s="17" t="s">
        <v>293</v>
      </c>
      <c r="O193" s="17" t="s">
        <v>75</v>
      </c>
      <c r="P193" s="17" t="s">
        <v>2093</v>
      </c>
      <c r="Q193" s="17" t="s">
        <v>2233</v>
      </c>
      <c r="R193" s="17" t="s">
        <v>2084</v>
      </c>
      <c r="S193" s="42">
        <v>46109</v>
      </c>
      <c r="T193" s="39" t="str">
        <f t="shared" si="6"/>
        <v>Mar</v>
      </c>
      <c r="U193" s="17">
        <v>2026</v>
      </c>
      <c r="V193" s="41">
        <v>3499.95</v>
      </c>
    </row>
    <row r="194" spans="1:22" x14ac:dyDescent="0.3">
      <c r="A194" s="66" t="s">
        <v>2273</v>
      </c>
      <c r="B194" s="37" t="s">
        <v>314</v>
      </c>
      <c r="C194" s="37" t="s">
        <v>23</v>
      </c>
      <c r="D194" s="37">
        <v>12</v>
      </c>
      <c r="E194" s="37" t="b">
        <v>1</v>
      </c>
      <c r="F194" s="37" t="s">
        <v>14</v>
      </c>
      <c r="G194" s="37">
        <v>512</v>
      </c>
      <c r="H194" s="37" t="s">
        <v>4481</v>
      </c>
      <c r="I194" s="38">
        <v>609</v>
      </c>
      <c r="J194" s="38"/>
      <c r="K194" s="37" t="s">
        <v>4480</v>
      </c>
      <c r="L194" s="37">
        <v>4</v>
      </c>
      <c r="M194" s="37">
        <v>0</v>
      </c>
      <c r="N194" s="37" t="s">
        <v>262</v>
      </c>
      <c r="O194" s="37" t="s">
        <v>263</v>
      </c>
      <c r="P194" s="37" t="s">
        <v>2121</v>
      </c>
      <c r="Q194" s="37" t="s">
        <v>2226</v>
      </c>
      <c r="R194" s="37" t="s">
        <v>2084</v>
      </c>
      <c r="S194" s="39">
        <v>46108</v>
      </c>
      <c r="T194" s="39" t="str">
        <f t="shared" si="6"/>
        <v>Mar</v>
      </c>
      <c r="U194" s="37">
        <v>2026</v>
      </c>
      <c r="V194" s="38">
        <v>0</v>
      </c>
    </row>
    <row r="195" spans="1:22" x14ac:dyDescent="0.3">
      <c r="A195" s="66" t="s">
        <v>2273</v>
      </c>
      <c r="B195" s="17" t="s">
        <v>315</v>
      </c>
      <c r="C195" s="17" t="s">
        <v>23</v>
      </c>
      <c r="D195" s="17">
        <v>12</v>
      </c>
      <c r="E195" s="17" t="b">
        <v>1</v>
      </c>
      <c r="F195" s="17" t="s">
        <v>14</v>
      </c>
      <c r="G195" s="17">
        <v>512</v>
      </c>
      <c r="H195" s="17" t="s">
        <v>4481</v>
      </c>
      <c r="I195" s="41">
        <v>609</v>
      </c>
      <c r="J195" s="41"/>
      <c r="K195" s="17" t="s">
        <v>4480</v>
      </c>
      <c r="L195" s="17">
        <v>4</v>
      </c>
      <c r="M195" s="17">
        <v>0</v>
      </c>
      <c r="N195" s="17" t="s">
        <v>262</v>
      </c>
      <c r="O195" s="17" t="s">
        <v>263</v>
      </c>
      <c r="P195" s="17" t="s">
        <v>2121</v>
      </c>
      <c r="Q195" s="17" t="s">
        <v>2226</v>
      </c>
      <c r="R195" s="17" t="s">
        <v>2084</v>
      </c>
      <c r="S195" s="42">
        <v>46108</v>
      </c>
      <c r="T195" s="39" t="str">
        <f t="shared" ref="T195:T219" si="7">TEXT(S195,"mmm")</f>
        <v>Mar</v>
      </c>
      <c r="U195" s="17">
        <v>2026</v>
      </c>
      <c r="V195" s="41">
        <v>0</v>
      </c>
    </row>
    <row r="196" spans="1:22" x14ac:dyDescent="0.3">
      <c r="A196" s="66" t="s">
        <v>2273</v>
      </c>
      <c r="B196" s="37" t="s">
        <v>316</v>
      </c>
      <c r="C196" s="37" t="s">
        <v>76</v>
      </c>
      <c r="D196" s="37">
        <v>13</v>
      </c>
      <c r="E196" s="37" t="b">
        <v>0</v>
      </c>
      <c r="F196" s="37" t="s">
        <v>12</v>
      </c>
      <c r="G196" s="37">
        <v>256</v>
      </c>
      <c r="H196" s="37" t="s">
        <v>47</v>
      </c>
      <c r="I196" s="38">
        <v>323.99</v>
      </c>
      <c r="J196" s="38"/>
      <c r="K196" s="37" t="s">
        <v>4480</v>
      </c>
      <c r="L196" s="37">
        <v>2</v>
      </c>
      <c r="M196" s="37">
        <v>1</v>
      </c>
      <c r="N196" s="37" t="s">
        <v>290</v>
      </c>
      <c r="O196" s="37" t="s">
        <v>75</v>
      </c>
      <c r="P196" s="37" t="s">
        <v>2093</v>
      </c>
      <c r="Q196" s="37" t="s">
        <v>2233</v>
      </c>
      <c r="R196" s="37" t="s">
        <v>2084</v>
      </c>
      <c r="S196" s="39">
        <v>46109</v>
      </c>
      <c r="T196" s="39" t="str">
        <f t="shared" si="7"/>
        <v>Mar</v>
      </c>
      <c r="U196" s="37">
        <v>2026</v>
      </c>
      <c r="V196" s="38">
        <v>323.99</v>
      </c>
    </row>
    <row r="197" spans="1:22" x14ac:dyDescent="0.3">
      <c r="A197" s="66" t="s">
        <v>2273</v>
      </c>
      <c r="B197" s="17" t="s">
        <v>317</v>
      </c>
      <c r="C197" s="17" t="s">
        <v>3</v>
      </c>
      <c r="D197" s="17">
        <v>14</v>
      </c>
      <c r="E197" s="17" t="b">
        <v>0</v>
      </c>
      <c r="F197" s="17" t="s">
        <v>12</v>
      </c>
      <c r="G197" s="17">
        <v>256</v>
      </c>
      <c r="H197" s="17" t="s">
        <v>47</v>
      </c>
      <c r="I197" s="41">
        <v>403.95</v>
      </c>
      <c r="J197" s="41"/>
      <c r="K197" s="17" t="s">
        <v>4480</v>
      </c>
      <c r="L197" s="17">
        <v>5</v>
      </c>
      <c r="M197" s="17">
        <v>0</v>
      </c>
      <c r="N197" s="17" t="s">
        <v>293</v>
      </c>
      <c r="O197" s="17" t="s">
        <v>75</v>
      </c>
      <c r="P197" s="17" t="s">
        <v>2093</v>
      </c>
      <c r="Q197" s="17" t="s">
        <v>2233</v>
      </c>
      <c r="R197" s="17" t="s">
        <v>2084</v>
      </c>
      <c r="S197" s="42">
        <v>46109</v>
      </c>
      <c r="T197" s="39" t="str">
        <f t="shared" si="7"/>
        <v>Mar</v>
      </c>
      <c r="U197" s="17">
        <v>2026</v>
      </c>
      <c r="V197" s="41">
        <v>0</v>
      </c>
    </row>
    <row r="198" spans="1:22" x14ac:dyDescent="0.3">
      <c r="A198" s="66" t="s">
        <v>2273</v>
      </c>
      <c r="B198" s="37" t="s">
        <v>318</v>
      </c>
      <c r="C198" s="37" t="s">
        <v>3</v>
      </c>
      <c r="D198" s="37">
        <v>14</v>
      </c>
      <c r="E198" s="37" t="b">
        <v>0</v>
      </c>
      <c r="F198" s="17" t="s">
        <v>4</v>
      </c>
      <c r="G198" s="37">
        <v>128</v>
      </c>
      <c r="H198" s="37" t="s">
        <v>5</v>
      </c>
      <c r="I198" s="38">
        <v>254.99</v>
      </c>
      <c r="J198" s="38"/>
      <c r="K198" s="37" t="s">
        <v>4480</v>
      </c>
      <c r="L198" s="37">
        <v>0</v>
      </c>
      <c r="M198" s="37">
        <v>1</v>
      </c>
      <c r="N198" s="37" t="s">
        <v>277</v>
      </c>
      <c r="O198" s="37" t="s">
        <v>278</v>
      </c>
      <c r="P198" s="37" t="s">
        <v>2119</v>
      </c>
      <c r="Q198" s="37" t="s">
        <v>2234</v>
      </c>
      <c r="R198" s="37" t="s">
        <v>2084</v>
      </c>
      <c r="S198" s="39">
        <v>46085</v>
      </c>
      <c r="T198" s="39" t="str">
        <f t="shared" si="7"/>
        <v>Mar</v>
      </c>
      <c r="U198" s="37">
        <v>2026</v>
      </c>
      <c r="V198" s="38">
        <v>254.99</v>
      </c>
    </row>
    <row r="199" spans="1:22" x14ac:dyDescent="0.3">
      <c r="A199" s="66" t="s">
        <v>2273</v>
      </c>
      <c r="B199" s="17" t="s">
        <v>319</v>
      </c>
      <c r="C199" s="17" t="s">
        <v>33</v>
      </c>
      <c r="D199" s="17">
        <v>17</v>
      </c>
      <c r="E199" s="17" t="b">
        <v>0</v>
      </c>
      <c r="F199" s="37" t="s">
        <v>12</v>
      </c>
      <c r="G199" s="37">
        <v>256</v>
      </c>
      <c r="H199" s="17" t="s">
        <v>47</v>
      </c>
      <c r="I199" s="41">
        <v>994.99</v>
      </c>
      <c r="J199" s="41"/>
      <c r="K199" s="17" t="s">
        <v>4480</v>
      </c>
      <c r="L199" s="17">
        <v>0</v>
      </c>
      <c r="M199" s="17">
        <v>27</v>
      </c>
      <c r="N199" s="17" t="s">
        <v>300</v>
      </c>
      <c r="O199" s="17" t="s">
        <v>301</v>
      </c>
      <c r="P199" s="17" t="s">
        <v>2120</v>
      </c>
      <c r="Q199" s="17" t="s">
        <v>2227</v>
      </c>
      <c r="R199" s="17" t="s">
        <v>2084</v>
      </c>
      <c r="S199" s="42">
        <v>46008</v>
      </c>
      <c r="T199" s="39" t="str">
        <f t="shared" si="7"/>
        <v>Dec</v>
      </c>
      <c r="U199" s="17">
        <v>2025</v>
      </c>
      <c r="V199" s="41">
        <v>26864.73</v>
      </c>
    </row>
    <row r="200" spans="1:22" x14ac:dyDescent="0.3">
      <c r="A200" s="66" t="s">
        <v>2273</v>
      </c>
      <c r="B200" s="37" t="s">
        <v>320</v>
      </c>
      <c r="C200" s="37" t="s">
        <v>33</v>
      </c>
      <c r="D200" s="37">
        <v>17</v>
      </c>
      <c r="E200" s="37" t="b">
        <v>0</v>
      </c>
      <c r="F200" s="37" t="s">
        <v>12</v>
      </c>
      <c r="G200" s="37">
        <v>256</v>
      </c>
      <c r="H200" s="37" t="s">
        <v>47</v>
      </c>
      <c r="I200" s="38">
        <v>1199.99</v>
      </c>
      <c r="J200" s="38"/>
      <c r="K200" s="37" t="s">
        <v>4480</v>
      </c>
      <c r="L200" s="37">
        <v>0</v>
      </c>
      <c r="M200" s="37">
        <v>27</v>
      </c>
      <c r="N200" s="37" t="s">
        <v>300</v>
      </c>
      <c r="O200" s="37" t="s">
        <v>301</v>
      </c>
      <c r="P200" s="37" t="s">
        <v>2120</v>
      </c>
      <c r="Q200" s="37" t="s">
        <v>2227</v>
      </c>
      <c r="R200" s="37" t="s">
        <v>2084</v>
      </c>
      <c r="S200" s="39">
        <v>46074</v>
      </c>
      <c r="T200" s="39" t="str">
        <f t="shared" si="7"/>
        <v>Feb</v>
      </c>
      <c r="U200" s="37">
        <v>2026</v>
      </c>
      <c r="V200" s="38">
        <v>32399.73</v>
      </c>
    </row>
    <row r="201" spans="1:22" x14ac:dyDescent="0.3">
      <c r="A201" s="66" t="s">
        <v>2273</v>
      </c>
      <c r="B201" s="17" t="s">
        <v>321</v>
      </c>
      <c r="C201" s="17" t="s">
        <v>11</v>
      </c>
      <c r="D201" s="17">
        <v>14</v>
      </c>
      <c r="E201" s="17" t="b">
        <v>1</v>
      </c>
      <c r="F201" s="17" t="s">
        <v>14</v>
      </c>
      <c r="G201" s="17">
        <v>512</v>
      </c>
      <c r="H201" s="17" t="s">
        <v>47</v>
      </c>
      <c r="I201" s="41">
        <v>699.88</v>
      </c>
      <c r="J201" s="41"/>
      <c r="K201" s="17" t="s">
        <v>4480</v>
      </c>
      <c r="L201" s="17">
        <v>2</v>
      </c>
      <c r="M201" s="17">
        <v>0</v>
      </c>
      <c r="N201" s="17" t="s">
        <v>293</v>
      </c>
      <c r="O201" s="17" t="s">
        <v>75</v>
      </c>
      <c r="P201" s="17" t="s">
        <v>2093</v>
      </c>
      <c r="Q201" s="17" t="s">
        <v>2233</v>
      </c>
      <c r="R201" s="17" t="s">
        <v>2084</v>
      </c>
      <c r="S201" s="42">
        <v>46109</v>
      </c>
      <c r="T201" s="39" t="str">
        <f t="shared" si="7"/>
        <v>Mar</v>
      </c>
      <c r="U201" s="17">
        <v>2026</v>
      </c>
      <c r="V201" s="41">
        <v>0</v>
      </c>
    </row>
    <row r="202" spans="1:22" x14ac:dyDescent="0.3">
      <c r="A202" s="66" t="s">
        <v>2273</v>
      </c>
      <c r="B202" s="37" t="s">
        <v>322</v>
      </c>
      <c r="C202" s="37" t="s">
        <v>38</v>
      </c>
      <c r="D202" s="37">
        <v>13</v>
      </c>
      <c r="E202" s="37" t="b">
        <v>0</v>
      </c>
      <c r="F202" s="17" t="s">
        <v>4</v>
      </c>
      <c r="G202" s="37">
        <v>128</v>
      </c>
      <c r="H202" s="37" t="s">
        <v>47</v>
      </c>
      <c r="I202" s="38">
        <v>432.12</v>
      </c>
      <c r="J202" s="38"/>
      <c r="K202" s="37" t="s">
        <v>4480</v>
      </c>
      <c r="L202" s="37">
        <v>2</v>
      </c>
      <c r="M202" s="37">
        <v>13</v>
      </c>
      <c r="N202" s="37" t="s">
        <v>293</v>
      </c>
      <c r="O202" s="37" t="s">
        <v>75</v>
      </c>
      <c r="P202" s="37" t="s">
        <v>2093</v>
      </c>
      <c r="Q202" s="37" t="s">
        <v>2233</v>
      </c>
      <c r="R202" s="37" t="s">
        <v>2084</v>
      </c>
      <c r="S202" s="39">
        <v>46109</v>
      </c>
      <c r="T202" s="39" t="str">
        <f t="shared" si="7"/>
        <v>Mar</v>
      </c>
      <c r="U202" s="37">
        <v>2026</v>
      </c>
      <c r="V202" s="38">
        <v>5617.56</v>
      </c>
    </row>
    <row r="203" spans="1:22" x14ac:dyDescent="0.3">
      <c r="A203" s="66" t="s">
        <v>2273</v>
      </c>
      <c r="B203" s="17" t="s">
        <v>323</v>
      </c>
      <c r="C203" s="17" t="s">
        <v>44</v>
      </c>
      <c r="D203" s="17">
        <v>17</v>
      </c>
      <c r="E203" s="17" t="b">
        <v>1</v>
      </c>
      <c r="F203" s="17" t="s">
        <v>12</v>
      </c>
      <c r="G203" s="17">
        <v>256</v>
      </c>
      <c r="H203" s="17" t="s">
        <v>47</v>
      </c>
      <c r="I203" s="41">
        <v>1474.99</v>
      </c>
      <c r="J203" s="41"/>
      <c r="K203" s="17" t="s">
        <v>4480</v>
      </c>
      <c r="L203" s="17">
        <v>0</v>
      </c>
      <c r="M203" s="17">
        <v>79</v>
      </c>
      <c r="N203" s="17" t="s">
        <v>300</v>
      </c>
      <c r="O203" s="17" t="s">
        <v>301</v>
      </c>
      <c r="P203" s="17" t="s">
        <v>2120</v>
      </c>
      <c r="Q203" s="17" t="s">
        <v>2227</v>
      </c>
      <c r="R203" s="17" t="s">
        <v>2084</v>
      </c>
      <c r="S203" s="42">
        <v>46078</v>
      </c>
      <c r="T203" s="39" t="str">
        <f t="shared" si="7"/>
        <v>Feb</v>
      </c>
      <c r="U203" s="17">
        <v>2026</v>
      </c>
      <c r="V203" s="41">
        <v>116524.21</v>
      </c>
    </row>
    <row r="204" spans="1:22" x14ac:dyDescent="0.3">
      <c r="A204" s="66" t="s">
        <v>2273</v>
      </c>
      <c r="B204" s="37" t="s">
        <v>324</v>
      </c>
      <c r="C204" s="37" t="s">
        <v>38</v>
      </c>
      <c r="D204" s="37">
        <v>13</v>
      </c>
      <c r="E204" s="37" t="b">
        <v>0</v>
      </c>
      <c r="F204" s="37" t="s">
        <v>70</v>
      </c>
      <c r="G204" s="37">
        <v>128</v>
      </c>
      <c r="H204" s="37" t="s">
        <v>47</v>
      </c>
      <c r="I204" s="38">
        <v>432.12</v>
      </c>
      <c r="J204" s="38"/>
      <c r="K204" s="37" t="s">
        <v>4480</v>
      </c>
      <c r="L204" s="37">
        <v>2</v>
      </c>
      <c r="M204" s="37">
        <v>2</v>
      </c>
      <c r="N204" s="37" t="s">
        <v>293</v>
      </c>
      <c r="O204" s="37" t="s">
        <v>75</v>
      </c>
      <c r="P204" s="37" t="s">
        <v>2093</v>
      </c>
      <c r="Q204" s="37" t="s">
        <v>2233</v>
      </c>
      <c r="R204" s="37" t="s">
        <v>2084</v>
      </c>
      <c r="S204" s="39">
        <v>46109</v>
      </c>
      <c r="T204" s="39" t="str">
        <f t="shared" si="7"/>
        <v>Mar</v>
      </c>
      <c r="U204" s="37">
        <v>2026</v>
      </c>
      <c r="V204" s="38">
        <v>864.24</v>
      </c>
    </row>
    <row r="205" spans="1:22" x14ac:dyDescent="0.3">
      <c r="A205" s="66" t="s">
        <v>2273</v>
      </c>
      <c r="B205" s="17" t="s">
        <v>325</v>
      </c>
      <c r="C205" s="17" t="s">
        <v>11</v>
      </c>
      <c r="D205" s="17">
        <v>14</v>
      </c>
      <c r="E205" s="17" t="b">
        <v>1</v>
      </c>
      <c r="F205" s="17" t="s">
        <v>14</v>
      </c>
      <c r="G205" s="17">
        <v>512</v>
      </c>
      <c r="H205" s="17" t="s">
        <v>47</v>
      </c>
      <c r="I205" s="41">
        <v>699.88</v>
      </c>
      <c r="J205" s="41"/>
      <c r="K205" s="17" t="s">
        <v>4480</v>
      </c>
      <c r="L205" s="17">
        <v>2</v>
      </c>
      <c r="M205" s="17">
        <v>20</v>
      </c>
      <c r="N205" s="17" t="s">
        <v>293</v>
      </c>
      <c r="O205" s="17" t="s">
        <v>185</v>
      </c>
      <c r="P205" s="17" t="s">
        <v>2122</v>
      </c>
      <c r="Q205" s="17" t="s">
        <v>2226</v>
      </c>
      <c r="R205" s="17" t="s">
        <v>2084</v>
      </c>
      <c r="S205" s="42">
        <v>46109</v>
      </c>
      <c r="T205" s="39" t="str">
        <f t="shared" si="7"/>
        <v>Mar</v>
      </c>
      <c r="U205" s="17">
        <v>2026</v>
      </c>
      <c r="V205" s="41">
        <v>13997.6</v>
      </c>
    </row>
    <row r="206" spans="1:22" x14ac:dyDescent="0.3">
      <c r="A206" s="66" t="s">
        <v>2273</v>
      </c>
      <c r="B206" s="37" t="s">
        <v>326</v>
      </c>
      <c r="C206" s="37" t="s">
        <v>76</v>
      </c>
      <c r="D206" s="37">
        <v>13</v>
      </c>
      <c r="E206" s="37" t="b">
        <v>0</v>
      </c>
      <c r="F206" s="37" t="s">
        <v>4</v>
      </c>
      <c r="G206" s="37">
        <v>128</v>
      </c>
      <c r="H206" s="37" t="s">
        <v>47</v>
      </c>
      <c r="I206" s="38">
        <v>321.01</v>
      </c>
      <c r="J206" s="38">
        <v>402.51</v>
      </c>
      <c r="K206" s="37">
        <v>20.25</v>
      </c>
      <c r="L206" s="37">
        <v>2</v>
      </c>
      <c r="M206" s="37">
        <v>6</v>
      </c>
      <c r="N206" s="37" t="s">
        <v>293</v>
      </c>
      <c r="O206" s="37" t="s">
        <v>185</v>
      </c>
      <c r="P206" s="37" t="s">
        <v>2122</v>
      </c>
      <c r="Q206" s="37" t="s">
        <v>2226</v>
      </c>
      <c r="R206" s="37" t="s">
        <v>2084</v>
      </c>
      <c r="S206" s="39">
        <v>46110</v>
      </c>
      <c r="T206" s="39" t="str">
        <f t="shared" si="7"/>
        <v>Mar</v>
      </c>
      <c r="U206" s="37">
        <v>2026</v>
      </c>
      <c r="V206" s="38">
        <v>1926.06</v>
      </c>
    </row>
    <row r="207" spans="1:22" x14ac:dyDescent="0.3">
      <c r="A207" s="66" t="s">
        <v>2273</v>
      </c>
      <c r="B207" s="17" t="s">
        <v>327</v>
      </c>
      <c r="C207" s="17" t="s">
        <v>44</v>
      </c>
      <c r="D207" s="17">
        <v>17</v>
      </c>
      <c r="E207" s="17" t="b">
        <v>1</v>
      </c>
      <c r="F207" s="17" t="s">
        <v>12</v>
      </c>
      <c r="G207" s="17">
        <v>256</v>
      </c>
      <c r="H207" s="17" t="s">
        <v>47</v>
      </c>
      <c r="I207" s="41">
        <v>1999</v>
      </c>
      <c r="J207" s="41"/>
      <c r="K207" s="17" t="s">
        <v>4480</v>
      </c>
      <c r="L207" s="17">
        <v>49</v>
      </c>
      <c r="M207" s="17">
        <v>4</v>
      </c>
      <c r="N207" s="17" t="s">
        <v>328</v>
      </c>
      <c r="O207" s="17" t="s">
        <v>89</v>
      </c>
      <c r="P207" s="17" t="s">
        <v>2096</v>
      </c>
      <c r="Q207" s="17" t="s">
        <v>2236</v>
      </c>
      <c r="R207" s="17" t="s">
        <v>2084</v>
      </c>
      <c r="S207" s="42">
        <v>46080</v>
      </c>
      <c r="T207" s="39" t="str">
        <f t="shared" si="7"/>
        <v>Feb</v>
      </c>
      <c r="U207" s="17">
        <v>2026</v>
      </c>
      <c r="V207" s="41">
        <v>7996</v>
      </c>
    </row>
    <row r="208" spans="1:22" x14ac:dyDescent="0.3">
      <c r="A208" s="66" t="s">
        <v>2273</v>
      </c>
      <c r="B208" s="37" t="s">
        <v>329</v>
      </c>
      <c r="C208" s="37" t="s">
        <v>44</v>
      </c>
      <c r="D208" s="37">
        <v>17</v>
      </c>
      <c r="E208" s="37" t="b">
        <v>1</v>
      </c>
      <c r="F208" s="17" t="s">
        <v>12</v>
      </c>
      <c r="G208" s="17">
        <v>256</v>
      </c>
      <c r="H208" s="37" t="s">
        <v>47</v>
      </c>
      <c r="I208" s="38">
        <v>1789</v>
      </c>
      <c r="J208" s="38"/>
      <c r="K208" s="37" t="s">
        <v>4480</v>
      </c>
      <c r="L208" s="37">
        <v>49</v>
      </c>
      <c r="M208" s="37">
        <v>8</v>
      </c>
      <c r="N208" s="37" t="s">
        <v>328</v>
      </c>
      <c r="O208" s="37" t="s">
        <v>89</v>
      </c>
      <c r="P208" s="37" t="s">
        <v>2096</v>
      </c>
      <c r="Q208" s="37" t="s">
        <v>2236</v>
      </c>
      <c r="R208" s="37" t="s">
        <v>2084</v>
      </c>
      <c r="S208" s="39">
        <v>46101</v>
      </c>
      <c r="T208" s="39" t="str">
        <f t="shared" si="7"/>
        <v>Mar</v>
      </c>
      <c r="U208" s="37">
        <v>2026</v>
      </c>
      <c r="V208" s="38">
        <v>14312</v>
      </c>
    </row>
    <row r="209" spans="1:22" x14ac:dyDescent="0.3">
      <c r="A209" s="66" t="s">
        <v>2273</v>
      </c>
      <c r="B209" s="17" t="s">
        <v>330</v>
      </c>
      <c r="C209" s="17" t="s">
        <v>76</v>
      </c>
      <c r="D209" s="17">
        <v>13</v>
      </c>
      <c r="E209" s="17" t="b">
        <v>0</v>
      </c>
      <c r="F209" s="37" t="s">
        <v>4</v>
      </c>
      <c r="G209" s="37">
        <v>128</v>
      </c>
      <c r="H209" s="17" t="s">
        <v>47</v>
      </c>
      <c r="I209" s="41">
        <v>321.01</v>
      </c>
      <c r="J209" s="41"/>
      <c r="K209" s="17" t="s">
        <v>4480</v>
      </c>
      <c r="L209" s="17">
        <v>2</v>
      </c>
      <c r="M209" s="17">
        <v>14</v>
      </c>
      <c r="N209" s="17" t="s">
        <v>293</v>
      </c>
      <c r="O209" s="17" t="s">
        <v>185</v>
      </c>
      <c r="P209" s="17" t="s">
        <v>2122</v>
      </c>
      <c r="Q209" s="17" t="s">
        <v>2226</v>
      </c>
      <c r="R209" s="17" t="s">
        <v>2084</v>
      </c>
      <c r="S209" s="42">
        <v>46110</v>
      </c>
      <c r="T209" s="39" t="str">
        <f t="shared" si="7"/>
        <v>Mar</v>
      </c>
      <c r="U209" s="17">
        <v>2026</v>
      </c>
      <c r="V209" s="41">
        <v>4494.1399999999994</v>
      </c>
    </row>
    <row r="210" spans="1:22" x14ac:dyDescent="0.3">
      <c r="A210" s="66" t="s">
        <v>2273</v>
      </c>
      <c r="B210" s="37" t="s">
        <v>332</v>
      </c>
      <c r="C210" s="37" t="s">
        <v>38</v>
      </c>
      <c r="D210" s="37">
        <v>13</v>
      </c>
      <c r="E210" s="37" t="b">
        <v>0</v>
      </c>
      <c r="F210" s="37" t="s">
        <v>114</v>
      </c>
      <c r="G210" s="37">
        <v>128</v>
      </c>
      <c r="H210" s="37" t="s">
        <v>47</v>
      </c>
      <c r="I210" s="38">
        <v>432.12</v>
      </c>
      <c r="J210" s="38"/>
      <c r="K210" s="37" t="s">
        <v>4480</v>
      </c>
      <c r="L210" s="37">
        <v>2</v>
      </c>
      <c r="M210" s="37">
        <v>16</v>
      </c>
      <c r="N210" s="37" t="s">
        <v>293</v>
      </c>
      <c r="O210" s="37" t="s">
        <v>333</v>
      </c>
      <c r="P210" s="37" t="s">
        <v>2123</v>
      </c>
      <c r="Q210" s="37" t="s">
        <v>2227</v>
      </c>
      <c r="R210" s="37" t="s">
        <v>2084</v>
      </c>
      <c r="S210" s="39">
        <v>46109</v>
      </c>
      <c r="T210" s="39" t="str">
        <f t="shared" si="7"/>
        <v>Mar</v>
      </c>
      <c r="U210" s="37">
        <v>2026</v>
      </c>
      <c r="V210" s="38">
        <v>6913.92</v>
      </c>
    </row>
    <row r="211" spans="1:22" x14ac:dyDescent="0.3">
      <c r="A211" s="66" t="s">
        <v>2273</v>
      </c>
      <c r="B211" s="17" t="s">
        <v>334</v>
      </c>
      <c r="C211" s="17" t="s">
        <v>11</v>
      </c>
      <c r="D211" s="17">
        <v>14</v>
      </c>
      <c r="E211" s="17" t="b">
        <v>1</v>
      </c>
      <c r="F211" s="17" t="s">
        <v>16</v>
      </c>
      <c r="G211" s="17">
        <v>1024</v>
      </c>
      <c r="H211" s="17" t="s">
        <v>5</v>
      </c>
      <c r="I211" s="41">
        <v>539.99</v>
      </c>
      <c r="J211" s="41"/>
      <c r="K211" s="17" t="s">
        <v>4480</v>
      </c>
      <c r="L211" s="17">
        <v>2</v>
      </c>
      <c r="M211" s="17">
        <v>1</v>
      </c>
      <c r="N211" s="17" t="s">
        <v>335</v>
      </c>
      <c r="O211" s="17" t="s">
        <v>2078</v>
      </c>
      <c r="P211" s="17" t="s">
        <v>2269</v>
      </c>
      <c r="Q211" s="17" t="s">
        <v>4449</v>
      </c>
      <c r="R211" s="17" t="s">
        <v>2270</v>
      </c>
      <c r="S211" s="42">
        <v>46092</v>
      </c>
      <c r="T211" s="39" t="str">
        <f t="shared" si="7"/>
        <v>Mar</v>
      </c>
      <c r="U211" s="17">
        <v>2026</v>
      </c>
      <c r="V211" s="41">
        <v>539.99</v>
      </c>
    </row>
    <row r="212" spans="1:22" x14ac:dyDescent="0.3">
      <c r="A212" s="66" t="s">
        <v>2273</v>
      </c>
      <c r="B212" s="37" t="s">
        <v>336</v>
      </c>
      <c r="C212" s="37" t="s">
        <v>33</v>
      </c>
      <c r="D212" s="37">
        <v>17</v>
      </c>
      <c r="E212" s="37" t="b">
        <v>0</v>
      </c>
      <c r="F212" s="37" t="s">
        <v>12</v>
      </c>
      <c r="G212" s="37">
        <v>256</v>
      </c>
      <c r="H212" s="37" t="s">
        <v>4481</v>
      </c>
      <c r="I212" s="38">
        <v>799.99</v>
      </c>
      <c r="J212" s="38"/>
      <c r="K212" s="37" t="s">
        <v>4480</v>
      </c>
      <c r="L212" s="37">
        <v>4</v>
      </c>
      <c r="M212" s="37">
        <v>1</v>
      </c>
      <c r="N212" s="37" t="s">
        <v>267</v>
      </c>
      <c r="O212" s="37" t="s">
        <v>268</v>
      </c>
      <c r="P212" s="37" t="s">
        <v>2117</v>
      </c>
      <c r="Q212" s="37" t="s">
        <v>2227</v>
      </c>
      <c r="R212" s="37" t="s">
        <v>2084</v>
      </c>
      <c r="S212" s="39">
        <v>46093</v>
      </c>
      <c r="T212" s="39" t="str">
        <f t="shared" si="7"/>
        <v>Mar</v>
      </c>
      <c r="U212" s="37">
        <v>2026</v>
      </c>
      <c r="V212" s="38">
        <v>799.99</v>
      </c>
    </row>
    <row r="213" spans="1:22" x14ac:dyDescent="0.3">
      <c r="A213" s="66" t="s">
        <v>2273</v>
      </c>
      <c r="B213" s="17" t="s">
        <v>337</v>
      </c>
      <c r="C213" s="17" t="s">
        <v>33</v>
      </c>
      <c r="D213" s="17">
        <v>17</v>
      </c>
      <c r="E213" s="17" t="b">
        <v>0</v>
      </c>
      <c r="F213" s="17" t="s">
        <v>12</v>
      </c>
      <c r="G213" s="17">
        <v>256</v>
      </c>
      <c r="H213" s="17" t="s">
        <v>4483</v>
      </c>
      <c r="I213" s="41">
        <v>789.99</v>
      </c>
      <c r="J213" s="41"/>
      <c r="K213" s="17" t="s">
        <v>4480</v>
      </c>
      <c r="L213" s="17">
        <v>10</v>
      </c>
      <c r="M213" s="17">
        <v>101</v>
      </c>
      <c r="N213" s="17" t="s">
        <v>267</v>
      </c>
      <c r="O213" s="17" t="s">
        <v>268</v>
      </c>
      <c r="P213" s="17" t="s">
        <v>2117</v>
      </c>
      <c r="Q213" s="17" t="s">
        <v>2227</v>
      </c>
      <c r="R213" s="17" t="s">
        <v>2084</v>
      </c>
      <c r="S213" s="42">
        <v>46109</v>
      </c>
      <c r="T213" s="39" t="str">
        <f t="shared" si="7"/>
        <v>Mar</v>
      </c>
      <c r="U213" s="17">
        <v>2026</v>
      </c>
      <c r="V213" s="41">
        <v>79788.990000000005</v>
      </c>
    </row>
    <row r="214" spans="1:22" x14ac:dyDescent="0.3">
      <c r="A214" s="66" t="s">
        <v>2273</v>
      </c>
      <c r="B214" s="37" t="s">
        <v>338</v>
      </c>
      <c r="C214" s="37" t="s">
        <v>33</v>
      </c>
      <c r="D214" s="37">
        <v>17</v>
      </c>
      <c r="E214" s="37" t="b">
        <v>0</v>
      </c>
      <c r="F214" s="37" t="s">
        <v>34</v>
      </c>
      <c r="G214" s="37">
        <v>256</v>
      </c>
      <c r="H214" s="37" t="s">
        <v>47</v>
      </c>
      <c r="I214" s="38">
        <v>1089</v>
      </c>
      <c r="J214" s="38"/>
      <c r="K214" s="37" t="s">
        <v>4480</v>
      </c>
      <c r="L214" s="37">
        <v>46</v>
      </c>
      <c r="M214" s="37">
        <v>10</v>
      </c>
      <c r="N214" s="37" t="s">
        <v>328</v>
      </c>
      <c r="O214" s="37" t="s">
        <v>89</v>
      </c>
      <c r="P214" s="37" t="s">
        <v>2096</v>
      </c>
      <c r="Q214" s="37" t="s">
        <v>2236</v>
      </c>
      <c r="R214" s="37" t="s">
        <v>2084</v>
      </c>
      <c r="S214" s="39">
        <v>46080</v>
      </c>
      <c r="T214" s="39" t="str">
        <f t="shared" si="7"/>
        <v>Feb</v>
      </c>
      <c r="U214" s="37">
        <v>2026</v>
      </c>
      <c r="V214" s="38">
        <v>10890</v>
      </c>
    </row>
    <row r="215" spans="1:22" x14ac:dyDescent="0.3">
      <c r="A215" s="66" t="s">
        <v>2273</v>
      </c>
      <c r="B215" s="17" t="s">
        <v>339</v>
      </c>
      <c r="C215" s="17" t="s">
        <v>76</v>
      </c>
      <c r="D215" s="17">
        <v>13</v>
      </c>
      <c r="E215" s="17" t="b">
        <v>0</v>
      </c>
      <c r="F215" s="17" t="s">
        <v>12</v>
      </c>
      <c r="G215" s="17">
        <v>256</v>
      </c>
      <c r="H215" s="17" t="s">
        <v>47</v>
      </c>
      <c r="I215" s="41">
        <v>321.88</v>
      </c>
      <c r="J215" s="41"/>
      <c r="K215" s="17" t="s">
        <v>4480</v>
      </c>
      <c r="L215" s="17">
        <v>2</v>
      </c>
      <c r="M215" s="17">
        <v>0</v>
      </c>
      <c r="N215" s="17" t="s">
        <v>340</v>
      </c>
      <c r="O215" s="17" t="s">
        <v>75</v>
      </c>
      <c r="P215" s="17" t="s">
        <v>2093</v>
      </c>
      <c r="Q215" s="17" t="s">
        <v>2233</v>
      </c>
      <c r="R215" s="17" t="s">
        <v>2084</v>
      </c>
      <c r="S215" s="42">
        <v>46109</v>
      </c>
      <c r="T215" s="39" t="str">
        <f t="shared" si="7"/>
        <v>Mar</v>
      </c>
      <c r="U215" s="17">
        <v>2026</v>
      </c>
      <c r="V215" s="41">
        <v>0</v>
      </c>
    </row>
    <row r="216" spans="1:22" x14ac:dyDescent="0.3">
      <c r="A216" s="66" t="s">
        <v>2273</v>
      </c>
      <c r="B216" s="37" t="s">
        <v>341</v>
      </c>
      <c r="C216" s="37" t="s">
        <v>33</v>
      </c>
      <c r="D216" s="37">
        <v>17</v>
      </c>
      <c r="E216" s="37" t="b">
        <v>0</v>
      </c>
      <c r="F216" s="37" t="s">
        <v>12</v>
      </c>
      <c r="G216" s="37">
        <v>256</v>
      </c>
      <c r="H216" s="37" t="s">
        <v>22</v>
      </c>
      <c r="I216" s="38">
        <v>784.13</v>
      </c>
      <c r="J216" s="38"/>
      <c r="K216" s="37" t="s">
        <v>4480</v>
      </c>
      <c r="L216" s="37">
        <v>2</v>
      </c>
      <c r="M216" s="37">
        <v>0</v>
      </c>
      <c r="N216" s="37" t="s">
        <v>342</v>
      </c>
      <c r="O216" s="37" t="s">
        <v>343</v>
      </c>
      <c r="P216" s="37" t="s">
        <v>2124</v>
      </c>
      <c r="Q216" s="37" t="s">
        <v>2241</v>
      </c>
      <c r="R216" s="37" t="s">
        <v>2084</v>
      </c>
      <c r="S216" s="39">
        <v>46083</v>
      </c>
      <c r="T216" s="39" t="str">
        <f t="shared" si="7"/>
        <v>Mar</v>
      </c>
      <c r="U216" s="37">
        <v>2026</v>
      </c>
      <c r="V216" s="38">
        <v>0</v>
      </c>
    </row>
    <row r="217" spans="1:22" x14ac:dyDescent="0.3">
      <c r="A217" s="66" t="s">
        <v>2273</v>
      </c>
      <c r="B217" s="17" t="s">
        <v>344</v>
      </c>
      <c r="C217" s="17" t="s">
        <v>76</v>
      </c>
      <c r="D217" s="17">
        <v>13</v>
      </c>
      <c r="E217" s="17" t="b">
        <v>0</v>
      </c>
      <c r="F217" s="17" t="s">
        <v>12</v>
      </c>
      <c r="G217" s="17">
        <v>256</v>
      </c>
      <c r="H217" s="17" t="s">
        <v>47</v>
      </c>
      <c r="I217" s="41">
        <v>321.88</v>
      </c>
      <c r="J217" s="41"/>
      <c r="K217" s="17" t="s">
        <v>4480</v>
      </c>
      <c r="L217" s="17">
        <v>2</v>
      </c>
      <c r="M217" s="17">
        <v>0</v>
      </c>
      <c r="N217" s="17" t="s">
        <v>340</v>
      </c>
      <c r="O217" s="17" t="s">
        <v>75</v>
      </c>
      <c r="P217" s="17" t="s">
        <v>2093</v>
      </c>
      <c r="Q217" s="17" t="s">
        <v>2233</v>
      </c>
      <c r="R217" s="17" t="s">
        <v>2084</v>
      </c>
      <c r="S217" s="42">
        <v>46109</v>
      </c>
      <c r="T217" s="39" t="str">
        <f t="shared" si="7"/>
        <v>Mar</v>
      </c>
      <c r="U217" s="17">
        <v>2026</v>
      </c>
      <c r="V217" s="41">
        <v>0</v>
      </c>
    </row>
    <row r="218" spans="1:22" x14ac:dyDescent="0.3">
      <c r="A218" s="66" t="s">
        <v>2273</v>
      </c>
      <c r="B218" s="37" t="s">
        <v>345</v>
      </c>
      <c r="C218" s="37" t="s">
        <v>38</v>
      </c>
      <c r="D218" s="37">
        <v>13</v>
      </c>
      <c r="E218" s="37" t="b">
        <v>0</v>
      </c>
      <c r="F218" s="37" t="s">
        <v>14</v>
      </c>
      <c r="G218" s="37">
        <v>512</v>
      </c>
      <c r="H218" s="37" t="s">
        <v>47</v>
      </c>
      <c r="I218" s="38">
        <v>432.12</v>
      </c>
      <c r="J218" s="38"/>
      <c r="K218" s="37" t="s">
        <v>4480</v>
      </c>
      <c r="L218" s="37">
        <v>2</v>
      </c>
      <c r="M218" s="37">
        <v>0</v>
      </c>
      <c r="N218" s="37" t="s">
        <v>293</v>
      </c>
      <c r="O218" s="37" t="s">
        <v>75</v>
      </c>
      <c r="P218" s="37" t="s">
        <v>2093</v>
      </c>
      <c r="Q218" s="37" t="s">
        <v>2233</v>
      </c>
      <c r="R218" s="37" t="s">
        <v>2084</v>
      </c>
      <c r="S218" s="39">
        <v>46109</v>
      </c>
      <c r="T218" s="39" t="str">
        <f t="shared" si="7"/>
        <v>Mar</v>
      </c>
      <c r="U218" s="37">
        <v>2026</v>
      </c>
      <c r="V218" s="38">
        <v>0</v>
      </c>
    </row>
    <row r="219" spans="1:22" x14ac:dyDescent="0.3">
      <c r="A219" s="66" t="s">
        <v>2273</v>
      </c>
      <c r="B219" s="17" t="s">
        <v>346</v>
      </c>
      <c r="C219" s="17" t="s">
        <v>76</v>
      </c>
      <c r="D219" s="17">
        <v>13</v>
      </c>
      <c r="E219" s="17" t="b">
        <v>0</v>
      </c>
      <c r="F219" s="17" t="s">
        <v>70</v>
      </c>
      <c r="G219" s="37">
        <v>128</v>
      </c>
      <c r="H219" s="17" t="s">
        <v>47</v>
      </c>
      <c r="I219" s="41">
        <v>321.99</v>
      </c>
      <c r="J219" s="41"/>
      <c r="K219" s="17" t="s">
        <v>4480</v>
      </c>
      <c r="L219" s="17">
        <v>2</v>
      </c>
      <c r="M219" s="17">
        <v>0</v>
      </c>
      <c r="N219" s="17" t="s">
        <v>340</v>
      </c>
      <c r="O219" s="17" t="s">
        <v>75</v>
      </c>
      <c r="P219" s="17" t="s">
        <v>2093</v>
      </c>
      <c r="Q219" s="17" t="s">
        <v>2233</v>
      </c>
      <c r="R219" s="17" t="s">
        <v>2084</v>
      </c>
      <c r="S219" s="42">
        <v>46109</v>
      </c>
      <c r="T219" s="39" t="str">
        <f t="shared" si="7"/>
        <v>Mar</v>
      </c>
      <c r="U219" s="17">
        <v>2026</v>
      </c>
      <c r="V219" s="41">
        <v>0</v>
      </c>
    </row>
    <row r="220" spans="1:22" x14ac:dyDescent="0.3">
      <c r="A220" s="66" t="s">
        <v>2273</v>
      </c>
      <c r="B220" s="37" t="s">
        <v>347</v>
      </c>
      <c r="C220" s="37" t="s">
        <v>44</v>
      </c>
      <c r="D220" s="37">
        <v>17</v>
      </c>
      <c r="E220" s="37" t="b">
        <v>1</v>
      </c>
      <c r="F220" s="37" t="s">
        <v>12</v>
      </c>
      <c r="G220" s="37">
        <v>256</v>
      </c>
      <c r="H220" s="37" t="s">
        <v>47</v>
      </c>
      <c r="I220" s="38">
        <v>1397</v>
      </c>
      <c r="J220" s="38"/>
      <c r="K220" s="37" t="s">
        <v>4480</v>
      </c>
      <c r="L220" s="37">
        <v>2</v>
      </c>
      <c r="M220" s="37">
        <v>0</v>
      </c>
      <c r="N220" s="37" t="s">
        <v>348</v>
      </c>
      <c r="O220" s="37" t="s">
        <v>349</v>
      </c>
      <c r="P220" s="37" t="s">
        <v>2125</v>
      </c>
      <c r="Q220" s="37" t="s">
        <v>2237</v>
      </c>
      <c r="R220" s="37" t="s">
        <v>2084</v>
      </c>
      <c r="S220" s="39"/>
      <c r="T220" s="39"/>
      <c r="U220" s="37"/>
      <c r="V220" s="38">
        <v>0</v>
      </c>
    </row>
    <row r="221" spans="1:22" x14ac:dyDescent="0.3">
      <c r="A221" s="66" t="s">
        <v>2273</v>
      </c>
      <c r="B221" s="17" t="s">
        <v>350</v>
      </c>
      <c r="C221" s="17" t="s">
        <v>76</v>
      </c>
      <c r="D221" s="17">
        <v>13</v>
      </c>
      <c r="E221" s="17" t="b">
        <v>0</v>
      </c>
      <c r="F221" s="17" t="s">
        <v>70</v>
      </c>
      <c r="G221" s="37">
        <v>128</v>
      </c>
      <c r="H221" s="17" t="s">
        <v>47</v>
      </c>
      <c r="I221" s="41">
        <v>321.01</v>
      </c>
      <c r="J221" s="41"/>
      <c r="K221" s="17" t="s">
        <v>4480</v>
      </c>
      <c r="L221" s="17">
        <v>2</v>
      </c>
      <c r="M221" s="17">
        <v>0</v>
      </c>
      <c r="N221" s="17" t="s">
        <v>293</v>
      </c>
      <c r="O221" s="17" t="s">
        <v>333</v>
      </c>
      <c r="P221" s="17" t="s">
        <v>2123</v>
      </c>
      <c r="Q221" s="17" t="s">
        <v>2227</v>
      </c>
      <c r="R221" s="17" t="s">
        <v>2084</v>
      </c>
      <c r="S221" s="42">
        <v>46110</v>
      </c>
      <c r="T221" s="39" t="str">
        <f t="shared" ref="T221:T229" si="8">TEXT(S221,"mmm")</f>
        <v>Mar</v>
      </c>
      <c r="U221" s="17">
        <v>2026</v>
      </c>
      <c r="V221" s="41">
        <v>0</v>
      </c>
    </row>
    <row r="222" spans="1:22" x14ac:dyDescent="0.3">
      <c r="A222" s="66" t="s">
        <v>2273</v>
      </c>
      <c r="B222" s="37" t="s">
        <v>351</v>
      </c>
      <c r="C222" s="37" t="s">
        <v>352</v>
      </c>
      <c r="D222" s="37">
        <v>15</v>
      </c>
      <c r="E222" s="37" t="b">
        <v>0</v>
      </c>
      <c r="F222" s="37" t="s">
        <v>4</v>
      </c>
      <c r="G222" s="37">
        <v>128</v>
      </c>
      <c r="H222" s="37" t="s">
        <v>4483</v>
      </c>
      <c r="I222" s="38">
        <v>457.99</v>
      </c>
      <c r="J222" s="38"/>
      <c r="K222" s="37" t="s">
        <v>4480</v>
      </c>
      <c r="L222" s="37">
        <v>10</v>
      </c>
      <c r="M222" s="37">
        <v>0</v>
      </c>
      <c r="N222" s="37" t="s">
        <v>353</v>
      </c>
      <c r="O222" s="37" t="s">
        <v>354</v>
      </c>
      <c r="P222" s="37" t="s">
        <v>2126</v>
      </c>
      <c r="Q222" s="37" t="s">
        <v>2232</v>
      </c>
      <c r="R222" s="37" t="s">
        <v>2084</v>
      </c>
      <c r="S222" s="39">
        <v>46110</v>
      </c>
      <c r="T222" s="39" t="str">
        <f t="shared" si="8"/>
        <v>Mar</v>
      </c>
      <c r="U222" s="37">
        <v>2026</v>
      </c>
      <c r="V222" s="38">
        <v>0</v>
      </c>
    </row>
    <row r="223" spans="1:22" x14ac:dyDescent="0.3">
      <c r="A223" s="66" t="s">
        <v>2273</v>
      </c>
      <c r="B223" s="17" t="s">
        <v>355</v>
      </c>
      <c r="C223" s="17" t="s">
        <v>3</v>
      </c>
      <c r="D223" s="17">
        <v>14</v>
      </c>
      <c r="E223" s="17" t="b">
        <v>0</v>
      </c>
      <c r="F223" s="17" t="s">
        <v>70</v>
      </c>
      <c r="G223" s="37">
        <v>128</v>
      </c>
      <c r="H223" s="17" t="s">
        <v>47</v>
      </c>
      <c r="I223" s="41">
        <v>403.95</v>
      </c>
      <c r="J223" s="41"/>
      <c r="K223" s="17" t="s">
        <v>4480</v>
      </c>
      <c r="L223" s="17">
        <v>5</v>
      </c>
      <c r="M223" s="17">
        <v>1</v>
      </c>
      <c r="N223" s="17" t="s">
        <v>293</v>
      </c>
      <c r="O223" s="17" t="s">
        <v>333</v>
      </c>
      <c r="P223" s="17" t="s">
        <v>2123</v>
      </c>
      <c r="Q223" s="17" t="s">
        <v>2227</v>
      </c>
      <c r="R223" s="17" t="s">
        <v>2084</v>
      </c>
      <c r="S223" s="42">
        <v>46109</v>
      </c>
      <c r="T223" s="39" t="str">
        <f t="shared" si="8"/>
        <v>Mar</v>
      </c>
      <c r="U223" s="17">
        <v>2026</v>
      </c>
      <c r="V223" s="41">
        <v>403.95</v>
      </c>
    </row>
    <row r="224" spans="1:22" x14ac:dyDescent="0.3">
      <c r="A224" s="66" t="s">
        <v>2273</v>
      </c>
      <c r="B224" s="37" t="s">
        <v>356</v>
      </c>
      <c r="C224" s="37" t="s">
        <v>3</v>
      </c>
      <c r="D224" s="37">
        <v>14</v>
      </c>
      <c r="E224" s="37" t="b">
        <v>0</v>
      </c>
      <c r="F224" s="37" t="s">
        <v>114</v>
      </c>
      <c r="G224" s="37">
        <v>128</v>
      </c>
      <c r="H224" s="37" t="s">
        <v>47</v>
      </c>
      <c r="I224" s="38">
        <v>403.95</v>
      </c>
      <c r="J224" s="38"/>
      <c r="K224" s="37" t="s">
        <v>4480</v>
      </c>
      <c r="L224" s="37">
        <v>5</v>
      </c>
      <c r="M224" s="37">
        <v>0</v>
      </c>
      <c r="N224" s="37" t="s">
        <v>293</v>
      </c>
      <c r="O224" s="37" t="s">
        <v>333</v>
      </c>
      <c r="P224" s="37" t="s">
        <v>2123</v>
      </c>
      <c r="Q224" s="37" t="s">
        <v>2227</v>
      </c>
      <c r="R224" s="37" t="s">
        <v>2084</v>
      </c>
      <c r="S224" s="39">
        <v>46109</v>
      </c>
      <c r="T224" s="39" t="str">
        <f t="shared" si="8"/>
        <v>Mar</v>
      </c>
      <c r="U224" s="37">
        <v>2026</v>
      </c>
      <c r="V224" s="38">
        <v>0</v>
      </c>
    </row>
    <row r="225" spans="1:22" x14ac:dyDescent="0.3">
      <c r="A225" s="66" t="s">
        <v>2273</v>
      </c>
      <c r="B225" s="17" t="s">
        <v>357</v>
      </c>
      <c r="C225" s="17" t="s">
        <v>11</v>
      </c>
      <c r="D225" s="17">
        <v>14</v>
      </c>
      <c r="E225" s="17" t="b">
        <v>1</v>
      </c>
      <c r="F225" s="17" t="s">
        <v>358</v>
      </c>
      <c r="G225" s="37">
        <v>128</v>
      </c>
      <c r="H225" s="17" t="s">
        <v>47</v>
      </c>
      <c r="I225" s="41">
        <v>675.99</v>
      </c>
      <c r="J225" s="41"/>
      <c r="K225" s="17" t="s">
        <v>4480</v>
      </c>
      <c r="L225" s="17">
        <v>2</v>
      </c>
      <c r="M225" s="17">
        <v>0</v>
      </c>
      <c r="N225" s="17" t="s">
        <v>293</v>
      </c>
      <c r="O225" s="17" t="s">
        <v>333</v>
      </c>
      <c r="P225" s="17" t="s">
        <v>2123</v>
      </c>
      <c r="Q225" s="17" t="s">
        <v>2227</v>
      </c>
      <c r="R225" s="17" t="s">
        <v>2084</v>
      </c>
      <c r="S225" s="42">
        <v>46109</v>
      </c>
      <c r="T225" s="39" t="str">
        <f t="shared" si="8"/>
        <v>Mar</v>
      </c>
      <c r="U225" s="17">
        <v>2026</v>
      </c>
      <c r="V225" s="41">
        <v>0</v>
      </c>
    </row>
    <row r="226" spans="1:22" x14ac:dyDescent="0.3">
      <c r="A226" s="66" t="s">
        <v>2273</v>
      </c>
      <c r="B226" s="37" t="s">
        <v>360</v>
      </c>
      <c r="C226" s="37" t="s">
        <v>41</v>
      </c>
      <c r="D226" s="37">
        <v>16</v>
      </c>
      <c r="E226" s="37" t="b">
        <v>0</v>
      </c>
      <c r="F226" s="37" t="s">
        <v>12</v>
      </c>
      <c r="G226" s="37">
        <v>256</v>
      </c>
      <c r="H226" s="37" t="s">
        <v>4481</v>
      </c>
      <c r="I226" s="38">
        <v>570.01</v>
      </c>
      <c r="J226" s="38"/>
      <c r="K226" s="37" t="s">
        <v>4480</v>
      </c>
      <c r="L226" s="37">
        <v>0</v>
      </c>
      <c r="M226" s="37">
        <v>1</v>
      </c>
      <c r="N226" s="37" t="s">
        <v>361</v>
      </c>
      <c r="O226" s="37" t="s">
        <v>362</v>
      </c>
      <c r="P226" s="37" t="s">
        <v>2127</v>
      </c>
      <c r="Q226" s="37" t="s">
        <v>2242</v>
      </c>
      <c r="R226" s="37" t="s">
        <v>2084</v>
      </c>
      <c r="S226" s="39">
        <v>46106</v>
      </c>
      <c r="T226" s="39" t="str">
        <f t="shared" si="8"/>
        <v>Mar</v>
      </c>
      <c r="U226" s="37">
        <v>2026</v>
      </c>
      <c r="V226" s="38">
        <v>570.01</v>
      </c>
    </row>
    <row r="227" spans="1:22" x14ac:dyDescent="0.3">
      <c r="A227" s="66" t="s">
        <v>2273</v>
      </c>
      <c r="B227" s="17" t="s">
        <v>363</v>
      </c>
      <c r="C227" s="17" t="s">
        <v>76</v>
      </c>
      <c r="D227" s="17">
        <v>13</v>
      </c>
      <c r="E227" s="17" t="b">
        <v>0</v>
      </c>
      <c r="F227" s="37" t="s">
        <v>4</v>
      </c>
      <c r="G227" s="37">
        <v>128</v>
      </c>
      <c r="H227" s="17" t="s">
        <v>4482</v>
      </c>
      <c r="I227" s="41">
        <v>305.67</v>
      </c>
      <c r="J227" s="41"/>
      <c r="K227" s="17" t="s">
        <v>4480</v>
      </c>
      <c r="L227" s="17">
        <v>18</v>
      </c>
      <c r="M227" s="17">
        <v>2</v>
      </c>
      <c r="N227" s="17" t="s">
        <v>364</v>
      </c>
      <c r="O227" s="17" t="s">
        <v>365</v>
      </c>
      <c r="P227" s="17" t="s">
        <v>2128</v>
      </c>
      <c r="Q227" s="17" t="s">
        <v>2237</v>
      </c>
      <c r="R227" s="17" t="s">
        <v>2084</v>
      </c>
      <c r="S227" s="42">
        <v>46110</v>
      </c>
      <c r="T227" s="39" t="str">
        <f t="shared" si="8"/>
        <v>Mar</v>
      </c>
      <c r="U227" s="17">
        <v>2026</v>
      </c>
      <c r="V227" s="41">
        <v>611.34</v>
      </c>
    </row>
    <row r="228" spans="1:22" x14ac:dyDescent="0.3">
      <c r="A228" s="66" t="s">
        <v>2273</v>
      </c>
      <c r="B228" s="37" t="s">
        <v>366</v>
      </c>
      <c r="C228" s="37" t="s">
        <v>93</v>
      </c>
      <c r="D228" s="37">
        <v>14</v>
      </c>
      <c r="E228" s="37" t="b">
        <v>0</v>
      </c>
      <c r="F228" s="37" t="s">
        <v>114</v>
      </c>
      <c r="G228" s="37">
        <v>128</v>
      </c>
      <c r="H228" s="37" t="s">
        <v>4481</v>
      </c>
      <c r="I228" s="38">
        <v>399.99</v>
      </c>
      <c r="J228" s="38"/>
      <c r="K228" s="37" t="s">
        <v>4480</v>
      </c>
      <c r="L228" s="37">
        <v>1</v>
      </c>
      <c r="M228" s="37">
        <v>0</v>
      </c>
      <c r="N228" s="37" t="s">
        <v>367</v>
      </c>
      <c r="O228" s="37" t="s">
        <v>368</v>
      </c>
      <c r="P228" s="37" t="s">
        <v>2129</v>
      </c>
      <c r="Q228" s="37" t="s">
        <v>2234</v>
      </c>
      <c r="R228" s="37" t="s">
        <v>2084</v>
      </c>
      <c r="S228" s="39">
        <v>45841</v>
      </c>
      <c r="T228" s="39" t="str">
        <f t="shared" si="8"/>
        <v>Jul</v>
      </c>
      <c r="U228" s="37">
        <v>2025</v>
      </c>
      <c r="V228" s="38">
        <v>0</v>
      </c>
    </row>
    <row r="229" spans="1:22" x14ac:dyDescent="0.3">
      <c r="A229" s="66" t="s">
        <v>2273</v>
      </c>
      <c r="B229" s="17" t="s">
        <v>369</v>
      </c>
      <c r="C229" s="17" t="s">
        <v>44</v>
      </c>
      <c r="D229" s="17">
        <v>17</v>
      </c>
      <c r="E229" s="17" t="b">
        <v>1</v>
      </c>
      <c r="F229" s="17" t="s">
        <v>14</v>
      </c>
      <c r="G229" s="17">
        <v>512</v>
      </c>
      <c r="H229" s="17" t="s">
        <v>47</v>
      </c>
      <c r="I229" s="41">
        <v>2199</v>
      </c>
      <c r="J229" s="41"/>
      <c r="K229" s="17" t="s">
        <v>4480</v>
      </c>
      <c r="L229" s="17">
        <v>0</v>
      </c>
      <c r="M229" s="17">
        <v>30</v>
      </c>
      <c r="N229" s="17" t="s">
        <v>370</v>
      </c>
      <c r="O229" s="17" t="s">
        <v>371</v>
      </c>
      <c r="P229" s="17"/>
      <c r="Q229" s="17" t="s">
        <v>4449</v>
      </c>
      <c r="R229" s="17" t="s">
        <v>2270</v>
      </c>
      <c r="S229" s="42">
        <v>46110</v>
      </c>
      <c r="T229" s="39" t="str">
        <f t="shared" si="8"/>
        <v>Mar</v>
      </c>
      <c r="U229" s="17">
        <v>2026</v>
      </c>
      <c r="V229" s="41">
        <v>65970</v>
      </c>
    </row>
    <row r="230" spans="1:22" x14ac:dyDescent="0.3">
      <c r="A230" s="66" t="s">
        <v>2273</v>
      </c>
      <c r="B230" s="37" t="s">
        <v>222</v>
      </c>
      <c r="C230" s="37" t="s">
        <v>3</v>
      </c>
      <c r="D230" s="37">
        <v>14</v>
      </c>
      <c r="E230" s="37" t="b">
        <v>0</v>
      </c>
      <c r="F230" s="37" t="s">
        <v>4</v>
      </c>
      <c r="G230" s="37">
        <v>128</v>
      </c>
      <c r="H230" s="37" t="s">
        <v>5</v>
      </c>
      <c r="I230" s="38">
        <v>429.99</v>
      </c>
      <c r="J230" s="38"/>
      <c r="K230" s="37" t="s">
        <v>4480</v>
      </c>
      <c r="L230" s="37">
        <v>10</v>
      </c>
      <c r="M230" s="37">
        <v>0</v>
      </c>
      <c r="N230" s="37" t="s">
        <v>372</v>
      </c>
      <c r="O230" s="37" t="s">
        <v>373</v>
      </c>
      <c r="P230" s="37" t="s">
        <v>2130</v>
      </c>
      <c r="Q230" s="37" t="s">
        <v>2226</v>
      </c>
      <c r="R230" s="37" t="s">
        <v>2084</v>
      </c>
      <c r="S230" s="39"/>
      <c r="T230" s="39"/>
      <c r="U230" s="37"/>
      <c r="V230" s="38">
        <v>0</v>
      </c>
    </row>
    <row r="231" spans="1:22" x14ac:dyDescent="0.3">
      <c r="A231" s="66" t="s">
        <v>2273</v>
      </c>
      <c r="B231" s="17" t="s">
        <v>374</v>
      </c>
      <c r="C231" s="17" t="s">
        <v>33</v>
      </c>
      <c r="D231" s="17">
        <v>17</v>
      </c>
      <c r="E231" s="17" t="b">
        <v>0</v>
      </c>
      <c r="F231" s="17" t="s">
        <v>12</v>
      </c>
      <c r="G231" s="17">
        <v>256</v>
      </c>
      <c r="H231" s="17" t="s">
        <v>4481</v>
      </c>
      <c r="I231" s="41">
        <v>759.98</v>
      </c>
      <c r="J231" s="41"/>
      <c r="K231" s="17" t="s">
        <v>4480</v>
      </c>
      <c r="L231" s="17">
        <v>2</v>
      </c>
      <c r="M231" s="17">
        <v>0</v>
      </c>
      <c r="N231" s="17" t="s">
        <v>361</v>
      </c>
      <c r="O231" s="17" t="s">
        <v>362</v>
      </c>
      <c r="P231" s="17" t="s">
        <v>2127</v>
      </c>
      <c r="Q231" s="17" t="s">
        <v>2242</v>
      </c>
      <c r="R231" s="17" t="s">
        <v>2084</v>
      </c>
      <c r="S231" s="42">
        <v>46107</v>
      </c>
      <c r="T231" s="39" t="str">
        <f t="shared" ref="T231:T248" si="9">TEXT(S231,"mmm")</f>
        <v>Mar</v>
      </c>
      <c r="U231" s="17">
        <v>2026</v>
      </c>
      <c r="V231" s="41">
        <v>0</v>
      </c>
    </row>
    <row r="232" spans="1:22" x14ac:dyDescent="0.3">
      <c r="A232" s="66" t="s">
        <v>2273</v>
      </c>
      <c r="B232" s="37" t="s">
        <v>375</v>
      </c>
      <c r="C232" s="37" t="s">
        <v>33</v>
      </c>
      <c r="D232" s="37">
        <v>17</v>
      </c>
      <c r="E232" s="37" t="b">
        <v>0</v>
      </c>
      <c r="F232" s="37" t="s">
        <v>12</v>
      </c>
      <c r="G232" s="37">
        <v>256</v>
      </c>
      <c r="H232" s="37" t="s">
        <v>4483</v>
      </c>
      <c r="I232" s="38">
        <v>839.98</v>
      </c>
      <c r="J232" s="38"/>
      <c r="K232" s="37" t="s">
        <v>4480</v>
      </c>
      <c r="L232" s="37">
        <v>4</v>
      </c>
      <c r="M232" s="37">
        <v>0</v>
      </c>
      <c r="N232" s="37" t="s">
        <v>361</v>
      </c>
      <c r="O232" s="37" t="s">
        <v>362</v>
      </c>
      <c r="P232" s="37" t="s">
        <v>2127</v>
      </c>
      <c r="Q232" s="37" t="s">
        <v>2242</v>
      </c>
      <c r="R232" s="37" t="s">
        <v>2084</v>
      </c>
      <c r="S232" s="39">
        <v>46110</v>
      </c>
      <c r="T232" s="39" t="str">
        <f t="shared" si="9"/>
        <v>Mar</v>
      </c>
      <c r="U232" s="37">
        <v>2026</v>
      </c>
      <c r="V232" s="38">
        <v>0</v>
      </c>
    </row>
    <row r="233" spans="1:22" x14ac:dyDescent="0.3">
      <c r="A233" s="66" t="s">
        <v>2273</v>
      </c>
      <c r="B233" s="17" t="s">
        <v>376</v>
      </c>
      <c r="C233" s="17" t="s">
        <v>33</v>
      </c>
      <c r="D233" s="17">
        <v>17</v>
      </c>
      <c r="E233" s="17" t="b">
        <v>0</v>
      </c>
      <c r="F233" s="17" t="s">
        <v>12</v>
      </c>
      <c r="G233" s="17">
        <v>256</v>
      </c>
      <c r="H233" s="17" t="s">
        <v>4481</v>
      </c>
      <c r="I233" s="41">
        <v>759.98</v>
      </c>
      <c r="J233" s="41"/>
      <c r="K233" s="17" t="s">
        <v>4480</v>
      </c>
      <c r="L233" s="17">
        <v>2</v>
      </c>
      <c r="M233" s="17">
        <v>0</v>
      </c>
      <c r="N233" s="17" t="s">
        <v>361</v>
      </c>
      <c r="O233" s="17" t="s">
        <v>362</v>
      </c>
      <c r="P233" s="17" t="s">
        <v>2127</v>
      </c>
      <c r="Q233" s="17" t="s">
        <v>2242</v>
      </c>
      <c r="R233" s="17" t="s">
        <v>2084</v>
      </c>
      <c r="S233" s="42">
        <v>46108</v>
      </c>
      <c r="T233" s="39" t="str">
        <f t="shared" si="9"/>
        <v>Mar</v>
      </c>
      <c r="U233" s="17">
        <v>2026</v>
      </c>
      <c r="V233" s="41">
        <v>0</v>
      </c>
    </row>
    <row r="234" spans="1:22" x14ac:dyDescent="0.3">
      <c r="A234" s="66" t="s">
        <v>2273</v>
      </c>
      <c r="B234" s="37" t="s">
        <v>377</v>
      </c>
      <c r="C234" s="37" t="s">
        <v>28</v>
      </c>
      <c r="D234" s="37">
        <v>12</v>
      </c>
      <c r="E234" s="37" t="b">
        <v>0</v>
      </c>
      <c r="F234" s="37" t="s">
        <v>378</v>
      </c>
      <c r="G234" s="37">
        <v>64</v>
      </c>
      <c r="H234" s="37" t="s">
        <v>4482</v>
      </c>
      <c r="I234" s="38">
        <v>194.7</v>
      </c>
      <c r="J234" s="38">
        <v>204.95</v>
      </c>
      <c r="K234" s="37">
        <v>5</v>
      </c>
      <c r="L234" s="37">
        <v>10</v>
      </c>
      <c r="M234" s="37">
        <v>25</v>
      </c>
      <c r="N234" s="37" t="s">
        <v>379</v>
      </c>
      <c r="O234" s="37" t="s">
        <v>380</v>
      </c>
      <c r="P234" s="37" t="s">
        <v>2131</v>
      </c>
      <c r="Q234" s="37" t="s">
        <v>2243</v>
      </c>
      <c r="R234" s="37" t="s">
        <v>2084</v>
      </c>
      <c r="S234" s="39">
        <v>46108</v>
      </c>
      <c r="T234" s="39" t="str">
        <f t="shared" si="9"/>
        <v>Mar</v>
      </c>
      <c r="U234" s="37">
        <v>2026</v>
      </c>
      <c r="V234" s="38">
        <v>4867.5</v>
      </c>
    </row>
    <row r="235" spans="1:22" x14ac:dyDescent="0.3">
      <c r="A235" s="66" t="s">
        <v>2273</v>
      </c>
      <c r="B235" s="17" t="s">
        <v>381</v>
      </c>
      <c r="C235" s="17" t="s">
        <v>78</v>
      </c>
      <c r="D235" s="17">
        <v>15</v>
      </c>
      <c r="E235" s="17" t="b">
        <v>0</v>
      </c>
      <c r="F235" s="17" t="s">
        <v>4</v>
      </c>
      <c r="G235" s="37">
        <v>128</v>
      </c>
      <c r="H235" s="17" t="s">
        <v>4481</v>
      </c>
      <c r="I235" s="41">
        <v>357.38</v>
      </c>
      <c r="J235" s="41"/>
      <c r="K235" s="17" t="s">
        <v>4480</v>
      </c>
      <c r="L235" s="17">
        <v>0</v>
      </c>
      <c r="M235" s="17">
        <v>110</v>
      </c>
      <c r="N235" s="17" t="s">
        <v>361</v>
      </c>
      <c r="O235" s="17" t="s">
        <v>362</v>
      </c>
      <c r="P235" s="17" t="s">
        <v>2127</v>
      </c>
      <c r="Q235" s="17" t="s">
        <v>2242</v>
      </c>
      <c r="R235" s="17" t="s">
        <v>2084</v>
      </c>
      <c r="S235" s="42">
        <v>46110</v>
      </c>
      <c r="T235" s="39" t="str">
        <f t="shared" si="9"/>
        <v>Mar</v>
      </c>
      <c r="U235" s="17">
        <v>2026</v>
      </c>
      <c r="V235" s="41">
        <v>39311.800000000003</v>
      </c>
    </row>
    <row r="236" spans="1:22" x14ac:dyDescent="0.3">
      <c r="A236" s="66" t="s">
        <v>2273</v>
      </c>
      <c r="B236" s="37" t="s">
        <v>382</v>
      </c>
      <c r="C236" s="37" t="s">
        <v>38</v>
      </c>
      <c r="D236" s="37">
        <v>13</v>
      </c>
      <c r="E236" s="37" t="b">
        <v>0</v>
      </c>
      <c r="F236" s="37" t="s">
        <v>70</v>
      </c>
      <c r="G236" s="37">
        <v>128</v>
      </c>
      <c r="H236" s="37" t="s">
        <v>22</v>
      </c>
      <c r="I236" s="38">
        <v>256.45</v>
      </c>
      <c r="J236" s="38">
        <v>269.95</v>
      </c>
      <c r="K236" s="37">
        <v>5</v>
      </c>
      <c r="L236" s="37">
        <v>7</v>
      </c>
      <c r="M236" s="37">
        <v>52</v>
      </c>
      <c r="N236" s="37" t="s">
        <v>379</v>
      </c>
      <c r="O236" s="37" t="s">
        <v>380</v>
      </c>
      <c r="P236" s="37" t="s">
        <v>2131</v>
      </c>
      <c r="Q236" s="37" t="s">
        <v>2243</v>
      </c>
      <c r="R236" s="37" t="s">
        <v>2084</v>
      </c>
      <c r="S236" s="39">
        <v>46109</v>
      </c>
      <c r="T236" s="39" t="str">
        <f t="shared" si="9"/>
        <v>Mar</v>
      </c>
      <c r="U236" s="37">
        <v>2026</v>
      </c>
      <c r="V236" s="38">
        <v>13335.4</v>
      </c>
    </row>
    <row r="237" spans="1:22" x14ac:dyDescent="0.3">
      <c r="A237" s="66" t="s">
        <v>2273</v>
      </c>
      <c r="B237" s="17" t="s">
        <v>383</v>
      </c>
      <c r="C237" s="17" t="s">
        <v>38</v>
      </c>
      <c r="D237" s="17">
        <v>13</v>
      </c>
      <c r="E237" s="17" t="b">
        <v>0</v>
      </c>
      <c r="F237" s="17" t="s">
        <v>70</v>
      </c>
      <c r="G237" s="37">
        <v>128</v>
      </c>
      <c r="H237" s="17" t="s">
        <v>4482</v>
      </c>
      <c r="I237" s="41">
        <v>275.45</v>
      </c>
      <c r="J237" s="41">
        <v>289.95</v>
      </c>
      <c r="K237" s="17">
        <v>5</v>
      </c>
      <c r="L237" s="17">
        <v>10</v>
      </c>
      <c r="M237" s="17">
        <v>89</v>
      </c>
      <c r="N237" s="17" t="s">
        <v>379</v>
      </c>
      <c r="O237" s="17" t="s">
        <v>380</v>
      </c>
      <c r="P237" s="17" t="s">
        <v>2131</v>
      </c>
      <c r="Q237" s="17" t="s">
        <v>2243</v>
      </c>
      <c r="R237" s="17" t="s">
        <v>2084</v>
      </c>
      <c r="S237" s="42">
        <v>46101</v>
      </c>
      <c r="T237" s="39" t="str">
        <f t="shared" si="9"/>
        <v>Mar</v>
      </c>
      <c r="U237" s="17">
        <v>2026</v>
      </c>
      <c r="V237" s="41">
        <v>24515.05</v>
      </c>
    </row>
    <row r="238" spans="1:22" x14ac:dyDescent="0.3">
      <c r="A238" s="66" t="s">
        <v>2273</v>
      </c>
      <c r="B238" s="37" t="s">
        <v>384</v>
      </c>
      <c r="C238" s="37" t="s">
        <v>3</v>
      </c>
      <c r="D238" s="37">
        <v>14</v>
      </c>
      <c r="E238" s="37" t="b">
        <v>0</v>
      </c>
      <c r="F238" s="37" t="s">
        <v>114</v>
      </c>
      <c r="G238" s="37">
        <v>128</v>
      </c>
      <c r="H238" s="37" t="s">
        <v>22</v>
      </c>
      <c r="I238" s="38">
        <v>289.7</v>
      </c>
      <c r="J238" s="38">
        <v>304.95</v>
      </c>
      <c r="K238" s="37">
        <v>5</v>
      </c>
      <c r="L238" s="37">
        <v>0</v>
      </c>
      <c r="M238" s="37">
        <v>25</v>
      </c>
      <c r="N238" s="37" t="s">
        <v>379</v>
      </c>
      <c r="O238" s="37" t="s">
        <v>380</v>
      </c>
      <c r="P238" s="37" t="s">
        <v>2131</v>
      </c>
      <c r="Q238" s="37" t="s">
        <v>2243</v>
      </c>
      <c r="R238" s="37" t="s">
        <v>2084</v>
      </c>
      <c r="S238" s="39">
        <v>46106</v>
      </c>
      <c r="T238" s="39" t="str">
        <f t="shared" si="9"/>
        <v>Mar</v>
      </c>
      <c r="U238" s="37">
        <v>2026</v>
      </c>
      <c r="V238" s="38">
        <v>7242.5</v>
      </c>
    </row>
    <row r="239" spans="1:22" x14ac:dyDescent="0.3">
      <c r="A239" s="66" t="s">
        <v>2273</v>
      </c>
      <c r="B239" s="17" t="s">
        <v>385</v>
      </c>
      <c r="C239" s="17" t="s">
        <v>3</v>
      </c>
      <c r="D239" s="17">
        <v>14</v>
      </c>
      <c r="E239" s="17" t="b">
        <v>0</v>
      </c>
      <c r="F239" s="17" t="s">
        <v>114</v>
      </c>
      <c r="G239" s="37">
        <v>128</v>
      </c>
      <c r="H239" s="17" t="s">
        <v>4482</v>
      </c>
      <c r="I239" s="41">
        <v>270.7</v>
      </c>
      <c r="J239" s="41">
        <v>284.95</v>
      </c>
      <c r="K239" s="17">
        <v>5</v>
      </c>
      <c r="L239" s="17">
        <v>0</v>
      </c>
      <c r="M239" s="17">
        <v>33</v>
      </c>
      <c r="N239" s="17" t="s">
        <v>379</v>
      </c>
      <c r="O239" s="17" t="s">
        <v>380</v>
      </c>
      <c r="P239" s="17" t="s">
        <v>2131</v>
      </c>
      <c r="Q239" s="17" t="s">
        <v>2243</v>
      </c>
      <c r="R239" s="17" t="s">
        <v>2084</v>
      </c>
      <c r="S239" s="42">
        <v>46110</v>
      </c>
      <c r="T239" s="39" t="str">
        <f t="shared" si="9"/>
        <v>Mar</v>
      </c>
      <c r="U239" s="17">
        <v>2026</v>
      </c>
      <c r="V239" s="41">
        <v>8933.1</v>
      </c>
    </row>
    <row r="240" spans="1:22" x14ac:dyDescent="0.3">
      <c r="A240" s="66" t="s">
        <v>2273</v>
      </c>
      <c r="B240" s="37" t="s">
        <v>386</v>
      </c>
      <c r="C240" s="37" t="s">
        <v>23</v>
      </c>
      <c r="D240" s="37">
        <v>12</v>
      </c>
      <c r="E240" s="37" t="b">
        <v>1</v>
      </c>
      <c r="F240" s="37" t="s">
        <v>4</v>
      </c>
      <c r="G240" s="37">
        <v>128</v>
      </c>
      <c r="H240" s="37" t="s">
        <v>5</v>
      </c>
      <c r="I240" s="38">
        <v>349</v>
      </c>
      <c r="J240" s="38"/>
      <c r="K240" s="37" t="s">
        <v>4480</v>
      </c>
      <c r="L240" s="37">
        <v>2</v>
      </c>
      <c r="M240" s="37">
        <v>0</v>
      </c>
      <c r="N240" s="37" t="s">
        <v>387</v>
      </c>
      <c r="O240" s="37" t="s">
        <v>82</v>
      </c>
      <c r="P240" s="37" t="s">
        <v>2094</v>
      </c>
      <c r="Q240" s="37" t="s">
        <v>2234</v>
      </c>
      <c r="R240" s="37" t="s">
        <v>2084</v>
      </c>
      <c r="S240" s="39">
        <v>45991</v>
      </c>
      <c r="T240" s="39" t="str">
        <f t="shared" si="9"/>
        <v>Nov</v>
      </c>
      <c r="U240" s="37">
        <v>2025</v>
      </c>
      <c r="V240" s="38">
        <v>0</v>
      </c>
    </row>
    <row r="241" spans="1:22" x14ac:dyDescent="0.3">
      <c r="A241" s="66" t="s">
        <v>2273</v>
      </c>
      <c r="B241" s="17" t="s">
        <v>388</v>
      </c>
      <c r="C241" s="17" t="s">
        <v>41</v>
      </c>
      <c r="D241" s="17">
        <v>16</v>
      </c>
      <c r="E241" s="17" t="b">
        <v>0</v>
      </c>
      <c r="F241" s="17" t="s">
        <v>12</v>
      </c>
      <c r="G241" s="17">
        <v>256</v>
      </c>
      <c r="H241" s="17" t="s">
        <v>4481</v>
      </c>
      <c r="I241" s="41">
        <v>570.01</v>
      </c>
      <c r="J241" s="41"/>
      <c r="K241" s="17" t="s">
        <v>4480</v>
      </c>
      <c r="L241" s="17">
        <v>2</v>
      </c>
      <c r="M241" s="17">
        <v>2</v>
      </c>
      <c r="N241" s="17" t="s">
        <v>361</v>
      </c>
      <c r="O241" s="17" t="s">
        <v>362</v>
      </c>
      <c r="P241" s="17" t="s">
        <v>2127</v>
      </c>
      <c r="Q241" s="17" t="s">
        <v>2242</v>
      </c>
      <c r="R241" s="17" t="s">
        <v>2084</v>
      </c>
      <c r="S241" s="42">
        <v>46108</v>
      </c>
      <c r="T241" s="39" t="str">
        <f t="shared" si="9"/>
        <v>Mar</v>
      </c>
      <c r="U241" s="17">
        <v>2026</v>
      </c>
      <c r="V241" s="41">
        <v>1140.02</v>
      </c>
    </row>
    <row r="242" spans="1:22" x14ac:dyDescent="0.3">
      <c r="A242" s="66" t="s">
        <v>2273</v>
      </c>
      <c r="B242" s="37" t="s">
        <v>389</v>
      </c>
      <c r="C242" s="37" t="s">
        <v>28</v>
      </c>
      <c r="D242" s="37">
        <v>12</v>
      </c>
      <c r="E242" s="37" t="b">
        <v>0</v>
      </c>
      <c r="F242" s="37" t="s">
        <v>50</v>
      </c>
      <c r="G242" s="37">
        <v>64</v>
      </c>
      <c r="H242" s="37" t="s">
        <v>4482</v>
      </c>
      <c r="I242" s="38">
        <v>156.69999999999999</v>
      </c>
      <c r="J242" s="38">
        <v>164.95</v>
      </c>
      <c r="K242" s="37">
        <v>5</v>
      </c>
      <c r="L242" s="37">
        <v>10</v>
      </c>
      <c r="M242" s="37">
        <v>62</v>
      </c>
      <c r="N242" s="37" t="s">
        <v>379</v>
      </c>
      <c r="O242" s="37" t="s">
        <v>380</v>
      </c>
      <c r="P242" s="37" t="s">
        <v>2131</v>
      </c>
      <c r="Q242" s="37" t="s">
        <v>2243</v>
      </c>
      <c r="R242" s="37" t="s">
        <v>2084</v>
      </c>
      <c r="S242" s="39">
        <v>46110</v>
      </c>
      <c r="T242" s="39" t="str">
        <f t="shared" si="9"/>
        <v>Mar</v>
      </c>
      <c r="U242" s="37">
        <v>2026</v>
      </c>
      <c r="V242" s="38">
        <v>9715.4</v>
      </c>
    </row>
    <row r="243" spans="1:22" x14ac:dyDescent="0.3">
      <c r="A243" s="66" t="s">
        <v>2273</v>
      </c>
      <c r="B243" s="17" t="s">
        <v>390</v>
      </c>
      <c r="C243" s="17" t="s">
        <v>28</v>
      </c>
      <c r="D243" s="17">
        <v>12</v>
      </c>
      <c r="E243" s="17" t="b">
        <v>0</v>
      </c>
      <c r="F243" s="17" t="s">
        <v>50</v>
      </c>
      <c r="G243" s="17">
        <v>64</v>
      </c>
      <c r="H243" s="17" t="s">
        <v>5</v>
      </c>
      <c r="I243" s="41">
        <v>195.99</v>
      </c>
      <c r="J243" s="41"/>
      <c r="K243" s="17" t="s">
        <v>4480</v>
      </c>
      <c r="L243" s="17">
        <v>0</v>
      </c>
      <c r="M243" s="17">
        <v>3</v>
      </c>
      <c r="N243" s="17" t="s">
        <v>391</v>
      </c>
      <c r="O243" s="17" t="s">
        <v>392</v>
      </c>
      <c r="P243" s="17" t="s">
        <v>2132</v>
      </c>
      <c r="Q243" s="17" t="s">
        <v>2231</v>
      </c>
      <c r="R243" s="17" t="s">
        <v>2084</v>
      </c>
      <c r="S243" s="42">
        <v>46064</v>
      </c>
      <c r="T243" s="39" t="str">
        <f t="shared" si="9"/>
        <v>Feb</v>
      </c>
      <c r="U243" s="17">
        <v>2026</v>
      </c>
      <c r="V243" s="41">
        <v>587.97</v>
      </c>
    </row>
    <row r="244" spans="1:22" x14ac:dyDescent="0.3">
      <c r="A244" s="66" t="s">
        <v>2273</v>
      </c>
      <c r="B244" s="37" t="s">
        <v>393</v>
      </c>
      <c r="C244" s="37" t="s">
        <v>44</v>
      </c>
      <c r="D244" s="37">
        <v>17</v>
      </c>
      <c r="E244" s="37" t="b">
        <v>1</v>
      </c>
      <c r="F244" s="17" t="s">
        <v>12</v>
      </c>
      <c r="G244" s="17">
        <v>256</v>
      </c>
      <c r="H244" s="37" t="s">
        <v>47</v>
      </c>
      <c r="I244" s="38">
        <v>2124.1999999999998</v>
      </c>
      <c r="J244" s="38"/>
      <c r="K244" s="37" t="s">
        <v>4480</v>
      </c>
      <c r="L244" s="37">
        <v>0</v>
      </c>
      <c r="M244" s="37">
        <v>29</v>
      </c>
      <c r="N244" s="37" t="s">
        <v>394</v>
      </c>
      <c r="O244" s="37" t="s">
        <v>395</v>
      </c>
      <c r="P244" s="37" t="s">
        <v>2265</v>
      </c>
      <c r="Q244" s="37" t="s">
        <v>4449</v>
      </c>
      <c r="R244" s="37" t="s">
        <v>2261</v>
      </c>
      <c r="S244" s="39">
        <v>46105</v>
      </c>
      <c r="T244" s="39" t="str">
        <f t="shared" si="9"/>
        <v>Mar</v>
      </c>
      <c r="U244" s="37">
        <v>2026</v>
      </c>
      <c r="V244" s="38">
        <v>61601.799999999996</v>
      </c>
    </row>
    <row r="245" spans="1:22" x14ac:dyDescent="0.3">
      <c r="A245" s="66" t="s">
        <v>2273</v>
      </c>
      <c r="B245" s="17" t="s">
        <v>397</v>
      </c>
      <c r="C245" s="17" t="s">
        <v>76</v>
      </c>
      <c r="D245" s="17">
        <v>13</v>
      </c>
      <c r="E245" s="17" t="b">
        <v>0</v>
      </c>
      <c r="F245" s="37" t="s">
        <v>4</v>
      </c>
      <c r="G245" s="37">
        <v>128</v>
      </c>
      <c r="H245" s="17" t="s">
        <v>5</v>
      </c>
      <c r="I245" s="41">
        <v>179.85</v>
      </c>
      <c r="J245" s="41"/>
      <c r="K245" s="17" t="s">
        <v>4480</v>
      </c>
      <c r="L245" s="17">
        <v>1</v>
      </c>
      <c r="M245" s="17">
        <v>0</v>
      </c>
      <c r="N245" s="17" t="s">
        <v>398</v>
      </c>
      <c r="O245" s="17" t="s">
        <v>82</v>
      </c>
      <c r="P245" s="17" t="s">
        <v>2094</v>
      </c>
      <c r="Q245" s="17" t="s">
        <v>2234</v>
      </c>
      <c r="R245" s="17" t="s">
        <v>2084</v>
      </c>
      <c r="S245" s="42">
        <v>46072</v>
      </c>
      <c r="T245" s="39" t="str">
        <f t="shared" si="9"/>
        <v>Feb</v>
      </c>
      <c r="U245" s="17">
        <v>2026</v>
      </c>
      <c r="V245" s="41">
        <v>0</v>
      </c>
    </row>
    <row r="246" spans="1:22" x14ac:dyDescent="0.3">
      <c r="A246" s="66" t="s">
        <v>2273</v>
      </c>
      <c r="B246" s="37" t="s">
        <v>399</v>
      </c>
      <c r="C246" s="37" t="s">
        <v>76</v>
      </c>
      <c r="D246" s="37">
        <v>13</v>
      </c>
      <c r="E246" s="37" t="b">
        <v>0</v>
      </c>
      <c r="F246" s="37" t="s">
        <v>14</v>
      </c>
      <c r="G246" s="37">
        <v>512</v>
      </c>
      <c r="H246" s="37" t="s">
        <v>4481</v>
      </c>
      <c r="I246" s="38">
        <v>357.77</v>
      </c>
      <c r="J246" s="38"/>
      <c r="K246" s="37" t="s">
        <v>4480</v>
      </c>
      <c r="L246" s="37">
        <v>0</v>
      </c>
      <c r="M246" s="37">
        <v>1</v>
      </c>
      <c r="N246" s="37" t="s">
        <v>398</v>
      </c>
      <c r="O246" s="37" t="s">
        <v>82</v>
      </c>
      <c r="P246" s="37" t="s">
        <v>2094</v>
      </c>
      <c r="Q246" s="37" t="s">
        <v>2234</v>
      </c>
      <c r="R246" s="37" t="s">
        <v>2084</v>
      </c>
      <c r="S246" s="39">
        <v>46072</v>
      </c>
      <c r="T246" s="39" t="str">
        <f t="shared" si="9"/>
        <v>Feb</v>
      </c>
      <c r="U246" s="37">
        <v>2026</v>
      </c>
      <c r="V246" s="38">
        <v>357.77</v>
      </c>
    </row>
    <row r="247" spans="1:22" x14ac:dyDescent="0.3">
      <c r="A247" s="66" t="s">
        <v>2273</v>
      </c>
      <c r="B247" s="17" t="s">
        <v>400</v>
      </c>
      <c r="C247" s="17" t="s">
        <v>33</v>
      </c>
      <c r="D247" s="17">
        <v>17</v>
      </c>
      <c r="E247" s="17" t="b">
        <v>0</v>
      </c>
      <c r="F247" s="17" t="s">
        <v>12</v>
      </c>
      <c r="G247" s="17">
        <v>256</v>
      </c>
      <c r="H247" s="17" t="s">
        <v>4482</v>
      </c>
      <c r="I247" s="41">
        <v>799.98</v>
      </c>
      <c r="J247" s="41"/>
      <c r="K247" s="17" t="s">
        <v>4480</v>
      </c>
      <c r="L247" s="17">
        <v>10</v>
      </c>
      <c r="M247" s="17">
        <v>0</v>
      </c>
      <c r="N247" s="17" t="s">
        <v>361</v>
      </c>
      <c r="O247" s="17" t="s">
        <v>362</v>
      </c>
      <c r="P247" s="17" t="s">
        <v>2127</v>
      </c>
      <c r="Q247" s="17" t="s">
        <v>2242</v>
      </c>
      <c r="R247" s="17" t="s">
        <v>2084</v>
      </c>
      <c r="S247" s="42">
        <v>46107</v>
      </c>
      <c r="T247" s="39" t="str">
        <f t="shared" si="9"/>
        <v>Mar</v>
      </c>
      <c r="U247" s="17">
        <v>2026</v>
      </c>
      <c r="V247" s="41">
        <v>0</v>
      </c>
    </row>
    <row r="248" spans="1:22" x14ac:dyDescent="0.3">
      <c r="A248" s="66" t="s">
        <v>2273</v>
      </c>
      <c r="B248" s="37" t="s">
        <v>401</v>
      </c>
      <c r="C248" s="37" t="s">
        <v>33</v>
      </c>
      <c r="D248" s="37">
        <v>17</v>
      </c>
      <c r="E248" s="37" t="b">
        <v>0</v>
      </c>
      <c r="F248" s="37" t="s">
        <v>12</v>
      </c>
      <c r="G248" s="37">
        <v>256</v>
      </c>
      <c r="H248" s="37" t="s">
        <v>4483</v>
      </c>
      <c r="I248" s="38">
        <v>839.98</v>
      </c>
      <c r="J248" s="38"/>
      <c r="K248" s="37" t="s">
        <v>4480</v>
      </c>
      <c r="L248" s="37">
        <v>10</v>
      </c>
      <c r="M248" s="37">
        <v>0</v>
      </c>
      <c r="N248" s="37" t="s">
        <v>361</v>
      </c>
      <c r="O248" s="37" t="s">
        <v>362</v>
      </c>
      <c r="P248" s="37" t="s">
        <v>2127</v>
      </c>
      <c r="Q248" s="37" t="s">
        <v>2242</v>
      </c>
      <c r="R248" s="37" t="s">
        <v>2084</v>
      </c>
      <c r="S248" s="39">
        <v>46110</v>
      </c>
      <c r="T248" s="39" t="str">
        <f t="shared" si="9"/>
        <v>Mar</v>
      </c>
      <c r="U248" s="37">
        <v>2026</v>
      </c>
      <c r="V248" s="38">
        <v>0</v>
      </c>
    </row>
    <row r="249" spans="1:22" x14ac:dyDescent="0.3">
      <c r="A249" s="66" t="s">
        <v>2273</v>
      </c>
      <c r="B249" s="17" t="s">
        <v>402</v>
      </c>
      <c r="C249" s="17" t="s">
        <v>23</v>
      </c>
      <c r="D249" s="17">
        <v>12</v>
      </c>
      <c r="E249" s="17" t="b">
        <v>1</v>
      </c>
      <c r="F249" s="17" t="s">
        <v>14</v>
      </c>
      <c r="G249" s="17">
        <v>512</v>
      </c>
      <c r="H249" s="17" t="s">
        <v>5</v>
      </c>
      <c r="I249" s="41">
        <v>299.99</v>
      </c>
      <c r="J249" s="41"/>
      <c r="K249" s="17" t="s">
        <v>4480</v>
      </c>
      <c r="L249" s="17">
        <v>1</v>
      </c>
      <c r="M249" s="17">
        <v>0</v>
      </c>
      <c r="N249" s="17" t="s">
        <v>398</v>
      </c>
      <c r="O249" s="17" t="s">
        <v>82</v>
      </c>
      <c r="P249" s="17" t="s">
        <v>2094</v>
      </c>
      <c r="Q249" s="17" t="s">
        <v>2234</v>
      </c>
      <c r="R249" s="17" t="s">
        <v>2084</v>
      </c>
      <c r="S249" s="42"/>
      <c r="T249" s="39"/>
      <c r="U249" s="17"/>
      <c r="V249" s="41">
        <v>0</v>
      </c>
    </row>
    <row r="250" spans="1:22" x14ac:dyDescent="0.3">
      <c r="A250" s="66" t="s">
        <v>2273</v>
      </c>
      <c r="B250" s="37" t="s">
        <v>403</v>
      </c>
      <c r="C250" s="37" t="s">
        <v>33</v>
      </c>
      <c r="D250" s="37">
        <v>17</v>
      </c>
      <c r="E250" s="37" t="b">
        <v>0</v>
      </c>
      <c r="F250" s="37" t="s">
        <v>12</v>
      </c>
      <c r="G250" s="37">
        <v>256</v>
      </c>
      <c r="H250" s="37" t="s">
        <v>47</v>
      </c>
      <c r="I250" s="38">
        <v>874.2</v>
      </c>
      <c r="J250" s="38"/>
      <c r="K250" s="37" t="s">
        <v>4480</v>
      </c>
      <c r="L250" s="37">
        <v>1</v>
      </c>
      <c r="M250" s="37">
        <v>0</v>
      </c>
      <c r="N250" s="37" t="s">
        <v>394</v>
      </c>
      <c r="O250" s="37" t="s">
        <v>395</v>
      </c>
      <c r="P250" s="37" t="s">
        <v>2265</v>
      </c>
      <c r="Q250" s="37" t="s">
        <v>4449</v>
      </c>
      <c r="R250" s="37" t="s">
        <v>2261</v>
      </c>
      <c r="S250" s="39">
        <v>46099</v>
      </c>
      <c r="T250" s="39" t="str">
        <f>TEXT(S250,"mmm")</f>
        <v>Mar</v>
      </c>
      <c r="U250" s="37">
        <v>2026</v>
      </c>
      <c r="V250" s="38">
        <v>0</v>
      </c>
    </row>
    <row r="251" spans="1:22" x14ac:dyDescent="0.3">
      <c r="A251" s="66" t="s">
        <v>2273</v>
      </c>
      <c r="B251" s="17" t="s">
        <v>404</v>
      </c>
      <c r="C251" s="17" t="s">
        <v>93</v>
      </c>
      <c r="D251" s="17">
        <v>14</v>
      </c>
      <c r="E251" s="17" t="b">
        <v>0</v>
      </c>
      <c r="F251" s="17" t="s">
        <v>4</v>
      </c>
      <c r="G251" s="37">
        <v>128</v>
      </c>
      <c r="H251" s="17" t="s">
        <v>5</v>
      </c>
      <c r="I251" s="41">
        <v>249.99</v>
      </c>
      <c r="J251" s="41"/>
      <c r="K251" s="17" t="s">
        <v>4480</v>
      </c>
      <c r="L251" s="17">
        <v>2</v>
      </c>
      <c r="M251" s="17">
        <v>3</v>
      </c>
      <c r="N251" s="17" t="s">
        <v>398</v>
      </c>
      <c r="O251" s="17" t="s">
        <v>82</v>
      </c>
      <c r="P251" s="17" t="s">
        <v>2094</v>
      </c>
      <c r="Q251" s="17" t="s">
        <v>2234</v>
      </c>
      <c r="R251" s="17" t="s">
        <v>2084</v>
      </c>
      <c r="S251" s="42"/>
      <c r="T251" s="39"/>
      <c r="U251" s="17"/>
      <c r="V251" s="41">
        <v>749.97</v>
      </c>
    </row>
    <row r="252" spans="1:22" x14ac:dyDescent="0.3">
      <c r="A252" s="66" t="s">
        <v>2273</v>
      </c>
      <c r="B252" s="37" t="s">
        <v>405</v>
      </c>
      <c r="C252" s="37" t="s">
        <v>93</v>
      </c>
      <c r="D252" s="37">
        <v>14</v>
      </c>
      <c r="E252" s="37" t="b">
        <v>0</v>
      </c>
      <c r="F252" s="37" t="s">
        <v>14</v>
      </c>
      <c r="G252" s="37">
        <v>512</v>
      </c>
      <c r="H252" s="37" t="s">
        <v>5</v>
      </c>
      <c r="I252" s="38">
        <v>309.99</v>
      </c>
      <c r="J252" s="38"/>
      <c r="K252" s="37" t="s">
        <v>4480</v>
      </c>
      <c r="L252" s="37">
        <v>2</v>
      </c>
      <c r="M252" s="37">
        <v>1</v>
      </c>
      <c r="N252" s="37" t="s">
        <v>398</v>
      </c>
      <c r="O252" s="37" t="s">
        <v>82</v>
      </c>
      <c r="P252" s="37" t="s">
        <v>2094</v>
      </c>
      <c r="Q252" s="37" t="s">
        <v>2234</v>
      </c>
      <c r="R252" s="37" t="s">
        <v>2084</v>
      </c>
      <c r="S252" s="39"/>
      <c r="T252" s="39"/>
      <c r="U252" s="37"/>
      <c r="V252" s="38">
        <v>309.99</v>
      </c>
    </row>
    <row r="253" spans="1:22" x14ac:dyDescent="0.3">
      <c r="A253" s="66" t="s">
        <v>2273</v>
      </c>
      <c r="B253" s="17" t="s">
        <v>407</v>
      </c>
      <c r="C253" s="17" t="s">
        <v>11</v>
      </c>
      <c r="D253" s="17">
        <v>14</v>
      </c>
      <c r="E253" s="17" t="b">
        <v>1</v>
      </c>
      <c r="F253" s="17" t="s">
        <v>16</v>
      </c>
      <c r="G253" s="17">
        <v>1024</v>
      </c>
      <c r="H253" s="17" t="s">
        <v>5</v>
      </c>
      <c r="I253" s="41">
        <v>469.99</v>
      </c>
      <c r="J253" s="41"/>
      <c r="K253" s="17" t="s">
        <v>4480</v>
      </c>
      <c r="L253" s="17">
        <v>2</v>
      </c>
      <c r="M253" s="17">
        <v>0</v>
      </c>
      <c r="N253" s="17" t="s">
        <v>398</v>
      </c>
      <c r="O253" s="17" t="s">
        <v>82</v>
      </c>
      <c r="P253" s="17" t="s">
        <v>2094</v>
      </c>
      <c r="Q253" s="17" t="s">
        <v>2234</v>
      </c>
      <c r="R253" s="17" t="s">
        <v>2084</v>
      </c>
      <c r="S253" s="42"/>
      <c r="T253" s="39"/>
      <c r="U253" s="17"/>
      <c r="V253" s="41">
        <v>0</v>
      </c>
    </row>
    <row r="254" spans="1:22" x14ac:dyDescent="0.3">
      <c r="A254" s="66" t="s">
        <v>2273</v>
      </c>
      <c r="B254" s="37" t="s">
        <v>409</v>
      </c>
      <c r="C254" s="37" t="s">
        <v>33</v>
      </c>
      <c r="D254" s="37">
        <v>17</v>
      </c>
      <c r="E254" s="37" t="b">
        <v>0</v>
      </c>
      <c r="F254" s="37" t="s">
        <v>12</v>
      </c>
      <c r="G254" s="37">
        <v>256</v>
      </c>
      <c r="H254" s="37" t="s">
        <v>47</v>
      </c>
      <c r="I254" s="38">
        <v>869.95</v>
      </c>
      <c r="J254" s="38"/>
      <c r="K254" s="37" t="s">
        <v>4480</v>
      </c>
      <c r="L254" s="37">
        <v>2</v>
      </c>
      <c r="M254" s="37">
        <v>0</v>
      </c>
      <c r="N254" s="37" t="s">
        <v>406</v>
      </c>
      <c r="O254" s="37" t="s">
        <v>410</v>
      </c>
      <c r="P254" s="37" t="s">
        <v>2133</v>
      </c>
      <c r="Q254" s="37" t="s">
        <v>2244</v>
      </c>
      <c r="R254" s="37" t="s">
        <v>2084</v>
      </c>
      <c r="S254" s="39">
        <v>46110</v>
      </c>
      <c r="T254" s="39" t="str">
        <f t="shared" ref="T254:T285" si="10">TEXT(S254,"mmm")</f>
        <v>Mar</v>
      </c>
      <c r="U254" s="37">
        <v>2026</v>
      </c>
      <c r="V254" s="38">
        <v>0</v>
      </c>
    </row>
    <row r="255" spans="1:22" x14ac:dyDescent="0.3">
      <c r="A255" s="66" t="s">
        <v>2273</v>
      </c>
      <c r="B255" s="17" t="s">
        <v>411</v>
      </c>
      <c r="C255" s="17" t="s">
        <v>44</v>
      </c>
      <c r="D255" s="17">
        <v>17</v>
      </c>
      <c r="E255" s="17" t="b">
        <v>1</v>
      </c>
      <c r="F255" s="17" t="s">
        <v>16</v>
      </c>
      <c r="G255" s="17">
        <v>1024</v>
      </c>
      <c r="H255" s="17" t="s">
        <v>47</v>
      </c>
      <c r="I255" s="41">
        <v>1050</v>
      </c>
      <c r="J255" s="41"/>
      <c r="K255" s="17" t="s">
        <v>4480</v>
      </c>
      <c r="L255" s="17">
        <v>0</v>
      </c>
      <c r="M255" s="17">
        <v>2</v>
      </c>
      <c r="N255" s="17" t="s">
        <v>412</v>
      </c>
      <c r="O255" s="17" t="s">
        <v>413</v>
      </c>
      <c r="P255" s="17" t="s">
        <v>2134</v>
      </c>
      <c r="Q255" s="17" t="s">
        <v>2227</v>
      </c>
      <c r="R255" s="17" t="s">
        <v>2084</v>
      </c>
      <c r="S255" s="42">
        <v>46110</v>
      </c>
      <c r="T255" s="39" t="str">
        <f t="shared" si="10"/>
        <v>Mar</v>
      </c>
      <c r="U255" s="17">
        <v>2026</v>
      </c>
      <c r="V255" s="41">
        <v>2100</v>
      </c>
    </row>
    <row r="256" spans="1:22" x14ac:dyDescent="0.3">
      <c r="A256" s="66" t="s">
        <v>2273</v>
      </c>
      <c r="B256" s="37" t="s">
        <v>414</v>
      </c>
      <c r="C256" s="37" t="s">
        <v>28</v>
      </c>
      <c r="D256" s="37">
        <v>12</v>
      </c>
      <c r="E256" s="37" t="b">
        <v>0</v>
      </c>
      <c r="F256" s="37" t="s">
        <v>4</v>
      </c>
      <c r="G256" s="37">
        <v>128</v>
      </c>
      <c r="H256" s="37" t="s">
        <v>5</v>
      </c>
      <c r="I256" s="38">
        <v>189.99</v>
      </c>
      <c r="J256" s="38"/>
      <c r="K256" s="37" t="s">
        <v>4480</v>
      </c>
      <c r="L256" s="37">
        <v>10</v>
      </c>
      <c r="M256" s="37">
        <v>66</v>
      </c>
      <c r="N256" s="37" t="s">
        <v>415</v>
      </c>
      <c r="O256" s="37" t="s">
        <v>82</v>
      </c>
      <c r="P256" s="37" t="s">
        <v>2094</v>
      </c>
      <c r="Q256" s="37" t="s">
        <v>2234</v>
      </c>
      <c r="R256" s="37" t="s">
        <v>2084</v>
      </c>
      <c r="S256" s="39">
        <v>46092</v>
      </c>
      <c r="T256" s="39" t="str">
        <f t="shared" si="10"/>
        <v>Mar</v>
      </c>
      <c r="U256" s="37">
        <v>2026</v>
      </c>
      <c r="V256" s="38">
        <v>12539.34</v>
      </c>
    </row>
    <row r="257" spans="1:22" x14ac:dyDescent="0.3">
      <c r="A257" s="66" t="s">
        <v>2273</v>
      </c>
      <c r="B257" s="17" t="s">
        <v>416</v>
      </c>
      <c r="C257" s="17" t="s">
        <v>352</v>
      </c>
      <c r="D257" s="17">
        <v>15</v>
      </c>
      <c r="E257" s="17" t="b">
        <v>0</v>
      </c>
      <c r="F257" s="17" t="s">
        <v>4</v>
      </c>
      <c r="G257" s="37">
        <v>128</v>
      </c>
      <c r="H257" s="17" t="s">
        <v>4481</v>
      </c>
      <c r="I257" s="41">
        <v>369.99</v>
      </c>
      <c r="J257" s="41"/>
      <c r="K257" s="17" t="s">
        <v>4480</v>
      </c>
      <c r="L257" s="17">
        <v>0</v>
      </c>
      <c r="M257" s="17">
        <v>170</v>
      </c>
      <c r="N257" s="17" t="s">
        <v>361</v>
      </c>
      <c r="O257" s="17" t="s">
        <v>362</v>
      </c>
      <c r="P257" s="17" t="s">
        <v>2127</v>
      </c>
      <c r="Q257" s="17" t="s">
        <v>2242</v>
      </c>
      <c r="R257" s="17" t="s">
        <v>2084</v>
      </c>
      <c r="S257" s="42">
        <v>46110</v>
      </c>
      <c r="T257" s="39" t="str">
        <f t="shared" si="10"/>
        <v>Mar</v>
      </c>
      <c r="U257" s="17">
        <v>2026</v>
      </c>
      <c r="V257" s="41">
        <v>62898.3</v>
      </c>
    </row>
    <row r="258" spans="1:22" x14ac:dyDescent="0.3">
      <c r="A258" s="66" t="s">
        <v>2273</v>
      </c>
      <c r="B258" s="37" t="s">
        <v>417</v>
      </c>
      <c r="C258" s="37" t="s">
        <v>28</v>
      </c>
      <c r="D258" s="37">
        <v>12</v>
      </c>
      <c r="E258" s="37" t="b">
        <v>0</v>
      </c>
      <c r="F258" s="37" t="s">
        <v>50</v>
      </c>
      <c r="G258" s="37">
        <v>64</v>
      </c>
      <c r="H258" s="37" t="s">
        <v>5</v>
      </c>
      <c r="I258" s="38">
        <v>244.21</v>
      </c>
      <c r="J258" s="38"/>
      <c r="K258" s="37" t="s">
        <v>4480</v>
      </c>
      <c r="L258" s="37">
        <v>5</v>
      </c>
      <c r="M258" s="37">
        <v>2</v>
      </c>
      <c r="N258" s="37" t="s">
        <v>418</v>
      </c>
      <c r="O258" s="37" t="s">
        <v>420</v>
      </c>
      <c r="P258" s="37" t="s">
        <v>4459</v>
      </c>
      <c r="Q258" s="37" t="s">
        <v>4449</v>
      </c>
      <c r="R258" s="37" t="s">
        <v>2263</v>
      </c>
      <c r="S258" s="39">
        <v>46101</v>
      </c>
      <c r="T258" s="39" t="str">
        <f t="shared" si="10"/>
        <v>Mar</v>
      </c>
      <c r="U258" s="37">
        <v>2026</v>
      </c>
      <c r="V258" s="38">
        <v>488.42</v>
      </c>
    </row>
    <row r="259" spans="1:22" x14ac:dyDescent="0.3">
      <c r="A259" s="66" t="s">
        <v>2273</v>
      </c>
      <c r="B259" s="17" t="s">
        <v>419</v>
      </c>
      <c r="C259" s="17" t="s">
        <v>93</v>
      </c>
      <c r="D259" s="17">
        <v>14</v>
      </c>
      <c r="E259" s="17" t="b">
        <v>0</v>
      </c>
      <c r="F259" s="17" t="s">
        <v>4</v>
      </c>
      <c r="G259" s="37">
        <v>128</v>
      </c>
      <c r="H259" s="17" t="s">
        <v>5</v>
      </c>
      <c r="I259" s="41">
        <v>488.64</v>
      </c>
      <c r="J259" s="41"/>
      <c r="K259" s="17" t="s">
        <v>4480</v>
      </c>
      <c r="L259" s="17">
        <v>4</v>
      </c>
      <c r="M259" s="17">
        <v>1</v>
      </c>
      <c r="N259" s="17" t="s">
        <v>418</v>
      </c>
      <c r="O259" s="17" t="s">
        <v>420</v>
      </c>
      <c r="P259" s="17" t="s">
        <v>4459</v>
      </c>
      <c r="Q259" s="17" t="s">
        <v>4449</v>
      </c>
      <c r="R259" s="17" t="s">
        <v>2263</v>
      </c>
      <c r="S259" s="42">
        <v>46101</v>
      </c>
      <c r="T259" s="39" t="str">
        <f t="shared" si="10"/>
        <v>Mar</v>
      </c>
      <c r="U259" s="17">
        <v>2026</v>
      </c>
      <c r="V259" s="41">
        <v>488.64</v>
      </c>
    </row>
    <row r="260" spans="1:22" x14ac:dyDescent="0.3">
      <c r="A260" s="66" t="s">
        <v>2273</v>
      </c>
      <c r="B260" s="37" t="s">
        <v>421</v>
      </c>
      <c r="C260" s="37" t="s">
        <v>76</v>
      </c>
      <c r="D260" s="37">
        <v>13</v>
      </c>
      <c r="E260" s="37" t="b">
        <v>0</v>
      </c>
      <c r="F260" s="37" t="s">
        <v>70</v>
      </c>
      <c r="G260" s="37">
        <v>128</v>
      </c>
      <c r="H260" s="37" t="s">
        <v>5</v>
      </c>
      <c r="I260" s="38">
        <v>303.77</v>
      </c>
      <c r="J260" s="38"/>
      <c r="K260" s="37" t="s">
        <v>4480</v>
      </c>
      <c r="L260" s="37">
        <v>5</v>
      </c>
      <c r="M260" s="37">
        <v>6</v>
      </c>
      <c r="N260" s="37" t="s">
        <v>418</v>
      </c>
      <c r="O260" s="37" t="s">
        <v>420</v>
      </c>
      <c r="P260" s="37" t="s">
        <v>4459</v>
      </c>
      <c r="Q260" s="37" t="s">
        <v>4449</v>
      </c>
      <c r="R260" s="37" t="s">
        <v>2263</v>
      </c>
      <c r="S260" s="39">
        <v>46101</v>
      </c>
      <c r="T260" s="39" t="str">
        <f t="shared" si="10"/>
        <v>Mar</v>
      </c>
      <c r="U260" s="37">
        <v>2026</v>
      </c>
      <c r="V260" s="38">
        <v>1822.62</v>
      </c>
    </row>
    <row r="261" spans="1:22" x14ac:dyDescent="0.3">
      <c r="A261" s="66" t="s">
        <v>2273</v>
      </c>
      <c r="B261" s="17" t="s">
        <v>422</v>
      </c>
      <c r="C261" s="17" t="s">
        <v>3</v>
      </c>
      <c r="D261" s="17">
        <v>14</v>
      </c>
      <c r="E261" s="17" t="b">
        <v>0</v>
      </c>
      <c r="F261" s="17" t="s">
        <v>70</v>
      </c>
      <c r="G261" s="37">
        <v>128</v>
      </c>
      <c r="H261" s="17" t="s">
        <v>5</v>
      </c>
      <c r="I261" s="41">
        <v>426.65</v>
      </c>
      <c r="J261" s="41"/>
      <c r="K261" s="17" t="s">
        <v>4480</v>
      </c>
      <c r="L261" s="17">
        <v>3</v>
      </c>
      <c r="M261" s="17">
        <v>11</v>
      </c>
      <c r="N261" s="17" t="s">
        <v>418</v>
      </c>
      <c r="O261" s="17" t="s">
        <v>420</v>
      </c>
      <c r="P261" s="17" t="s">
        <v>4459</v>
      </c>
      <c r="Q261" s="17" t="s">
        <v>4449</v>
      </c>
      <c r="R261" s="17" t="s">
        <v>2263</v>
      </c>
      <c r="S261" s="42">
        <v>46101</v>
      </c>
      <c r="T261" s="39" t="str">
        <f t="shared" si="10"/>
        <v>Mar</v>
      </c>
      <c r="U261" s="17">
        <v>2026</v>
      </c>
      <c r="V261" s="41">
        <v>4693.1499999999996</v>
      </c>
    </row>
    <row r="262" spans="1:22" x14ac:dyDescent="0.3">
      <c r="A262" s="66" t="s">
        <v>2273</v>
      </c>
      <c r="B262" s="37" t="s">
        <v>423</v>
      </c>
      <c r="C262" s="37" t="s">
        <v>23</v>
      </c>
      <c r="D262" s="37">
        <v>12</v>
      </c>
      <c r="E262" s="37" t="b">
        <v>1</v>
      </c>
      <c r="F262" s="37" t="s">
        <v>14</v>
      </c>
      <c r="G262" s="37">
        <v>512</v>
      </c>
      <c r="H262" s="37" t="s">
        <v>5</v>
      </c>
      <c r="I262" s="38">
        <v>334.27</v>
      </c>
      <c r="J262" s="38"/>
      <c r="K262" s="37" t="s">
        <v>4480</v>
      </c>
      <c r="L262" s="37">
        <v>2</v>
      </c>
      <c r="M262" s="37">
        <v>11</v>
      </c>
      <c r="N262" s="37" t="s">
        <v>418</v>
      </c>
      <c r="O262" s="37" t="s">
        <v>420</v>
      </c>
      <c r="P262" s="37" t="s">
        <v>4459</v>
      </c>
      <c r="Q262" s="37" t="s">
        <v>4449</v>
      </c>
      <c r="R262" s="37" t="s">
        <v>2263</v>
      </c>
      <c r="S262" s="39">
        <v>46101</v>
      </c>
      <c r="T262" s="39" t="str">
        <f t="shared" si="10"/>
        <v>Mar</v>
      </c>
      <c r="U262" s="37">
        <v>2026</v>
      </c>
      <c r="V262" s="38">
        <v>3676.97</v>
      </c>
    </row>
    <row r="263" spans="1:22" x14ac:dyDescent="0.3">
      <c r="A263" s="66" t="s">
        <v>2273</v>
      </c>
      <c r="B263" s="17" t="s">
        <v>424</v>
      </c>
      <c r="C263" s="17" t="s">
        <v>11</v>
      </c>
      <c r="D263" s="17">
        <v>14</v>
      </c>
      <c r="E263" s="17" t="b">
        <v>1</v>
      </c>
      <c r="F263" s="17" t="s">
        <v>425</v>
      </c>
      <c r="G263" s="37">
        <v>128</v>
      </c>
      <c r="H263" s="17" t="s">
        <v>5</v>
      </c>
      <c r="I263" s="41">
        <v>578.47</v>
      </c>
      <c r="J263" s="41"/>
      <c r="K263" s="17" t="s">
        <v>4480</v>
      </c>
      <c r="L263" s="17">
        <v>4</v>
      </c>
      <c r="M263" s="17">
        <v>13</v>
      </c>
      <c r="N263" s="17" t="s">
        <v>418</v>
      </c>
      <c r="O263" s="17" t="s">
        <v>420</v>
      </c>
      <c r="P263" s="17" t="s">
        <v>4459</v>
      </c>
      <c r="Q263" s="17" t="s">
        <v>4449</v>
      </c>
      <c r="R263" s="17" t="s">
        <v>2263</v>
      </c>
      <c r="S263" s="42">
        <v>46101</v>
      </c>
      <c r="T263" s="39" t="str">
        <f t="shared" si="10"/>
        <v>Mar</v>
      </c>
      <c r="U263" s="17">
        <v>2026</v>
      </c>
      <c r="V263" s="41">
        <v>7520.1100000000006</v>
      </c>
    </row>
    <row r="264" spans="1:22" x14ac:dyDescent="0.3">
      <c r="A264" s="66" t="s">
        <v>2273</v>
      </c>
      <c r="B264" s="37" t="s">
        <v>426</v>
      </c>
      <c r="C264" s="37" t="s">
        <v>23</v>
      </c>
      <c r="D264" s="37">
        <v>12</v>
      </c>
      <c r="E264" s="37" t="b">
        <v>1</v>
      </c>
      <c r="F264" s="37" t="s">
        <v>70</v>
      </c>
      <c r="G264" s="37">
        <v>128</v>
      </c>
      <c r="H264" s="37" t="s">
        <v>5</v>
      </c>
      <c r="I264" s="38">
        <v>328.07</v>
      </c>
      <c r="J264" s="38"/>
      <c r="K264" s="37" t="s">
        <v>4480</v>
      </c>
      <c r="L264" s="37">
        <v>9</v>
      </c>
      <c r="M264" s="37">
        <v>6</v>
      </c>
      <c r="N264" s="37" t="s">
        <v>418</v>
      </c>
      <c r="O264" s="37" t="s">
        <v>420</v>
      </c>
      <c r="P264" s="37" t="s">
        <v>4459</v>
      </c>
      <c r="Q264" s="37" t="s">
        <v>4449</v>
      </c>
      <c r="R264" s="37" t="s">
        <v>2263</v>
      </c>
      <c r="S264" s="39">
        <v>46101</v>
      </c>
      <c r="T264" s="39" t="str">
        <f t="shared" si="10"/>
        <v>Mar</v>
      </c>
      <c r="U264" s="37">
        <v>2026</v>
      </c>
      <c r="V264" s="38">
        <v>1968.42</v>
      </c>
    </row>
    <row r="265" spans="1:22" x14ac:dyDescent="0.3">
      <c r="A265" s="66" t="s">
        <v>2273</v>
      </c>
      <c r="B265" s="17" t="s">
        <v>427</v>
      </c>
      <c r="C265" s="17" t="s">
        <v>23</v>
      </c>
      <c r="D265" s="17">
        <v>12</v>
      </c>
      <c r="E265" s="17" t="b">
        <v>1</v>
      </c>
      <c r="F265" s="17" t="s">
        <v>14</v>
      </c>
      <c r="G265" s="17">
        <v>512</v>
      </c>
      <c r="H265" s="17" t="s">
        <v>5</v>
      </c>
      <c r="I265" s="41">
        <v>312.39</v>
      </c>
      <c r="J265" s="41"/>
      <c r="K265" s="17" t="s">
        <v>4480</v>
      </c>
      <c r="L265" s="17">
        <v>10</v>
      </c>
      <c r="M265" s="17">
        <v>62</v>
      </c>
      <c r="N265" s="17" t="s">
        <v>418</v>
      </c>
      <c r="O265" s="17" t="s">
        <v>420</v>
      </c>
      <c r="P265" s="17" t="s">
        <v>4459</v>
      </c>
      <c r="Q265" s="17" t="s">
        <v>4449</v>
      </c>
      <c r="R265" s="17" t="s">
        <v>2263</v>
      </c>
      <c r="S265" s="42">
        <v>46101</v>
      </c>
      <c r="T265" s="39" t="str">
        <f t="shared" si="10"/>
        <v>Mar</v>
      </c>
      <c r="U265" s="17">
        <v>2026</v>
      </c>
      <c r="V265" s="41">
        <v>19368.18</v>
      </c>
    </row>
    <row r="266" spans="1:22" x14ac:dyDescent="0.3">
      <c r="A266" s="66" t="s">
        <v>2273</v>
      </c>
      <c r="B266" s="37" t="s">
        <v>428</v>
      </c>
      <c r="C266" s="37" t="s">
        <v>38</v>
      </c>
      <c r="D266" s="37">
        <v>13</v>
      </c>
      <c r="E266" s="37" t="b">
        <v>0</v>
      </c>
      <c r="F266" s="37" t="s">
        <v>70</v>
      </c>
      <c r="G266" s="37">
        <v>128</v>
      </c>
      <c r="H266" s="37" t="s">
        <v>5</v>
      </c>
      <c r="I266" s="38">
        <v>318.35000000000002</v>
      </c>
      <c r="J266" s="38"/>
      <c r="K266" s="37" t="s">
        <v>4480</v>
      </c>
      <c r="L266" s="37">
        <v>5</v>
      </c>
      <c r="M266" s="37">
        <v>6</v>
      </c>
      <c r="N266" s="37" t="s">
        <v>418</v>
      </c>
      <c r="O266" s="37" t="s">
        <v>420</v>
      </c>
      <c r="P266" s="37" t="s">
        <v>4459</v>
      </c>
      <c r="Q266" s="37" t="s">
        <v>4449</v>
      </c>
      <c r="R266" s="37" t="s">
        <v>2263</v>
      </c>
      <c r="S266" s="39">
        <v>46101</v>
      </c>
      <c r="T266" s="39" t="str">
        <f t="shared" si="10"/>
        <v>Mar</v>
      </c>
      <c r="U266" s="37">
        <v>2026</v>
      </c>
      <c r="V266" s="38">
        <v>1910.1000000000001</v>
      </c>
    </row>
    <row r="267" spans="1:22" x14ac:dyDescent="0.3">
      <c r="A267" s="66" t="s">
        <v>2273</v>
      </c>
      <c r="B267" s="17" t="s">
        <v>429</v>
      </c>
      <c r="C267" s="17" t="s">
        <v>23</v>
      </c>
      <c r="D267" s="17">
        <v>12</v>
      </c>
      <c r="E267" s="17" t="b">
        <v>1</v>
      </c>
      <c r="F267" s="17" t="s">
        <v>14</v>
      </c>
      <c r="G267" s="17">
        <v>512</v>
      </c>
      <c r="H267" s="17" t="s">
        <v>5</v>
      </c>
      <c r="I267" s="41">
        <v>341.55</v>
      </c>
      <c r="J267" s="41"/>
      <c r="K267" s="17" t="s">
        <v>4480</v>
      </c>
      <c r="L267" s="17">
        <v>10</v>
      </c>
      <c r="M267" s="17">
        <v>1</v>
      </c>
      <c r="N267" s="17" t="s">
        <v>418</v>
      </c>
      <c r="O267" s="17" t="s">
        <v>420</v>
      </c>
      <c r="P267" s="17" t="s">
        <v>4459</v>
      </c>
      <c r="Q267" s="17" t="s">
        <v>4449</v>
      </c>
      <c r="R267" s="17" t="s">
        <v>2263</v>
      </c>
      <c r="S267" s="42">
        <v>46101</v>
      </c>
      <c r="T267" s="39" t="str">
        <f t="shared" si="10"/>
        <v>Mar</v>
      </c>
      <c r="U267" s="17">
        <v>2026</v>
      </c>
      <c r="V267" s="41">
        <v>341.55</v>
      </c>
    </row>
    <row r="268" spans="1:22" x14ac:dyDescent="0.3">
      <c r="A268" s="66" t="s">
        <v>2273</v>
      </c>
      <c r="B268" s="37" t="s">
        <v>431</v>
      </c>
      <c r="C268" s="37" t="s">
        <v>78</v>
      </c>
      <c r="D268" s="37">
        <v>15</v>
      </c>
      <c r="E268" s="37" t="b">
        <v>0</v>
      </c>
      <c r="F268" s="37" t="s">
        <v>4</v>
      </c>
      <c r="G268" s="37">
        <v>128</v>
      </c>
      <c r="H268" s="37" t="s">
        <v>4481</v>
      </c>
      <c r="I268" s="38">
        <v>359.95</v>
      </c>
      <c r="J268" s="38"/>
      <c r="K268" s="37" t="s">
        <v>4480</v>
      </c>
      <c r="L268" s="37">
        <v>8</v>
      </c>
      <c r="M268" s="37">
        <v>9</v>
      </c>
      <c r="N268" s="37" t="s">
        <v>432</v>
      </c>
      <c r="O268" s="37" t="s">
        <v>433</v>
      </c>
      <c r="P268" s="37" t="s">
        <v>2135</v>
      </c>
      <c r="Q268" s="37" t="s">
        <v>2231</v>
      </c>
      <c r="R268" s="37" t="s">
        <v>2084</v>
      </c>
      <c r="S268" s="39">
        <v>46108</v>
      </c>
      <c r="T268" s="39" t="str">
        <f t="shared" si="10"/>
        <v>Mar</v>
      </c>
      <c r="U268" s="37">
        <v>2026</v>
      </c>
      <c r="V268" s="38">
        <v>3239.5499999999997</v>
      </c>
    </row>
    <row r="269" spans="1:22" x14ac:dyDescent="0.3">
      <c r="A269" s="66" t="s">
        <v>2273</v>
      </c>
      <c r="B269" s="17" t="s">
        <v>434</v>
      </c>
      <c r="C269" s="17" t="s">
        <v>76</v>
      </c>
      <c r="D269" s="17">
        <v>13</v>
      </c>
      <c r="E269" s="17" t="b">
        <v>0</v>
      </c>
      <c r="F269" s="17" t="s">
        <v>12</v>
      </c>
      <c r="G269" s="17">
        <v>256</v>
      </c>
      <c r="H269" s="17" t="s">
        <v>22</v>
      </c>
      <c r="I269" s="41">
        <v>321.01</v>
      </c>
      <c r="J269" s="41"/>
      <c r="K269" s="17" t="s">
        <v>4480</v>
      </c>
      <c r="L269" s="17">
        <v>2</v>
      </c>
      <c r="M269" s="17">
        <v>0</v>
      </c>
      <c r="N269" s="17" t="s">
        <v>435</v>
      </c>
      <c r="O269" s="17" t="s">
        <v>75</v>
      </c>
      <c r="P269" s="17" t="s">
        <v>2093</v>
      </c>
      <c r="Q269" s="17" t="s">
        <v>2233</v>
      </c>
      <c r="R269" s="17" t="s">
        <v>2084</v>
      </c>
      <c r="S269" s="42">
        <v>46110</v>
      </c>
      <c r="T269" s="39" t="str">
        <f t="shared" si="10"/>
        <v>Mar</v>
      </c>
      <c r="U269" s="17">
        <v>2026</v>
      </c>
      <c r="V269" s="41">
        <v>0</v>
      </c>
    </row>
    <row r="270" spans="1:22" x14ac:dyDescent="0.3">
      <c r="A270" s="66" t="s">
        <v>2273</v>
      </c>
      <c r="B270" s="37" t="s">
        <v>436</v>
      </c>
      <c r="C270" s="37" t="s">
        <v>28</v>
      </c>
      <c r="D270" s="37">
        <v>12</v>
      </c>
      <c r="E270" s="37" t="b">
        <v>0</v>
      </c>
      <c r="F270" s="37" t="s">
        <v>12</v>
      </c>
      <c r="G270" s="37">
        <v>256</v>
      </c>
      <c r="H270" s="37" t="s">
        <v>4482</v>
      </c>
      <c r="I270" s="38">
        <v>269.95</v>
      </c>
      <c r="J270" s="38"/>
      <c r="K270" s="37" t="s">
        <v>4480</v>
      </c>
      <c r="L270" s="37">
        <v>4</v>
      </c>
      <c r="M270" s="37">
        <v>14</v>
      </c>
      <c r="N270" s="37" t="s">
        <v>437</v>
      </c>
      <c r="O270" s="37" t="s">
        <v>438</v>
      </c>
      <c r="P270" s="37" t="s">
        <v>2136</v>
      </c>
      <c r="Q270" s="37" t="s">
        <v>2232</v>
      </c>
      <c r="R270" s="37" t="s">
        <v>2084</v>
      </c>
      <c r="S270" s="39">
        <v>46101</v>
      </c>
      <c r="T270" s="39" t="str">
        <f t="shared" si="10"/>
        <v>Mar</v>
      </c>
      <c r="U270" s="37">
        <v>2026</v>
      </c>
      <c r="V270" s="38">
        <v>3779.2999999999997</v>
      </c>
    </row>
    <row r="271" spans="1:22" x14ac:dyDescent="0.3">
      <c r="A271" s="66" t="s">
        <v>2273</v>
      </c>
      <c r="B271" s="17" t="s">
        <v>439</v>
      </c>
      <c r="C271" s="17" t="s">
        <v>76</v>
      </c>
      <c r="D271" s="17">
        <v>13</v>
      </c>
      <c r="E271" s="17" t="b">
        <v>0</v>
      </c>
      <c r="F271" s="17" t="s">
        <v>12</v>
      </c>
      <c r="G271" s="17">
        <v>256</v>
      </c>
      <c r="H271" s="17" t="s">
        <v>47</v>
      </c>
      <c r="I271" s="41">
        <v>321.43</v>
      </c>
      <c r="J271" s="41"/>
      <c r="K271" s="17" t="s">
        <v>4480</v>
      </c>
      <c r="L271" s="17">
        <v>0</v>
      </c>
      <c r="M271" s="17">
        <v>1</v>
      </c>
      <c r="N271" s="17" t="s">
        <v>440</v>
      </c>
      <c r="O271" s="17" t="s">
        <v>75</v>
      </c>
      <c r="P271" s="17" t="s">
        <v>2093</v>
      </c>
      <c r="Q271" s="17" t="s">
        <v>2233</v>
      </c>
      <c r="R271" s="17" t="s">
        <v>2084</v>
      </c>
      <c r="S271" s="42">
        <v>46109</v>
      </c>
      <c r="T271" s="39" t="str">
        <f t="shared" si="10"/>
        <v>Mar</v>
      </c>
      <c r="U271" s="17">
        <v>2026</v>
      </c>
      <c r="V271" s="41">
        <v>321.43</v>
      </c>
    </row>
    <row r="272" spans="1:22" x14ac:dyDescent="0.3">
      <c r="A272" s="66" t="s">
        <v>2273</v>
      </c>
      <c r="B272" s="37" t="s">
        <v>441</v>
      </c>
      <c r="C272" s="37" t="s">
        <v>76</v>
      </c>
      <c r="D272" s="37">
        <v>13</v>
      </c>
      <c r="E272" s="37" t="b">
        <v>0</v>
      </c>
      <c r="F272" s="37" t="s">
        <v>14</v>
      </c>
      <c r="G272" s="37">
        <v>512</v>
      </c>
      <c r="H272" s="37" t="s">
        <v>47</v>
      </c>
      <c r="I272" s="38">
        <v>321.43</v>
      </c>
      <c r="J272" s="38"/>
      <c r="K272" s="37" t="s">
        <v>4480</v>
      </c>
      <c r="L272" s="37">
        <v>0</v>
      </c>
      <c r="M272" s="37">
        <v>2</v>
      </c>
      <c r="N272" s="37" t="s">
        <v>440</v>
      </c>
      <c r="O272" s="37" t="s">
        <v>75</v>
      </c>
      <c r="P272" s="37" t="s">
        <v>2093</v>
      </c>
      <c r="Q272" s="37" t="s">
        <v>2233</v>
      </c>
      <c r="R272" s="37" t="s">
        <v>2084</v>
      </c>
      <c r="S272" s="39">
        <v>46109</v>
      </c>
      <c r="T272" s="39" t="str">
        <f t="shared" si="10"/>
        <v>Mar</v>
      </c>
      <c r="U272" s="37">
        <v>2026</v>
      </c>
      <c r="V272" s="38">
        <v>642.86</v>
      </c>
    </row>
    <row r="273" spans="1:22" x14ac:dyDescent="0.3">
      <c r="A273" s="66" t="s">
        <v>2273</v>
      </c>
      <c r="B273" s="17" t="s">
        <v>442</v>
      </c>
      <c r="C273" s="17" t="s">
        <v>28</v>
      </c>
      <c r="D273" s="17">
        <v>12</v>
      </c>
      <c r="E273" s="17" t="b">
        <v>0</v>
      </c>
      <c r="F273" s="17" t="s">
        <v>4</v>
      </c>
      <c r="G273" s="37">
        <v>128</v>
      </c>
      <c r="H273" s="17" t="s">
        <v>4482</v>
      </c>
      <c r="I273" s="41">
        <v>224.99</v>
      </c>
      <c r="J273" s="41"/>
      <c r="K273" s="17" t="s">
        <v>4480</v>
      </c>
      <c r="L273" s="17">
        <v>10</v>
      </c>
      <c r="M273" s="17">
        <v>14</v>
      </c>
      <c r="N273" s="17" t="s">
        <v>443</v>
      </c>
      <c r="O273" s="17" t="s">
        <v>82</v>
      </c>
      <c r="P273" s="17" t="s">
        <v>2094</v>
      </c>
      <c r="Q273" s="17" t="s">
        <v>2234</v>
      </c>
      <c r="R273" s="17" t="s">
        <v>2084</v>
      </c>
      <c r="S273" s="42">
        <v>46101</v>
      </c>
      <c r="T273" s="39" t="str">
        <f t="shared" si="10"/>
        <v>Mar</v>
      </c>
      <c r="U273" s="17">
        <v>2026</v>
      </c>
      <c r="V273" s="41">
        <v>3149.86</v>
      </c>
    </row>
    <row r="274" spans="1:22" x14ac:dyDescent="0.3">
      <c r="A274" s="66" t="s">
        <v>2273</v>
      </c>
      <c r="B274" s="37" t="s">
        <v>444</v>
      </c>
      <c r="C274" s="37" t="s">
        <v>28</v>
      </c>
      <c r="D274" s="37">
        <v>12</v>
      </c>
      <c r="E274" s="37" t="b">
        <v>0</v>
      </c>
      <c r="F274" s="37" t="s">
        <v>61</v>
      </c>
      <c r="G274" s="37">
        <v>64</v>
      </c>
      <c r="H274" s="37" t="s">
        <v>4481</v>
      </c>
      <c r="I274" s="38">
        <v>187.99</v>
      </c>
      <c r="J274" s="38"/>
      <c r="K274" s="37" t="s">
        <v>4480</v>
      </c>
      <c r="L274" s="37">
        <v>5</v>
      </c>
      <c r="M274" s="37">
        <v>6</v>
      </c>
      <c r="N274" s="37" t="s">
        <v>443</v>
      </c>
      <c r="O274" s="37" t="s">
        <v>82</v>
      </c>
      <c r="P274" s="37" t="s">
        <v>2094</v>
      </c>
      <c r="Q274" s="37" t="s">
        <v>2234</v>
      </c>
      <c r="R274" s="37" t="s">
        <v>2084</v>
      </c>
      <c r="S274" s="39">
        <v>46071</v>
      </c>
      <c r="T274" s="39" t="str">
        <f t="shared" si="10"/>
        <v>Feb</v>
      </c>
      <c r="U274" s="37">
        <v>2026</v>
      </c>
      <c r="V274" s="38">
        <v>1127.94</v>
      </c>
    </row>
    <row r="275" spans="1:22" x14ac:dyDescent="0.3">
      <c r="A275" s="66" t="s">
        <v>2273</v>
      </c>
      <c r="B275" s="17" t="s">
        <v>445</v>
      </c>
      <c r="C275" s="17" t="s">
        <v>23</v>
      </c>
      <c r="D275" s="17">
        <v>12</v>
      </c>
      <c r="E275" s="17" t="b">
        <v>1</v>
      </c>
      <c r="F275" s="17" t="s">
        <v>12</v>
      </c>
      <c r="G275" s="17">
        <v>256</v>
      </c>
      <c r="H275" s="17" t="s">
        <v>5</v>
      </c>
      <c r="I275" s="41">
        <v>250.99</v>
      </c>
      <c r="J275" s="41">
        <v>361.7</v>
      </c>
      <c r="K275" s="17">
        <v>30.61</v>
      </c>
      <c r="L275" s="17">
        <v>0</v>
      </c>
      <c r="M275" s="17">
        <v>2</v>
      </c>
      <c r="N275" s="17" t="s">
        <v>446</v>
      </c>
      <c r="O275" s="17" t="s">
        <v>268</v>
      </c>
      <c r="P275" s="17" t="s">
        <v>2117</v>
      </c>
      <c r="Q275" s="17" t="s">
        <v>2227</v>
      </c>
      <c r="R275" s="17" t="s">
        <v>2084</v>
      </c>
      <c r="S275" s="42">
        <v>46106</v>
      </c>
      <c r="T275" s="39" t="str">
        <f t="shared" si="10"/>
        <v>Mar</v>
      </c>
      <c r="U275" s="17">
        <v>2026</v>
      </c>
      <c r="V275" s="41">
        <v>501.98</v>
      </c>
    </row>
    <row r="276" spans="1:22" x14ac:dyDescent="0.3">
      <c r="A276" s="66" t="s">
        <v>2273</v>
      </c>
      <c r="B276" s="37" t="s">
        <v>447</v>
      </c>
      <c r="C276" s="37" t="s">
        <v>76</v>
      </c>
      <c r="D276" s="37">
        <v>13</v>
      </c>
      <c r="E276" s="37" t="b">
        <v>0</v>
      </c>
      <c r="F276" s="37" t="s">
        <v>114</v>
      </c>
      <c r="G276" s="37">
        <v>128</v>
      </c>
      <c r="H276" s="37" t="s">
        <v>22</v>
      </c>
      <c r="I276" s="38">
        <v>321.01</v>
      </c>
      <c r="J276" s="38"/>
      <c r="K276" s="37" t="s">
        <v>4480</v>
      </c>
      <c r="L276" s="37">
        <v>2</v>
      </c>
      <c r="M276" s="37">
        <v>2</v>
      </c>
      <c r="N276" s="37" t="s">
        <v>435</v>
      </c>
      <c r="O276" s="37" t="s">
        <v>75</v>
      </c>
      <c r="P276" s="37" t="s">
        <v>2093</v>
      </c>
      <c r="Q276" s="37" t="s">
        <v>2233</v>
      </c>
      <c r="R276" s="37" t="s">
        <v>2084</v>
      </c>
      <c r="S276" s="39">
        <v>46110</v>
      </c>
      <c r="T276" s="39" t="str">
        <f t="shared" si="10"/>
        <v>Mar</v>
      </c>
      <c r="U276" s="37">
        <v>2026</v>
      </c>
      <c r="V276" s="38">
        <v>642.02</v>
      </c>
    </row>
    <row r="277" spans="1:22" x14ac:dyDescent="0.3">
      <c r="A277" s="66" t="s">
        <v>2273</v>
      </c>
      <c r="B277" s="17" t="s">
        <v>448</v>
      </c>
      <c r="C277" s="17" t="s">
        <v>93</v>
      </c>
      <c r="D277" s="17">
        <v>14</v>
      </c>
      <c r="E277" s="17" t="b">
        <v>0</v>
      </c>
      <c r="F277" s="17" t="s">
        <v>4</v>
      </c>
      <c r="G277" s="37">
        <v>128</v>
      </c>
      <c r="H277" s="17" t="s">
        <v>4482</v>
      </c>
      <c r="I277" s="41">
        <v>304.99</v>
      </c>
      <c r="J277" s="41"/>
      <c r="K277" s="17" t="s">
        <v>4480</v>
      </c>
      <c r="L277" s="17">
        <v>5</v>
      </c>
      <c r="M277" s="17">
        <v>9</v>
      </c>
      <c r="N277" s="17" t="s">
        <v>443</v>
      </c>
      <c r="O277" s="17" t="s">
        <v>82</v>
      </c>
      <c r="P277" s="17" t="s">
        <v>2094</v>
      </c>
      <c r="Q277" s="17" t="s">
        <v>2234</v>
      </c>
      <c r="R277" s="17" t="s">
        <v>2084</v>
      </c>
      <c r="S277" s="42">
        <v>46101</v>
      </c>
      <c r="T277" s="39" t="str">
        <f t="shared" si="10"/>
        <v>Mar</v>
      </c>
      <c r="U277" s="17">
        <v>2026</v>
      </c>
      <c r="V277" s="41">
        <v>2744.91</v>
      </c>
    </row>
    <row r="278" spans="1:22" x14ac:dyDescent="0.3">
      <c r="A278" s="66" t="s">
        <v>2273</v>
      </c>
      <c r="B278" s="37" t="s">
        <v>449</v>
      </c>
      <c r="C278" s="37" t="s">
        <v>23</v>
      </c>
      <c r="D278" s="37">
        <v>12</v>
      </c>
      <c r="E278" s="37" t="b">
        <v>1</v>
      </c>
      <c r="F278" s="37" t="s">
        <v>4</v>
      </c>
      <c r="G278" s="37">
        <v>128</v>
      </c>
      <c r="H278" s="37" t="s">
        <v>4482</v>
      </c>
      <c r="I278" s="38">
        <v>324.99</v>
      </c>
      <c r="J278" s="38"/>
      <c r="K278" s="37" t="s">
        <v>4480</v>
      </c>
      <c r="L278" s="37">
        <v>0</v>
      </c>
      <c r="M278" s="37">
        <v>8</v>
      </c>
      <c r="N278" s="37" t="s">
        <v>443</v>
      </c>
      <c r="O278" s="37" t="s">
        <v>82</v>
      </c>
      <c r="P278" s="37" t="s">
        <v>2094</v>
      </c>
      <c r="Q278" s="37" t="s">
        <v>2234</v>
      </c>
      <c r="R278" s="37" t="s">
        <v>2084</v>
      </c>
      <c r="S278" s="39">
        <v>46071</v>
      </c>
      <c r="T278" s="39" t="str">
        <f t="shared" si="10"/>
        <v>Feb</v>
      </c>
      <c r="U278" s="37">
        <v>2026</v>
      </c>
      <c r="V278" s="38">
        <v>2599.92</v>
      </c>
    </row>
    <row r="279" spans="1:22" x14ac:dyDescent="0.3">
      <c r="A279" s="66" t="s">
        <v>2273</v>
      </c>
      <c r="B279" s="17" t="s">
        <v>450</v>
      </c>
      <c r="C279" s="17" t="s">
        <v>3</v>
      </c>
      <c r="D279" s="17">
        <v>14</v>
      </c>
      <c r="E279" s="17" t="b">
        <v>0</v>
      </c>
      <c r="F279" s="17" t="s">
        <v>4</v>
      </c>
      <c r="G279" s="37">
        <v>128</v>
      </c>
      <c r="H279" s="17" t="s">
        <v>47</v>
      </c>
      <c r="I279" s="41">
        <v>403.95</v>
      </c>
      <c r="J279" s="41"/>
      <c r="K279" s="17" t="s">
        <v>4480</v>
      </c>
      <c r="L279" s="17">
        <v>5</v>
      </c>
      <c r="M279" s="17">
        <v>0</v>
      </c>
      <c r="N279" s="17" t="s">
        <v>435</v>
      </c>
      <c r="O279" s="17" t="s">
        <v>75</v>
      </c>
      <c r="P279" s="17" t="s">
        <v>2093</v>
      </c>
      <c r="Q279" s="17" t="s">
        <v>2233</v>
      </c>
      <c r="R279" s="17" t="s">
        <v>2084</v>
      </c>
      <c r="S279" s="42">
        <v>46109</v>
      </c>
      <c r="T279" s="39" t="str">
        <f t="shared" si="10"/>
        <v>Mar</v>
      </c>
      <c r="U279" s="17">
        <v>2026</v>
      </c>
      <c r="V279" s="41">
        <v>0</v>
      </c>
    </row>
    <row r="280" spans="1:22" x14ac:dyDescent="0.3">
      <c r="A280" s="66" t="s">
        <v>2273</v>
      </c>
      <c r="B280" s="37" t="s">
        <v>451</v>
      </c>
      <c r="C280" s="37" t="s">
        <v>11</v>
      </c>
      <c r="D280" s="37">
        <v>14</v>
      </c>
      <c r="E280" s="37" t="b">
        <v>1</v>
      </c>
      <c r="F280" s="37" t="s">
        <v>12</v>
      </c>
      <c r="G280" s="37">
        <v>256</v>
      </c>
      <c r="H280" s="37" t="s">
        <v>47</v>
      </c>
      <c r="I280" s="38">
        <v>699.99</v>
      </c>
      <c r="J280" s="38"/>
      <c r="K280" s="37" t="s">
        <v>4480</v>
      </c>
      <c r="L280" s="37">
        <v>3</v>
      </c>
      <c r="M280" s="37">
        <v>0</v>
      </c>
      <c r="N280" s="37" t="s">
        <v>435</v>
      </c>
      <c r="O280" s="37" t="s">
        <v>75</v>
      </c>
      <c r="P280" s="37" t="s">
        <v>2093</v>
      </c>
      <c r="Q280" s="37" t="s">
        <v>2233</v>
      </c>
      <c r="R280" s="37" t="s">
        <v>2084</v>
      </c>
      <c r="S280" s="39">
        <v>46109</v>
      </c>
      <c r="T280" s="39" t="str">
        <f t="shared" si="10"/>
        <v>Mar</v>
      </c>
      <c r="U280" s="37">
        <v>2026</v>
      </c>
      <c r="V280" s="38">
        <v>0</v>
      </c>
    </row>
    <row r="281" spans="1:22" x14ac:dyDescent="0.3">
      <c r="A281" s="66" t="s">
        <v>2273</v>
      </c>
      <c r="B281" s="17" t="s">
        <v>452</v>
      </c>
      <c r="C281" s="17" t="s">
        <v>11</v>
      </c>
      <c r="D281" s="17">
        <v>14</v>
      </c>
      <c r="E281" s="17" t="b">
        <v>1</v>
      </c>
      <c r="F281" s="17" t="s">
        <v>453</v>
      </c>
      <c r="G281" s="17">
        <v>512</v>
      </c>
      <c r="H281" s="17" t="s">
        <v>47</v>
      </c>
      <c r="I281" s="41">
        <v>629.51</v>
      </c>
      <c r="J281" s="41"/>
      <c r="K281" s="17" t="s">
        <v>4480</v>
      </c>
      <c r="L281" s="17">
        <v>0</v>
      </c>
      <c r="M281" s="17">
        <v>2</v>
      </c>
      <c r="N281" s="17" t="s">
        <v>440</v>
      </c>
      <c r="O281" s="17" t="s">
        <v>75</v>
      </c>
      <c r="P281" s="17" t="s">
        <v>2093</v>
      </c>
      <c r="Q281" s="17" t="s">
        <v>2233</v>
      </c>
      <c r="R281" s="17" t="s">
        <v>2084</v>
      </c>
      <c r="S281" s="42">
        <v>46109</v>
      </c>
      <c r="T281" s="39" t="str">
        <f t="shared" si="10"/>
        <v>Mar</v>
      </c>
      <c r="U281" s="17">
        <v>2026</v>
      </c>
      <c r="V281" s="41">
        <v>1259.02</v>
      </c>
    </row>
    <row r="282" spans="1:22" x14ac:dyDescent="0.3">
      <c r="A282" s="66" t="s">
        <v>2273</v>
      </c>
      <c r="B282" s="37" t="s">
        <v>454</v>
      </c>
      <c r="C282" s="37" t="s">
        <v>38</v>
      </c>
      <c r="D282" s="37">
        <v>13</v>
      </c>
      <c r="E282" s="37" t="b">
        <v>0</v>
      </c>
      <c r="F282" s="37" t="s">
        <v>4</v>
      </c>
      <c r="G282" s="37">
        <v>128</v>
      </c>
      <c r="H282" s="37" t="s">
        <v>47</v>
      </c>
      <c r="I282" s="38">
        <v>409.95</v>
      </c>
      <c r="J282" s="38"/>
      <c r="K282" s="37" t="s">
        <v>4480</v>
      </c>
      <c r="L282" s="37">
        <v>10</v>
      </c>
      <c r="M282" s="37">
        <v>0</v>
      </c>
      <c r="N282" s="37" t="s">
        <v>435</v>
      </c>
      <c r="O282" s="37" t="s">
        <v>75</v>
      </c>
      <c r="P282" s="37" t="s">
        <v>2093</v>
      </c>
      <c r="Q282" s="37" t="s">
        <v>2233</v>
      </c>
      <c r="R282" s="37" t="s">
        <v>2084</v>
      </c>
      <c r="S282" s="39">
        <v>46109</v>
      </c>
      <c r="T282" s="39" t="str">
        <f t="shared" si="10"/>
        <v>Mar</v>
      </c>
      <c r="U282" s="37">
        <v>2026</v>
      </c>
      <c r="V282" s="38">
        <v>0</v>
      </c>
    </row>
    <row r="283" spans="1:22" x14ac:dyDescent="0.3">
      <c r="A283" s="66" t="s">
        <v>2273</v>
      </c>
      <c r="B283" s="17" t="s">
        <v>455</v>
      </c>
      <c r="C283" s="17" t="s">
        <v>11</v>
      </c>
      <c r="D283" s="17">
        <v>14</v>
      </c>
      <c r="E283" s="17" t="b">
        <v>1</v>
      </c>
      <c r="F283" s="37" t="s">
        <v>4</v>
      </c>
      <c r="G283" s="37">
        <v>128</v>
      </c>
      <c r="H283" s="17" t="s">
        <v>47</v>
      </c>
      <c r="I283" s="41">
        <v>699.99</v>
      </c>
      <c r="J283" s="41"/>
      <c r="K283" s="17" t="s">
        <v>4480</v>
      </c>
      <c r="L283" s="17">
        <v>3</v>
      </c>
      <c r="M283" s="17">
        <v>1</v>
      </c>
      <c r="N283" s="17" t="s">
        <v>435</v>
      </c>
      <c r="O283" s="17" t="s">
        <v>75</v>
      </c>
      <c r="P283" s="17" t="s">
        <v>2093</v>
      </c>
      <c r="Q283" s="17" t="s">
        <v>2233</v>
      </c>
      <c r="R283" s="17" t="s">
        <v>2084</v>
      </c>
      <c r="S283" s="42">
        <v>46109</v>
      </c>
      <c r="T283" s="39" t="str">
        <f t="shared" si="10"/>
        <v>Mar</v>
      </c>
      <c r="U283" s="17">
        <v>2026</v>
      </c>
      <c r="V283" s="41">
        <v>699.99</v>
      </c>
    </row>
    <row r="284" spans="1:22" x14ac:dyDescent="0.3">
      <c r="A284" s="66" t="s">
        <v>2273</v>
      </c>
      <c r="B284" s="37" t="s">
        <v>456</v>
      </c>
      <c r="C284" s="37" t="s">
        <v>3</v>
      </c>
      <c r="D284" s="37">
        <v>14</v>
      </c>
      <c r="E284" s="37" t="b">
        <v>0</v>
      </c>
      <c r="F284" s="37" t="s">
        <v>70</v>
      </c>
      <c r="G284" s="37">
        <v>128</v>
      </c>
      <c r="H284" s="37" t="s">
        <v>47</v>
      </c>
      <c r="I284" s="38">
        <v>403.95</v>
      </c>
      <c r="J284" s="38"/>
      <c r="K284" s="37" t="s">
        <v>4480</v>
      </c>
      <c r="L284" s="37">
        <v>5</v>
      </c>
      <c r="M284" s="37">
        <v>0</v>
      </c>
      <c r="N284" s="37" t="s">
        <v>435</v>
      </c>
      <c r="O284" s="37" t="s">
        <v>75</v>
      </c>
      <c r="P284" s="37" t="s">
        <v>2093</v>
      </c>
      <c r="Q284" s="37" t="s">
        <v>2233</v>
      </c>
      <c r="R284" s="37" t="s">
        <v>2084</v>
      </c>
      <c r="S284" s="39">
        <v>46109</v>
      </c>
      <c r="T284" s="39" t="str">
        <f t="shared" si="10"/>
        <v>Mar</v>
      </c>
      <c r="U284" s="37">
        <v>2026</v>
      </c>
      <c r="V284" s="38">
        <v>0</v>
      </c>
    </row>
    <row r="285" spans="1:22" x14ac:dyDescent="0.3">
      <c r="A285" s="66" t="s">
        <v>2273</v>
      </c>
      <c r="B285" s="17" t="s">
        <v>457</v>
      </c>
      <c r="C285" s="17" t="s">
        <v>3</v>
      </c>
      <c r="D285" s="17">
        <v>14</v>
      </c>
      <c r="E285" s="17" t="b">
        <v>0</v>
      </c>
      <c r="F285" s="17" t="s">
        <v>4</v>
      </c>
      <c r="G285" s="37">
        <v>128</v>
      </c>
      <c r="H285" s="17" t="s">
        <v>47</v>
      </c>
      <c r="I285" s="41">
        <v>408.03</v>
      </c>
      <c r="J285" s="41"/>
      <c r="K285" s="17" t="s">
        <v>4480</v>
      </c>
      <c r="L285" s="17">
        <v>10</v>
      </c>
      <c r="M285" s="17">
        <v>0</v>
      </c>
      <c r="N285" s="17" t="s">
        <v>440</v>
      </c>
      <c r="O285" s="17" t="s">
        <v>75</v>
      </c>
      <c r="P285" s="17" t="s">
        <v>2093</v>
      </c>
      <c r="Q285" s="17" t="s">
        <v>2233</v>
      </c>
      <c r="R285" s="17" t="s">
        <v>2084</v>
      </c>
      <c r="S285" s="42">
        <v>46109</v>
      </c>
      <c r="T285" s="39" t="str">
        <f t="shared" si="10"/>
        <v>Mar</v>
      </c>
      <c r="U285" s="17">
        <v>2026</v>
      </c>
      <c r="V285" s="41">
        <v>0</v>
      </c>
    </row>
    <row r="286" spans="1:22" x14ac:dyDescent="0.3">
      <c r="A286" s="66" t="s">
        <v>2273</v>
      </c>
      <c r="B286" s="37" t="s">
        <v>458</v>
      </c>
      <c r="C286" s="37" t="s">
        <v>76</v>
      </c>
      <c r="D286" s="37">
        <v>13</v>
      </c>
      <c r="E286" s="37" t="b">
        <v>0</v>
      </c>
      <c r="F286" s="37" t="s">
        <v>14</v>
      </c>
      <c r="G286" s="37">
        <v>512</v>
      </c>
      <c r="H286" s="37" t="s">
        <v>47</v>
      </c>
      <c r="I286" s="38">
        <v>321.43</v>
      </c>
      <c r="J286" s="38"/>
      <c r="K286" s="37" t="s">
        <v>4480</v>
      </c>
      <c r="L286" s="37">
        <v>0</v>
      </c>
      <c r="M286" s="37">
        <v>3</v>
      </c>
      <c r="N286" s="37" t="s">
        <v>440</v>
      </c>
      <c r="O286" s="37" t="s">
        <v>185</v>
      </c>
      <c r="P286" s="37" t="s">
        <v>2122</v>
      </c>
      <c r="Q286" s="37" t="s">
        <v>2226</v>
      </c>
      <c r="R286" s="37" t="s">
        <v>2084</v>
      </c>
      <c r="S286" s="39">
        <v>46109</v>
      </c>
      <c r="T286" s="39" t="str">
        <f t="shared" ref="T286:T317" si="11">TEXT(S286,"mmm")</f>
        <v>Mar</v>
      </c>
      <c r="U286" s="37">
        <v>2026</v>
      </c>
      <c r="V286" s="38">
        <v>964.29</v>
      </c>
    </row>
    <row r="287" spans="1:22" x14ac:dyDescent="0.3">
      <c r="A287" s="66" t="s">
        <v>2273</v>
      </c>
      <c r="B287" s="17" t="s">
        <v>459</v>
      </c>
      <c r="C287" s="17" t="s">
        <v>44</v>
      </c>
      <c r="D287" s="17">
        <v>17</v>
      </c>
      <c r="E287" s="17" t="b">
        <v>1</v>
      </c>
      <c r="F287" s="17" t="s">
        <v>12</v>
      </c>
      <c r="G287" s="17">
        <v>256</v>
      </c>
      <c r="H287" s="17" t="s">
        <v>47</v>
      </c>
      <c r="I287" s="41">
        <v>1498</v>
      </c>
      <c r="J287" s="41"/>
      <c r="K287" s="17" t="s">
        <v>4480</v>
      </c>
      <c r="L287" s="17">
        <v>2</v>
      </c>
      <c r="M287" s="17">
        <v>1</v>
      </c>
      <c r="N287" s="17" t="s">
        <v>460</v>
      </c>
      <c r="O287" s="17" t="s">
        <v>461</v>
      </c>
      <c r="P287" s="17" t="s">
        <v>2137</v>
      </c>
      <c r="Q287" s="17" t="s">
        <v>2239</v>
      </c>
      <c r="R287" s="17" t="s">
        <v>2084</v>
      </c>
      <c r="S287" s="42">
        <v>46028</v>
      </c>
      <c r="T287" s="39" t="str">
        <f t="shared" si="11"/>
        <v>Jan</v>
      </c>
      <c r="U287" s="17">
        <v>2026</v>
      </c>
      <c r="V287" s="41">
        <v>1498</v>
      </c>
    </row>
    <row r="288" spans="1:22" x14ac:dyDescent="0.3">
      <c r="A288" s="66" t="s">
        <v>2273</v>
      </c>
      <c r="B288" s="37" t="s">
        <v>462</v>
      </c>
      <c r="C288" s="37" t="s">
        <v>76</v>
      </c>
      <c r="D288" s="37">
        <v>13</v>
      </c>
      <c r="E288" s="37" t="b">
        <v>0</v>
      </c>
      <c r="F288" s="37" t="s">
        <v>4463</v>
      </c>
      <c r="G288" s="37">
        <v>128</v>
      </c>
      <c r="H288" s="37" t="s">
        <v>47</v>
      </c>
      <c r="I288" s="38">
        <v>321.41000000000003</v>
      </c>
      <c r="J288" s="38"/>
      <c r="K288" s="37" t="s">
        <v>4480</v>
      </c>
      <c r="L288" s="37">
        <v>0</v>
      </c>
      <c r="M288" s="37">
        <v>1</v>
      </c>
      <c r="N288" s="37" t="s">
        <v>440</v>
      </c>
      <c r="O288" s="37" t="s">
        <v>185</v>
      </c>
      <c r="P288" s="37" t="s">
        <v>2122</v>
      </c>
      <c r="Q288" s="37" t="s">
        <v>2226</v>
      </c>
      <c r="R288" s="37" t="s">
        <v>2084</v>
      </c>
      <c r="S288" s="39">
        <v>46109</v>
      </c>
      <c r="T288" s="39" t="str">
        <f t="shared" si="11"/>
        <v>Mar</v>
      </c>
      <c r="U288" s="37">
        <v>2026</v>
      </c>
      <c r="V288" s="38">
        <v>321.41000000000003</v>
      </c>
    </row>
    <row r="289" spans="1:22" x14ac:dyDescent="0.3">
      <c r="A289" s="66" t="s">
        <v>2273</v>
      </c>
      <c r="B289" s="17" t="s">
        <v>463</v>
      </c>
      <c r="C289" s="17" t="s">
        <v>8</v>
      </c>
      <c r="D289" s="17">
        <v>12</v>
      </c>
      <c r="E289" s="17" t="b">
        <v>1</v>
      </c>
      <c r="F289" s="17" t="s">
        <v>4</v>
      </c>
      <c r="G289" s="37">
        <v>128</v>
      </c>
      <c r="H289" s="17" t="s">
        <v>47</v>
      </c>
      <c r="I289" s="41">
        <v>332.08</v>
      </c>
      <c r="J289" s="41"/>
      <c r="K289" s="17" t="s">
        <v>4480</v>
      </c>
      <c r="L289" s="17">
        <v>5</v>
      </c>
      <c r="M289" s="17">
        <v>0</v>
      </c>
      <c r="N289" s="17" t="s">
        <v>440</v>
      </c>
      <c r="O289" s="17" t="s">
        <v>75</v>
      </c>
      <c r="P289" s="17" t="s">
        <v>2093</v>
      </c>
      <c r="Q289" s="17" t="s">
        <v>2233</v>
      </c>
      <c r="R289" s="17" t="s">
        <v>2084</v>
      </c>
      <c r="S289" s="42">
        <v>46109</v>
      </c>
      <c r="T289" s="39" t="str">
        <f t="shared" si="11"/>
        <v>Mar</v>
      </c>
      <c r="U289" s="17">
        <v>2026</v>
      </c>
      <c r="V289" s="41">
        <v>0</v>
      </c>
    </row>
    <row r="290" spans="1:22" x14ac:dyDescent="0.3">
      <c r="A290" s="66" t="s">
        <v>2273</v>
      </c>
      <c r="B290" s="37" t="s">
        <v>464</v>
      </c>
      <c r="C290" s="37" t="s">
        <v>11</v>
      </c>
      <c r="D290" s="37">
        <v>14</v>
      </c>
      <c r="E290" s="37" t="b">
        <v>1</v>
      </c>
      <c r="F290" s="37" t="s">
        <v>16</v>
      </c>
      <c r="G290" s="37">
        <v>1024</v>
      </c>
      <c r="H290" s="37" t="s">
        <v>47</v>
      </c>
      <c r="I290" s="38">
        <v>629.51</v>
      </c>
      <c r="J290" s="38"/>
      <c r="K290" s="37" t="s">
        <v>4480</v>
      </c>
      <c r="L290" s="37">
        <v>1</v>
      </c>
      <c r="M290" s="37">
        <v>0</v>
      </c>
      <c r="N290" s="37" t="s">
        <v>440</v>
      </c>
      <c r="O290" s="37" t="s">
        <v>75</v>
      </c>
      <c r="P290" s="37" t="s">
        <v>2093</v>
      </c>
      <c r="Q290" s="37" t="s">
        <v>2233</v>
      </c>
      <c r="R290" s="37" t="s">
        <v>2084</v>
      </c>
      <c r="S290" s="39">
        <v>46109</v>
      </c>
      <c r="T290" s="39" t="str">
        <f t="shared" si="11"/>
        <v>Mar</v>
      </c>
      <c r="U290" s="37">
        <v>2026</v>
      </c>
      <c r="V290" s="38">
        <v>0</v>
      </c>
    </row>
    <row r="291" spans="1:22" x14ac:dyDescent="0.3">
      <c r="A291" s="66" t="s">
        <v>2273</v>
      </c>
      <c r="B291" s="17" t="s">
        <v>465</v>
      </c>
      <c r="C291" s="17" t="s">
        <v>11</v>
      </c>
      <c r="D291" s="17">
        <v>14</v>
      </c>
      <c r="E291" s="17" t="b">
        <v>1</v>
      </c>
      <c r="F291" s="17" t="s">
        <v>16</v>
      </c>
      <c r="G291" s="17">
        <v>1024</v>
      </c>
      <c r="H291" s="17" t="s">
        <v>47</v>
      </c>
      <c r="I291" s="41">
        <v>629.51</v>
      </c>
      <c r="J291" s="41"/>
      <c r="K291" s="17" t="s">
        <v>4480</v>
      </c>
      <c r="L291" s="17">
        <v>1</v>
      </c>
      <c r="M291" s="17">
        <v>0</v>
      </c>
      <c r="N291" s="17" t="s">
        <v>440</v>
      </c>
      <c r="O291" s="17" t="s">
        <v>75</v>
      </c>
      <c r="P291" s="17" t="s">
        <v>2093</v>
      </c>
      <c r="Q291" s="17" t="s">
        <v>2233</v>
      </c>
      <c r="R291" s="17" t="s">
        <v>2084</v>
      </c>
      <c r="S291" s="42">
        <v>46109</v>
      </c>
      <c r="T291" s="39" t="str">
        <f t="shared" si="11"/>
        <v>Mar</v>
      </c>
      <c r="U291" s="17">
        <v>2026</v>
      </c>
      <c r="V291" s="41">
        <v>0</v>
      </c>
    </row>
    <row r="292" spans="1:22" x14ac:dyDescent="0.3">
      <c r="A292" s="66" t="s">
        <v>2273</v>
      </c>
      <c r="B292" s="37" t="s">
        <v>466</v>
      </c>
      <c r="C292" s="37" t="s">
        <v>76</v>
      </c>
      <c r="D292" s="37">
        <v>13</v>
      </c>
      <c r="E292" s="37" t="b">
        <v>0</v>
      </c>
      <c r="F292" s="37" t="s">
        <v>4</v>
      </c>
      <c r="G292" s="37">
        <v>128</v>
      </c>
      <c r="H292" s="37" t="s">
        <v>47</v>
      </c>
      <c r="I292" s="38">
        <v>332.08</v>
      </c>
      <c r="J292" s="38"/>
      <c r="K292" s="37" t="s">
        <v>4480</v>
      </c>
      <c r="L292" s="37">
        <v>5</v>
      </c>
      <c r="M292" s="37">
        <v>0</v>
      </c>
      <c r="N292" s="37" t="s">
        <v>440</v>
      </c>
      <c r="O292" s="37" t="s">
        <v>185</v>
      </c>
      <c r="P292" s="37" t="s">
        <v>2122</v>
      </c>
      <c r="Q292" s="37" t="s">
        <v>2226</v>
      </c>
      <c r="R292" s="37" t="s">
        <v>2084</v>
      </c>
      <c r="S292" s="39">
        <v>46109</v>
      </c>
      <c r="T292" s="39" t="str">
        <f t="shared" si="11"/>
        <v>Mar</v>
      </c>
      <c r="U292" s="37">
        <v>2026</v>
      </c>
      <c r="V292" s="38">
        <v>0</v>
      </c>
    </row>
    <row r="293" spans="1:22" x14ac:dyDescent="0.3">
      <c r="A293" s="66" t="s">
        <v>2273</v>
      </c>
      <c r="B293" s="17" t="s">
        <v>467</v>
      </c>
      <c r="C293" s="17" t="s">
        <v>76</v>
      </c>
      <c r="D293" s="17">
        <v>13</v>
      </c>
      <c r="E293" s="17" t="b">
        <v>0</v>
      </c>
      <c r="F293" s="17" t="s">
        <v>12</v>
      </c>
      <c r="G293" s="17">
        <v>256</v>
      </c>
      <c r="H293" s="17" t="s">
        <v>47</v>
      </c>
      <c r="I293" s="41">
        <v>321.43</v>
      </c>
      <c r="J293" s="41"/>
      <c r="K293" s="17" t="s">
        <v>4480</v>
      </c>
      <c r="L293" s="17">
        <v>1</v>
      </c>
      <c r="M293" s="17">
        <v>0</v>
      </c>
      <c r="N293" s="17" t="s">
        <v>440</v>
      </c>
      <c r="O293" s="17" t="s">
        <v>185</v>
      </c>
      <c r="P293" s="17" t="s">
        <v>2122</v>
      </c>
      <c r="Q293" s="17" t="s">
        <v>2226</v>
      </c>
      <c r="R293" s="17" t="s">
        <v>2084</v>
      </c>
      <c r="S293" s="42">
        <v>46109</v>
      </c>
      <c r="T293" s="39" t="str">
        <f t="shared" si="11"/>
        <v>Mar</v>
      </c>
      <c r="U293" s="17">
        <v>2026</v>
      </c>
      <c r="V293" s="41">
        <v>0</v>
      </c>
    </row>
    <row r="294" spans="1:22" x14ac:dyDescent="0.3">
      <c r="A294" s="66" t="s">
        <v>2273</v>
      </c>
      <c r="B294" s="37" t="s">
        <v>469</v>
      </c>
      <c r="C294" s="37" t="s">
        <v>76</v>
      </c>
      <c r="D294" s="37">
        <v>13</v>
      </c>
      <c r="E294" s="37" t="b">
        <v>0</v>
      </c>
      <c r="F294" s="37" t="s">
        <v>70</v>
      </c>
      <c r="G294" s="37">
        <v>128</v>
      </c>
      <c r="H294" s="37" t="s">
        <v>47</v>
      </c>
      <c r="I294" s="38">
        <v>345.29</v>
      </c>
      <c r="J294" s="38"/>
      <c r="K294" s="37" t="s">
        <v>4480</v>
      </c>
      <c r="L294" s="37">
        <v>4</v>
      </c>
      <c r="M294" s="37">
        <v>0</v>
      </c>
      <c r="N294" s="37" t="s">
        <v>470</v>
      </c>
      <c r="O294" s="37" t="s">
        <v>471</v>
      </c>
      <c r="P294" s="37" t="s">
        <v>2138</v>
      </c>
      <c r="Q294" s="37" t="s">
        <v>2233</v>
      </c>
      <c r="R294" s="37" t="s">
        <v>2084</v>
      </c>
      <c r="S294" s="39">
        <v>46098</v>
      </c>
      <c r="T294" s="39" t="str">
        <f t="shared" si="11"/>
        <v>Mar</v>
      </c>
      <c r="U294" s="37">
        <v>2026</v>
      </c>
      <c r="V294" s="38">
        <v>0</v>
      </c>
    </row>
    <row r="295" spans="1:22" x14ac:dyDescent="0.3">
      <c r="A295" s="66" t="s">
        <v>2273</v>
      </c>
      <c r="B295" s="17" t="s">
        <v>473</v>
      </c>
      <c r="C295" s="17" t="s">
        <v>3</v>
      </c>
      <c r="D295" s="17">
        <v>14</v>
      </c>
      <c r="E295" s="17" t="b">
        <v>0</v>
      </c>
      <c r="F295" s="17" t="s">
        <v>114</v>
      </c>
      <c r="G295" s="37">
        <v>128</v>
      </c>
      <c r="H295" s="17" t="s">
        <v>47</v>
      </c>
      <c r="I295" s="41">
        <v>403.95</v>
      </c>
      <c r="J295" s="41"/>
      <c r="K295" s="17" t="s">
        <v>4480</v>
      </c>
      <c r="L295" s="17">
        <v>5</v>
      </c>
      <c r="M295" s="17">
        <v>0</v>
      </c>
      <c r="N295" s="17" t="s">
        <v>435</v>
      </c>
      <c r="O295" s="17" t="s">
        <v>333</v>
      </c>
      <c r="P295" s="17" t="s">
        <v>2123</v>
      </c>
      <c r="Q295" s="17" t="s">
        <v>2227</v>
      </c>
      <c r="R295" s="17" t="s">
        <v>2084</v>
      </c>
      <c r="S295" s="42">
        <v>46109</v>
      </c>
      <c r="T295" s="39" t="str">
        <f t="shared" si="11"/>
        <v>Mar</v>
      </c>
      <c r="U295" s="17">
        <v>2026</v>
      </c>
      <c r="V295" s="41">
        <v>0</v>
      </c>
    </row>
    <row r="296" spans="1:22" x14ac:dyDescent="0.3">
      <c r="A296" s="66" t="s">
        <v>2273</v>
      </c>
      <c r="B296" s="37" t="s">
        <v>474</v>
      </c>
      <c r="C296" s="37" t="s">
        <v>3</v>
      </c>
      <c r="D296" s="37">
        <v>14</v>
      </c>
      <c r="E296" s="37" t="b">
        <v>0</v>
      </c>
      <c r="F296" s="37" t="s">
        <v>14</v>
      </c>
      <c r="G296" s="37">
        <v>512</v>
      </c>
      <c r="H296" s="37" t="s">
        <v>47</v>
      </c>
      <c r="I296" s="38">
        <v>403.95</v>
      </c>
      <c r="J296" s="38"/>
      <c r="K296" s="37" t="s">
        <v>4480</v>
      </c>
      <c r="L296" s="37">
        <v>5</v>
      </c>
      <c r="M296" s="37">
        <v>0</v>
      </c>
      <c r="N296" s="37" t="s">
        <v>435</v>
      </c>
      <c r="O296" s="37" t="s">
        <v>333</v>
      </c>
      <c r="P296" s="37" t="s">
        <v>2123</v>
      </c>
      <c r="Q296" s="37" t="s">
        <v>2227</v>
      </c>
      <c r="R296" s="37" t="s">
        <v>2084</v>
      </c>
      <c r="S296" s="39">
        <v>46109</v>
      </c>
      <c r="T296" s="39" t="str">
        <f t="shared" si="11"/>
        <v>Mar</v>
      </c>
      <c r="U296" s="37">
        <v>2026</v>
      </c>
      <c r="V296" s="38">
        <v>0</v>
      </c>
    </row>
    <row r="297" spans="1:22" x14ac:dyDescent="0.3">
      <c r="A297" s="66" t="s">
        <v>2273</v>
      </c>
      <c r="B297" s="17" t="s">
        <v>475</v>
      </c>
      <c r="C297" s="17" t="s">
        <v>3</v>
      </c>
      <c r="D297" s="17">
        <v>14</v>
      </c>
      <c r="E297" s="17" t="b">
        <v>0</v>
      </c>
      <c r="F297" s="17" t="s">
        <v>14</v>
      </c>
      <c r="G297" s="17">
        <v>512</v>
      </c>
      <c r="H297" s="17" t="s">
        <v>47</v>
      </c>
      <c r="I297" s="41">
        <v>389.01</v>
      </c>
      <c r="J297" s="41"/>
      <c r="K297" s="17" t="s">
        <v>4480</v>
      </c>
      <c r="L297" s="17">
        <v>1</v>
      </c>
      <c r="M297" s="17">
        <v>0</v>
      </c>
      <c r="N297" s="17" t="s">
        <v>440</v>
      </c>
      <c r="O297" s="17" t="s">
        <v>75</v>
      </c>
      <c r="P297" s="17" t="s">
        <v>2093</v>
      </c>
      <c r="Q297" s="17" t="s">
        <v>2233</v>
      </c>
      <c r="R297" s="17" t="s">
        <v>2084</v>
      </c>
      <c r="S297" s="42">
        <v>46109</v>
      </c>
      <c r="T297" s="39" t="str">
        <f t="shared" si="11"/>
        <v>Mar</v>
      </c>
      <c r="U297" s="17">
        <v>2026</v>
      </c>
      <c r="V297" s="41">
        <v>0</v>
      </c>
    </row>
    <row r="298" spans="1:22" x14ac:dyDescent="0.3">
      <c r="A298" s="66" t="s">
        <v>2273</v>
      </c>
      <c r="B298" s="37" t="s">
        <v>476</v>
      </c>
      <c r="C298" s="37" t="s">
        <v>76</v>
      </c>
      <c r="D298" s="37">
        <v>13</v>
      </c>
      <c r="E298" s="37" t="b">
        <v>0</v>
      </c>
      <c r="F298" s="37" t="s">
        <v>4</v>
      </c>
      <c r="G298" s="37">
        <v>128</v>
      </c>
      <c r="H298" s="37" t="s">
        <v>47</v>
      </c>
      <c r="I298" s="38">
        <v>321.43</v>
      </c>
      <c r="J298" s="38"/>
      <c r="K298" s="37" t="s">
        <v>4480</v>
      </c>
      <c r="L298" s="37">
        <v>1</v>
      </c>
      <c r="M298" s="37">
        <v>0</v>
      </c>
      <c r="N298" s="37" t="s">
        <v>440</v>
      </c>
      <c r="O298" s="37" t="s">
        <v>185</v>
      </c>
      <c r="P298" s="37" t="s">
        <v>2122</v>
      </c>
      <c r="Q298" s="37" t="s">
        <v>2226</v>
      </c>
      <c r="R298" s="37" t="s">
        <v>2084</v>
      </c>
      <c r="S298" s="39">
        <v>46109</v>
      </c>
      <c r="T298" s="39" t="str">
        <f t="shared" si="11"/>
        <v>Mar</v>
      </c>
      <c r="U298" s="37">
        <v>2026</v>
      </c>
      <c r="V298" s="38">
        <v>0</v>
      </c>
    </row>
    <row r="299" spans="1:22" x14ac:dyDescent="0.3">
      <c r="A299" s="66" t="s">
        <v>2273</v>
      </c>
      <c r="B299" s="17" t="s">
        <v>477</v>
      </c>
      <c r="C299" s="17" t="s">
        <v>76</v>
      </c>
      <c r="D299" s="17">
        <v>13</v>
      </c>
      <c r="E299" s="17" t="b">
        <v>0</v>
      </c>
      <c r="F299" s="37" t="s">
        <v>4</v>
      </c>
      <c r="G299" s="37">
        <v>128</v>
      </c>
      <c r="H299" s="17" t="s">
        <v>47</v>
      </c>
      <c r="I299" s="41">
        <v>321.43</v>
      </c>
      <c r="J299" s="41"/>
      <c r="K299" s="17" t="s">
        <v>4480</v>
      </c>
      <c r="L299" s="17">
        <v>1</v>
      </c>
      <c r="M299" s="17">
        <v>0</v>
      </c>
      <c r="N299" s="17" t="s">
        <v>440</v>
      </c>
      <c r="O299" s="17" t="s">
        <v>185</v>
      </c>
      <c r="P299" s="17" t="s">
        <v>2122</v>
      </c>
      <c r="Q299" s="17" t="s">
        <v>2226</v>
      </c>
      <c r="R299" s="17" t="s">
        <v>2084</v>
      </c>
      <c r="S299" s="42">
        <v>46109</v>
      </c>
      <c r="T299" s="39" t="str">
        <f t="shared" si="11"/>
        <v>Mar</v>
      </c>
      <c r="U299" s="17">
        <v>2026</v>
      </c>
      <c r="V299" s="41">
        <v>0</v>
      </c>
    </row>
    <row r="300" spans="1:22" x14ac:dyDescent="0.3">
      <c r="A300" s="66" t="s">
        <v>2273</v>
      </c>
      <c r="B300" s="37" t="s">
        <v>478</v>
      </c>
      <c r="C300" s="37" t="s">
        <v>23</v>
      </c>
      <c r="D300" s="37">
        <v>12</v>
      </c>
      <c r="E300" s="37" t="b">
        <v>1</v>
      </c>
      <c r="F300" s="37" t="s">
        <v>114</v>
      </c>
      <c r="G300" s="37">
        <v>128</v>
      </c>
      <c r="H300" s="37" t="s">
        <v>47</v>
      </c>
      <c r="I300" s="38">
        <v>429.99</v>
      </c>
      <c r="J300" s="38"/>
      <c r="K300" s="37" t="s">
        <v>4480</v>
      </c>
      <c r="L300" s="37">
        <v>8</v>
      </c>
      <c r="M300" s="37">
        <v>789</v>
      </c>
      <c r="N300" s="37" t="s">
        <v>479</v>
      </c>
      <c r="O300" s="37" t="s">
        <v>185</v>
      </c>
      <c r="P300" s="37" t="s">
        <v>2122</v>
      </c>
      <c r="Q300" s="37" t="s">
        <v>2226</v>
      </c>
      <c r="R300" s="37" t="s">
        <v>2084</v>
      </c>
      <c r="S300" s="39">
        <v>46072</v>
      </c>
      <c r="T300" s="39" t="str">
        <f t="shared" si="11"/>
        <v>Feb</v>
      </c>
      <c r="U300" s="37">
        <v>2026</v>
      </c>
      <c r="V300" s="38">
        <v>339262.11</v>
      </c>
    </row>
    <row r="301" spans="1:22" x14ac:dyDescent="0.3">
      <c r="A301" s="66" t="s">
        <v>2273</v>
      </c>
      <c r="B301" s="17" t="s">
        <v>480</v>
      </c>
      <c r="C301" s="17" t="s">
        <v>38</v>
      </c>
      <c r="D301" s="17">
        <v>13</v>
      </c>
      <c r="E301" s="17" t="b">
        <v>0</v>
      </c>
      <c r="F301" s="17" t="s">
        <v>114</v>
      </c>
      <c r="G301" s="37">
        <v>128</v>
      </c>
      <c r="H301" s="17" t="s">
        <v>22</v>
      </c>
      <c r="I301" s="41">
        <v>429.95</v>
      </c>
      <c r="J301" s="41"/>
      <c r="K301" s="17" t="s">
        <v>4480</v>
      </c>
      <c r="L301" s="17">
        <v>0</v>
      </c>
      <c r="M301" s="17">
        <v>287</v>
      </c>
      <c r="N301" s="17" t="s">
        <v>479</v>
      </c>
      <c r="O301" s="17" t="s">
        <v>185</v>
      </c>
      <c r="P301" s="17" t="s">
        <v>2122</v>
      </c>
      <c r="Q301" s="17" t="s">
        <v>2226</v>
      </c>
      <c r="R301" s="17" t="s">
        <v>2084</v>
      </c>
      <c r="S301" s="42">
        <v>46053</v>
      </c>
      <c r="T301" s="39" t="str">
        <f t="shared" si="11"/>
        <v>Jan</v>
      </c>
      <c r="U301" s="17">
        <v>2026</v>
      </c>
      <c r="V301" s="41">
        <v>123395.65</v>
      </c>
    </row>
    <row r="302" spans="1:22" x14ac:dyDescent="0.3">
      <c r="A302" s="66" t="s">
        <v>2273</v>
      </c>
      <c r="B302" s="37" t="s">
        <v>481</v>
      </c>
      <c r="C302" s="37" t="s">
        <v>38</v>
      </c>
      <c r="D302" s="37">
        <v>13</v>
      </c>
      <c r="E302" s="37" t="b">
        <v>0</v>
      </c>
      <c r="F302" s="37" t="s">
        <v>4</v>
      </c>
      <c r="G302" s="37">
        <v>128</v>
      </c>
      <c r="H302" s="37" t="s">
        <v>47</v>
      </c>
      <c r="I302" s="38">
        <v>366.95</v>
      </c>
      <c r="J302" s="38"/>
      <c r="K302" s="37" t="s">
        <v>4480</v>
      </c>
      <c r="L302" s="37">
        <v>10</v>
      </c>
      <c r="M302" s="37">
        <v>42</v>
      </c>
      <c r="N302" s="37" t="s">
        <v>479</v>
      </c>
      <c r="O302" s="37" t="s">
        <v>185</v>
      </c>
      <c r="P302" s="37" t="s">
        <v>2122</v>
      </c>
      <c r="Q302" s="37" t="s">
        <v>2226</v>
      </c>
      <c r="R302" s="37" t="s">
        <v>2084</v>
      </c>
      <c r="S302" s="39">
        <v>46106</v>
      </c>
      <c r="T302" s="39" t="str">
        <f t="shared" si="11"/>
        <v>Mar</v>
      </c>
      <c r="U302" s="37">
        <v>2026</v>
      </c>
      <c r="V302" s="38">
        <v>15411.9</v>
      </c>
    </row>
    <row r="303" spans="1:22" x14ac:dyDescent="0.3">
      <c r="A303" s="66" t="s">
        <v>2273</v>
      </c>
      <c r="B303" s="17" t="s">
        <v>482</v>
      </c>
      <c r="C303" s="17" t="s">
        <v>3</v>
      </c>
      <c r="D303" s="17">
        <v>14</v>
      </c>
      <c r="E303" s="17" t="b">
        <v>0</v>
      </c>
      <c r="F303" s="17" t="s">
        <v>70</v>
      </c>
      <c r="G303" s="37">
        <v>128</v>
      </c>
      <c r="H303" s="17" t="s">
        <v>47</v>
      </c>
      <c r="I303" s="41">
        <v>422.95</v>
      </c>
      <c r="J303" s="41"/>
      <c r="K303" s="17" t="s">
        <v>4480</v>
      </c>
      <c r="L303" s="17">
        <v>10</v>
      </c>
      <c r="M303" s="17">
        <v>1127</v>
      </c>
      <c r="N303" s="17" t="s">
        <v>479</v>
      </c>
      <c r="O303" s="17" t="s">
        <v>185</v>
      </c>
      <c r="P303" s="17" t="s">
        <v>2122</v>
      </c>
      <c r="Q303" s="17" t="s">
        <v>2226</v>
      </c>
      <c r="R303" s="17" t="s">
        <v>2084</v>
      </c>
      <c r="S303" s="42">
        <v>46087</v>
      </c>
      <c r="T303" s="39" t="str">
        <f t="shared" si="11"/>
        <v>Mar</v>
      </c>
      <c r="U303" s="17">
        <v>2026</v>
      </c>
      <c r="V303" s="41">
        <v>476664.64999999997</v>
      </c>
    </row>
    <row r="304" spans="1:22" x14ac:dyDescent="0.3">
      <c r="A304" s="66" t="s">
        <v>2273</v>
      </c>
      <c r="B304" s="37" t="s">
        <v>483</v>
      </c>
      <c r="C304" s="37" t="s">
        <v>3</v>
      </c>
      <c r="D304" s="37">
        <v>14</v>
      </c>
      <c r="E304" s="37" t="b">
        <v>0</v>
      </c>
      <c r="F304" s="37" t="s">
        <v>4</v>
      </c>
      <c r="G304" s="37">
        <v>128</v>
      </c>
      <c r="H304" s="37" t="s">
        <v>47</v>
      </c>
      <c r="I304" s="38">
        <v>419.95</v>
      </c>
      <c r="J304" s="38"/>
      <c r="K304" s="37" t="s">
        <v>4480</v>
      </c>
      <c r="L304" s="37">
        <v>10</v>
      </c>
      <c r="M304" s="37">
        <v>91</v>
      </c>
      <c r="N304" s="37" t="s">
        <v>479</v>
      </c>
      <c r="O304" s="37" t="s">
        <v>185</v>
      </c>
      <c r="P304" s="37" t="s">
        <v>2122</v>
      </c>
      <c r="Q304" s="37" t="s">
        <v>2226</v>
      </c>
      <c r="R304" s="37" t="s">
        <v>2084</v>
      </c>
      <c r="S304" s="39">
        <v>46099</v>
      </c>
      <c r="T304" s="39" t="str">
        <f t="shared" si="11"/>
        <v>Mar</v>
      </c>
      <c r="U304" s="37">
        <v>2026</v>
      </c>
      <c r="V304" s="38">
        <v>38215.449999999997</v>
      </c>
    </row>
    <row r="305" spans="1:22" x14ac:dyDescent="0.3">
      <c r="A305" s="66" t="s">
        <v>2273</v>
      </c>
      <c r="B305" s="17" t="s">
        <v>484</v>
      </c>
      <c r="C305" s="17" t="s">
        <v>28</v>
      </c>
      <c r="D305" s="17">
        <v>12</v>
      </c>
      <c r="E305" s="17" t="b">
        <v>0</v>
      </c>
      <c r="F305" s="17" t="s">
        <v>485</v>
      </c>
      <c r="G305" s="17">
        <v>64</v>
      </c>
      <c r="H305" s="17" t="s">
        <v>4482</v>
      </c>
      <c r="I305" s="41">
        <v>188.99</v>
      </c>
      <c r="J305" s="41"/>
      <c r="K305" s="17" t="s">
        <v>4480</v>
      </c>
      <c r="L305" s="17">
        <v>22</v>
      </c>
      <c r="M305" s="17">
        <v>93</v>
      </c>
      <c r="N305" s="17" t="s">
        <v>486</v>
      </c>
      <c r="O305" s="17" t="s">
        <v>82</v>
      </c>
      <c r="P305" s="17" t="s">
        <v>2094</v>
      </c>
      <c r="Q305" s="17" t="s">
        <v>2234</v>
      </c>
      <c r="R305" s="17" t="s">
        <v>2084</v>
      </c>
      <c r="S305" s="42">
        <v>46110</v>
      </c>
      <c r="T305" s="39" t="str">
        <f t="shared" si="11"/>
        <v>Mar</v>
      </c>
      <c r="U305" s="17">
        <v>2026</v>
      </c>
      <c r="V305" s="41">
        <v>17576.07</v>
      </c>
    </row>
    <row r="306" spans="1:22" x14ac:dyDescent="0.3">
      <c r="A306" s="66" t="s">
        <v>2273</v>
      </c>
      <c r="B306" s="37" t="s">
        <v>487</v>
      </c>
      <c r="C306" s="37" t="s">
        <v>28</v>
      </c>
      <c r="D306" s="37">
        <v>12</v>
      </c>
      <c r="E306" s="37" t="b">
        <v>0</v>
      </c>
      <c r="F306" s="37" t="s">
        <v>485</v>
      </c>
      <c r="G306" s="37">
        <v>64</v>
      </c>
      <c r="H306" s="37" t="s">
        <v>4483</v>
      </c>
      <c r="I306" s="38">
        <v>202.99</v>
      </c>
      <c r="J306" s="38"/>
      <c r="K306" s="37" t="s">
        <v>4480</v>
      </c>
      <c r="L306" s="37">
        <v>0</v>
      </c>
      <c r="M306" s="37">
        <v>261</v>
      </c>
      <c r="N306" s="37" t="s">
        <v>486</v>
      </c>
      <c r="O306" s="37" t="s">
        <v>82</v>
      </c>
      <c r="P306" s="37" t="s">
        <v>2094</v>
      </c>
      <c r="Q306" s="37" t="s">
        <v>2234</v>
      </c>
      <c r="R306" s="37" t="s">
        <v>2084</v>
      </c>
      <c r="S306" s="39">
        <v>46110</v>
      </c>
      <c r="T306" s="39" t="str">
        <f t="shared" si="11"/>
        <v>Mar</v>
      </c>
      <c r="U306" s="37">
        <v>2026</v>
      </c>
      <c r="V306" s="38">
        <v>52980.39</v>
      </c>
    </row>
    <row r="307" spans="1:22" x14ac:dyDescent="0.3">
      <c r="A307" s="66" t="s">
        <v>2273</v>
      </c>
      <c r="B307" s="17" t="s">
        <v>449</v>
      </c>
      <c r="C307" s="17" t="s">
        <v>23</v>
      </c>
      <c r="D307" s="17">
        <v>12</v>
      </c>
      <c r="E307" s="17" t="b">
        <v>1</v>
      </c>
      <c r="F307" s="17" t="s">
        <v>4</v>
      </c>
      <c r="G307" s="37">
        <v>128</v>
      </c>
      <c r="H307" s="17" t="s">
        <v>4482</v>
      </c>
      <c r="I307" s="41">
        <v>314.99</v>
      </c>
      <c r="J307" s="41"/>
      <c r="K307" s="17" t="s">
        <v>4480</v>
      </c>
      <c r="L307" s="17">
        <v>4</v>
      </c>
      <c r="M307" s="17">
        <v>1906</v>
      </c>
      <c r="N307" s="17" t="s">
        <v>486</v>
      </c>
      <c r="O307" s="17" t="s">
        <v>82</v>
      </c>
      <c r="P307" s="17" t="s">
        <v>2094</v>
      </c>
      <c r="Q307" s="17" t="s">
        <v>2234</v>
      </c>
      <c r="R307" s="17" t="s">
        <v>2084</v>
      </c>
      <c r="S307" s="42">
        <v>46110</v>
      </c>
      <c r="T307" s="39" t="str">
        <f t="shared" si="11"/>
        <v>Mar</v>
      </c>
      <c r="U307" s="17">
        <v>2026</v>
      </c>
      <c r="V307" s="41">
        <v>600370.94000000006</v>
      </c>
    </row>
    <row r="308" spans="1:22" x14ac:dyDescent="0.3">
      <c r="A308" s="66" t="s">
        <v>2273</v>
      </c>
      <c r="B308" s="37" t="s">
        <v>488</v>
      </c>
      <c r="C308" s="37" t="s">
        <v>23</v>
      </c>
      <c r="D308" s="37">
        <v>12</v>
      </c>
      <c r="E308" s="37" t="b">
        <v>1</v>
      </c>
      <c r="F308" s="37" t="s">
        <v>4</v>
      </c>
      <c r="G308" s="37">
        <v>128</v>
      </c>
      <c r="H308" s="37" t="s">
        <v>5</v>
      </c>
      <c r="I308" s="38">
        <v>490</v>
      </c>
      <c r="J308" s="38"/>
      <c r="K308" s="37" t="s">
        <v>4480</v>
      </c>
      <c r="L308" s="37">
        <v>0</v>
      </c>
      <c r="M308" s="37">
        <v>3</v>
      </c>
      <c r="N308" s="37" t="s">
        <v>489</v>
      </c>
      <c r="O308" s="37" t="s">
        <v>395</v>
      </c>
      <c r="P308" s="37" t="s">
        <v>2265</v>
      </c>
      <c r="Q308" s="37" t="s">
        <v>4449</v>
      </c>
      <c r="R308" s="37" t="s">
        <v>2261</v>
      </c>
      <c r="S308" s="39">
        <v>46107</v>
      </c>
      <c r="T308" s="39" t="str">
        <f t="shared" si="11"/>
        <v>Mar</v>
      </c>
      <c r="U308" s="37">
        <v>2026</v>
      </c>
      <c r="V308" s="38">
        <v>1470</v>
      </c>
    </row>
    <row r="309" spans="1:22" x14ac:dyDescent="0.3">
      <c r="A309" s="66" t="s">
        <v>2273</v>
      </c>
      <c r="B309" s="17" t="s">
        <v>490</v>
      </c>
      <c r="C309" s="17" t="s">
        <v>23</v>
      </c>
      <c r="D309" s="17">
        <v>12</v>
      </c>
      <c r="E309" s="17" t="b">
        <v>1</v>
      </c>
      <c r="F309" s="17" t="s">
        <v>4</v>
      </c>
      <c r="G309" s="37">
        <v>128</v>
      </c>
      <c r="H309" s="17" t="s">
        <v>4483</v>
      </c>
      <c r="I309" s="41">
        <v>324.99</v>
      </c>
      <c r="J309" s="41"/>
      <c r="K309" s="17" t="s">
        <v>4480</v>
      </c>
      <c r="L309" s="17">
        <v>3</v>
      </c>
      <c r="M309" s="17">
        <v>638</v>
      </c>
      <c r="N309" s="17" t="s">
        <v>486</v>
      </c>
      <c r="O309" s="17" t="s">
        <v>82</v>
      </c>
      <c r="P309" s="17" t="s">
        <v>2094</v>
      </c>
      <c r="Q309" s="17" t="s">
        <v>2234</v>
      </c>
      <c r="R309" s="17" t="s">
        <v>2084</v>
      </c>
      <c r="S309" s="42">
        <v>46110</v>
      </c>
      <c r="T309" s="39" t="str">
        <f t="shared" si="11"/>
        <v>Mar</v>
      </c>
      <c r="U309" s="17">
        <v>2026</v>
      </c>
      <c r="V309" s="41">
        <v>207343.62</v>
      </c>
    </row>
    <row r="310" spans="1:22" x14ac:dyDescent="0.3">
      <c r="A310" s="66" t="s">
        <v>2273</v>
      </c>
      <c r="B310" s="37" t="s">
        <v>491</v>
      </c>
      <c r="C310" s="37" t="s">
        <v>28</v>
      </c>
      <c r="D310" s="37">
        <v>12</v>
      </c>
      <c r="E310" s="37" t="b">
        <v>0</v>
      </c>
      <c r="F310" s="37" t="s">
        <v>12</v>
      </c>
      <c r="G310" s="37">
        <v>256</v>
      </c>
      <c r="H310" s="37" t="s">
        <v>5</v>
      </c>
      <c r="I310" s="38">
        <v>204.99</v>
      </c>
      <c r="J310" s="38"/>
      <c r="K310" s="37" t="s">
        <v>4480</v>
      </c>
      <c r="L310" s="37">
        <v>10</v>
      </c>
      <c r="M310" s="37">
        <v>2782</v>
      </c>
      <c r="N310" s="37" t="s">
        <v>492</v>
      </c>
      <c r="O310" s="37" t="s">
        <v>82</v>
      </c>
      <c r="P310" s="37" t="s">
        <v>2094</v>
      </c>
      <c r="Q310" s="37" t="s">
        <v>2234</v>
      </c>
      <c r="R310" s="37" t="s">
        <v>2084</v>
      </c>
      <c r="S310" s="39">
        <v>46110</v>
      </c>
      <c r="T310" s="39" t="str">
        <f t="shared" si="11"/>
        <v>Mar</v>
      </c>
      <c r="U310" s="37">
        <v>2026</v>
      </c>
      <c r="V310" s="38">
        <v>570282.18000000005</v>
      </c>
    </row>
    <row r="311" spans="1:22" x14ac:dyDescent="0.3">
      <c r="A311" s="66" t="s">
        <v>2273</v>
      </c>
      <c r="B311" s="17" t="s">
        <v>493</v>
      </c>
      <c r="C311" s="17" t="s">
        <v>93</v>
      </c>
      <c r="D311" s="17">
        <v>14</v>
      </c>
      <c r="E311" s="17" t="b">
        <v>0</v>
      </c>
      <c r="F311" s="17" t="s">
        <v>70</v>
      </c>
      <c r="G311" s="37">
        <v>128</v>
      </c>
      <c r="H311" s="17" t="s">
        <v>47</v>
      </c>
      <c r="I311" s="41">
        <v>416.95</v>
      </c>
      <c r="J311" s="41"/>
      <c r="K311" s="17" t="s">
        <v>4480</v>
      </c>
      <c r="L311" s="17">
        <v>10</v>
      </c>
      <c r="M311" s="17">
        <v>434</v>
      </c>
      <c r="N311" s="17" t="s">
        <v>479</v>
      </c>
      <c r="O311" s="17" t="s">
        <v>185</v>
      </c>
      <c r="P311" s="17" t="s">
        <v>2122</v>
      </c>
      <c r="Q311" s="17" t="s">
        <v>2226</v>
      </c>
      <c r="R311" s="17" t="s">
        <v>2084</v>
      </c>
      <c r="S311" s="42">
        <v>46102</v>
      </c>
      <c r="T311" s="39" t="str">
        <f t="shared" si="11"/>
        <v>Mar</v>
      </c>
      <c r="U311" s="17">
        <v>2026</v>
      </c>
      <c r="V311" s="41">
        <v>180956.3</v>
      </c>
    </row>
    <row r="312" spans="1:22" x14ac:dyDescent="0.3">
      <c r="A312" s="66" t="s">
        <v>2273</v>
      </c>
      <c r="B312" s="37" t="s">
        <v>494</v>
      </c>
      <c r="C312" s="37" t="s">
        <v>78</v>
      </c>
      <c r="D312" s="37">
        <v>15</v>
      </c>
      <c r="E312" s="37" t="b">
        <v>0</v>
      </c>
      <c r="F312" s="37" t="s">
        <v>114</v>
      </c>
      <c r="G312" s="37">
        <v>128</v>
      </c>
      <c r="H312" s="37" t="s">
        <v>47</v>
      </c>
      <c r="I312" s="38">
        <v>526.95000000000005</v>
      </c>
      <c r="J312" s="38"/>
      <c r="K312" s="37" t="s">
        <v>4480</v>
      </c>
      <c r="L312" s="37">
        <v>10</v>
      </c>
      <c r="M312" s="37">
        <v>664</v>
      </c>
      <c r="N312" s="37" t="s">
        <v>479</v>
      </c>
      <c r="O312" s="37" t="s">
        <v>185</v>
      </c>
      <c r="P312" s="37" t="s">
        <v>2122</v>
      </c>
      <c r="Q312" s="37" t="s">
        <v>2226</v>
      </c>
      <c r="R312" s="37" t="s">
        <v>2084</v>
      </c>
      <c r="S312" s="39">
        <v>46108</v>
      </c>
      <c r="T312" s="39" t="str">
        <f t="shared" si="11"/>
        <v>Mar</v>
      </c>
      <c r="U312" s="37">
        <v>2026</v>
      </c>
      <c r="V312" s="38">
        <v>349894.80000000005</v>
      </c>
    </row>
    <row r="313" spans="1:22" x14ac:dyDescent="0.3">
      <c r="A313" s="66" t="s">
        <v>2273</v>
      </c>
      <c r="B313" s="17" t="s">
        <v>495</v>
      </c>
      <c r="C313" s="17" t="s">
        <v>93</v>
      </c>
      <c r="D313" s="17">
        <v>14</v>
      </c>
      <c r="E313" s="17" t="b">
        <v>0</v>
      </c>
      <c r="F313" s="17" t="s">
        <v>14</v>
      </c>
      <c r="G313" s="17">
        <v>512</v>
      </c>
      <c r="H313" s="17" t="s">
        <v>5</v>
      </c>
      <c r="I313" s="41">
        <v>344.99</v>
      </c>
      <c r="J313" s="41"/>
      <c r="K313" s="17" t="s">
        <v>4480</v>
      </c>
      <c r="L313" s="17">
        <v>8</v>
      </c>
      <c r="M313" s="17">
        <v>147</v>
      </c>
      <c r="N313" s="17" t="s">
        <v>492</v>
      </c>
      <c r="O313" s="17" t="s">
        <v>82</v>
      </c>
      <c r="P313" s="17" t="s">
        <v>2094</v>
      </c>
      <c r="Q313" s="17" t="s">
        <v>2234</v>
      </c>
      <c r="R313" s="17" t="s">
        <v>2084</v>
      </c>
      <c r="S313" s="42">
        <v>46110</v>
      </c>
      <c r="T313" s="39" t="str">
        <f t="shared" si="11"/>
        <v>Mar</v>
      </c>
      <c r="U313" s="17">
        <v>2026</v>
      </c>
      <c r="V313" s="41">
        <v>50713.53</v>
      </c>
    </row>
    <row r="314" spans="1:22" x14ac:dyDescent="0.3">
      <c r="A314" s="66" t="s">
        <v>2273</v>
      </c>
      <c r="B314" s="37" t="s">
        <v>496</v>
      </c>
      <c r="C314" s="37" t="s">
        <v>93</v>
      </c>
      <c r="D314" s="37">
        <v>14</v>
      </c>
      <c r="E314" s="37" t="b">
        <v>0</v>
      </c>
      <c r="F314" s="37" t="s">
        <v>14</v>
      </c>
      <c r="G314" s="37">
        <v>512</v>
      </c>
      <c r="H314" s="37" t="s">
        <v>5</v>
      </c>
      <c r="I314" s="38">
        <v>319.99</v>
      </c>
      <c r="J314" s="38"/>
      <c r="K314" s="37" t="s">
        <v>4480</v>
      </c>
      <c r="L314" s="37">
        <v>0</v>
      </c>
      <c r="M314" s="37">
        <v>30</v>
      </c>
      <c r="N314" s="37" t="s">
        <v>492</v>
      </c>
      <c r="O314" s="37" t="s">
        <v>82</v>
      </c>
      <c r="P314" s="37" t="s">
        <v>2094</v>
      </c>
      <c r="Q314" s="37" t="s">
        <v>2234</v>
      </c>
      <c r="R314" s="37" t="s">
        <v>2084</v>
      </c>
      <c r="S314" s="39">
        <v>46106</v>
      </c>
      <c r="T314" s="39" t="str">
        <f t="shared" si="11"/>
        <v>Mar</v>
      </c>
      <c r="U314" s="37">
        <v>2026</v>
      </c>
      <c r="V314" s="38">
        <v>9599.7000000000007</v>
      </c>
    </row>
    <row r="315" spans="1:22" x14ac:dyDescent="0.3">
      <c r="A315" s="66" t="s">
        <v>2273</v>
      </c>
      <c r="B315" s="17" t="s">
        <v>497</v>
      </c>
      <c r="C315" s="17" t="s">
        <v>38</v>
      </c>
      <c r="D315" s="17">
        <v>13</v>
      </c>
      <c r="E315" s="17" t="b">
        <v>0</v>
      </c>
      <c r="F315" s="17" t="s">
        <v>14</v>
      </c>
      <c r="G315" s="17">
        <v>512</v>
      </c>
      <c r="H315" s="17" t="s">
        <v>5</v>
      </c>
      <c r="I315" s="41">
        <v>244.99</v>
      </c>
      <c r="J315" s="41"/>
      <c r="K315" s="17" t="s">
        <v>4480</v>
      </c>
      <c r="L315" s="17">
        <v>10</v>
      </c>
      <c r="M315" s="17">
        <v>3150</v>
      </c>
      <c r="N315" s="17" t="s">
        <v>492</v>
      </c>
      <c r="O315" s="17" t="s">
        <v>82</v>
      </c>
      <c r="P315" s="17" t="s">
        <v>2094</v>
      </c>
      <c r="Q315" s="17" t="s">
        <v>2234</v>
      </c>
      <c r="R315" s="17" t="s">
        <v>2084</v>
      </c>
      <c r="S315" s="42">
        <v>46110</v>
      </c>
      <c r="T315" s="39" t="str">
        <f t="shared" si="11"/>
        <v>Mar</v>
      </c>
      <c r="U315" s="17">
        <v>2026</v>
      </c>
      <c r="V315" s="41">
        <v>771718.5</v>
      </c>
    </row>
    <row r="316" spans="1:22" x14ac:dyDescent="0.3">
      <c r="A316" s="66" t="s">
        <v>2273</v>
      </c>
      <c r="B316" s="37" t="s">
        <v>147</v>
      </c>
      <c r="C316" s="37" t="s">
        <v>3</v>
      </c>
      <c r="D316" s="37">
        <v>14</v>
      </c>
      <c r="E316" s="37" t="b">
        <v>0</v>
      </c>
      <c r="F316" s="37" t="s">
        <v>4</v>
      </c>
      <c r="G316" s="37">
        <v>128</v>
      </c>
      <c r="H316" s="37" t="s">
        <v>4482</v>
      </c>
      <c r="I316" s="38">
        <v>299.99</v>
      </c>
      <c r="J316" s="38"/>
      <c r="K316" s="37" t="s">
        <v>4480</v>
      </c>
      <c r="L316" s="37">
        <v>8</v>
      </c>
      <c r="M316" s="37">
        <v>4325</v>
      </c>
      <c r="N316" s="37" t="s">
        <v>486</v>
      </c>
      <c r="O316" s="37" t="s">
        <v>82</v>
      </c>
      <c r="P316" s="37" t="s">
        <v>2094</v>
      </c>
      <c r="Q316" s="37" t="s">
        <v>2234</v>
      </c>
      <c r="R316" s="37" t="s">
        <v>2084</v>
      </c>
      <c r="S316" s="39">
        <v>46110</v>
      </c>
      <c r="T316" s="39" t="str">
        <f t="shared" si="11"/>
        <v>Mar</v>
      </c>
      <c r="U316" s="37">
        <v>2026</v>
      </c>
      <c r="V316" s="38">
        <v>1297456.75</v>
      </c>
    </row>
    <row r="317" spans="1:22" x14ac:dyDescent="0.3">
      <c r="A317" s="66" t="s">
        <v>2273</v>
      </c>
      <c r="B317" s="17" t="s">
        <v>498</v>
      </c>
      <c r="C317" s="17" t="s">
        <v>76</v>
      </c>
      <c r="D317" s="17">
        <v>13</v>
      </c>
      <c r="E317" s="17" t="b">
        <v>0</v>
      </c>
      <c r="F317" s="17" t="s">
        <v>14</v>
      </c>
      <c r="G317" s="17">
        <v>512</v>
      </c>
      <c r="H317" s="17" t="s">
        <v>47</v>
      </c>
      <c r="I317" s="41">
        <v>322.01</v>
      </c>
      <c r="J317" s="41"/>
      <c r="K317" s="17" t="s">
        <v>4480</v>
      </c>
      <c r="L317" s="17">
        <v>2</v>
      </c>
      <c r="M317" s="17">
        <v>1</v>
      </c>
      <c r="N317" s="17" t="s">
        <v>499</v>
      </c>
      <c r="O317" s="17" t="s">
        <v>75</v>
      </c>
      <c r="P317" s="17" t="s">
        <v>2093</v>
      </c>
      <c r="Q317" s="17" t="s">
        <v>2233</v>
      </c>
      <c r="R317" s="17" t="s">
        <v>2084</v>
      </c>
      <c r="S317" s="42">
        <v>46109</v>
      </c>
      <c r="T317" s="39" t="str">
        <f t="shared" si="11"/>
        <v>Mar</v>
      </c>
      <c r="U317" s="17">
        <v>2026</v>
      </c>
      <c r="V317" s="41">
        <v>322.01</v>
      </c>
    </row>
    <row r="318" spans="1:22" x14ac:dyDescent="0.3">
      <c r="A318" s="66" t="s">
        <v>2273</v>
      </c>
      <c r="B318" s="37" t="s">
        <v>500</v>
      </c>
      <c r="C318" s="37" t="s">
        <v>76</v>
      </c>
      <c r="D318" s="37">
        <v>13</v>
      </c>
      <c r="E318" s="37" t="b">
        <v>0</v>
      </c>
      <c r="F318" s="37" t="s">
        <v>14</v>
      </c>
      <c r="G318" s="37">
        <v>512</v>
      </c>
      <c r="H318" s="37" t="s">
        <v>47</v>
      </c>
      <c r="I318" s="38">
        <v>322.01</v>
      </c>
      <c r="J318" s="38"/>
      <c r="K318" s="37" t="s">
        <v>4480</v>
      </c>
      <c r="L318" s="37">
        <v>2</v>
      </c>
      <c r="M318" s="37">
        <v>0</v>
      </c>
      <c r="N318" s="37" t="s">
        <v>499</v>
      </c>
      <c r="O318" s="37" t="s">
        <v>75</v>
      </c>
      <c r="P318" s="37" t="s">
        <v>2093</v>
      </c>
      <c r="Q318" s="37" t="s">
        <v>2233</v>
      </c>
      <c r="R318" s="37" t="s">
        <v>2084</v>
      </c>
      <c r="S318" s="39">
        <v>46109</v>
      </c>
      <c r="T318" s="39" t="str">
        <f t="shared" ref="T318:T349" si="12">TEXT(S318,"mmm")</f>
        <v>Mar</v>
      </c>
      <c r="U318" s="37">
        <v>2026</v>
      </c>
      <c r="V318" s="38">
        <v>0</v>
      </c>
    </row>
    <row r="319" spans="1:22" x14ac:dyDescent="0.3">
      <c r="A319" s="66" t="s">
        <v>2273</v>
      </c>
      <c r="B319" s="17" t="s">
        <v>501</v>
      </c>
      <c r="C319" s="17" t="s">
        <v>93</v>
      </c>
      <c r="D319" s="17">
        <v>14</v>
      </c>
      <c r="E319" s="17" t="b">
        <v>0</v>
      </c>
      <c r="F319" s="17" t="s">
        <v>4</v>
      </c>
      <c r="G319" s="37">
        <v>128</v>
      </c>
      <c r="H319" s="17" t="s">
        <v>5</v>
      </c>
      <c r="I319" s="41">
        <v>274.99</v>
      </c>
      <c r="J319" s="41"/>
      <c r="K319" s="17" t="s">
        <v>4480</v>
      </c>
      <c r="L319" s="17">
        <v>5</v>
      </c>
      <c r="M319" s="17">
        <v>18</v>
      </c>
      <c r="N319" s="17" t="s">
        <v>486</v>
      </c>
      <c r="O319" s="17" t="s">
        <v>82</v>
      </c>
      <c r="P319" s="17" t="s">
        <v>2094</v>
      </c>
      <c r="Q319" s="17" t="s">
        <v>2234</v>
      </c>
      <c r="R319" s="17" t="s">
        <v>2084</v>
      </c>
      <c r="S319" s="42">
        <v>46110</v>
      </c>
      <c r="T319" s="39" t="str">
        <f t="shared" si="12"/>
        <v>Mar</v>
      </c>
      <c r="U319" s="17">
        <v>2026</v>
      </c>
      <c r="V319" s="41">
        <v>4949.82</v>
      </c>
    </row>
    <row r="320" spans="1:22" x14ac:dyDescent="0.3">
      <c r="A320" s="66" t="s">
        <v>2273</v>
      </c>
      <c r="B320" s="37" t="s">
        <v>502</v>
      </c>
      <c r="C320" s="37" t="s">
        <v>41</v>
      </c>
      <c r="D320" s="37">
        <v>16</v>
      </c>
      <c r="E320" s="37" t="b">
        <v>0</v>
      </c>
      <c r="F320" s="37" t="s">
        <v>114</v>
      </c>
      <c r="G320" s="37">
        <v>128</v>
      </c>
      <c r="H320" s="37" t="s">
        <v>47</v>
      </c>
      <c r="I320" s="38">
        <v>649.95000000000005</v>
      </c>
      <c r="J320" s="38"/>
      <c r="K320" s="37" t="s">
        <v>4480</v>
      </c>
      <c r="L320" s="37">
        <v>10</v>
      </c>
      <c r="M320" s="37">
        <v>194</v>
      </c>
      <c r="N320" s="37" t="s">
        <v>479</v>
      </c>
      <c r="O320" s="37" t="s">
        <v>185</v>
      </c>
      <c r="P320" s="37" t="s">
        <v>2122</v>
      </c>
      <c r="Q320" s="37" t="s">
        <v>2226</v>
      </c>
      <c r="R320" s="37" t="s">
        <v>2084</v>
      </c>
      <c r="S320" s="39">
        <v>46102</v>
      </c>
      <c r="T320" s="39" t="str">
        <f t="shared" si="12"/>
        <v>Mar</v>
      </c>
      <c r="U320" s="37">
        <v>2026</v>
      </c>
      <c r="V320" s="38">
        <v>126090.3</v>
      </c>
    </row>
    <row r="321" spans="1:22" x14ac:dyDescent="0.3">
      <c r="A321" s="66" t="s">
        <v>2273</v>
      </c>
      <c r="B321" s="17" t="s">
        <v>503</v>
      </c>
      <c r="C321" s="17" t="s">
        <v>78</v>
      </c>
      <c r="D321" s="17">
        <v>15</v>
      </c>
      <c r="E321" s="17" t="b">
        <v>0</v>
      </c>
      <c r="F321" s="17" t="s">
        <v>4</v>
      </c>
      <c r="G321" s="37">
        <v>128</v>
      </c>
      <c r="H321" s="17" t="s">
        <v>4482</v>
      </c>
      <c r="I321" s="41">
        <v>389.99</v>
      </c>
      <c r="J321" s="41"/>
      <c r="K321" s="17" t="s">
        <v>4480</v>
      </c>
      <c r="L321" s="17">
        <v>0</v>
      </c>
      <c r="M321" s="17">
        <v>1228</v>
      </c>
      <c r="N321" s="17" t="s">
        <v>486</v>
      </c>
      <c r="O321" s="17" t="s">
        <v>82</v>
      </c>
      <c r="P321" s="17" t="s">
        <v>2094</v>
      </c>
      <c r="Q321" s="17" t="s">
        <v>2234</v>
      </c>
      <c r="R321" s="17" t="s">
        <v>2084</v>
      </c>
      <c r="S321" s="42">
        <v>46110</v>
      </c>
      <c r="T321" s="39" t="str">
        <f t="shared" si="12"/>
        <v>Mar</v>
      </c>
      <c r="U321" s="17">
        <v>2026</v>
      </c>
      <c r="V321" s="41">
        <v>478907.72000000003</v>
      </c>
    </row>
    <row r="322" spans="1:22" x14ac:dyDescent="0.3">
      <c r="A322" s="66" t="s">
        <v>2273</v>
      </c>
      <c r="B322" s="37" t="s">
        <v>504</v>
      </c>
      <c r="C322" s="37" t="s">
        <v>93</v>
      </c>
      <c r="D322" s="37">
        <v>14</v>
      </c>
      <c r="E322" s="37" t="b">
        <v>0</v>
      </c>
      <c r="F322" s="37" t="s">
        <v>70</v>
      </c>
      <c r="G322" s="37">
        <v>128</v>
      </c>
      <c r="H322" s="37" t="s">
        <v>5</v>
      </c>
      <c r="I322" s="38">
        <v>279.99</v>
      </c>
      <c r="J322" s="38"/>
      <c r="K322" s="37" t="s">
        <v>4480</v>
      </c>
      <c r="L322" s="37">
        <v>5</v>
      </c>
      <c r="M322" s="37">
        <v>37</v>
      </c>
      <c r="N322" s="37" t="s">
        <v>505</v>
      </c>
      <c r="O322" s="37" t="s">
        <v>82</v>
      </c>
      <c r="P322" s="37" t="s">
        <v>2094</v>
      </c>
      <c r="Q322" s="37" t="s">
        <v>2234</v>
      </c>
      <c r="R322" s="37" t="s">
        <v>2084</v>
      </c>
      <c r="S322" s="39">
        <v>46080</v>
      </c>
      <c r="T322" s="39" t="str">
        <f t="shared" si="12"/>
        <v>Feb</v>
      </c>
      <c r="U322" s="37">
        <v>2026</v>
      </c>
      <c r="V322" s="38">
        <v>10359.630000000001</v>
      </c>
    </row>
    <row r="323" spans="1:22" x14ac:dyDescent="0.3">
      <c r="A323" s="66" t="s">
        <v>2273</v>
      </c>
      <c r="B323" s="17" t="s">
        <v>4462</v>
      </c>
      <c r="C323" s="17" t="s">
        <v>76</v>
      </c>
      <c r="D323" s="17">
        <v>13</v>
      </c>
      <c r="E323" s="17" t="b">
        <v>0</v>
      </c>
      <c r="F323" s="17" t="s">
        <v>4478</v>
      </c>
      <c r="G323" s="37">
        <v>128</v>
      </c>
      <c r="H323" s="17" t="s">
        <v>47</v>
      </c>
      <c r="I323" s="41">
        <v>321.01</v>
      </c>
      <c r="J323" s="41"/>
      <c r="K323" s="17" t="s">
        <v>4480</v>
      </c>
      <c r="L323" s="17">
        <v>2</v>
      </c>
      <c r="M323" s="17">
        <v>1</v>
      </c>
      <c r="N323" s="17" t="s">
        <v>506</v>
      </c>
      <c r="O323" s="17" t="s">
        <v>75</v>
      </c>
      <c r="P323" s="17" t="s">
        <v>2093</v>
      </c>
      <c r="Q323" s="17" t="s">
        <v>2233</v>
      </c>
      <c r="R323" s="17" t="s">
        <v>2084</v>
      </c>
      <c r="S323" s="42">
        <v>46110</v>
      </c>
      <c r="T323" s="39" t="str">
        <f t="shared" si="12"/>
        <v>Mar</v>
      </c>
      <c r="U323" s="17">
        <v>2026</v>
      </c>
      <c r="V323" s="41">
        <v>321.01</v>
      </c>
    </row>
    <row r="324" spans="1:22" x14ac:dyDescent="0.3">
      <c r="A324" s="66" t="s">
        <v>2273</v>
      </c>
      <c r="B324" s="37" t="s">
        <v>507</v>
      </c>
      <c r="C324" s="37" t="s">
        <v>76</v>
      </c>
      <c r="D324" s="37">
        <v>13</v>
      </c>
      <c r="E324" s="37" t="b">
        <v>0</v>
      </c>
      <c r="F324" s="37" t="s">
        <v>4477</v>
      </c>
      <c r="G324" s="37">
        <v>256</v>
      </c>
      <c r="H324" s="37" t="s">
        <v>47</v>
      </c>
      <c r="I324" s="38">
        <v>332.01</v>
      </c>
      <c r="J324" s="38"/>
      <c r="K324" s="37" t="s">
        <v>4480</v>
      </c>
      <c r="L324" s="37">
        <v>3</v>
      </c>
      <c r="M324" s="37">
        <v>20</v>
      </c>
      <c r="N324" s="37" t="s">
        <v>499</v>
      </c>
      <c r="O324" s="37" t="s">
        <v>75</v>
      </c>
      <c r="P324" s="37" t="s">
        <v>2093</v>
      </c>
      <c r="Q324" s="37" t="s">
        <v>2233</v>
      </c>
      <c r="R324" s="37" t="s">
        <v>2084</v>
      </c>
      <c r="S324" s="39">
        <v>46109</v>
      </c>
      <c r="T324" s="39" t="str">
        <f t="shared" si="12"/>
        <v>Mar</v>
      </c>
      <c r="U324" s="37">
        <v>2026</v>
      </c>
      <c r="V324" s="38">
        <v>6640.2</v>
      </c>
    </row>
    <row r="325" spans="1:22" x14ac:dyDescent="0.3">
      <c r="A325" s="66" t="s">
        <v>2273</v>
      </c>
      <c r="B325" s="17" t="s">
        <v>508</v>
      </c>
      <c r="C325" s="17" t="s">
        <v>76</v>
      </c>
      <c r="D325" s="17">
        <v>13</v>
      </c>
      <c r="E325" s="17" t="b">
        <v>0</v>
      </c>
      <c r="F325" s="17" t="s">
        <v>14</v>
      </c>
      <c r="G325" s="17">
        <v>512</v>
      </c>
      <c r="H325" s="17" t="s">
        <v>47</v>
      </c>
      <c r="I325" s="41">
        <v>322.01</v>
      </c>
      <c r="J325" s="41"/>
      <c r="K325" s="17" t="s">
        <v>4480</v>
      </c>
      <c r="L325" s="17">
        <v>2</v>
      </c>
      <c r="M325" s="17">
        <v>17</v>
      </c>
      <c r="N325" s="17" t="s">
        <v>499</v>
      </c>
      <c r="O325" s="17" t="s">
        <v>75</v>
      </c>
      <c r="P325" s="17" t="s">
        <v>2093</v>
      </c>
      <c r="Q325" s="17" t="s">
        <v>2233</v>
      </c>
      <c r="R325" s="17" t="s">
        <v>2084</v>
      </c>
      <c r="S325" s="42">
        <v>46109</v>
      </c>
      <c r="T325" s="39" t="str">
        <f t="shared" si="12"/>
        <v>Mar</v>
      </c>
      <c r="U325" s="17">
        <v>2026</v>
      </c>
      <c r="V325" s="41">
        <v>5474.17</v>
      </c>
    </row>
    <row r="326" spans="1:22" x14ac:dyDescent="0.3">
      <c r="A326" s="66" t="s">
        <v>2273</v>
      </c>
      <c r="B326" s="37" t="s">
        <v>509</v>
      </c>
      <c r="C326" s="37" t="s">
        <v>76</v>
      </c>
      <c r="D326" s="37">
        <v>13</v>
      </c>
      <c r="E326" s="37" t="b">
        <v>0</v>
      </c>
      <c r="F326" s="37" t="s">
        <v>4</v>
      </c>
      <c r="G326" s="37">
        <v>128</v>
      </c>
      <c r="H326" s="37" t="s">
        <v>47</v>
      </c>
      <c r="I326" s="38">
        <v>314.11</v>
      </c>
      <c r="J326" s="38"/>
      <c r="K326" s="37" t="s">
        <v>4480</v>
      </c>
      <c r="L326" s="37">
        <v>0</v>
      </c>
      <c r="M326" s="37">
        <v>1</v>
      </c>
      <c r="N326" s="37" t="s">
        <v>506</v>
      </c>
      <c r="O326" s="37" t="s">
        <v>75</v>
      </c>
      <c r="P326" s="37" t="s">
        <v>2093</v>
      </c>
      <c r="Q326" s="37" t="s">
        <v>2233</v>
      </c>
      <c r="R326" s="37" t="s">
        <v>2084</v>
      </c>
      <c r="S326" s="39">
        <v>46110</v>
      </c>
      <c r="T326" s="39" t="str">
        <f t="shared" si="12"/>
        <v>Mar</v>
      </c>
      <c r="U326" s="37">
        <v>2026</v>
      </c>
      <c r="V326" s="38">
        <v>314.11</v>
      </c>
    </row>
    <row r="327" spans="1:22" x14ac:dyDescent="0.3">
      <c r="A327" s="66" t="s">
        <v>2273</v>
      </c>
      <c r="B327" s="17" t="s">
        <v>254</v>
      </c>
      <c r="C327" s="17" t="s">
        <v>11</v>
      </c>
      <c r="D327" s="17">
        <v>14</v>
      </c>
      <c r="E327" s="17" t="b">
        <v>1</v>
      </c>
      <c r="F327" s="17" t="s">
        <v>255</v>
      </c>
      <c r="G327" s="37">
        <v>128</v>
      </c>
      <c r="H327" s="17" t="s">
        <v>47</v>
      </c>
      <c r="I327" s="41">
        <v>745.12</v>
      </c>
      <c r="J327" s="41"/>
      <c r="K327" s="17" t="s">
        <v>4480</v>
      </c>
      <c r="L327" s="17">
        <v>2</v>
      </c>
      <c r="M327" s="17">
        <v>64</v>
      </c>
      <c r="N327" s="17" t="s">
        <v>499</v>
      </c>
      <c r="O327" s="17" t="s">
        <v>75</v>
      </c>
      <c r="P327" s="17" t="s">
        <v>2093</v>
      </c>
      <c r="Q327" s="17" t="s">
        <v>2233</v>
      </c>
      <c r="R327" s="17" t="s">
        <v>2084</v>
      </c>
      <c r="S327" s="42">
        <v>46109</v>
      </c>
      <c r="T327" s="39" t="str">
        <f t="shared" si="12"/>
        <v>Mar</v>
      </c>
      <c r="U327" s="17">
        <v>2026</v>
      </c>
      <c r="V327" s="41">
        <v>47687.68</v>
      </c>
    </row>
    <row r="328" spans="1:22" x14ac:dyDescent="0.3">
      <c r="A328" s="66" t="s">
        <v>2273</v>
      </c>
      <c r="B328" s="37" t="s">
        <v>510</v>
      </c>
      <c r="C328" s="37" t="s">
        <v>11</v>
      </c>
      <c r="D328" s="37">
        <v>14</v>
      </c>
      <c r="E328" s="37" t="b">
        <v>1</v>
      </c>
      <c r="F328" s="37" t="s">
        <v>70</v>
      </c>
      <c r="G328" s="37">
        <v>128</v>
      </c>
      <c r="H328" s="37" t="s">
        <v>47</v>
      </c>
      <c r="I328" s="38">
        <v>699.99</v>
      </c>
      <c r="J328" s="38"/>
      <c r="K328" s="37" t="s">
        <v>4480</v>
      </c>
      <c r="L328" s="37">
        <v>2</v>
      </c>
      <c r="M328" s="37">
        <v>0</v>
      </c>
      <c r="N328" s="37" t="s">
        <v>506</v>
      </c>
      <c r="O328" s="37" t="s">
        <v>75</v>
      </c>
      <c r="P328" s="37" t="s">
        <v>2093</v>
      </c>
      <c r="Q328" s="37" t="s">
        <v>2233</v>
      </c>
      <c r="R328" s="37" t="s">
        <v>2084</v>
      </c>
      <c r="S328" s="39">
        <v>46109</v>
      </c>
      <c r="T328" s="39" t="str">
        <f t="shared" si="12"/>
        <v>Mar</v>
      </c>
      <c r="U328" s="37">
        <v>2026</v>
      </c>
      <c r="V328" s="38">
        <v>0</v>
      </c>
    </row>
    <row r="329" spans="1:22" x14ac:dyDescent="0.3">
      <c r="A329" s="66" t="s">
        <v>2273</v>
      </c>
      <c r="B329" s="17" t="s">
        <v>511</v>
      </c>
      <c r="C329" s="17" t="s">
        <v>11</v>
      </c>
      <c r="D329" s="17">
        <v>14</v>
      </c>
      <c r="E329" s="17" t="b">
        <v>1</v>
      </c>
      <c r="F329" s="17" t="s">
        <v>14</v>
      </c>
      <c r="G329" s="17">
        <v>512</v>
      </c>
      <c r="H329" s="17" t="s">
        <v>47</v>
      </c>
      <c r="I329" s="41">
        <v>699.99</v>
      </c>
      <c r="J329" s="41"/>
      <c r="K329" s="17" t="s">
        <v>4480</v>
      </c>
      <c r="L329" s="17">
        <v>2</v>
      </c>
      <c r="M329" s="17">
        <v>1</v>
      </c>
      <c r="N329" s="17" t="s">
        <v>506</v>
      </c>
      <c r="O329" s="17" t="s">
        <v>75</v>
      </c>
      <c r="P329" s="17" t="s">
        <v>2093</v>
      </c>
      <c r="Q329" s="17" t="s">
        <v>2233</v>
      </c>
      <c r="R329" s="17" t="s">
        <v>2084</v>
      </c>
      <c r="S329" s="42">
        <v>46109</v>
      </c>
      <c r="T329" s="39" t="str">
        <f t="shared" si="12"/>
        <v>Mar</v>
      </c>
      <c r="U329" s="17">
        <v>2026</v>
      </c>
      <c r="V329" s="41">
        <v>699.99</v>
      </c>
    </row>
    <row r="330" spans="1:22" x14ac:dyDescent="0.3">
      <c r="A330" s="66" t="s">
        <v>2273</v>
      </c>
      <c r="B330" s="37" t="s">
        <v>512</v>
      </c>
      <c r="C330" s="37" t="s">
        <v>76</v>
      </c>
      <c r="D330" s="37">
        <v>13</v>
      </c>
      <c r="E330" s="37" t="b">
        <v>0</v>
      </c>
      <c r="F330" s="37" t="s">
        <v>14</v>
      </c>
      <c r="G330" s="37">
        <v>512</v>
      </c>
      <c r="H330" s="37" t="s">
        <v>4483</v>
      </c>
      <c r="I330" s="38">
        <v>254.99</v>
      </c>
      <c r="J330" s="38"/>
      <c r="K330" s="37" t="s">
        <v>4480</v>
      </c>
      <c r="L330" s="37">
        <v>0</v>
      </c>
      <c r="M330" s="37">
        <v>871</v>
      </c>
      <c r="N330" s="37" t="s">
        <v>492</v>
      </c>
      <c r="O330" s="37" t="s">
        <v>82</v>
      </c>
      <c r="P330" s="37" t="s">
        <v>2094</v>
      </c>
      <c r="Q330" s="37" t="s">
        <v>2234</v>
      </c>
      <c r="R330" s="37" t="s">
        <v>2084</v>
      </c>
      <c r="S330" s="39">
        <v>46110</v>
      </c>
      <c r="T330" s="39" t="str">
        <f t="shared" si="12"/>
        <v>Mar</v>
      </c>
      <c r="U330" s="37">
        <v>2026</v>
      </c>
      <c r="V330" s="38">
        <v>222096.29</v>
      </c>
    </row>
    <row r="331" spans="1:22" x14ac:dyDescent="0.3">
      <c r="A331" s="66" t="s">
        <v>2273</v>
      </c>
      <c r="B331" s="17" t="s">
        <v>513</v>
      </c>
      <c r="C331" s="17" t="s">
        <v>28</v>
      </c>
      <c r="D331" s="17">
        <v>12</v>
      </c>
      <c r="E331" s="17" t="b">
        <v>0</v>
      </c>
      <c r="F331" s="17" t="s">
        <v>12</v>
      </c>
      <c r="G331" s="17">
        <v>256</v>
      </c>
      <c r="H331" s="17" t="s">
        <v>4483</v>
      </c>
      <c r="I331" s="41">
        <v>229.99</v>
      </c>
      <c r="J331" s="41"/>
      <c r="K331" s="17" t="s">
        <v>4480</v>
      </c>
      <c r="L331" s="17">
        <v>0</v>
      </c>
      <c r="M331" s="17">
        <v>532</v>
      </c>
      <c r="N331" s="17" t="s">
        <v>492</v>
      </c>
      <c r="O331" s="17" t="s">
        <v>82</v>
      </c>
      <c r="P331" s="17" t="s">
        <v>2094</v>
      </c>
      <c r="Q331" s="17" t="s">
        <v>2234</v>
      </c>
      <c r="R331" s="17" t="s">
        <v>2084</v>
      </c>
      <c r="S331" s="42">
        <v>46110</v>
      </c>
      <c r="T331" s="39" t="str">
        <f t="shared" si="12"/>
        <v>Mar</v>
      </c>
      <c r="U331" s="17">
        <v>2026</v>
      </c>
      <c r="V331" s="41">
        <v>122354.68000000001</v>
      </c>
    </row>
    <row r="332" spans="1:22" x14ac:dyDescent="0.3">
      <c r="A332" s="66" t="s">
        <v>2273</v>
      </c>
      <c r="B332" s="37" t="s">
        <v>514</v>
      </c>
      <c r="C332" s="37" t="s">
        <v>11</v>
      </c>
      <c r="D332" s="37">
        <v>14</v>
      </c>
      <c r="E332" s="37" t="b">
        <v>1</v>
      </c>
      <c r="F332" s="37" t="s">
        <v>4</v>
      </c>
      <c r="G332" s="37">
        <v>128</v>
      </c>
      <c r="H332" s="37" t="s">
        <v>47</v>
      </c>
      <c r="I332" s="38">
        <v>699.99</v>
      </c>
      <c r="J332" s="38"/>
      <c r="K332" s="37" t="s">
        <v>4480</v>
      </c>
      <c r="L332" s="37">
        <v>2</v>
      </c>
      <c r="M332" s="37">
        <v>25</v>
      </c>
      <c r="N332" s="37" t="s">
        <v>506</v>
      </c>
      <c r="O332" s="37" t="s">
        <v>75</v>
      </c>
      <c r="P332" s="37" t="s">
        <v>2093</v>
      </c>
      <c r="Q332" s="37" t="s">
        <v>2233</v>
      </c>
      <c r="R332" s="37" t="s">
        <v>2084</v>
      </c>
      <c r="S332" s="39">
        <v>46109</v>
      </c>
      <c r="T332" s="39" t="str">
        <f t="shared" si="12"/>
        <v>Mar</v>
      </c>
      <c r="U332" s="37">
        <v>2026</v>
      </c>
      <c r="V332" s="38">
        <v>17499.75</v>
      </c>
    </row>
    <row r="333" spans="1:22" x14ac:dyDescent="0.3">
      <c r="A333" s="66" t="s">
        <v>2273</v>
      </c>
      <c r="B333" s="17" t="s">
        <v>515</v>
      </c>
      <c r="C333" s="17" t="s">
        <v>3</v>
      </c>
      <c r="D333" s="17">
        <v>14</v>
      </c>
      <c r="E333" s="17" t="b">
        <v>0</v>
      </c>
      <c r="F333" s="17" t="s">
        <v>70</v>
      </c>
      <c r="G333" s="37">
        <v>128</v>
      </c>
      <c r="H333" s="17" t="s">
        <v>47</v>
      </c>
      <c r="I333" s="41">
        <v>403.95</v>
      </c>
      <c r="J333" s="41"/>
      <c r="K333" s="17" t="s">
        <v>4480</v>
      </c>
      <c r="L333" s="17">
        <v>5</v>
      </c>
      <c r="M333" s="17">
        <v>3</v>
      </c>
      <c r="N333" s="17" t="s">
        <v>506</v>
      </c>
      <c r="O333" s="17" t="s">
        <v>75</v>
      </c>
      <c r="P333" s="17" t="s">
        <v>2093</v>
      </c>
      <c r="Q333" s="17" t="s">
        <v>2233</v>
      </c>
      <c r="R333" s="17" t="s">
        <v>2084</v>
      </c>
      <c r="S333" s="42">
        <v>46109</v>
      </c>
      <c r="T333" s="39" t="str">
        <f t="shared" si="12"/>
        <v>Mar</v>
      </c>
      <c r="U333" s="17">
        <v>2026</v>
      </c>
      <c r="V333" s="41">
        <v>1211.8499999999999</v>
      </c>
    </row>
    <row r="334" spans="1:22" x14ac:dyDescent="0.3">
      <c r="A334" s="66" t="s">
        <v>2273</v>
      </c>
      <c r="B334" s="37" t="s">
        <v>516</v>
      </c>
      <c r="C334" s="37" t="s">
        <v>11</v>
      </c>
      <c r="D334" s="37">
        <v>14</v>
      </c>
      <c r="E334" s="37" t="b">
        <v>1</v>
      </c>
      <c r="F334" s="37" t="s">
        <v>12</v>
      </c>
      <c r="G334" s="37">
        <v>256</v>
      </c>
      <c r="H334" s="37" t="s">
        <v>47</v>
      </c>
      <c r="I334" s="38">
        <v>745.12</v>
      </c>
      <c r="J334" s="38"/>
      <c r="K334" s="37" t="s">
        <v>4480</v>
      </c>
      <c r="L334" s="37">
        <v>2</v>
      </c>
      <c r="M334" s="37">
        <v>0</v>
      </c>
      <c r="N334" s="37" t="s">
        <v>499</v>
      </c>
      <c r="O334" s="37" t="s">
        <v>75</v>
      </c>
      <c r="P334" s="37" t="s">
        <v>2093</v>
      </c>
      <c r="Q334" s="37" t="s">
        <v>2233</v>
      </c>
      <c r="R334" s="37" t="s">
        <v>2084</v>
      </c>
      <c r="S334" s="39">
        <v>46109</v>
      </c>
      <c r="T334" s="39" t="str">
        <f t="shared" si="12"/>
        <v>Mar</v>
      </c>
      <c r="U334" s="37">
        <v>2026</v>
      </c>
      <c r="V334" s="38">
        <v>0</v>
      </c>
    </row>
    <row r="335" spans="1:22" x14ac:dyDescent="0.3">
      <c r="A335" s="66" t="s">
        <v>2273</v>
      </c>
      <c r="B335" s="17" t="s">
        <v>517</v>
      </c>
      <c r="C335" s="17" t="s">
        <v>3</v>
      </c>
      <c r="D335" s="17">
        <v>14</v>
      </c>
      <c r="E335" s="17" t="b">
        <v>0</v>
      </c>
      <c r="F335" s="17" t="s">
        <v>114</v>
      </c>
      <c r="G335" s="37">
        <v>128</v>
      </c>
      <c r="H335" s="17" t="s">
        <v>47</v>
      </c>
      <c r="I335" s="41">
        <v>403.95</v>
      </c>
      <c r="J335" s="41"/>
      <c r="K335" s="17" t="s">
        <v>4480</v>
      </c>
      <c r="L335" s="17">
        <v>5</v>
      </c>
      <c r="M335" s="17">
        <v>1</v>
      </c>
      <c r="N335" s="17" t="s">
        <v>506</v>
      </c>
      <c r="O335" s="17" t="s">
        <v>75</v>
      </c>
      <c r="P335" s="17" t="s">
        <v>2093</v>
      </c>
      <c r="Q335" s="17" t="s">
        <v>2233</v>
      </c>
      <c r="R335" s="17" t="s">
        <v>2084</v>
      </c>
      <c r="S335" s="42">
        <v>46109</v>
      </c>
      <c r="T335" s="39" t="str">
        <f t="shared" si="12"/>
        <v>Mar</v>
      </c>
      <c r="U335" s="17">
        <v>2026</v>
      </c>
      <c r="V335" s="41">
        <v>403.95</v>
      </c>
    </row>
    <row r="336" spans="1:22" x14ac:dyDescent="0.3">
      <c r="A336" s="66" t="s">
        <v>2273</v>
      </c>
      <c r="B336" s="37" t="s">
        <v>518</v>
      </c>
      <c r="C336" s="37" t="s">
        <v>3</v>
      </c>
      <c r="D336" s="37">
        <v>14</v>
      </c>
      <c r="E336" s="37" t="b">
        <v>0</v>
      </c>
      <c r="F336" s="37" t="s">
        <v>14</v>
      </c>
      <c r="G336" s="37">
        <v>512</v>
      </c>
      <c r="H336" s="37" t="s">
        <v>47</v>
      </c>
      <c r="I336" s="38">
        <v>403.95</v>
      </c>
      <c r="J336" s="38"/>
      <c r="K336" s="37" t="s">
        <v>4480</v>
      </c>
      <c r="L336" s="37">
        <v>5</v>
      </c>
      <c r="M336" s="37">
        <v>0</v>
      </c>
      <c r="N336" s="37" t="s">
        <v>506</v>
      </c>
      <c r="O336" s="37" t="s">
        <v>75</v>
      </c>
      <c r="P336" s="37" t="s">
        <v>2093</v>
      </c>
      <c r="Q336" s="37" t="s">
        <v>2233</v>
      </c>
      <c r="R336" s="37" t="s">
        <v>2084</v>
      </c>
      <c r="S336" s="39">
        <v>46109</v>
      </c>
      <c r="T336" s="39" t="str">
        <f t="shared" si="12"/>
        <v>Mar</v>
      </c>
      <c r="U336" s="37">
        <v>2026</v>
      </c>
      <c r="V336" s="38">
        <v>0</v>
      </c>
    </row>
    <row r="337" spans="1:22" x14ac:dyDescent="0.3">
      <c r="A337" s="66" t="s">
        <v>2273</v>
      </c>
      <c r="B337" s="17" t="s">
        <v>519</v>
      </c>
      <c r="C337" s="17" t="s">
        <v>306</v>
      </c>
      <c r="D337" s="17">
        <v>13</v>
      </c>
      <c r="E337" s="17" t="b">
        <v>1</v>
      </c>
      <c r="F337" s="17" t="s">
        <v>70</v>
      </c>
      <c r="G337" s="37">
        <v>128</v>
      </c>
      <c r="H337" s="17" t="s">
        <v>47</v>
      </c>
      <c r="I337" s="41">
        <v>409.95</v>
      </c>
      <c r="J337" s="41"/>
      <c r="K337" s="17" t="s">
        <v>4480</v>
      </c>
      <c r="L337" s="17">
        <v>10</v>
      </c>
      <c r="M337" s="17">
        <v>1</v>
      </c>
      <c r="N337" s="17" t="s">
        <v>506</v>
      </c>
      <c r="O337" s="17" t="s">
        <v>75</v>
      </c>
      <c r="P337" s="17" t="s">
        <v>2093</v>
      </c>
      <c r="Q337" s="17" t="s">
        <v>2233</v>
      </c>
      <c r="R337" s="17" t="s">
        <v>2084</v>
      </c>
      <c r="S337" s="42">
        <v>46109</v>
      </c>
      <c r="T337" s="39" t="str">
        <f t="shared" si="12"/>
        <v>Mar</v>
      </c>
      <c r="U337" s="17">
        <v>2026</v>
      </c>
      <c r="V337" s="41">
        <v>409.95</v>
      </c>
    </row>
    <row r="338" spans="1:22" x14ac:dyDescent="0.3">
      <c r="A338" s="66" t="s">
        <v>2273</v>
      </c>
      <c r="B338" s="37" t="s">
        <v>520</v>
      </c>
      <c r="C338" s="37" t="s">
        <v>76</v>
      </c>
      <c r="D338" s="37">
        <v>13</v>
      </c>
      <c r="E338" s="37" t="b">
        <v>0</v>
      </c>
      <c r="F338" s="37" t="s">
        <v>12</v>
      </c>
      <c r="G338" s="37">
        <v>256</v>
      </c>
      <c r="H338" s="37" t="s">
        <v>47</v>
      </c>
      <c r="I338" s="38">
        <v>321.01</v>
      </c>
      <c r="J338" s="38"/>
      <c r="K338" s="37" t="s">
        <v>4480</v>
      </c>
      <c r="L338" s="37">
        <v>2</v>
      </c>
      <c r="M338" s="37">
        <v>3</v>
      </c>
      <c r="N338" s="37" t="s">
        <v>506</v>
      </c>
      <c r="O338" s="37" t="s">
        <v>75</v>
      </c>
      <c r="P338" s="37" t="s">
        <v>2093</v>
      </c>
      <c r="Q338" s="37" t="s">
        <v>2233</v>
      </c>
      <c r="R338" s="37" t="s">
        <v>2084</v>
      </c>
      <c r="S338" s="39">
        <v>46110</v>
      </c>
      <c r="T338" s="39" t="str">
        <f t="shared" si="12"/>
        <v>Mar</v>
      </c>
      <c r="U338" s="37">
        <v>2026</v>
      </c>
      <c r="V338" s="38">
        <v>963.03</v>
      </c>
    </row>
    <row r="339" spans="1:22" x14ac:dyDescent="0.3">
      <c r="A339" s="66" t="s">
        <v>2273</v>
      </c>
      <c r="B339" s="17" t="s">
        <v>521</v>
      </c>
      <c r="C339" s="17" t="s">
        <v>38</v>
      </c>
      <c r="D339" s="17">
        <v>13</v>
      </c>
      <c r="E339" s="17" t="b">
        <v>0</v>
      </c>
      <c r="F339" s="17" t="s">
        <v>12</v>
      </c>
      <c r="G339" s="17">
        <v>256</v>
      </c>
      <c r="H339" s="17" t="s">
        <v>47</v>
      </c>
      <c r="I339" s="41">
        <v>432.12</v>
      </c>
      <c r="J339" s="41"/>
      <c r="K339" s="17" t="s">
        <v>4480</v>
      </c>
      <c r="L339" s="17">
        <v>2</v>
      </c>
      <c r="M339" s="17">
        <v>12</v>
      </c>
      <c r="N339" s="17" t="s">
        <v>506</v>
      </c>
      <c r="O339" s="17" t="s">
        <v>75</v>
      </c>
      <c r="P339" s="17" t="s">
        <v>2093</v>
      </c>
      <c r="Q339" s="17" t="s">
        <v>2233</v>
      </c>
      <c r="R339" s="17" t="s">
        <v>2084</v>
      </c>
      <c r="S339" s="42">
        <v>46109</v>
      </c>
      <c r="T339" s="39" t="str">
        <f t="shared" si="12"/>
        <v>Mar</v>
      </c>
      <c r="U339" s="17">
        <v>2026</v>
      </c>
      <c r="V339" s="41">
        <v>5185.4400000000005</v>
      </c>
    </row>
    <row r="340" spans="1:22" x14ac:dyDescent="0.3">
      <c r="A340" s="66" t="s">
        <v>2273</v>
      </c>
      <c r="B340" s="37" t="s">
        <v>522</v>
      </c>
      <c r="C340" s="37" t="s">
        <v>41</v>
      </c>
      <c r="D340" s="37">
        <v>16</v>
      </c>
      <c r="E340" s="37" t="b">
        <v>0</v>
      </c>
      <c r="F340" s="37" t="s">
        <v>4</v>
      </c>
      <c r="G340" s="37">
        <v>128</v>
      </c>
      <c r="H340" s="37" t="s">
        <v>4483</v>
      </c>
      <c r="I340" s="38">
        <v>545</v>
      </c>
      <c r="J340" s="38"/>
      <c r="K340" s="37" t="s">
        <v>4480</v>
      </c>
      <c r="L340" s="37">
        <v>0</v>
      </c>
      <c r="M340" s="37">
        <v>269</v>
      </c>
      <c r="N340" s="37" t="s">
        <v>523</v>
      </c>
      <c r="O340" s="37" t="s">
        <v>524</v>
      </c>
      <c r="P340" s="37" t="s">
        <v>2139</v>
      </c>
      <c r="Q340" s="37" t="s">
        <v>2245</v>
      </c>
      <c r="R340" s="37" t="s">
        <v>2084</v>
      </c>
      <c r="S340" s="39">
        <v>46110</v>
      </c>
      <c r="T340" s="39" t="str">
        <f t="shared" si="12"/>
        <v>Mar</v>
      </c>
      <c r="U340" s="37">
        <v>2026</v>
      </c>
      <c r="V340" s="38">
        <v>146605</v>
      </c>
    </row>
    <row r="341" spans="1:22" x14ac:dyDescent="0.3">
      <c r="A341" s="66" t="s">
        <v>2273</v>
      </c>
      <c r="B341" s="17" t="s">
        <v>525</v>
      </c>
      <c r="C341" s="17" t="s">
        <v>38</v>
      </c>
      <c r="D341" s="17">
        <v>13</v>
      </c>
      <c r="E341" s="17" t="b">
        <v>0</v>
      </c>
      <c r="F341" s="17" t="s">
        <v>114</v>
      </c>
      <c r="G341" s="37">
        <v>128</v>
      </c>
      <c r="H341" s="17" t="s">
        <v>4483</v>
      </c>
      <c r="I341" s="41">
        <v>298.95</v>
      </c>
      <c r="J341" s="41"/>
      <c r="K341" s="17" t="s">
        <v>4480</v>
      </c>
      <c r="L341" s="17">
        <v>0</v>
      </c>
      <c r="M341" s="17">
        <v>3</v>
      </c>
      <c r="N341" s="17" t="s">
        <v>479</v>
      </c>
      <c r="O341" s="17" t="s">
        <v>185</v>
      </c>
      <c r="P341" s="17" t="s">
        <v>2122</v>
      </c>
      <c r="Q341" s="17" t="s">
        <v>2226</v>
      </c>
      <c r="R341" s="17" t="s">
        <v>2084</v>
      </c>
      <c r="S341" s="42">
        <v>46008</v>
      </c>
      <c r="T341" s="39" t="str">
        <f t="shared" si="12"/>
        <v>Dec</v>
      </c>
      <c r="U341" s="17">
        <v>2025</v>
      </c>
      <c r="V341" s="41">
        <v>896.84999999999991</v>
      </c>
    </row>
    <row r="342" spans="1:22" x14ac:dyDescent="0.3">
      <c r="A342" s="66" t="s">
        <v>2273</v>
      </c>
      <c r="B342" s="37" t="s">
        <v>526</v>
      </c>
      <c r="C342" s="37" t="s">
        <v>41</v>
      </c>
      <c r="D342" s="37">
        <v>16</v>
      </c>
      <c r="E342" s="37" t="b">
        <v>0</v>
      </c>
      <c r="F342" s="37" t="s">
        <v>4</v>
      </c>
      <c r="G342" s="37">
        <v>128</v>
      </c>
      <c r="H342" s="37" t="s">
        <v>4481</v>
      </c>
      <c r="I342" s="38">
        <v>518</v>
      </c>
      <c r="J342" s="38"/>
      <c r="K342" s="37" t="s">
        <v>4480</v>
      </c>
      <c r="L342" s="37">
        <v>3</v>
      </c>
      <c r="M342" s="37">
        <v>108</v>
      </c>
      <c r="N342" s="37" t="s">
        <v>523</v>
      </c>
      <c r="O342" s="37" t="s">
        <v>524</v>
      </c>
      <c r="P342" s="37" t="s">
        <v>2139</v>
      </c>
      <c r="Q342" s="37" t="s">
        <v>2245</v>
      </c>
      <c r="R342" s="37" t="s">
        <v>2084</v>
      </c>
      <c r="S342" s="39">
        <v>46103</v>
      </c>
      <c r="T342" s="39" t="str">
        <f t="shared" si="12"/>
        <v>Mar</v>
      </c>
      <c r="U342" s="37">
        <v>2026</v>
      </c>
      <c r="V342" s="38">
        <v>55944</v>
      </c>
    </row>
    <row r="343" spans="1:22" x14ac:dyDescent="0.3">
      <c r="A343" s="66" t="s">
        <v>2273</v>
      </c>
      <c r="B343" s="17" t="s">
        <v>527</v>
      </c>
      <c r="C343" s="17" t="s">
        <v>44</v>
      </c>
      <c r="D343" s="17">
        <v>17</v>
      </c>
      <c r="E343" s="17" t="b">
        <v>1</v>
      </c>
      <c r="F343" s="17" t="s">
        <v>206</v>
      </c>
      <c r="G343" s="17">
        <v>256</v>
      </c>
      <c r="H343" s="17" t="s">
        <v>47</v>
      </c>
      <c r="I343" s="41">
        <v>1703.11</v>
      </c>
      <c r="J343" s="41"/>
      <c r="K343" s="17" t="s">
        <v>4480</v>
      </c>
      <c r="L343" s="17">
        <v>2</v>
      </c>
      <c r="M343" s="17">
        <v>18</v>
      </c>
      <c r="N343" s="17" t="s">
        <v>528</v>
      </c>
      <c r="O343" s="17" t="s">
        <v>395</v>
      </c>
      <c r="P343" s="17" t="s">
        <v>2265</v>
      </c>
      <c r="Q343" s="17" t="s">
        <v>4449</v>
      </c>
      <c r="R343" s="17" t="s">
        <v>2261</v>
      </c>
      <c r="S343" s="42">
        <v>46101</v>
      </c>
      <c r="T343" s="39" t="str">
        <f t="shared" si="12"/>
        <v>Mar</v>
      </c>
      <c r="U343" s="17">
        <v>2026</v>
      </c>
      <c r="V343" s="41">
        <v>30655.98</v>
      </c>
    </row>
    <row r="344" spans="1:22" x14ac:dyDescent="0.3">
      <c r="A344" s="66" t="s">
        <v>2273</v>
      </c>
      <c r="B344" s="37" t="s">
        <v>529</v>
      </c>
      <c r="C344" s="37" t="s">
        <v>76</v>
      </c>
      <c r="D344" s="37">
        <v>13</v>
      </c>
      <c r="E344" s="37" t="b">
        <v>0</v>
      </c>
      <c r="F344" s="37" t="s">
        <v>12</v>
      </c>
      <c r="G344" s="37">
        <v>256</v>
      </c>
      <c r="H344" s="37" t="s">
        <v>47</v>
      </c>
      <c r="I344" s="38">
        <v>331.99</v>
      </c>
      <c r="J344" s="38"/>
      <c r="K344" s="37" t="s">
        <v>4480</v>
      </c>
      <c r="L344" s="37">
        <v>5</v>
      </c>
      <c r="M344" s="37">
        <v>6</v>
      </c>
      <c r="N344" s="37" t="s">
        <v>506</v>
      </c>
      <c r="O344" s="37" t="s">
        <v>185</v>
      </c>
      <c r="P344" s="37" t="s">
        <v>2122</v>
      </c>
      <c r="Q344" s="37" t="s">
        <v>2226</v>
      </c>
      <c r="R344" s="37" t="s">
        <v>2084</v>
      </c>
      <c r="S344" s="39">
        <v>46110</v>
      </c>
      <c r="T344" s="39" t="str">
        <f t="shared" si="12"/>
        <v>Mar</v>
      </c>
      <c r="U344" s="37">
        <v>2026</v>
      </c>
      <c r="V344" s="38">
        <v>1991.94</v>
      </c>
    </row>
    <row r="345" spans="1:22" x14ac:dyDescent="0.3">
      <c r="A345" s="66" t="s">
        <v>2273</v>
      </c>
      <c r="B345" s="17" t="s">
        <v>530</v>
      </c>
      <c r="C345" s="17" t="s">
        <v>11</v>
      </c>
      <c r="D345" s="17">
        <v>14</v>
      </c>
      <c r="E345" s="17" t="b">
        <v>1</v>
      </c>
      <c r="F345" s="37" t="s">
        <v>4</v>
      </c>
      <c r="G345" s="37">
        <v>128</v>
      </c>
      <c r="H345" s="17" t="s">
        <v>47</v>
      </c>
      <c r="I345" s="41">
        <v>745.12</v>
      </c>
      <c r="J345" s="41"/>
      <c r="K345" s="17" t="s">
        <v>4480</v>
      </c>
      <c r="L345" s="17">
        <v>2</v>
      </c>
      <c r="M345" s="17">
        <v>0</v>
      </c>
      <c r="N345" s="17" t="s">
        <v>499</v>
      </c>
      <c r="O345" s="17" t="s">
        <v>75</v>
      </c>
      <c r="P345" s="17" t="s">
        <v>2093</v>
      </c>
      <c r="Q345" s="17" t="s">
        <v>2233</v>
      </c>
      <c r="R345" s="17" t="s">
        <v>2084</v>
      </c>
      <c r="S345" s="42">
        <v>46109</v>
      </c>
      <c r="T345" s="39" t="str">
        <f t="shared" si="12"/>
        <v>Mar</v>
      </c>
      <c r="U345" s="17">
        <v>2026</v>
      </c>
      <c r="V345" s="41">
        <v>0</v>
      </c>
    </row>
    <row r="346" spans="1:22" x14ac:dyDescent="0.3">
      <c r="A346" s="66" t="s">
        <v>2273</v>
      </c>
      <c r="B346" s="37" t="s">
        <v>531</v>
      </c>
      <c r="C346" s="37" t="s">
        <v>11</v>
      </c>
      <c r="D346" s="37">
        <v>14</v>
      </c>
      <c r="E346" s="37" t="b">
        <v>1</v>
      </c>
      <c r="F346" s="37" t="s">
        <v>16</v>
      </c>
      <c r="G346" s="37">
        <v>1024</v>
      </c>
      <c r="H346" s="37" t="s">
        <v>5</v>
      </c>
      <c r="I346" s="38">
        <v>638.99</v>
      </c>
      <c r="J346" s="38"/>
      <c r="K346" s="37" t="s">
        <v>4480</v>
      </c>
      <c r="L346" s="37">
        <v>2</v>
      </c>
      <c r="M346" s="37">
        <v>0</v>
      </c>
      <c r="N346" s="37" t="s">
        <v>532</v>
      </c>
      <c r="O346" s="37" t="s">
        <v>533</v>
      </c>
      <c r="P346" s="37" t="s">
        <v>2140</v>
      </c>
      <c r="Q346" s="37" t="s">
        <v>2226</v>
      </c>
      <c r="R346" s="37" t="s">
        <v>2084</v>
      </c>
      <c r="S346" s="39">
        <v>46110</v>
      </c>
      <c r="T346" s="39" t="str">
        <f t="shared" si="12"/>
        <v>Mar</v>
      </c>
      <c r="U346" s="37">
        <v>2026</v>
      </c>
      <c r="V346" s="38">
        <v>0</v>
      </c>
    </row>
    <row r="347" spans="1:22" x14ac:dyDescent="0.3">
      <c r="A347" s="66" t="s">
        <v>2273</v>
      </c>
      <c r="B347" s="17" t="s">
        <v>534</v>
      </c>
      <c r="C347" s="17" t="s">
        <v>11</v>
      </c>
      <c r="D347" s="17">
        <v>14</v>
      </c>
      <c r="E347" s="17" t="b">
        <v>1</v>
      </c>
      <c r="F347" s="17" t="s">
        <v>16</v>
      </c>
      <c r="G347" s="17">
        <v>1024</v>
      </c>
      <c r="H347" s="17" t="s">
        <v>5</v>
      </c>
      <c r="I347" s="41">
        <v>634.99</v>
      </c>
      <c r="J347" s="41"/>
      <c r="K347" s="17" t="s">
        <v>4480</v>
      </c>
      <c r="L347" s="17">
        <v>1</v>
      </c>
      <c r="M347" s="17">
        <v>0</v>
      </c>
      <c r="N347" s="17" t="s">
        <v>532</v>
      </c>
      <c r="O347" s="17" t="s">
        <v>533</v>
      </c>
      <c r="P347" s="17" t="s">
        <v>2140</v>
      </c>
      <c r="Q347" s="17" t="s">
        <v>2226</v>
      </c>
      <c r="R347" s="17" t="s">
        <v>2084</v>
      </c>
      <c r="S347" s="42">
        <v>46109</v>
      </c>
      <c r="T347" s="39" t="str">
        <f t="shared" si="12"/>
        <v>Mar</v>
      </c>
      <c r="U347" s="17">
        <v>2026</v>
      </c>
      <c r="V347" s="41">
        <v>0</v>
      </c>
    </row>
    <row r="348" spans="1:22" x14ac:dyDescent="0.3">
      <c r="A348" s="66" t="s">
        <v>2273</v>
      </c>
      <c r="B348" s="37" t="s">
        <v>535</v>
      </c>
      <c r="C348" s="37" t="s">
        <v>44</v>
      </c>
      <c r="D348" s="37">
        <v>17</v>
      </c>
      <c r="E348" s="37" t="b">
        <v>1</v>
      </c>
      <c r="F348" s="37" t="s">
        <v>12</v>
      </c>
      <c r="G348" s="37">
        <v>256</v>
      </c>
      <c r="H348" s="37" t="s">
        <v>47</v>
      </c>
      <c r="I348" s="38">
        <v>1738.95</v>
      </c>
      <c r="J348" s="38"/>
      <c r="K348" s="37" t="s">
        <v>4480</v>
      </c>
      <c r="L348" s="37">
        <v>2</v>
      </c>
      <c r="M348" s="37">
        <v>6</v>
      </c>
      <c r="N348" s="37" t="s">
        <v>479</v>
      </c>
      <c r="O348" s="37" t="s">
        <v>185</v>
      </c>
      <c r="P348" s="37" t="s">
        <v>2122</v>
      </c>
      <c r="Q348" s="37" t="s">
        <v>2226</v>
      </c>
      <c r="R348" s="37" t="s">
        <v>2084</v>
      </c>
      <c r="S348" s="39">
        <v>46105</v>
      </c>
      <c r="T348" s="39" t="str">
        <f t="shared" si="12"/>
        <v>Mar</v>
      </c>
      <c r="U348" s="37">
        <v>2026</v>
      </c>
      <c r="V348" s="38">
        <v>10433.700000000001</v>
      </c>
    </row>
    <row r="349" spans="1:22" x14ac:dyDescent="0.3">
      <c r="A349" s="66" t="s">
        <v>2273</v>
      </c>
      <c r="B349" s="17" t="s">
        <v>536</v>
      </c>
      <c r="C349" s="17" t="s">
        <v>33</v>
      </c>
      <c r="D349" s="17">
        <v>17</v>
      </c>
      <c r="E349" s="17" t="b">
        <v>0</v>
      </c>
      <c r="F349" s="17" t="s">
        <v>12</v>
      </c>
      <c r="G349" s="17">
        <v>256</v>
      </c>
      <c r="H349" s="17" t="s">
        <v>47</v>
      </c>
      <c r="I349" s="41">
        <v>989.95</v>
      </c>
      <c r="J349" s="41"/>
      <c r="K349" s="17" t="s">
        <v>4480</v>
      </c>
      <c r="L349" s="17">
        <v>10</v>
      </c>
      <c r="M349" s="17">
        <v>40</v>
      </c>
      <c r="N349" s="17" t="s">
        <v>479</v>
      </c>
      <c r="O349" s="17" t="s">
        <v>185</v>
      </c>
      <c r="P349" s="17" t="s">
        <v>2122</v>
      </c>
      <c r="Q349" s="17" t="s">
        <v>2226</v>
      </c>
      <c r="R349" s="17" t="s">
        <v>2084</v>
      </c>
      <c r="S349" s="42">
        <v>46105</v>
      </c>
      <c r="T349" s="39" t="str">
        <f t="shared" si="12"/>
        <v>Mar</v>
      </c>
      <c r="U349" s="17">
        <v>2026</v>
      </c>
      <c r="V349" s="41">
        <v>39598</v>
      </c>
    </row>
    <row r="350" spans="1:22" x14ac:dyDescent="0.3">
      <c r="A350" s="66" t="s">
        <v>2273</v>
      </c>
      <c r="B350" s="37" t="s">
        <v>537</v>
      </c>
      <c r="C350" s="37" t="s">
        <v>3</v>
      </c>
      <c r="D350" s="37">
        <v>14</v>
      </c>
      <c r="E350" s="37" t="b">
        <v>0</v>
      </c>
      <c r="F350" s="37" t="s">
        <v>114</v>
      </c>
      <c r="G350" s="37">
        <v>128</v>
      </c>
      <c r="H350" s="37" t="s">
        <v>4481</v>
      </c>
      <c r="I350" s="38">
        <v>349.95</v>
      </c>
      <c r="J350" s="38"/>
      <c r="K350" s="37" t="s">
        <v>4480</v>
      </c>
      <c r="L350" s="37">
        <v>0</v>
      </c>
      <c r="M350" s="37">
        <v>15</v>
      </c>
      <c r="N350" s="37" t="s">
        <v>479</v>
      </c>
      <c r="O350" s="37" t="s">
        <v>185</v>
      </c>
      <c r="P350" s="37" t="s">
        <v>2122</v>
      </c>
      <c r="Q350" s="37" t="s">
        <v>2226</v>
      </c>
      <c r="R350" s="37" t="s">
        <v>2084</v>
      </c>
      <c r="S350" s="39">
        <v>46066</v>
      </c>
      <c r="T350" s="39" t="str">
        <f t="shared" ref="T350:T371" si="13">TEXT(S350,"mmm")</f>
        <v>Feb</v>
      </c>
      <c r="U350" s="37">
        <v>2026</v>
      </c>
      <c r="V350" s="38">
        <v>5249.25</v>
      </c>
    </row>
    <row r="351" spans="1:22" x14ac:dyDescent="0.3">
      <c r="A351" s="66" t="s">
        <v>2273</v>
      </c>
      <c r="B351" s="17" t="s">
        <v>538</v>
      </c>
      <c r="C351" s="17" t="s">
        <v>38</v>
      </c>
      <c r="D351" s="17">
        <v>13</v>
      </c>
      <c r="E351" s="17" t="b">
        <v>0</v>
      </c>
      <c r="F351" s="17" t="s">
        <v>12</v>
      </c>
      <c r="G351" s="17">
        <v>256</v>
      </c>
      <c r="H351" s="17" t="s">
        <v>5</v>
      </c>
      <c r="I351" s="41">
        <v>305</v>
      </c>
      <c r="J351" s="41"/>
      <c r="K351" s="17" t="s">
        <v>4480</v>
      </c>
      <c r="L351" s="17">
        <v>2</v>
      </c>
      <c r="M351" s="17">
        <v>0</v>
      </c>
      <c r="N351" s="17" t="s">
        <v>539</v>
      </c>
      <c r="O351" s="17" t="s">
        <v>540</v>
      </c>
      <c r="P351" s="17" t="s">
        <v>2141</v>
      </c>
      <c r="Q351" s="17" t="s">
        <v>2234</v>
      </c>
      <c r="R351" s="17" t="s">
        <v>2084</v>
      </c>
      <c r="S351" s="42">
        <v>46020</v>
      </c>
      <c r="T351" s="39" t="str">
        <f t="shared" si="13"/>
        <v>Dec</v>
      </c>
      <c r="U351" s="17">
        <v>2025</v>
      </c>
      <c r="V351" s="41">
        <v>0</v>
      </c>
    </row>
    <row r="352" spans="1:22" x14ac:dyDescent="0.3">
      <c r="A352" s="66" t="s">
        <v>2273</v>
      </c>
      <c r="B352" s="37" t="s">
        <v>541</v>
      </c>
      <c r="C352" s="37" t="s">
        <v>76</v>
      </c>
      <c r="D352" s="37">
        <v>13</v>
      </c>
      <c r="E352" s="37" t="b">
        <v>0</v>
      </c>
      <c r="F352" s="37" t="s">
        <v>12</v>
      </c>
      <c r="G352" s="37">
        <v>256</v>
      </c>
      <c r="H352" s="37" t="s">
        <v>47</v>
      </c>
      <c r="I352" s="38">
        <v>321.01</v>
      </c>
      <c r="J352" s="38"/>
      <c r="K352" s="37" t="s">
        <v>4480</v>
      </c>
      <c r="L352" s="37">
        <v>2</v>
      </c>
      <c r="M352" s="37">
        <v>0</v>
      </c>
      <c r="N352" s="37" t="s">
        <v>506</v>
      </c>
      <c r="O352" s="37" t="s">
        <v>185</v>
      </c>
      <c r="P352" s="37" t="s">
        <v>2122</v>
      </c>
      <c r="Q352" s="37" t="s">
        <v>2226</v>
      </c>
      <c r="R352" s="37" t="s">
        <v>2084</v>
      </c>
      <c r="S352" s="39">
        <v>46110</v>
      </c>
      <c r="T352" s="39" t="str">
        <f t="shared" si="13"/>
        <v>Mar</v>
      </c>
      <c r="U352" s="37">
        <v>2026</v>
      </c>
      <c r="V352" s="38">
        <v>0</v>
      </c>
    </row>
    <row r="353" spans="1:22" x14ac:dyDescent="0.3">
      <c r="A353" s="66" t="s">
        <v>2273</v>
      </c>
      <c r="B353" s="17" t="s">
        <v>542</v>
      </c>
      <c r="C353" s="17" t="s">
        <v>23</v>
      </c>
      <c r="D353" s="17">
        <v>12</v>
      </c>
      <c r="E353" s="17" t="b">
        <v>1</v>
      </c>
      <c r="F353" s="17" t="s">
        <v>4</v>
      </c>
      <c r="G353" s="37">
        <v>128</v>
      </c>
      <c r="H353" s="17" t="s">
        <v>47</v>
      </c>
      <c r="I353" s="41">
        <v>432.95</v>
      </c>
      <c r="J353" s="41"/>
      <c r="K353" s="17" t="s">
        <v>4480</v>
      </c>
      <c r="L353" s="17">
        <v>10</v>
      </c>
      <c r="M353" s="17">
        <v>8</v>
      </c>
      <c r="N353" s="17" t="s">
        <v>479</v>
      </c>
      <c r="O353" s="17" t="s">
        <v>185</v>
      </c>
      <c r="P353" s="17" t="s">
        <v>2122</v>
      </c>
      <c r="Q353" s="17" t="s">
        <v>2226</v>
      </c>
      <c r="R353" s="17" t="s">
        <v>2084</v>
      </c>
      <c r="S353" s="42">
        <v>46086</v>
      </c>
      <c r="T353" s="39" t="str">
        <f t="shared" si="13"/>
        <v>Mar</v>
      </c>
      <c r="U353" s="17">
        <v>2026</v>
      </c>
      <c r="V353" s="41">
        <v>3463.6</v>
      </c>
    </row>
    <row r="354" spans="1:22" x14ac:dyDescent="0.3">
      <c r="A354" s="66" t="s">
        <v>2273</v>
      </c>
      <c r="B354" s="37" t="s">
        <v>543</v>
      </c>
      <c r="C354" s="37" t="s">
        <v>41</v>
      </c>
      <c r="D354" s="37">
        <v>16</v>
      </c>
      <c r="E354" s="37" t="b">
        <v>0</v>
      </c>
      <c r="F354" s="37" t="s">
        <v>4</v>
      </c>
      <c r="G354" s="37">
        <v>128</v>
      </c>
      <c r="H354" s="37" t="s">
        <v>4483</v>
      </c>
      <c r="I354" s="38">
        <v>487.99</v>
      </c>
      <c r="J354" s="38">
        <v>799.99</v>
      </c>
      <c r="K354" s="37">
        <v>39</v>
      </c>
      <c r="L354" s="37">
        <v>10</v>
      </c>
      <c r="M354" s="37">
        <v>0</v>
      </c>
      <c r="N354" s="37" t="s">
        <v>544</v>
      </c>
      <c r="O354" s="37" t="s">
        <v>545</v>
      </c>
      <c r="P354" s="37" t="s">
        <v>2142</v>
      </c>
      <c r="Q354" s="37" t="s">
        <v>2237</v>
      </c>
      <c r="R354" s="37" t="s">
        <v>2084</v>
      </c>
      <c r="S354" s="39">
        <v>46105</v>
      </c>
      <c r="T354" s="39" t="str">
        <f t="shared" si="13"/>
        <v>Mar</v>
      </c>
      <c r="U354" s="37">
        <v>2026</v>
      </c>
      <c r="V354" s="38">
        <v>0</v>
      </c>
    </row>
    <row r="355" spans="1:22" x14ac:dyDescent="0.3">
      <c r="A355" s="66" t="s">
        <v>2273</v>
      </c>
      <c r="B355" s="17" t="s">
        <v>546</v>
      </c>
      <c r="C355" s="17" t="s">
        <v>76</v>
      </c>
      <c r="D355" s="17">
        <v>13</v>
      </c>
      <c r="E355" s="17" t="b">
        <v>0</v>
      </c>
      <c r="F355" s="17" t="s">
        <v>177</v>
      </c>
      <c r="G355" s="37">
        <v>128</v>
      </c>
      <c r="H355" s="17" t="s">
        <v>47</v>
      </c>
      <c r="I355" s="41">
        <v>322.01</v>
      </c>
      <c r="J355" s="41"/>
      <c r="K355" s="17" t="s">
        <v>4480</v>
      </c>
      <c r="L355" s="17">
        <v>2</v>
      </c>
      <c r="M355" s="17">
        <v>1</v>
      </c>
      <c r="N355" s="17" t="s">
        <v>499</v>
      </c>
      <c r="O355" s="17" t="s">
        <v>185</v>
      </c>
      <c r="P355" s="17" t="s">
        <v>2122</v>
      </c>
      <c r="Q355" s="17" t="s">
        <v>2226</v>
      </c>
      <c r="R355" s="17" t="s">
        <v>2084</v>
      </c>
      <c r="S355" s="42">
        <v>46109</v>
      </c>
      <c r="T355" s="39" t="str">
        <f t="shared" si="13"/>
        <v>Mar</v>
      </c>
      <c r="U355" s="17">
        <v>2026</v>
      </c>
      <c r="V355" s="41">
        <v>322.01</v>
      </c>
    </row>
    <row r="356" spans="1:22" x14ac:dyDescent="0.3">
      <c r="A356" s="66" t="s">
        <v>2273</v>
      </c>
      <c r="B356" s="37" t="s">
        <v>547</v>
      </c>
      <c r="C356" s="37" t="s">
        <v>76</v>
      </c>
      <c r="D356" s="37">
        <v>13</v>
      </c>
      <c r="E356" s="37" t="b">
        <v>0</v>
      </c>
      <c r="F356" s="37" t="s">
        <v>4</v>
      </c>
      <c r="G356" s="37">
        <v>128</v>
      </c>
      <c r="H356" s="37" t="s">
        <v>47</v>
      </c>
      <c r="I356" s="38">
        <v>332.01</v>
      </c>
      <c r="J356" s="38"/>
      <c r="K356" s="37" t="s">
        <v>4480</v>
      </c>
      <c r="L356" s="37">
        <v>3</v>
      </c>
      <c r="M356" s="37">
        <v>2</v>
      </c>
      <c r="N356" s="37" t="s">
        <v>499</v>
      </c>
      <c r="O356" s="37" t="s">
        <v>185</v>
      </c>
      <c r="P356" s="37" t="s">
        <v>2122</v>
      </c>
      <c r="Q356" s="37" t="s">
        <v>2226</v>
      </c>
      <c r="R356" s="37" t="s">
        <v>2084</v>
      </c>
      <c r="S356" s="39">
        <v>46109</v>
      </c>
      <c r="T356" s="39" t="str">
        <f t="shared" si="13"/>
        <v>Mar</v>
      </c>
      <c r="U356" s="37">
        <v>2026</v>
      </c>
      <c r="V356" s="38">
        <v>664.02</v>
      </c>
    </row>
    <row r="357" spans="1:22" x14ac:dyDescent="0.3">
      <c r="A357" s="66" t="s">
        <v>2273</v>
      </c>
      <c r="B357" s="17" t="s">
        <v>548</v>
      </c>
      <c r="C357" s="17" t="s">
        <v>44</v>
      </c>
      <c r="D357" s="17">
        <v>17</v>
      </c>
      <c r="E357" s="17" t="b">
        <v>1</v>
      </c>
      <c r="F357" s="17" t="s">
        <v>12</v>
      </c>
      <c r="G357" s="17">
        <v>256</v>
      </c>
      <c r="H357" s="17" t="s">
        <v>47</v>
      </c>
      <c r="I357" s="41">
        <v>1900</v>
      </c>
      <c r="J357" s="41"/>
      <c r="K357" s="17" t="s">
        <v>4480</v>
      </c>
      <c r="L357" s="17">
        <v>10</v>
      </c>
      <c r="M357" s="17">
        <v>0</v>
      </c>
      <c r="N357" s="17" t="s">
        <v>549</v>
      </c>
      <c r="O357" s="17" t="s">
        <v>550</v>
      </c>
      <c r="P357" s="17" t="s">
        <v>2088</v>
      </c>
      <c r="Q357" s="17" t="s">
        <v>4449</v>
      </c>
      <c r="R357" s="17" t="s">
        <v>2264</v>
      </c>
      <c r="S357" s="42">
        <v>46110</v>
      </c>
      <c r="T357" s="39" t="str">
        <f t="shared" si="13"/>
        <v>Mar</v>
      </c>
      <c r="U357" s="17">
        <v>2026</v>
      </c>
      <c r="V357" s="41">
        <v>0</v>
      </c>
    </row>
    <row r="358" spans="1:22" x14ac:dyDescent="0.3">
      <c r="A358" s="66" t="s">
        <v>2273</v>
      </c>
      <c r="B358" s="37" t="s">
        <v>551</v>
      </c>
      <c r="C358" s="37" t="s">
        <v>33</v>
      </c>
      <c r="D358" s="37">
        <v>17</v>
      </c>
      <c r="E358" s="37" t="b">
        <v>0</v>
      </c>
      <c r="F358" s="37" t="s">
        <v>12</v>
      </c>
      <c r="G358" s="37">
        <v>256</v>
      </c>
      <c r="H358" s="37" t="s">
        <v>47</v>
      </c>
      <c r="I358" s="38">
        <v>1300</v>
      </c>
      <c r="J358" s="38"/>
      <c r="K358" s="37" t="s">
        <v>4480</v>
      </c>
      <c r="L358" s="37">
        <v>10</v>
      </c>
      <c r="M358" s="37">
        <v>0</v>
      </c>
      <c r="N358" s="37" t="s">
        <v>549</v>
      </c>
      <c r="O358" s="37" t="s">
        <v>550</v>
      </c>
      <c r="P358" s="37" t="s">
        <v>2088</v>
      </c>
      <c r="Q358" s="37" t="s">
        <v>4449</v>
      </c>
      <c r="R358" s="37" t="s">
        <v>2264</v>
      </c>
      <c r="S358" s="39">
        <v>46110</v>
      </c>
      <c r="T358" s="39" t="str">
        <f t="shared" si="13"/>
        <v>Mar</v>
      </c>
      <c r="U358" s="37">
        <v>2026</v>
      </c>
      <c r="V358" s="38">
        <v>0</v>
      </c>
    </row>
    <row r="359" spans="1:22" x14ac:dyDescent="0.3">
      <c r="A359" s="66" t="s">
        <v>2273</v>
      </c>
      <c r="B359" s="17" t="s">
        <v>552</v>
      </c>
      <c r="C359" s="17" t="s">
        <v>33</v>
      </c>
      <c r="D359" s="17">
        <v>17</v>
      </c>
      <c r="E359" s="17" t="b">
        <v>0</v>
      </c>
      <c r="F359" s="17" t="s">
        <v>12</v>
      </c>
      <c r="G359" s="17">
        <v>256</v>
      </c>
      <c r="H359" s="17" t="s">
        <v>47</v>
      </c>
      <c r="I359" s="41">
        <v>1300</v>
      </c>
      <c r="J359" s="41"/>
      <c r="K359" s="17" t="s">
        <v>4480</v>
      </c>
      <c r="L359" s="17">
        <v>10</v>
      </c>
      <c r="M359" s="17">
        <v>0</v>
      </c>
      <c r="N359" s="17" t="s">
        <v>549</v>
      </c>
      <c r="O359" s="17" t="s">
        <v>550</v>
      </c>
      <c r="P359" s="17" t="s">
        <v>2088</v>
      </c>
      <c r="Q359" s="17" t="s">
        <v>4449</v>
      </c>
      <c r="R359" s="17" t="s">
        <v>2264</v>
      </c>
      <c r="S359" s="42">
        <v>46110</v>
      </c>
      <c r="T359" s="39" t="str">
        <f t="shared" si="13"/>
        <v>Mar</v>
      </c>
      <c r="U359" s="17">
        <v>2026</v>
      </c>
      <c r="V359" s="41">
        <v>0</v>
      </c>
    </row>
    <row r="360" spans="1:22" x14ac:dyDescent="0.3">
      <c r="A360" s="66" t="s">
        <v>2273</v>
      </c>
      <c r="B360" s="37" t="s">
        <v>553</v>
      </c>
      <c r="C360" s="37" t="s">
        <v>28</v>
      </c>
      <c r="D360" s="37">
        <v>12</v>
      </c>
      <c r="E360" s="37" t="b">
        <v>0</v>
      </c>
      <c r="F360" s="37" t="s">
        <v>4</v>
      </c>
      <c r="G360" s="37">
        <v>128</v>
      </c>
      <c r="H360" s="37" t="s">
        <v>47</v>
      </c>
      <c r="I360" s="38">
        <v>334.99</v>
      </c>
      <c r="J360" s="38"/>
      <c r="K360" s="37" t="s">
        <v>4480</v>
      </c>
      <c r="L360" s="37">
        <v>2</v>
      </c>
      <c r="M360" s="37">
        <v>0</v>
      </c>
      <c r="N360" s="37" t="s">
        <v>479</v>
      </c>
      <c r="O360" s="37" t="s">
        <v>185</v>
      </c>
      <c r="P360" s="37" t="s">
        <v>2122</v>
      </c>
      <c r="Q360" s="37" t="s">
        <v>2226</v>
      </c>
      <c r="R360" s="37" t="s">
        <v>2084</v>
      </c>
      <c r="S360" s="39">
        <v>46106</v>
      </c>
      <c r="T360" s="39" t="str">
        <f t="shared" si="13"/>
        <v>Mar</v>
      </c>
      <c r="U360" s="37">
        <v>2026</v>
      </c>
      <c r="V360" s="38">
        <v>0</v>
      </c>
    </row>
    <row r="361" spans="1:22" x14ac:dyDescent="0.3">
      <c r="A361" s="66" t="s">
        <v>2273</v>
      </c>
      <c r="B361" s="17" t="s">
        <v>554</v>
      </c>
      <c r="C361" s="17" t="s">
        <v>28</v>
      </c>
      <c r="D361" s="17">
        <v>12</v>
      </c>
      <c r="E361" s="17" t="b">
        <v>0</v>
      </c>
      <c r="F361" s="17" t="s">
        <v>4</v>
      </c>
      <c r="G361" s="37">
        <v>128</v>
      </c>
      <c r="H361" s="17" t="s">
        <v>47</v>
      </c>
      <c r="I361" s="41">
        <v>329.99</v>
      </c>
      <c r="J361" s="41"/>
      <c r="K361" s="17" t="s">
        <v>4480</v>
      </c>
      <c r="L361" s="17">
        <v>10</v>
      </c>
      <c r="M361" s="17">
        <v>1</v>
      </c>
      <c r="N361" s="17" t="s">
        <v>479</v>
      </c>
      <c r="O361" s="17" t="s">
        <v>185</v>
      </c>
      <c r="P361" s="17" t="s">
        <v>2122</v>
      </c>
      <c r="Q361" s="17" t="s">
        <v>2226</v>
      </c>
      <c r="R361" s="17" t="s">
        <v>2084</v>
      </c>
      <c r="S361" s="42">
        <v>46106</v>
      </c>
      <c r="T361" s="39" t="str">
        <f t="shared" si="13"/>
        <v>Mar</v>
      </c>
      <c r="U361" s="17">
        <v>2026</v>
      </c>
      <c r="V361" s="41">
        <v>329.99</v>
      </c>
    </row>
    <row r="362" spans="1:22" x14ac:dyDescent="0.3">
      <c r="A362" s="66" t="s">
        <v>2273</v>
      </c>
      <c r="B362" s="37" t="s">
        <v>555</v>
      </c>
      <c r="C362" s="37" t="s">
        <v>41</v>
      </c>
      <c r="D362" s="37">
        <v>16</v>
      </c>
      <c r="E362" s="37" t="b">
        <v>0</v>
      </c>
      <c r="F362" s="37" t="s">
        <v>12</v>
      </c>
      <c r="G362" s="37">
        <v>256</v>
      </c>
      <c r="H362" s="37" t="s">
        <v>4481</v>
      </c>
      <c r="I362" s="38">
        <v>599</v>
      </c>
      <c r="J362" s="38"/>
      <c r="K362" s="37" t="s">
        <v>4480</v>
      </c>
      <c r="L362" s="37">
        <v>5</v>
      </c>
      <c r="M362" s="37">
        <v>4</v>
      </c>
      <c r="N362" s="37" t="s">
        <v>523</v>
      </c>
      <c r="O362" s="37" t="s">
        <v>524</v>
      </c>
      <c r="P362" s="37" t="s">
        <v>2139</v>
      </c>
      <c r="Q362" s="37" t="s">
        <v>2245</v>
      </c>
      <c r="R362" s="37" t="s">
        <v>2084</v>
      </c>
      <c r="S362" s="39">
        <v>46107</v>
      </c>
      <c r="T362" s="39" t="str">
        <f t="shared" si="13"/>
        <v>Mar</v>
      </c>
      <c r="U362" s="37">
        <v>2026</v>
      </c>
      <c r="V362" s="38">
        <v>2396</v>
      </c>
    </row>
    <row r="363" spans="1:22" x14ac:dyDescent="0.3">
      <c r="A363" s="66" t="s">
        <v>2273</v>
      </c>
      <c r="B363" s="17" t="s">
        <v>558</v>
      </c>
      <c r="C363" s="17" t="s">
        <v>41</v>
      </c>
      <c r="D363" s="17">
        <v>16</v>
      </c>
      <c r="E363" s="17" t="b">
        <v>0</v>
      </c>
      <c r="F363" s="17" t="s">
        <v>4</v>
      </c>
      <c r="G363" s="37">
        <v>128</v>
      </c>
      <c r="H363" s="17" t="s">
        <v>47</v>
      </c>
      <c r="I363" s="41">
        <v>648.95000000000005</v>
      </c>
      <c r="J363" s="41"/>
      <c r="K363" s="17" t="s">
        <v>4480</v>
      </c>
      <c r="L363" s="17">
        <v>10</v>
      </c>
      <c r="M363" s="17">
        <v>7</v>
      </c>
      <c r="N363" s="17" t="s">
        <v>479</v>
      </c>
      <c r="O363" s="17" t="s">
        <v>185</v>
      </c>
      <c r="P363" s="17" t="s">
        <v>2122</v>
      </c>
      <c r="Q363" s="17" t="s">
        <v>2226</v>
      </c>
      <c r="R363" s="17" t="s">
        <v>2084</v>
      </c>
      <c r="S363" s="42">
        <v>46099</v>
      </c>
      <c r="T363" s="39" t="str">
        <f t="shared" si="13"/>
        <v>Mar</v>
      </c>
      <c r="U363" s="17">
        <v>2026</v>
      </c>
      <c r="V363" s="41">
        <v>4542.6500000000005</v>
      </c>
    </row>
    <row r="364" spans="1:22" x14ac:dyDescent="0.3">
      <c r="A364" s="66" t="s">
        <v>2273</v>
      </c>
      <c r="B364" s="37" t="s">
        <v>559</v>
      </c>
      <c r="C364" s="37" t="s">
        <v>33</v>
      </c>
      <c r="D364" s="37">
        <v>17</v>
      </c>
      <c r="E364" s="37" t="b">
        <v>0</v>
      </c>
      <c r="F364" s="37" t="s">
        <v>12</v>
      </c>
      <c r="G364" s="37">
        <v>256</v>
      </c>
      <c r="H364" s="37" t="s">
        <v>47</v>
      </c>
      <c r="I364" s="38">
        <v>869</v>
      </c>
      <c r="J364" s="38"/>
      <c r="K364" s="37" t="s">
        <v>4480</v>
      </c>
      <c r="L364" s="37">
        <v>0</v>
      </c>
      <c r="M364" s="37">
        <v>3</v>
      </c>
      <c r="N364" s="37" t="s">
        <v>560</v>
      </c>
      <c r="O364" s="37" t="s">
        <v>561</v>
      </c>
      <c r="P364" s="37" t="s">
        <v>2143</v>
      </c>
      <c r="Q364" s="37" t="s">
        <v>2234</v>
      </c>
      <c r="R364" s="37" t="s">
        <v>2084</v>
      </c>
      <c r="S364" s="39">
        <v>46108</v>
      </c>
      <c r="T364" s="39" t="str">
        <f t="shared" si="13"/>
        <v>Mar</v>
      </c>
      <c r="U364" s="37">
        <v>2026</v>
      </c>
      <c r="V364" s="38">
        <v>2607</v>
      </c>
    </row>
    <row r="365" spans="1:22" x14ac:dyDescent="0.3">
      <c r="A365" s="66" t="s">
        <v>2273</v>
      </c>
      <c r="B365" s="17" t="s">
        <v>562</v>
      </c>
      <c r="C365" s="17" t="s">
        <v>33</v>
      </c>
      <c r="D365" s="17">
        <v>17</v>
      </c>
      <c r="E365" s="17" t="b">
        <v>0</v>
      </c>
      <c r="F365" s="17" t="s">
        <v>12</v>
      </c>
      <c r="G365" s="17">
        <v>256</v>
      </c>
      <c r="H365" s="17" t="s">
        <v>47</v>
      </c>
      <c r="I365" s="41">
        <v>739</v>
      </c>
      <c r="J365" s="41"/>
      <c r="K365" s="17" t="s">
        <v>4480</v>
      </c>
      <c r="L365" s="17">
        <v>4</v>
      </c>
      <c r="M365" s="17">
        <v>0</v>
      </c>
      <c r="N365" s="17" t="s">
        <v>563</v>
      </c>
      <c r="O365" s="17" t="s">
        <v>564</v>
      </c>
      <c r="P365" s="17" t="s">
        <v>2144</v>
      </c>
      <c r="Q365" s="17" t="s">
        <v>2246</v>
      </c>
      <c r="R365" s="17" t="s">
        <v>2084</v>
      </c>
      <c r="S365" s="42">
        <v>46106</v>
      </c>
      <c r="T365" s="39" t="str">
        <f t="shared" si="13"/>
        <v>Mar</v>
      </c>
      <c r="U365" s="17">
        <v>2026</v>
      </c>
      <c r="V365" s="41">
        <v>0</v>
      </c>
    </row>
    <row r="366" spans="1:22" x14ac:dyDescent="0.3">
      <c r="A366" s="66" t="s">
        <v>2273</v>
      </c>
      <c r="B366" s="37" t="s">
        <v>565</v>
      </c>
      <c r="C366" s="37" t="s">
        <v>41</v>
      </c>
      <c r="D366" s="37">
        <v>16</v>
      </c>
      <c r="E366" s="37" t="b">
        <v>0</v>
      </c>
      <c r="F366" s="37" t="s">
        <v>4</v>
      </c>
      <c r="G366" s="37">
        <v>128</v>
      </c>
      <c r="H366" s="37" t="s">
        <v>47</v>
      </c>
      <c r="I366" s="38">
        <v>628</v>
      </c>
      <c r="J366" s="38"/>
      <c r="K366" s="37" t="s">
        <v>4480</v>
      </c>
      <c r="L366" s="37">
        <v>2</v>
      </c>
      <c r="M366" s="37">
        <v>2</v>
      </c>
      <c r="N366" s="37" t="s">
        <v>560</v>
      </c>
      <c r="O366" s="37" t="s">
        <v>561</v>
      </c>
      <c r="P366" s="37" t="s">
        <v>2143</v>
      </c>
      <c r="Q366" s="37" t="s">
        <v>2234</v>
      </c>
      <c r="R366" s="37" t="s">
        <v>2084</v>
      </c>
      <c r="S366" s="39">
        <v>46105</v>
      </c>
      <c r="T366" s="39" t="str">
        <f t="shared" si="13"/>
        <v>Mar</v>
      </c>
      <c r="U366" s="37">
        <v>2026</v>
      </c>
      <c r="V366" s="38">
        <v>1256</v>
      </c>
    </row>
    <row r="367" spans="1:22" x14ac:dyDescent="0.3">
      <c r="A367" s="66" t="s">
        <v>2273</v>
      </c>
      <c r="B367" s="17" t="s">
        <v>566</v>
      </c>
      <c r="C367" s="17" t="s">
        <v>33</v>
      </c>
      <c r="D367" s="17">
        <v>17</v>
      </c>
      <c r="E367" s="17" t="b">
        <v>0</v>
      </c>
      <c r="F367" s="17" t="s">
        <v>12</v>
      </c>
      <c r="G367" s="17">
        <v>256</v>
      </c>
      <c r="H367" s="17" t="s">
        <v>47</v>
      </c>
      <c r="I367" s="41">
        <v>829.95</v>
      </c>
      <c r="J367" s="41"/>
      <c r="K367" s="17" t="s">
        <v>4480</v>
      </c>
      <c r="L367" s="17">
        <v>3</v>
      </c>
      <c r="M367" s="17">
        <v>1</v>
      </c>
      <c r="N367" s="17" t="s">
        <v>560</v>
      </c>
      <c r="O367" s="17" t="s">
        <v>561</v>
      </c>
      <c r="P367" s="17" t="s">
        <v>2143</v>
      </c>
      <c r="Q367" s="17" t="s">
        <v>2234</v>
      </c>
      <c r="R367" s="17" t="s">
        <v>2084</v>
      </c>
      <c r="S367" s="42">
        <v>46105</v>
      </c>
      <c r="T367" s="39" t="str">
        <f t="shared" si="13"/>
        <v>Mar</v>
      </c>
      <c r="U367" s="17">
        <v>2026</v>
      </c>
      <c r="V367" s="41">
        <v>829.95</v>
      </c>
    </row>
    <row r="368" spans="1:22" x14ac:dyDescent="0.3">
      <c r="A368" s="66" t="s">
        <v>2273</v>
      </c>
      <c r="B368" s="37" t="s">
        <v>568</v>
      </c>
      <c r="C368" s="37" t="s">
        <v>93</v>
      </c>
      <c r="D368" s="37">
        <v>14</v>
      </c>
      <c r="E368" s="37" t="b">
        <v>0</v>
      </c>
      <c r="F368" s="37" t="s">
        <v>4</v>
      </c>
      <c r="G368" s="37">
        <v>128</v>
      </c>
      <c r="H368" s="37" t="s">
        <v>22</v>
      </c>
      <c r="I368" s="38">
        <v>364.99</v>
      </c>
      <c r="J368" s="38"/>
      <c r="K368" s="37" t="s">
        <v>4480</v>
      </c>
      <c r="L368" s="37">
        <v>3</v>
      </c>
      <c r="M368" s="37">
        <v>0</v>
      </c>
      <c r="N368" s="37" t="s">
        <v>532</v>
      </c>
      <c r="O368" s="37" t="s">
        <v>533</v>
      </c>
      <c r="P368" s="37" t="s">
        <v>2140</v>
      </c>
      <c r="Q368" s="37" t="s">
        <v>2226</v>
      </c>
      <c r="R368" s="37" t="s">
        <v>2084</v>
      </c>
      <c r="S368" s="39">
        <v>46110</v>
      </c>
      <c r="T368" s="39" t="str">
        <f t="shared" si="13"/>
        <v>Mar</v>
      </c>
      <c r="U368" s="37">
        <v>2026</v>
      </c>
      <c r="V368" s="38">
        <v>0</v>
      </c>
    </row>
    <row r="369" spans="1:22" x14ac:dyDescent="0.3">
      <c r="A369" s="66" t="s">
        <v>2273</v>
      </c>
      <c r="B369" s="17" t="s">
        <v>569</v>
      </c>
      <c r="C369" s="17" t="s">
        <v>3</v>
      </c>
      <c r="D369" s="17">
        <v>14</v>
      </c>
      <c r="E369" s="17" t="b">
        <v>0</v>
      </c>
      <c r="F369" s="17" t="s">
        <v>70</v>
      </c>
      <c r="G369" s="37">
        <v>128</v>
      </c>
      <c r="H369" s="17" t="s">
        <v>47</v>
      </c>
      <c r="I369" s="41">
        <v>403.95</v>
      </c>
      <c r="J369" s="41"/>
      <c r="K369" s="17" t="s">
        <v>4480</v>
      </c>
      <c r="L369" s="17">
        <v>5</v>
      </c>
      <c r="M369" s="17">
        <v>0</v>
      </c>
      <c r="N369" s="17" t="s">
        <v>506</v>
      </c>
      <c r="O369" s="17" t="s">
        <v>333</v>
      </c>
      <c r="P369" s="17" t="s">
        <v>2123</v>
      </c>
      <c r="Q369" s="17" t="s">
        <v>2227</v>
      </c>
      <c r="R369" s="17" t="s">
        <v>2084</v>
      </c>
      <c r="S369" s="42">
        <v>46109</v>
      </c>
      <c r="T369" s="39" t="str">
        <f t="shared" si="13"/>
        <v>Mar</v>
      </c>
      <c r="U369" s="17">
        <v>2026</v>
      </c>
      <c r="V369" s="41">
        <v>0</v>
      </c>
    </row>
    <row r="370" spans="1:22" x14ac:dyDescent="0.3">
      <c r="A370" s="66" t="s">
        <v>2273</v>
      </c>
      <c r="B370" s="37" t="s">
        <v>570</v>
      </c>
      <c r="C370" s="37" t="s">
        <v>3</v>
      </c>
      <c r="D370" s="37">
        <v>14</v>
      </c>
      <c r="E370" s="37" t="b">
        <v>0</v>
      </c>
      <c r="F370" s="37" t="s">
        <v>177</v>
      </c>
      <c r="G370" s="37">
        <v>128</v>
      </c>
      <c r="H370" s="37" t="s">
        <v>47</v>
      </c>
      <c r="I370" s="38">
        <v>403.95</v>
      </c>
      <c r="J370" s="38"/>
      <c r="K370" s="37" t="s">
        <v>4480</v>
      </c>
      <c r="L370" s="37">
        <v>5</v>
      </c>
      <c r="M370" s="37">
        <v>0</v>
      </c>
      <c r="N370" s="37" t="s">
        <v>506</v>
      </c>
      <c r="O370" s="37" t="s">
        <v>333</v>
      </c>
      <c r="P370" s="37" t="s">
        <v>2123</v>
      </c>
      <c r="Q370" s="37" t="s">
        <v>2227</v>
      </c>
      <c r="R370" s="37" t="s">
        <v>2084</v>
      </c>
      <c r="S370" s="39">
        <v>46109</v>
      </c>
      <c r="T370" s="39" t="str">
        <f t="shared" si="13"/>
        <v>Mar</v>
      </c>
      <c r="U370" s="37">
        <v>2026</v>
      </c>
      <c r="V370" s="38">
        <v>0</v>
      </c>
    </row>
    <row r="371" spans="1:22" x14ac:dyDescent="0.3">
      <c r="A371" s="66" t="s">
        <v>2273</v>
      </c>
      <c r="B371" s="17" t="s">
        <v>571</v>
      </c>
      <c r="C371" s="17" t="s">
        <v>93</v>
      </c>
      <c r="D371" s="17">
        <v>14</v>
      </c>
      <c r="E371" s="17" t="b">
        <v>0</v>
      </c>
      <c r="F371" s="17" t="s">
        <v>4</v>
      </c>
      <c r="G371" s="37">
        <v>128</v>
      </c>
      <c r="H371" s="17" t="s">
        <v>22</v>
      </c>
      <c r="I371" s="41">
        <v>362.99</v>
      </c>
      <c r="J371" s="41"/>
      <c r="K371" s="17" t="s">
        <v>4480</v>
      </c>
      <c r="L371" s="17">
        <v>2</v>
      </c>
      <c r="M371" s="17">
        <v>0</v>
      </c>
      <c r="N371" s="17" t="s">
        <v>567</v>
      </c>
      <c r="O371" s="17" t="s">
        <v>201</v>
      </c>
      <c r="P371" s="17" t="s">
        <v>2109</v>
      </c>
      <c r="Q371" s="17" t="s">
        <v>2226</v>
      </c>
      <c r="R371" s="17" t="s">
        <v>2084</v>
      </c>
      <c r="S371" s="42">
        <v>46110</v>
      </c>
      <c r="T371" s="39" t="str">
        <f t="shared" si="13"/>
        <v>Mar</v>
      </c>
      <c r="U371" s="17">
        <v>2026</v>
      </c>
      <c r="V371" s="41">
        <v>0</v>
      </c>
    </row>
    <row r="372" spans="1:22" x14ac:dyDescent="0.3">
      <c r="A372" s="66" t="s">
        <v>2273</v>
      </c>
      <c r="B372" s="37" t="s">
        <v>573</v>
      </c>
      <c r="C372" s="37" t="s">
        <v>11</v>
      </c>
      <c r="D372" s="37">
        <v>14</v>
      </c>
      <c r="E372" s="37" t="b">
        <v>1</v>
      </c>
      <c r="F372" s="37" t="s">
        <v>453</v>
      </c>
      <c r="G372" s="37">
        <v>512</v>
      </c>
      <c r="H372" s="37" t="s">
        <v>47</v>
      </c>
      <c r="I372" s="38">
        <v>675.99</v>
      </c>
      <c r="J372" s="38"/>
      <c r="K372" s="37" t="s">
        <v>4480</v>
      </c>
      <c r="L372" s="37">
        <v>2</v>
      </c>
      <c r="M372" s="37">
        <v>0</v>
      </c>
      <c r="N372" s="37" t="s">
        <v>506</v>
      </c>
      <c r="O372" s="37" t="s">
        <v>82</v>
      </c>
      <c r="P372" s="37" t="s">
        <v>2094</v>
      </c>
      <c r="Q372" s="37" t="s">
        <v>2234</v>
      </c>
      <c r="R372" s="37" t="s">
        <v>2084</v>
      </c>
      <c r="S372" s="39"/>
      <c r="T372" s="39"/>
      <c r="U372" s="37"/>
      <c r="V372" s="38">
        <v>0</v>
      </c>
    </row>
    <row r="373" spans="1:22" x14ac:dyDescent="0.3">
      <c r="A373" s="66" t="s">
        <v>2273</v>
      </c>
      <c r="B373" s="17" t="s">
        <v>574</v>
      </c>
      <c r="C373" s="17" t="s">
        <v>11</v>
      </c>
      <c r="D373" s="17">
        <v>14</v>
      </c>
      <c r="E373" s="17" t="b">
        <v>1</v>
      </c>
      <c r="F373" s="17" t="s">
        <v>453</v>
      </c>
      <c r="G373" s="17">
        <v>512</v>
      </c>
      <c r="H373" s="17" t="s">
        <v>47</v>
      </c>
      <c r="I373" s="41">
        <v>675.99</v>
      </c>
      <c r="J373" s="41"/>
      <c r="K373" s="17" t="s">
        <v>4480</v>
      </c>
      <c r="L373" s="17">
        <v>2</v>
      </c>
      <c r="M373" s="17">
        <v>0</v>
      </c>
      <c r="N373" s="17" t="s">
        <v>506</v>
      </c>
      <c r="O373" s="17" t="s">
        <v>82</v>
      </c>
      <c r="P373" s="17" t="s">
        <v>2094</v>
      </c>
      <c r="Q373" s="17" t="s">
        <v>2234</v>
      </c>
      <c r="R373" s="17" t="s">
        <v>2084</v>
      </c>
      <c r="S373" s="42"/>
      <c r="T373" s="39"/>
      <c r="U373" s="17"/>
      <c r="V373" s="41">
        <v>0</v>
      </c>
    </row>
    <row r="374" spans="1:22" x14ac:dyDescent="0.3">
      <c r="A374" s="66" t="s">
        <v>2273</v>
      </c>
      <c r="B374" s="37" t="s">
        <v>575</v>
      </c>
      <c r="C374" s="37" t="s">
        <v>23</v>
      </c>
      <c r="D374" s="37">
        <v>12</v>
      </c>
      <c r="E374" s="37" t="b">
        <v>1</v>
      </c>
      <c r="F374" s="37" t="s">
        <v>14</v>
      </c>
      <c r="G374" s="37">
        <v>512</v>
      </c>
      <c r="H374" s="37" t="s">
        <v>5</v>
      </c>
      <c r="I374" s="38">
        <v>269.99</v>
      </c>
      <c r="J374" s="38"/>
      <c r="K374" s="37" t="s">
        <v>4480</v>
      </c>
      <c r="L374" s="37">
        <v>0</v>
      </c>
      <c r="M374" s="37">
        <v>83</v>
      </c>
      <c r="N374" s="37" t="s">
        <v>492</v>
      </c>
      <c r="O374" s="37" t="s">
        <v>82</v>
      </c>
      <c r="P374" s="37" t="s">
        <v>2094</v>
      </c>
      <c r="Q374" s="37" t="s">
        <v>2234</v>
      </c>
      <c r="R374" s="37" t="s">
        <v>2084</v>
      </c>
      <c r="S374" s="39">
        <v>46103</v>
      </c>
      <c r="T374" s="39" t="str">
        <f t="shared" ref="T374:T402" si="14">TEXT(S374,"mmm")</f>
        <v>Mar</v>
      </c>
      <c r="U374" s="37">
        <v>2026</v>
      </c>
      <c r="V374" s="38">
        <v>22409.170000000002</v>
      </c>
    </row>
    <row r="375" spans="1:22" x14ac:dyDescent="0.3">
      <c r="A375" s="66" t="s">
        <v>2273</v>
      </c>
      <c r="B375" s="17" t="s">
        <v>576</v>
      </c>
      <c r="C375" s="17" t="s">
        <v>28</v>
      </c>
      <c r="D375" s="17">
        <v>12</v>
      </c>
      <c r="E375" s="17" t="b">
        <v>0</v>
      </c>
      <c r="F375" s="17" t="s">
        <v>12</v>
      </c>
      <c r="G375" s="17">
        <v>256</v>
      </c>
      <c r="H375" s="17" t="s">
        <v>5</v>
      </c>
      <c r="I375" s="41">
        <v>154.99</v>
      </c>
      <c r="J375" s="41"/>
      <c r="K375" s="17" t="s">
        <v>4480</v>
      </c>
      <c r="L375" s="17">
        <v>0</v>
      </c>
      <c r="M375" s="17">
        <v>513</v>
      </c>
      <c r="N375" s="17" t="s">
        <v>492</v>
      </c>
      <c r="O375" s="17" t="s">
        <v>82</v>
      </c>
      <c r="P375" s="17" t="s">
        <v>2094</v>
      </c>
      <c r="Q375" s="17" t="s">
        <v>2234</v>
      </c>
      <c r="R375" s="17" t="s">
        <v>2084</v>
      </c>
      <c r="S375" s="42">
        <v>46109</v>
      </c>
      <c r="T375" s="39" t="str">
        <f t="shared" si="14"/>
        <v>Mar</v>
      </c>
      <c r="U375" s="17">
        <v>2026</v>
      </c>
      <c r="V375" s="41">
        <v>79509.87000000001</v>
      </c>
    </row>
    <row r="376" spans="1:22" x14ac:dyDescent="0.3">
      <c r="A376" s="66" t="s">
        <v>2273</v>
      </c>
      <c r="B376" s="37" t="s">
        <v>577</v>
      </c>
      <c r="C376" s="37" t="s">
        <v>23</v>
      </c>
      <c r="D376" s="37">
        <v>12</v>
      </c>
      <c r="E376" s="37" t="b">
        <v>1</v>
      </c>
      <c r="F376" s="37" t="s">
        <v>14</v>
      </c>
      <c r="G376" s="37">
        <v>512</v>
      </c>
      <c r="H376" s="37" t="s">
        <v>5</v>
      </c>
      <c r="I376" s="38">
        <v>264.99</v>
      </c>
      <c r="J376" s="38"/>
      <c r="K376" s="37" t="s">
        <v>4480</v>
      </c>
      <c r="L376" s="37">
        <v>0</v>
      </c>
      <c r="M376" s="37">
        <v>20</v>
      </c>
      <c r="N376" s="37" t="s">
        <v>492</v>
      </c>
      <c r="O376" s="37" t="s">
        <v>82</v>
      </c>
      <c r="P376" s="37" t="s">
        <v>2094</v>
      </c>
      <c r="Q376" s="37" t="s">
        <v>2234</v>
      </c>
      <c r="R376" s="37" t="s">
        <v>2084</v>
      </c>
      <c r="S376" s="39">
        <v>46094</v>
      </c>
      <c r="T376" s="39" t="str">
        <f t="shared" si="14"/>
        <v>Mar</v>
      </c>
      <c r="U376" s="37">
        <v>2026</v>
      </c>
      <c r="V376" s="38">
        <v>5299.8</v>
      </c>
    </row>
    <row r="377" spans="1:22" x14ac:dyDescent="0.3">
      <c r="A377" s="66" t="s">
        <v>2273</v>
      </c>
      <c r="B377" s="17" t="s">
        <v>578</v>
      </c>
      <c r="C377" s="17" t="s">
        <v>28</v>
      </c>
      <c r="D377" s="17">
        <v>12</v>
      </c>
      <c r="E377" s="17" t="b">
        <v>0</v>
      </c>
      <c r="F377" s="17" t="s">
        <v>12</v>
      </c>
      <c r="G377" s="17">
        <v>256</v>
      </c>
      <c r="H377" s="17" t="s">
        <v>5</v>
      </c>
      <c r="I377" s="41">
        <v>179.99</v>
      </c>
      <c r="J377" s="41"/>
      <c r="K377" s="17" t="s">
        <v>4480</v>
      </c>
      <c r="L377" s="17">
        <v>2</v>
      </c>
      <c r="M377" s="17">
        <v>990</v>
      </c>
      <c r="N377" s="17" t="s">
        <v>492</v>
      </c>
      <c r="O377" s="17" t="s">
        <v>82</v>
      </c>
      <c r="P377" s="17" t="s">
        <v>2094</v>
      </c>
      <c r="Q377" s="17" t="s">
        <v>2234</v>
      </c>
      <c r="R377" s="17" t="s">
        <v>2084</v>
      </c>
      <c r="S377" s="42">
        <v>46110</v>
      </c>
      <c r="T377" s="39" t="str">
        <f t="shared" si="14"/>
        <v>Mar</v>
      </c>
      <c r="U377" s="17">
        <v>2026</v>
      </c>
      <c r="V377" s="41">
        <v>178190.1</v>
      </c>
    </row>
    <row r="378" spans="1:22" x14ac:dyDescent="0.3">
      <c r="A378" s="66" t="s">
        <v>2273</v>
      </c>
      <c r="B378" s="37" t="s">
        <v>579</v>
      </c>
      <c r="C378" s="37" t="s">
        <v>93</v>
      </c>
      <c r="D378" s="37">
        <v>14</v>
      </c>
      <c r="E378" s="37" t="b">
        <v>0</v>
      </c>
      <c r="F378" s="37" t="s">
        <v>14</v>
      </c>
      <c r="G378" s="37">
        <v>512</v>
      </c>
      <c r="H378" s="37" t="s">
        <v>5</v>
      </c>
      <c r="I378" s="38">
        <v>304.99</v>
      </c>
      <c r="J378" s="38"/>
      <c r="K378" s="37" t="s">
        <v>4480</v>
      </c>
      <c r="L378" s="37">
        <v>0</v>
      </c>
      <c r="M378" s="37">
        <v>19</v>
      </c>
      <c r="N378" s="37" t="s">
        <v>492</v>
      </c>
      <c r="O378" s="37" t="s">
        <v>82</v>
      </c>
      <c r="P378" s="37" t="s">
        <v>2094</v>
      </c>
      <c r="Q378" s="37" t="s">
        <v>2234</v>
      </c>
      <c r="R378" s="37" t="s">
        <v>2084</v>
      </c>
      <c r="S378" s="39">
        <v>46107</v>
      </c>
      <c r="T378" s="39" t="str">
        <f t="shared" si="14"/>
        <v>Mar</v>
      </c>
      <c r="U378" s="37">
        <v>2026</v>
      </c>
      <c r="V378" s="38">
        <v>5794.81</v>
      </c>
    </row>
    <row r="379" spans="1:22" x14ac:dyDescent="0.3">
      <c r="A379" s="66" t="s">
        <v>2273</v>
      </c>
      <c r="B379" s="17" t="s">
        <v>580</v>
      </c>
      <c r="C379" s="17" t="s">
        <v>38</v>
      </c>
      <c r="D379" s="17">
        <v>13</v>
      </c>
      <c r="E379" s="17" t="b">
        <v>0</v>
      </c>
      <c r="F379" s="17" t="s">
        <v>14</v>
      </c>
      <c r="G379" s="17">
        <v>512</v>
      </c>
      <c r="H379" s="17" t="s">
        <v>5</v>
      </c>
      <c r="I379" s="41">
        <v>294.99</v>
      </c>
      <c r="J379" s="41"/>
      <c r="K379" s="17" t="s">
        <v>4480</v>
      </c>
      <c r="L379" s="17">
        <v>10</v>
      </c>
      <c r="M379" s="17">
        <v>601</v>
      </c>
      <c r="N379" s="17" t="s">
        <v>492</v>
      </c>
      <c r="O379" s="17" t="s">
        <v>82</v>
      </c>
      <c r="P379" s="17" t="s">
        <v>2094</v>
      </c>
      <c r="Q379" s="17" t="s">
        <v>2234</v>
      </c>
      <c r="R379" s="17" t="s">
        <v>2084</v>
      </c>
      <c r="S379" s="42">
        <v>46110</v>
      </c>
      <c r="T379" s="39" t="str">
        <f t="shared" si="14"/>
        <v>Mar</v>
      </c>
      <c r="U379" s="17">
        <v>2026</v>
      </c>
      <c r="V379" s="41">
        <v>177288.99000000002</v>
      </c>
    </row>
    <row r="380" spans="1:22" x14ac:dyDescent="0.3">
      <c r="A380" s="66" t="s">
        <v>2273</v>
      </c>
      <c r="B380" s="37" t="s">
        <v>581</v>
      </c>
      <c r="C380" s="37" t="s">
        <v>23</v>
      </c>
      <c r="D380" s="37">
        <v>12</v>
      </c>
      <c r="E380" s="37" t="b">
        <v>1</v>
      </c>
      <c r="F380" s="37" t="s">
        <v>14</v>
      </c>
      <c r="G380" s="37">
        <v>512</v>
      </c>
      <c r="H380" s="37" t="s">
        <v>5</v>
      </c>
      <c r="I380" s="38">
        <v>339.99</v>
      </c>
      <c r="J380" s="38"/>
      <c r="K380" s="37" t="s">
        <v>4480</v>
      </c>
      <c r="L380" s="37">
        <v>10</v>
      </c>
      <c r="M380" s="37">
        <v>647</v>
      </c>
      <c r="N380" s="37" t="s">
        <v>492</v>
      </c>
      <c r="O380" s="37" t="s">
        <v>82</v>
      </c>
      <c r="P380" s="37" t="s">
        <v>2094</v>
      </c>
      <c r="Q380" s="37" t="s">
        <v>2234</v>
      </c>
      <c r="R380" s="37" t="s">
        <v>2084</v>
      </c>
      <c r="S380" s="39">
        <v>46110</v>
      </c>
      <c r="T380" s="39" t="str">
        <f t="shared" si="14"/>
        <v>Mar</v>
      </c>
      <c r="U380" s="37">
        <v>2026</v>
      </c>
      <c r="V380" s="38">
        <v>219973.53</v>
      </c>
    </row>
    <row r="381" spans="1:22" x14ac:dyDescent="0.3">
      <c r="A381" s="66" t="s">
        <v>2273</v>
      </c>
      <c r="B381" s="17" t="s">
        <v>582</v>
      </c>
      <c r="C381" s="17" t="s">
        <v>38</v>
      </c>
      <c r="D381" s="17">
        <v>13</v>
      </c>
      <c r="E381" s="17" t="b">
        <v>0</v>
      </c>
      <c r="F381" s="17" t="s">
        <v>14</v>
      </c>
      <c r="G381" s="17">
        <v>512</v>
      </c>
      <c r="H381" s="17" t="s">
        <v>5</v>
      </c>
      <c r="I381" s="41">
        <v>264.99</v>
      </c>
      <c r="J381" s="41"/>
      <c r="K381" s="17" t="s">
        <v>4480</v>
      </c>
      <c r="L381" s="17">
        <v>10</v>
      </c>
      <c r="M381" s="17">
        <v>2046</v>
      </c>
      <c r="N381" s="17" t="s">
        <v>492</v>
      </c>
      <c r="O381" s="17" t="s">
        <v>82</v>
      </c>
      <c r="P381" s="17" t="s">
        <v>2094</v>
      </c>
      <c r="Q381" s="17" t="s">
        <v>2234</v>
      </c>
      <c r="R381" s="17" t="s">
        <v>2084</v>
      </c>
      <c r="S381" s="42">
        <v>46110</v>
      </c>
      <c r="T381" s="39" t="str">
        <f t="shared" si="14"/>
        <v>Mar</v>
      </c>
      <c r="U381" s="17">
        <v>2026</v>
      </c>
      <c r="V381" s="41">
        <v>542169.54</v>
      </c>
    </row>
    <row r="382" spans="1:22" x14ac:dyDescent="0.3">
      <c r="A382" s="66" t="s">
        <v>2273</v>
      </c>
      <c r="B382" s="37" t="s">
        <v>583</v>
      </c>
      <c r="C382" s="37" t="s">
        <v>3</v>
      </c>
      <c r="D382" s="37">
        <v>14</v>
      </c>
      <c r="E382" s="37" t="b">
        <v>0</v>
      </c>
      <c r="F382" s="37" t="s">
        <v>14</v>
      </c>
      <c r="G382" s="37">
        <v>512</v>
      </c>
      <c r="H382" s="37" t="s">
        <v>4483</v>
      </c>
      <c r="I382" s="38">
        <v>359.99</v>
      </c>
      <c r="J382" s="38"/>
      <c r="K382" s="37" t="s">
        <v>4480</v>
      </c>
      <c r="L382" s="37">
        <v>6</v>
      </c>
      <c r="M382" s="37">
        <v>495</v>
      </c>
      <c r="N382" s="37" t="s">
        <v>492</v>
      </c>
      <c r="O382" s="37" t="s">
        <v>82</v>
      </c>
      <c r="P382" s="37" t="s">
        <v>2094</v>
      </c>
      <c r="Q382" s="37" t="s">
        <v>2234</v>
      </c>
      <c r="R382" s="37" t="s">
        <v>2084</v>
      </c>
      <c r="S382" s="39">
        <v>46110</v>
      </c>
      <c r="T382" s="39" t="str">
        <f t="shared" si="14"/>
        <v>Mar</v>
      </c>
      <c r="U382" s="37">
        <v>2026</v>
      </c>
      <c r="V382" s="38">
        <v>178195.05000000002</v>
      </c>
    </row>
    <row r="383" spans="1:22" x14ac:dyDescent="0.3">
      <c r="A383" s="66" t="s">
        <v>2273</v>
      </c>
      <c r="B383" s="17" t="s">
        <v>584</v>
      </c>
      <c r="C383" s="17" t="s">
        <v>93</v>
      </c>
      <c r="D383" s="17">
        <v>14</v>
      </c>
      <c r="E383" s="17" t="b">
        <v>0</v>
      </c>
      <c r="F383" s="17" t="s">
        <v>14</v>
      </c>
      <c r="G383" s="17">
        <v>512</v>
      </c>
      <c r="H383" s="17" t="s">
        <v>4482</v>
      </c>
      <c r="I383" s="41">
        <v>309.99</v>
      </c>
      <c r="J383" s="41"/>
      <c r="K383" s="17" t="s">
        <v>4480</v>
      </c>
      <c r="L383" s="17">
        <v>0</v>
      </c>
      <c r="M383" s="17">
        <v>33</v>
      </c>
      <c r="N383" s="17" t="s">
        <v>492</v>
      </c>
      <c r="O383" s="17" t="s">
        <v>82</v>
      </c>
      <c r="P383" s="17" t="s">
        <v>2094</v>
      </c>
      <c r="Q383" s="17" t="s">
        <v>2234</v>
      </c>
      <c r="R383" s="17" t="s">
        <v>2084</v>
      </c>
      <c r="S383" s="42">
        <v>46110</v>
      </c>
      <c r="T383" s="39" t="str">
        <f t="shared" si="14"/>
        <v>Mar</v>
      </c>
      <c r="U383" s="17">
        <v>2026</v>
      </c>
      <c r="V383" s="41">
        <v>10229.67</v>
      </c>
    </row>
    <row r="384" spans="1:22" x14ac:dyDescent="0.3">
      <c r="A384" s="66" t="s">
        <v>2273</v>
      </c>
      <c r="B384" s="37" t="s">
        <v>585</v>
      </c>
      <c r="C384" s="37" t="s">
        <v>3</v>
      </c>
      <c r="D384" s="37">
        <v>14</v>
      </c>
      <c r="E384" s="37" t="b">
        <v>0</v>
      </c>
      <c r="F384" s="37" t="s">
        <v>114</v>
      </c>
      <c r="G384" s="37">
        <v>128</v>
      </c>
      <c r="H384" s="37" t="s">
        <v>4482</v>
      </c>
      <c r="I384" s="38">
        <v>289.99</v>
      </c>
      <c r="J384" s="38"/>
      <c r="K384" s="37" t="s">
        <v>4480</v>
      </c>
      <c r="L384" s="37">
        <v>0</v>
      </c>
      <c r="M384" s="37">
        <v>24</v>
      </c>
      <c r="N384" s="37" t="s">
        <v>492</v>
      </c>
      <c r="O384" s="37" t="s">
        <v>82</v>
      </c>
      <c r="P384" s="37" t="s">
        <v>2094</v>
      </c>
      <c r="Q384" s="37" t="s">
        <v>2234</v>
      </c>
      <c r="R384" s="37" t="s">
        <v>2084</v>
      </c>
      <c r="S384" s="39">
        <v>46108</v>
      </c>
      <c r="T384" s="39" t="str">
        <f t="shared" si="14"/>
        <v>Mar</v>
      </c>
      <c r="U384" s="37">
        <v>2026</v>
      </c>
      <c r="V384" s="38">
        <v>6959.76</v>
      </c>
    </row>
    <row r="385" spans="1:22" x14ac:dyDescent="0.3">
      <c r="A385" s="66" t="s">
        <v>2273</v>
      </c>
      <c r="B385" s="17" t="s">
        <v>586</v>
      </c>
      <c r="C385" s="17" t="s">
        <v>76</v>
      </c>
      <c r="D385" s="17">
        <v>13</v>
      </c>
      <c r="E385" s="17" t="b">
        <v>0</v>
      </c>
      <c r="F385" s="17" t="s">
        <v>14</v>
      </c>
      <c r="G385" s="17">
        <v>512</v>
      </c>
      <c r="H385" s="17" t="s">
        <v>4482</v>
      </c>
      <c r="I385" s="41">
        <v>229.99</v>
      </c>
      <c r="J385" s="41"/>
      <c r="K385" s="17" t="s">
        <v>4480</v>
      </c>
      <c r="L385" s="17">
        <v>10</v>
      </c>
      <c r="M385" s="17">
        <v>38</v>
      </c>
      <c r="N385" s="17" t="s">
        <v>492</v>
      </c>
      <c r="O385" s="17" t="s">
        <v>82</v>
      </c>
      <c r="P385" s="17" t="s">
        <v>2094</v>
      </c>
      <c r="Q385" s="17" t="s">
        <v>2234</v>
      </c>
      <c r="R385" s="17" t="s">
        <v>2084</v>
      </c>
      <c r="S385" s="42">
        <v>46110</v>
      </c>
      <c r="T385" s="39" t="str">
        <f t="shared" si="14"/>
        <v>Mar</v>
      </c>
      <c r="U385" s="17">
        <v>2026</v>
      </c>
      <c r="V385" s="41">
        <v>8739.6200000000008</v>
      </c>
    </row>
    <row r="386" spans="1:22" x14ac:dyDescent="0.3">
      <c r="A386" s="66" t="s">
        <v>2273</v>
      </c>
      <c r="B386" s="37" t="s">
        <v>587</v>
      </c>
      <c r="C386" s="37" t="s">
        <v>23</v>
      </c>
      <c r="D386" s="37">
        <v>12</v>
      </c>
      <c r="E386" s="37" t="b">
        <v>1</v>
      </c>
      <c r="F386" s="37" t="s">
        <v>14</v>
      </c>
      <c r="G386" s="37">
        <v>512</v>
      </c>
      <c r="H386" s="37" t="s">
        <v>4482</v>
      </c>
      <c r="I386" s="38">
        <v>349.99</v>
      </c>
      <c r="J386" s="38"/>
      <c r="K386" s="37" t="s">
        <v>4480</v>
      </c>
      <c r="L386" s="37">
        <v>0</v>
      </c>
      <c r="M386" s="37">
        <v>95</v>
      </c>
      <c r="N386" s="37" t="s">
        <v>492</v>
      </c>
      <c r="O386" s="37" t="s">
        <v>82</v>
      </c>
      <c r="P386" s="37" t="s">
        <v>2094</v>
      </c>
      <c r="Q386" s="37" t="s">
        <v>2234</v>
      </c>
      <c r="R386" s="37" t="s">
        <v>2084</v>
      </c>
      <c r="S386" s="39">
        <v>46109</v>
      </c>
      <c r="T386" s="39" t="str">
        <f t="shared" si="14"/>
        <v>Mar</v>
      </c>
      <c r="U386" s="37">
        <v>2026</v>
      </c>
      <c r="V386" s="38">
        <v>33249.050000000003</v>
      </c>
    </row>
    <row r="387" spans="1:22" x14ac:dyDescent="0.3">
      <c r="A387" s="66" t="s">
        <v>2273</v>
      </c>
      <c r="B387" s="17" t="s">
        <v>588</v>
      </c>
      <c r="C387" s="17" t="s">
        <v>11</v>
      </c>
      <c r="D387" s="17">
        <v>14</v>
      </c>
      <c r="E387" s="17" t="b">
        <v>1</v>
      </c>
      <c r="F387" s="17" t="s">
        <v>16</v>
      </c>
      <c r="G387" s="17">
        <v>1024</v>
      </c>
      <c r="H387" s="17" t="s">
        <v>5</v>
      </c>
      <c r="I387" s="41">
        <v>649.99</v>
      </c>
      <c r="J387" s="41"/>
      <c r="K387" s="17" t="s">
        <v>4480</v>
      </c>
      <c r="L387" s="17">
        <v>10</v>
      </c>
      <c r="M387" s="17">
        <v>1</v>
      </c>
      <c r="N387" s="17" t="s">
        <v>589</v>
      </c>
      <c r="O387" s="17" t="s">
        <v>590</v>
      </c>
      <c r="P387" s="17" t="s">
        <v>2145</v>
      </c>
      <c r="Q387" s="17" t="s">
        <v>2234</v>
      </c>
      <c r="R387" s="17" t="s">
        <v>2084</v>
      </c>
      <c r="S387" s="42">
        <v>45999</v>
      </c>
      <c r="T387" s="39" t="str">
        <f t="shared" si="14"/>
        <v>Dec</v>
      </c>
      <c r="U387" s="17">
        <v>2025</v>
      </c>
      <c r="V387" s="41">
        <v>649.99</v>
      </c>
    </row>
    <row r="388" spans="1:22" x14ac:dyDescent="0.3">
      <c r="A388" s="66" t="s">
        <v>2273</v>
      </c>
      <c r="B388" s="37" t="s">
        <v>591</v>
      </c>
      <c r="C388" s="37" t="s">
        <v>76</v>
      </c>
      <c r="D388" s="37">
        <v>13</v>
      </c>
      <c r="E388" s="37" t="b">
        <v>0</v>
      </c>
      <c r="F388" s="37" t="s">
        <v>70</v>
      </c>
      <c r="G388" s="37">
        <v>128</v>
      </c>
      <c r="H388" s="37" t="s">
        <v>5</v>
      </c>
      <c r="I388" s="38">
        <v>288.45</v>
      </c>
      <c r="J388" s="38"/>
      <c r="K388" s="37" t="s">
        <v>4480</v>
      </c>
      <c r="L388" s="37">
        <v>3</v>
      </c>
      <c r="M388" s="37">
        <v>0</v>
      </c>
      <c r="N388" s="37" t="s">
        <v>592</v>
      </c>
      <c r="O388" s="37" t="s">
        <v>420</v>
      </c>
      <c r="P388" s="37" t="s">
        <v>4459</v>
      </c>
      <c r="Q388" s="37" t="s">
        <v>4449</v>
      </c>
      <c r="R388" s="37" t="s">
        <v>2266</v>
      </c>
      <c r="S388" s="39">
        <v>46101</v>
      </c>
      <c r="T388" s="39" t="str">
        <f t="shared" si="14"/>
        <v>Mar</v>
      </c>
      <c r="U388" s="37">
        <v>2026</v>
      </c>
      <c r="V388" s="38">
        <v>0</v>
      </c>
    </row>
    <row r="389" spans="1:22" x14ac:dyDescent="0.3">
      <c r="A389" s="66" t="s">
        <v>2273</v>
      </c>
      <c r="B389" s="17" t="s">
        <v>593</v>
      </c>
      <c r="C389" s="17" t="s">
        <v>38</v>
      </c>
      <c r="D389" s="17">
        <v>13</v>
      </c>
      <c r="E389" s="17" t="b">
        <v>0</v>
      </c>
      <c r="F389" s="17" t="s">
        <v>70</v>
      </c>
      <c r="G389" s="37">
        <v>128</v>
      </c>
      <c r="H389" s="17" t="s">
        <v>5</v>
      </c>
      <c r="I389" s="41">
        <v>325.45999999999998</v>
      </c>
      <c r="J389" s="41"/>
      <c r="K389" s="17" t="s">
        <v>4480</v>
      </c>
      <c r="L389" s="17">
        <v>5</v>
      </c>
      <c r="M389" s="17">
        <v>9</v>
      </c>
      <c r="N389" s="17" t="s">
        <v>592</v>
      </c>
      <c r="O389" s="17" t="s">
        <v>420</v>
      </c>
      <c r="P389" s="17" t="s">
        <v>4459</v>
      </c>
      <c r="Q389" s="17" t="s">
        <v>4449</v>
      </c>
      <c r="R389" s="17" t="s">
        <v>2266</v>
      </c>
      <c r="S389" s="42">
        <v>46101</v>
      </c>
      <c r="T389" s="39" t="str">
        <f t="shared" si="14"/>
        <v>Mar</v>
      </c>
      <c r="U389" s="17">
        <v>2026</v>
      </c>
      <c r="V389" s="41">
        <v>2929.14</v>
      </c>
    </row>
    <row r="390" spans="1:22" x14ac:dyDescent="0.3">
      <c r="A390" s="66" t="s">
        <v>2273</v>
      </c>
      <c r="B390" s="37" t="s">
        <v>594</v>
      </c>
      <c r="C390" s="37" t="s">
        <v>38</v>
      </c>
      <c r="D390" s="37">
        <v>13</v>
      </c>
      <c r="E390" s="37" t="b">
        <v>0</v>
      </c>
      <c r="F390" s="37" t="s">
        <v>70</v>
      </c>
      <c r="G390" s="37">
        <v>128</v>
      </c>
      <c r="H390" s="37" t="s">
        <v>5</v>
      </c>
      <c r="I390" s="38">
        <v>325.45999999999998</v>
      </c>
      <c r="J390" s="38"/>
      <c r="K390" s="37" t="s">
        <v>4480</v>
      </c>
      <c r="L390" s="37">
        <v>10</v>
      </c>
      <c r="M390" s="37">
        <v>6</v>
      </c>
      <c r="N390" s="37" t="s">
        <v>592</v>
      </c>
      <c r="O390" s="37" t="s">
        <v>420</v>
      </c>
      <c r="P390" s="37" t="s">
        <v>4459</v>
      </c>
      <c r="Q390" s="37" t="s">
        <v>4449</v>
      </c>
      <c r="R390" s="37" t="s">
        <v>2266</v>
      </c>
      <c r="S390" s="39">
        <v>46101</v>
      </c>
      <c r="T390" s="39" t="str">
        <f t="shared" si="14"/>
        <v>Mar</v>
      </c>
      <c r="U390" s="37">
        <v>2026</v>
      </c>
      <c r="V390" s="38">
        <v>1952.7599999999998</v>
      </c>
    </row>
    <row r="391" spans="1:22" x14ac:dyDescent="0.3">
      <c r="A391" s="66" t="s">
        <v>2273</v>
      </c>
      <c r="B391" s="17" t="s">
        <v>595</v>
      </c>
      <c r="C391" s="17" t="s">
        <v>23</v>
      </c>
      <c r="D391" s="17">
        <v>12</v>
      </c>
      <c r="E391" s="17" t="b">
        <v>1</v>
      </c>
      <c r="F391" s="17" t="s">
        <v>4</v>
      </c>
      <c r="G391" s="37">
        <v>128</v>
      </c>
      <c r="H391" s="17" t="s">
        <v>5</v>
      </c>
      <c r="I391" s="41">
        <v>980.19</v>
      </c>
      <c r="J391" s="41"/>
      <c r="K391" s="17" t="s">
        <v>4480</v>
      </c>
      <c r="L391" s="17">
        <v>3</v>
      </c>
      <c r="M391" s="17">
        <v>0</v>
      </c>
      <c r="N391" s="17" t="s">
        <v>592</v>
      </c>
      <c r="O391" s="17" t="s">
        <v>420</v>
      </c>
      <c r="P391" s="17" t="s">
        <v>4459</v>
      </c>
      <c r="Q391" s="17" t="s">
        <v>4449</v>
      </c>
      <c r="R391" s="17" t="s">
        <v>2266</v>
      </c>
      <c r="S391" s="42">
        <v>46101</v>
      </c>
      <c r="T391" s="39" t="str">
        <f t="shared" si="14"/>
        <v>Mar</v>
      </c>
      <c r="U391" s="17">
        <v>2026</v>
      </c>
      <c r="V391" s="41">
        <v>0</v>
      </c>
    </row>
    <row r="392" spans="1:22" x14ac:dyDescent="0.3">
      <c r="A392" s="66" t="s">
        <v>2273</v>
      </c>
      <c r="B392" s="37" t="s">
        <v>596</v>
      </c>
      <c r="C392" s="37" t="s">
        <v>11</v>
      </c>
      <c r="D392" s="37">
        <v>14</v>
      </c>
      <c r="E392" s="37" t="b">
        <v>1</v>
      </c>
      <c r="F392" s="37" t="s">
        <v>16</v>
      </c>
      <c r="G392" s="37">
        <v>1024</v>
      </c>
      <c r="H392" s="37" t="s">
        <v>5</v>
      </c>
      <c r="I392" s="38">
        <v>788.29</v>
      </c>
      <c r="J392" s="38"/>
      <c r="K392" s="37" t="s">
        <v>4480</v>
      </c>
      <c r="L392" s="37">
        <v>6</v>
      </c>
      <c r="M392" s="37">
        <v>0</v>
      </c>
      <c r="N392" s="37" t="s">
        <v>592</v>
      </c>
      <c r="O392" s="37" t="s">
        <v>420</v>
      </c>
      <c r="P392" s="37" t="s">
        <v>4459</v>
      </c>
      <c r="Q392" s="37" t="s">
        <v>4449</v>
      </c>
      <c r="R392" s="37" t="s">
        <v>2266</v>
      </c>
      <c r="S392" s="39">
        <v>46101</v>
      </c>
      <c r="T392" s="39" t="str">
        <f t="shared" si="14"/>
        <v>Mar</v>
      </c>
      <c r="U392" s="37">
        <v>2026</v>
      </c>
      <c r="V392" s="38">
        <v>0</v>
      </c>
    </row>
    <row r="393" spans="1:22" x14ac:dyDescent="0.3">
      <c r="A393" s="66" t="s">
        <v>2273</v>
      </c>
      <c r="B393" s="17" t="s">
        <v>597</v>
      </c>
      <c r="C393" s="17" t="s">
        <v>23</v>
      </c>
      <c r="D393" s="17">
        <v>12</v>
      </c>
      <c r="E393" s="17" t="b">
        <v>1</v>
      </c>
      <c r="F393" s="17" t="s">
        <v>14</v>
      </c>
      <c r="G393" s="17">
        <v>512</v>
      </c>
      <c r="H393" s="17" t="s">
        <v>5</v>
      </c>
      <c r="I393" s="41">
        <v>424.46</v>
      </c>
      <c r="J393" s="41"/>
      <c r="K393" s="17" t="s">
        <v>4480</v>
      </c>
      <c r="L393" s="17">
        <v>4</v>
      </c>
      <c r="M393" s="17">
        <v>1</v>
      </c>
      <c r="N393" s="17" t="s">
        <v>592</v>
      </c>
      <c r="O393" s="17" t="s">
        <v>420</v>
      </c>
      <c r="P393" s="17" t="s">
        <v>4459</v>
      </c>
      <c r="Q393" s="17" t="s">
        <v>4449</v>
      </c>
      <c r="R393" s="17" t="s">
        <v>2266</v>
      </c>
      <c r="S393" s="42">
        <v>46101</v>
      </c>
      <c r="T393" s="39" t="str">
        <f t="shared" si="14"/>
        <v>Mar</v>
      </c>
      <c r="U393" s="17">
        <v>2026</v>
      </c>
      <c r="V393" s="41">
        <v>424.46</v>
      </c>
    </row>
    <row r="394" spans="1:22" x14ac:dyDescent="0.3">
      <c r="A394" s="66" t="s">
        <v>2273</v>
      </c>
      <c r="B394" s="37" t="s">
        <v>598</v>
      </c>
      <c r="C394" s="37" t="s">
        <v>76</v>
      </c>
      <c r="D394" s="37">
        <v>13</v>
      </c>
      <c r="E394" s="37" t="b">
        <v>0</v>
      </c>
      <c r="F394" s="37" t="s">
        <v>4</v>
      </c>
      <c r="G394" s="37">
        <v>128</v>
      </c>
      <c r="H394" s="37" t="s">
        <v>5</v>
      </c>
      <c r="I394" s="38">
        <v>287.14999999999998</v>
      </c>
      <c r="J394" s="38"/>
      <c r="K394" s="37" t="s">
        <v>4480</v>
      </c>
      <c r="L394" s="37">
        <v>3</v>
      </c>
      <c r="M394" s="37">
        <v>2</v>
      </c>
      <c r="N394" s="37" t="s">
        <v>592</v>
      </c>
      <c r="O394" s="37" t="s">
        <v>420</v>
      </c>
      <c r="P394" s="37" t="s">
        <v>4459</v>
      </c>
      <c r="Q394" s="37" t="s">
        <v>4449</v>
      </c>
      <c r="R394" s="37" t="s">
        <v>2266</v>
      </c>
      <c r="S394" s="39">
        <v>46101</v>
      </c>
      <c r="T394" s="39" t="str">
        <f t="shared" si="14"/>
        <v>Mar</v>
      </c>
      <c r="U394" s="37">
        <v>2026</v>
      </c>
      <c r="V394" s="38">
        <v>574.29999999999995</v>
      </c>
    </row>
    <row r="395" spans="1:22" x14ac:dyDescent="0.3">
      <c r="A395" s="66" t="s">
        <v>2273</v>
      </c>
      <c r="B395" s="17" t="s">
        <v>599</v>
      </c>
      <c r="C395" s="17" t="s">
        <v>93</v>
      </c>
      <c r="D395" s="17">
        <v>14</v>
      </c>
      <c r="E395" s="17" t="b">
        <v>0</v>
      </c>
      <c r="F395" s="17" t="s">
        <v>114</v>
      </c>
      <c r="G395" s="37">
        <v>128</v>
      </c>
      <c r="H395" s="17" t="s">
        <v>5</v>
      </c>
      <c r="I395" s="41">
        <v>468.39</v>
      </c>
      <c r="J395" s="41"/>
      <c r="K395" s="17" t="s">
        <v>4480</v>
      </c>
      <c r="L395" s="17">
        <v>5</v>
      </c>
      <c r="M395" s="17">
        <v>0</v>
      </c>
      <c r="N395" s="17" t="s">
        <v>592</v>
      </c>
      <c r="O395" s="17" t="s">
        <v>420</v>
      </c>
      <c r="P395" s="17" t="s">
        <v>4459</v>
      </c>
      <c r="Q395" s="17" t="s">
        <v>4449</v>
      </c>
      <c r="R395" s="17" t="s">
        <v>2266</v>
      </c>
      <c r="S395" s="42">
        <v>46101</v>
      </c>
      <c r="T395" s="39" t="str">
        <f t="shared" si="14"/>
        <v>Mar</v>
      </c>
      <c r="U395" s="17">
        <v>2026</v>
      </c>
      <c r="V395" s="41">
        <v>0</v>
      </c>
    </row>
    <row r="396" spans="1:22" x14ac:dyDescent="0.3">
      <c r="A396" s="66" t="s">
        <v>2273</v>
      </c>
      <c r="B396" s="37" t="s">
        <v>600</v>
      </c>
      <c r="C396" s="37" t="s">
        <v>23</v>
      </c>
      <c r="D396" s="37">
        <v>12</v>
      </c>
      <c r="E396" s="37" t="b">
        <v>1</v>
      </c>
      <c r="F396" s="37" t="s">
        <v>12</v>
      </c>
      <c r="G396" s="37">
        <v>256</v>
      </c>
      <c r="H396" s="37" t="s">
        <v>5</v>
      </c>
      <c r="I396" s="38">
        <v>363.83</v>
      </c>
      <c r="J396" s="38"/>
      <c r="K396" s="37" t="s">
        <v>4480</v>
      </c>
      <c r="L396" s="37">
        <v>8</v>
      </c>
      <c r="M396" s="37">
        <v>0</v>
      </c>
      <c r="N396" s="37" t="s">
        <v>592</v>
      </c>
      <c r="O396" s="37" t="s">
        <v>420</v>
      </c>
      <c r="P396" s="37" t="s">
        <v>4459</v>
      </c>
      <c r="Q396" s="37" t="s">
        <v>4449</v>
      </c>
      <c r="R396" s="37" t="s">
        <v>2266</v>
      </c>
      <c r="S396" s="39">
        <v>46101</v>
      </c>
      <c r="T396" s="39" t="str">
        <f t="shared" si="14"/>
        <v>Mar</v>
      </c>
      <c r="U396" s="37">
        <v>2026</v>
      </c>
      <c r="V396" s="38">
        <v>0</v>
      </c>
    </row>
    <row r="397" spans="1:22" x14ac:dyDescent="0.3">
      <c r="A397" s="66" t="s">
        <v>2273</v>
      </c>
      <c r="B397" s="17" t="s">
        <v>601</v>
      </c>
      <c r="C397" s="17" t="s">
        <v>93</v>
      </c>
      <c r="D397" s="17">
        <v>14</v>
      </c>
      <c r="E397" s="17" t="b">
        <v>0</v>
      </c>
      <c r="F397" s="17" t="s">
        <v>114</v>
      </c>
      <c r="G397" s="37">
        <v>128</v>
      </c>
      <c r="H397" s="17" t="s">
        <v>5</v>
      </c>
      <c r="I397" s="41">
        <v>468.39</v>
      </c>
      <c r="J397" s="41"/>
      <c r="K397" s="17" t="s">
        <v>4480</v>
      </c>
      <c r="L397" s="17">
        <v>8</v>
      </c>
      <c r="M397" s="17">
        <v>0</v>
      </c>
      <c r="N397" s="17" t="s">
        <v>592</v>
      </c>
      <c r="O397" s="17" t="s">
        <v>420</v>
      </c>
      <c r="P397" s="17" t="s">
        <v>4459</v>
      </c>
      <c r="Q397" s="17" t="s">
        <v>4449</v>
      </c>
      <c r="R397" s="17" t="s">
        <v>2266</v>
      </c>
      <c r="S397" s="42">
        <v>46101</v>
      </c>
      <c r="T397" s="39" t="str">
        <f t="shared" si="14"/>
        <v>Mar</v>
      </c>
      <c r="U397" s="17">
        <v>2026</v>
      </c>
      <c r="V397" s="41">
        <v>0</v>
      </c>
    </row>
    <row r="398" spans="1:22" x14ac:dyDescent="0.3">
      <c r="A398" s="66" t="s">
        <v>2273</v>
      </c>
      <c r="B398" s="37" t="s">
        <v>602</v>
      </c>
      <c r="C398" s="37" t="s">
        <v>38</v>
      </c>
      <c r="D398" s="37">
        <v>13</v>
      </c>
      <c r="E398" s="37" t="b">
        <v>0</v>
      </c>
      <c r="F398" s="37" t="s">
        <v>4</v>
      </c>
      <c r="G398" s="37">
        <v>128</v>
      </c>
      <c r="H398" s="37" t="s">
        <v>5</v>
      </c>
      <c r="I398" s="38">
        <v>3063.08</v>
      </c>
      <c r="J398" s="38"/>
      <c r="K398" s="37" t="s">
        <v>4480</v>
      </c>
      <c r="L398" s="37">
        <v>1</v>
      </c>
      <c r="M398" s="37">
        <v>0</v>
      </c>
      <c r="N398" s="37" t="s">
        <v>592</v>
      </c>
      <c r="O398" s="37" t="s">
        <v>420</v>
      </c>
      <c r="P398" s="37" t="s">
        <v>4459</v>
      </c>
      <c r="Q398" s="37" t="s">
        <v>4449</v>
      </c>
      <c r="R398" s="37" t="s">
        <v>2266</v>
      </c>
      <c r="S398" s="39">
        <v>46101</v>
      </c>
      <c r="T398" s="39" t="str">
        <f t="shared" si="14"/>
        <v>Mar</v>
      </c>
      <c r="U398" s="37">
        <v>2026</v>
      </c>
      <c r="V398" s="38">
        <v>0</v>
      </c>
    </row>
    <row r="399" spans="1:22" x14ac:dyDescent="0.3">
      <c r="A399" s="66" t="s">
        <v>2273</v>
      </c>
      <c r="B399" s="17" t="s">
        <v>603</v>
      </c>
      <c r="C399" s="17" t="s">
        <v>28</v>
      </c>
      <c r="D399" s="17">
        <v>12</v>
      </c>
      <c r="E399" s="17" t="b">
        <v>0</v>
      </c>
      <c r="F399" s="17" t="s">
        <v>50</v>
      </c>
      <c r="G399" s="17">
        <v>64</v>
      </c>
      <c r="H399" s="17" t="s">
        <v>5</v>
      </c>
      <c r="I399" s="41">
        <v>242.5</v>
      </c>
      <c r="J399" s="41"/>
      <c r="K399" s="17" t="s">
        <v>4480</v>
      </c>
      <c r="L399" s="17">
        <v>5</v>
      </c>
      <c r="M399" s="17">
        <v>0</v>
      </c>
      <c r="N399" s="17" t="s">
        <v>592</v>
      </c>
      <c r="O399" s="17" t="s">
        <v>420</v>
      </c>
      <c r="P399" s="17" t="s">
        <v>4459</v>
      </c>
      <c r="Q399" s="17" t="s">
        <v>4449</v>
      </c>
      <c r="R399" s="17" t="s">
        <v>2266</v>
      </c>
      <c r="S399" s="42">
        <v>46101</v>
      </c>
      <c r="T399" s="39" t="str">
        <f t="shared" si="14"/>
        <v>Mar</v>
      </c>
      <c r="U399" s="17">
        <v>2026</v>
      </c>
      <c r="V399" s="41">
        <v>0</v>
      </c>
    </row>
    <row r="400" spans="1:22" x14ac:dyDescent="0.3">
      <c r="A400" s="66" t="s">
        <v>2273</v>
      </c>
      <c r="B400" s="37" t="s">
        <v>604</v>
      </c>
      <c r="C400" s="37" t="s">
        <v>11</v>
      </c>
      <c r="D400" s="37">
        <v>14</v>
      </c>
      <c r="E400" s="37" t="b">
        <v>1</v>
      </c>
      <c r="F400" s="37" t="s">
        <v>70</v>
      </c>
      <c r="G400" s="37">
        <v>128</v>
      </c>
      <c r="H400" s="37" t="s">
        <v>5</v>
      </c>
      <c r="I400" s="38">
        <v>587.1</v>
      </c>
      <c r="J400" s="38"/>
      <c r="K400" s="37" t="s">
        <v>4480</v>
      </c>
      <c r="L400" s="37">
        <v>1</v>
      </c>
      <c r="M400" s="37">
        <v>0</v>
      </c>
      <c r="N400" s="37" t="s">
        <v>592</v>
      </c>
      <c r="O400" s="37" t="s">
        <v>420</v>
      </c>
      <c r="P400" s="37" t="s">
        <v>4459</v>
      </c>
      <c r="Q400" s="37" t="s">
        <v>4449</v>
      </c>
      <c r="R400" s="37" t="s">
        <v>2266</v>
      </c>
      <c r="S400" s="39">
        <v>46101</v>
      </c>
      <c r="T400" s="39" t="str">
        <f t="shared" si="14"/>
        <v>Mar</v>
      </c>
      <c r="U400" s="37">
        <v>2026</v>
      </c>
      <c r="V400" s="38">
        <v>0</v>
      </c>
    </row>
    <row r="401" spans="1:22" x14ac:dyDescent="0.3">
      <c r="A401" s="66" t="s">
        <v>2273</v>
      </c>
      <c r="B401" s="17" t="s">
        <v>605</v>
      </c>
      <c r="C401" s="17" t="s">
        <v>28</v>
      </c>
      <c r="D401" s="17">
        <v>12</v>
      </c>
      <c r="E401" s="17" t="b">
        <v>0</v>
      </c>
      <c r="F401" s="17" t="s">
        <v>50</v>
      </c>
      <c r="G401" s="17">
        <v>64</v>
      </c>
      <c r="H401" s="17" t="s">
        <v>5</v>
      </c>
      <c r="I401" s="41">
        <v>253.58</v>
      </c>
      <c r="J401" s="41"/>
      <c r="K401" s="17" t="s">
        <v>4480</v>
      </c>
      <c r="L401" s="17">
        <v>5</v>
      </c>
      <c r="M401" s="17">
        <v>0</v>
      </c>
      <c r="N401" s="17" t="s">
        <v>592</v>
      </c>
      <c r="O401" s="17" t="s">
        <v>420</v>
      </c>
      <c r="P401" s="17" t="s">
        <v>4459</v>
      </c>
      <c r="Q401" s="17" t="s">
        <v>4449</v>
      </c>
      <c r="R401" s="17" t="s">
        <v>2266</v>
      </c>
      <c r="S401" s="42">
        <v>46101</v>
      </c>
      <c r="T401" s="39" t="str">
        <f t="shared" si="14"/>
        <v>Mar</v>
      </c>
      <c r="U401" s="17">
        <v>2026</v>
      </c>
      <c r="V401" s="41">
        <v>0</v>
      </c>
    </row>
    <row r="402" spans="1:22" x14ac:dyDescent="0.3">
      <c r="A402" s="66" t="s">
        <v>2273</v>
      </c>
      <c r="B402" s="37" t="s">
        <v>606</v>
      </c>
      <c r="C402" s="37" t="s">
        <v>23</v>
      </c>
      <c r="D402" s="37">
        <v>12</v>
      </c>
      <c r="E402" s="37" t="b">
        <v>1</v>
      </c>
      <c r="F402" s="37" t="s">
        <v>114</v>
      </c>
      <c r="G402" s="37">
        <v>128</v>
      </c>
      <c r="H402" s="37" t="s">
        <v>5</v>
      </c>
      <c r="I402" s="38">
        <v>330.75</v>
      </c>
      <c r="J402" s="38"/>
      <c r="K402" s="37" t="s">
        <v>4480</v>
      </c>
      <c r="L402" s="37">
        <v>5</v>
      </c>
      <c r="M402" s="37">
        <v>3</v>
      </c>
      <c r="N402" s="37" t="s">
        <v>592</v>
      </c>
      <c r="O402" s="37" t="s">
        <v>420</v>
      </c>
      <c r="P402" s="37" t="s">
        <v>4459</v>
      </c>
      <c r="Q402" s="37" t="s">
        <v>4449</v>
      </c>
      <c r="R402" s="37" t="s">
        <v>2266</v>
      </c>
      <c r="S402" s="39">
        <v>46101</v>
      </c>
      <c r="T402" s="39" t="str">
        <f t="shared" si="14"/>
        <v>Mar</v>
      </c>
      <c r="U402" s="37">
        <v>2026</v>
      </c>
      <c r="V402" s="38">
        <v>992.25</v>
      </c>
    </row>
    <row r="403" spans="1:22" x14ac:dyDescent="0.3">
      <c r="A403" s="66" t="s">
        <v>2273</v>
      </c>
      <c r="B403" s="17" t="s">
        <v>607</v>
      </c>
      <c r="C403" s="17" t="s">
        <v>33</v>
      </c>
      <c r="D403" s="17">
        <v>17</v>
      </c>
      <c r="E403" s="17" t="b">
        <v>0</v>
      </c>
      <c r="F403" s="17" t="s">
        <v>14</v>
      </c>
      <c r="G403" s="17">
        <v>512</v>
      </c>
      <c r="H403" s="17" t="s">
        <v>47</v>
      </c>
      <c r="I403" s="41">
        <v>399</v>
      </c>
      <c r="J403" s="41"/>
      <c r="K403" s="17" t="s">
        <v>4480</v>
      </c>
      <c r="L403" s="17">
        <v>5</v>
      </c>
      <c r="M403" s="17">
        <v>0</v>
      </c>
      <c r="N403" s="17" t="s">
        <v>608</v>
      </c>
      <c r="O403" s="17" t="s">
        <v>99</v>
      </c>
      <c r="P403" s="17" t="s">
        <v>2097</v>
      </c>
      <c r="Q403" s="17" t="s">
        <v>2227</v>
      </c>
      <c r="R403" s="17" t="s">
        <v>2084</v>
      </c>
      <c r="S403" s="42"/>
      <c r="T403" s="39"/>
      <c r="U403" s="17"/>
      <c r="V403" s="41">
        <v>0</v>
      </c>
    </row>
    <row r="404" spans="1:22" x14ac:dyDescent="0.3">
      <c r="A404" s="66" t="s">
        <v>2273</v>
      </c>
      <c r="B404" s="37" t="s">
        <v>609</v>
      </c>
      <c r="C404" s="37" t="s">
        <v>44</v>
      </c>
      <c r="D404" s="37">
        <v>17</v>
      </c>
      <c r="E404" s="37" t="b">
        <v>1</v>
      </c>
      <c r="F404" s="37" t="s">
        <v>12</v>
      </c>
      <c r="G404" s="37">
        <v>256</v>
      </c>
      <c r="H404" s="37" t="s">
        <v>47</v>
      </c>
      <c r="I404" s="38">
        <v>799.28</v>
      </c>
      <c r="J404" s="38"/>
      <c r="K404" s="37" t="s">
        <v>4480</v>
      </c>
      <c r="L404" s="37">
        <v>3</v>
      </c>
      <c r="M404" s="37">
        <v>0</v>
      </c>
      <c r="N404" s="37" t="s">
        <v>610</v>
      </c>
      <c r="O404" s="37" t="s">
        <v>611</v>
      </c>
      <c r="P404" s="37" t="s">
        <v>2146</v>
      </c>
      <c r="Q404" s="37" t="s">
        <v>2247</v>
      </c>
      <c r="R404" s="37" t="s">
        <v>2084</v>
      </c>
      <c r="S404" s="39"/>
      <c r="T404" s="39"/>
      <c r="U404" s="37"/>
      <c r="V404" s="38">
        <v>0</v>
      </c>
    </row>
    <row r="405" spans="1:22" x14ac:dyDescent="0.3">
      <c r="A405" s="66" t="s">
        <v>2273</v>
      </c>
      <c r="B405" s="17" t="s">
        <v>612</v>
      </c>
      <c r="C405" s="17" t="s">
        <v>3</v>
      </c>
      <c r="D405" s="17">
        <v>14</v>
      </c>
      <c r="E405" s="17" t="b">
        <v>0</v>
      </c>
      <c r="F405" s="17" t="s">
        <v>4</v>
      </c>
      <c r="G405" s="37">
        <v>128</v>
      </c>
      <c r="H405" s="17" t="s">
        <v>22</v>
      </c>
      <c r="I405" s="41">
        <v>275.99</v>
      </c>
      <c r="J405" s="41"/>
      <c r="K405" s="17" t="s">
        <v>4480</v>
      </c>
      <c r="L405" s="17">
        <v>3</v>
      </c>
      <c r="M405" s="17">
        <v>71</v>
      </c>
      <c r="N405" s="17" t="s">
        <v>613</v>
      </c>
      <c r="O405" s="17" t="s">
        <v>614</v>
      </c>
      <c r="P405" s="17" t="s">
        <v>2088</v>
      </c>
      <c r="Q405" s="17" t="s">
        <v>4449</v>
      </c>
      <c r="R405" s="17" t="s">
        <v>2267</v>
      </c>
      <c r="S405" s="42">
        <v>46110</v>
      </c>
      <c r="T405" s="39" t="str">
        <f t="shared" ref="T405:T442" si="15">TEXT(S405,"mmm")</f>
        <v>Mar</v>
      </c>
      <c r="U405" s="17">
        <v>2026</v>
      </c>
      <c r="V405" s="41">
        <v>19595.29</v>
      </c>
    </row>
    <row r="406" spans="1:22" x14ac:dyDescent="0.3">
      <c r="A406" s="66" t="s">
        <v>2273</v>
      </c>
      <c r="B406" s="37" t="s">
        <v>615</v>
      </c>
      <c r="C406" s="37" t="s">
        <v>76</v>
      </c>
      <c r="D406" s="37">
        <v>13</v>
      </c>
      <c r="E406" s="37" t="b">
        <v>0</v>
      </c>
      <c r="F406" s="37" t="s">
        <v>4</v>
      </c>
      <c r="G406" s="37">
        <v>128</v>
      </c>
      <c r="H406" s="37" t="s">
        <v>5</v>
      </c>
      <c r="I406" s="38">
        <v>219.94</v>
      </c>
      <c r="J406" s="38"/>
      <c r="K406" s="37" t="s">
        <v>4480</v>
      </c>
      <c r="L406" s="37">
        <v>4</v>
      </c>
      <c r="M406" s="37">
        <v>85</v>
      </c>
      <c r="N406" s="37" t="s">
        <v>616</v>
      </c>
      <c r="O406" s="37" t="s">
        <v>359</v>
      </c>
      <c r="P406" s="37" t="s">
        <v>2147</v>
      </c>
      <c r="Q406" s="37" t="s">
        <v>2231</v>
      </c>
      <c r="R406" s="37" t="s">
        <v>2084</v>
      </c>
      <c r="S406" s="39">
        <v>46106</v>
      </c>
      <c r="T406" s="39" t="str">
        <f t="shared" si="15"/>
        <v>Mar</v>
      </c>
      <c r="U406" s="37">
        <v>2026</v>
      </c>
      <c r="V406" s="38">
        <v>18694.900000000001</v>
      </c>
    </row>
    <row r="407" spans="1:22" x14ac:dyDescent="0.3">
      <c r="A407" s="66" t="s">
        <v>2273</v>
      </c>
      <c r="B407" s="17" t="s">
        <v>383</v>
      </c>
      <c r="C407" s="17" t="s">
        <v>38</v>
      </c>
      <c r="D407" s="17">
        <v>13</v>
      </c>
      <c r="E407" s="17" t="b">
        <v>0</v>
      </c>
      <c r="F407" s="17" t="s">
        <v>70</v>
      </c>
      <c r="G407" s="37">
        <v>128</v>
      </c>
      <c r="H407" s="17" t="s">
        <v>4482</v>
      </c>
      <c r="I407" s="41">
        <v>275.45</v>
      </c>
      <c r="J407" s="41">
        <v>289.95</v>
      </c>
      <c r="K407" s="17">
        <v>5</v>
      </c>
      <c r="L407" s="17">
        <v>0</v>
      </c>
      <c r="M407" s="17">
        <v>161</v>
      </c>
      <c r="N407" s="17" t="s">
        <v>617</v>
      </c>
      <c r="O407" s="17" t="s">
        <v>380</v>
      </c>
      <c r="P407" s="17" t="s">
        <v>2131</v>
      </c>
      <c r="Q407" s="17" t="s">
        <v>2243</v>
      </c>
      <c r="R407" s="17" t="s">
        <v>2084</v>
      </c>
      <c r="S407" s="42">
        <v>46101</v>
      </c>
      <c r="T407" s="39" t="str">
        <f t="shared" si="15"/>
        <v>Mar</v>
      </c>
      <c r="U407" s="17">
        <v>2026</v>
      </c>
      <c r="V407" s="41">
        <v>44347.45</v>
      </c>
    </row>
    <row r="408" spans="1:22" x14ac:dyDescent="0.3">
      <c r="A408" s="66" t="s">
        <v>2273</v>
      </c>
      <c r="B408" s="37" t="s">
        <v>618</v>
      </c>
      <c r="C408" s="37" t="s">
        <v>3</v>
      </c>
      <c r="D408" s="37">
        <v>14</v>
      </c>
      <c r="E408" s="37" t="b">
        <v>0</v>
      </c>
      <c r="F408" s="37" t="s">
        <v>114</v>
      </c>
      <c r="G408" s="37">
        <v>128</v>
      </c>
      <c r="H408" s="37" t="s">
        <v>4482</v>
      </c>
      <c r="I408" s="38">
        <v>270.7</v>
      </c>
      <c r="J408" s="38">
        <v>284.95</v>
      </c>
      <c r="K408" s="37">
        <v>5</v>
      </c>
      <c r="L408" s="37">
        <v>0</v>
      </c>
      <c r="M408" s="37">
        <v>157</v>
      </c>
      <c r="N408" s="37" t="s">
        <v>617</v>
      </c>
      <c r="O408" s="37" t="s">
        <v>380</v>
      </c>
      <c r="P408" s="37" t="s">
        <v>2131</v>
      </c>
      <c r="Q408" s="37" t="s">
        <v>2243</v>
      </c>
      <c r="R408" s="37" t="s">
        <v>2084</v>
      </c>
      <c r="S408" s="39">
        <v>46110</v>
      </c>
      <c r="T408" s="39" t="str">
        <f t="shared" si="15"/>
        <v>Mar</v>
      </c>
      <c r="U408" s="37">
        <v>2026</v>
      </c>
      <c r="V408" s="38">
        <v>42499.9</v>
      </c>
    </row>
    <row r="409" spans="1:22" x14ac:dyDescent="0.3">
      <c r="A409" s="66" t="s">
        <v>2273</v>
      </c>
      <c r="B409" s="17" t="s">
        <v>619</v>
      </c>
      <c r="C409" s="17" t="s">
        <v>3</v>
      </c>
      <c r="D409" s="17">
        <v>14</v>
      </c>
      <c r="E409" s="17" t="b">
        <v>0</v>
      </c>
      <c r="F409" s="17" t="s">
        <v>114</v>
      </c>
      <c r="G409" s="37">
        <v>128</v>
      </c>
      <c r="H409" s="17" t="s">
        <v>4483</v>
      </c>
      <c r="I409" s="41">
        <v>299.2</v>
      </c>
      <c r="J409" s="41">
        <v>314.95</v>
      </c>
      <c r="K409" s="17">
        <v>5</v>
      </c>
      <c r="L409" s="17">
        <v>2</v>
      </c>
      <c r="M409" s="17">
        <v>27</v>
      </c>
      <c r="N409" s="17" t="s">
        <v>617</v>
      </c>
      <c r="O409" s="17" t="s">
        <v>380</v>
      </c>
      <c r="P409" s="17" t="s">
        <v>2131</v>
      </c>
      <c r="Q409" s="17" t="s">
        <v>2243</v>
      </c>
      <c r="R409" s="17" t="s">
        <v>2084</v>
      </c>
      <c r="S409" s="42">
        <v>46106</v>
      </c>
      <c r="T409" s="39" t="str">
        <f t="shared" si="15"/>
        <v>Mar</v>
      </c>
      <c r="U409" s="17">
        <v>2026</v>
      </c>
      <c r="V409" s="41">
        <v>8078.4</v>
      </c>
    </row>
    <row r="410" spans="1:22" x14ac:dyDescent="0.3">
      <c r="A410" s="66" t="s">
        <v>2273</v>
      </c>
      <c r="B410" s="37" t="s">
        <v>620</v>
      </c>
      <c r="C410" s="37" t="s">
        <v>28</v>
      </c>
      <c r="D410" s="37">
        <v>12</v>
      </c>
      <c r="E410" s="37" t="b">
        <v>0</v>
      </c>
      <c r="F410" s="37" t="s">
        <v>50</v>
      </c>
      <c r="G410" s="37">
        <v>64</v>
      </c>
      <c r="H410" s="37" t="s">
        <v>22</v>
      </c>
      <c r="I410" s="38">
        <v>142.44999999999999</v>
      </c>
      <c r="J410" s="38">
        <v>149.94999999999999</v>
      </c>
      <c r="K410" s="37">
        <v>5</v>
      </c>
      <c r="L410" s="37">
        <v>5</v>
      </c>
      <c r="M410" s="37">
        <v>61</v>
      </c>
      <c r="N410" s="37" t="s">
        <v>617</v>
      </c>
      <c r="O410" s="37" t="s">
        <v>380</v>
      </c>
      <c r="P410" s="37" t="s">
        <v>2131</v>
      </c>
      <c r="Q410" s="37" t="s">
        <v>2243</v>
      </c>
      <c r="R410" s="37" t="s">
        <v>2084</v>
      </c>
      <c r="S410" s="39">
        <v>46110</v>
      </c>
      <c r="T410" s="39" t="str">
        <f t="shared" si="15"/>
        <v>Mar</v>
      </c>
      <c r="U410" s="37">
        <v>2026</v>
      </c>
      <c r="V410" s="38">
        <v>8689.4499999999989</v>
      </c>
    </row>
    <row r="411" spans="1:22" x14ac:dyDescent="0.3">
      <c r="A411" s="66" t="s">
        <v>2273</v>
      </c>
      <c r="B411" s="17" t="s">
        <v>621</v>
      </c>
      <c r="C411" s="17" t="s">
        <v>76</v>
      </c>
      <c r="D411" s="17">
        <v>13</v>
      </c>
      <c r="E411" s="17" t="b">
        <v>0</v>
      </c>
      <c r="F411" s="17" t="s">
        <v>114</v>
      </c>
      <c r="G411" s="37">
        <v>128</v>
      </c>
      <c r="H411" s="17" t="s">
        <v>22</v>
      </c>
      <c r="I411" s="41">
        <v>289.95</v>
      </c>
      <c r="J411" s="41"/>
      <c r="K411" s="17" t="s">
        <v>4480</v>
      </c>
      <c r="L411" s="17">
        <v>10</v>
      </c>
      <c r="M411" s="17">
        <v>145</v>
      </c>
      <c r="N411" s="17" t="s">
        <v>622</v>
      </c>
      <c r="O411" s="17" t="s">
        <v>623</v>
      </c>
      <c r="P411" s="17" t="s">
        <v>2148</v>
      </c>
      <c r="Q411" s="17" t="s">
        <v>2227</v>
      </c>
      <c r="R411" s="17" t="s">
        <v>2084</v>
      </c>
      <c r="S411" s="42">
        <v>46109</v>
      </c>
      <c r="T411" s="39" t="str">
        <f t="shared" si="15"/>
        <v>Mar</v>
      </c>
      <c r="U411" s="17">
        <v>2026</v>
      </c>
      <c r="V411" s="41">
        <v>42042.75</v>
      </c>
    </row>
    <row r="412" spans="1:22" x14ac:dyDescent="0.3">
      <c r="A412" s="66" t="s">
        <v>2273</v>
      </c>
      <c r="B412" s="37" t="s">
        <v>624</v>
      </c>
      <c r="C412" s="37" t="s">
        <v>23</v>
      </c>
      <c r="D412" s="37">
        <v>12</v>
      </c>
      <c r="E412" s="37" t="b">
        <v>1</v>
      </c>
      <c r="F412" s="37" t="s">
        <v>4</v>
      </c>
      <c r="G412" s="37">
        <v>128</v>
      </c>
      <c r="H412" s="37" t="s">
        <v>5</v>
      </c>
      <c r="I412" s="38">
        <v>309.94</v>
      </c>
      <c r="J412" s="38"/>
      <c r="K412" s="37" t="s">
        <v>4480</v>
      </c>
      <c r="L412" s="37">
        <v>10</v>
      </c>
      <c r="M412" s="37">
        <v>15</v>
      </c>
      <c r="N412" s="37" t="s">
        <v>616</v>
      </c>
      <c r="O412" s="37" t="s">
        <v>359</v>
      </c>
      <c r="P412" s="37" t="s">
        <v>2147</v>
      </c>
      <c r="Q412" s="37" t="s">
        <v>2231</v>
      </c>
      <c r="R412" s="37" t="s">
        <v>2084</v>
      </c>
      <c r="S412" s="39">
        <v>46069</v>
      </c>
      <c r="T412" s="39" t="str">
        <f t="shared" si="15"/>
        <v>Feb</v>
      </c>
      <c r="U412" s="37">
        <v>2026</v>
      </c>
      <c r="V412" s="38">
        <v>4649.1000000000004</v>
      </c>
    </row>
    <row r="413" spans="1:22" x14ac:dyDescent="0.3">
      <c r="A413" s="66" t="s">
        <v>2273</v>
      </c>
      <c r="B413" s="17" t="s">
        <v>625</v>
      </c>
      <c r="C413" s="17" t="s">
        <v>76</v>
      </c>
      <c r="D413" s="17">
        <v>13</v>
      </c>
      <c r="E413" s="17" t="b">
        <v>0</v>
      </c>
      <c r="F413" s="37" t="s">
        <v>4</v>
      </c>
      <c r="G413" s="37">
        <v>128</v>
      </c>
      <c r="H413" s="17" t="s">
        <v>5</v>
      </c>
      <c r="I413" s="41">
        <v>209</v>
      </c>
      <c r="J413" s="41"/>
      <c r="K413" s="17" t="s">
        <v>4480</v>
      </c>
      <c r="L413" s="17">
        <v>9</v>
      </c>
      <c r="M413" s="17">
        <v>33</v>
      </c>
      <c r="N413" s="17" t="s">
        <v>616</v>
      </c>
      <c r="O413" s="17" t="s">
        <v>359</v>
      </c>
      <c r="P413" s="17" t="s">
        <v>2147</v>
      </c>
      <c r="Q413" s="17" t="s">
        <v>2231</v>
      </c>
      <c r="R413" s="17" t="s">
        <v>2084</v>
      </c>
      <c r="S413" s="42">
        <v>46106</v>
      </c>
      <c r="T413" s="39" t="str">
        <f t="shared" si="15"/>
        <v>Mar</v>
      </c>
      <c r="U413" s="17">
        <v>2026</v>
      </c>
      <c r="V413" s="41">
        <v>6897</v>
      </c>
    </row>
    <row r="414" spans="1:22" x14ac:dyDescent="0.3">
      <c r="A414" s="66" t="s">
        <v>2273</v>
      </c>
      <c r="B414" s="37" t="s">
        <v>626</v>
      </c>
      <c r="C414" s="37" t="s">
        <v>93</v>
      </c>
      <c r="D414" s="37">
        <v>14</v>
      </c>
      <c r="E414" s="37" t="b">
        <v>0</v>
      </c>
      <c r="F414" s="37" t="s">
        <v>14</v>
      </c>
      <c r="G414" s="37">
        <v>512</v>
      </c>
      <c r="H414" s="37" t="s">
        <v>4482</v>
      </c>
      <c r="I414" s="38">
        <v>479</v>
      </c>
      <c r="J414" s="38"/>
      <c r="K414" s="37" t="s">
        <v>4480</v>
      </c>
      <c r="L414" s="37">
        <v>0</v>
      </c>
      <c r="M414" s="37">
        <v>7</v>
      </c>
      <c r="N414" s="37" t="s">
        <v>627</v>
      </c>
      <c r="O414" s="37" t="s">
        <v>2079</v>
      </c>
      <c r="P414" s="37" t="s">
        <v>2088</v>
      </c>
      <c r="Q414" s="37" t="s">
        <v>2234</v>
      </c>
      <c r="R414" s="37" t="s">
        <v>2084</v>
      </c>
      <c r="S414" s="39">
        <v>45995</v>
      </c>
      <c r="T414" s="39" t="str">
        <f t="shared" si="15"/>
        <v>Dec</v>
      </c>
      <c r="U414" s="37">
        <v>2025</v>
      </c>
      <c r="V414" s="38">
        <v>3353</v>
      </c>
    </row>
    <row r="415" spans="1:22" x14ac:dyDescent="0.3">
      <c r="A415" s="66" t="s">
        <v>2273</v>
      </c>
      <c r="B415" s="17" t="s">
        <v>628</v>
      </c>
      <c r="C415" s="17" t="s">
        <v>93</v>
      </c>
      <c r="D415" s="17">
        <v>14</v>
      </c>
      <c r="E415" s="17" t="b">
        <v>0</v>
      </c>
      <c r="F415" s="17" t="s">
        <v>4</v>
      </c>
      <c r="G415" s="37">
        <v>128</v>
      </c>
      <c r="H415" s="17" t="s">
        <v>5</v>
      </c>
      <c r="I415" s="41">
        <v>309</v>
      </c>
      <c r="J415" s="41"/>
      <c r="K415" s="17" t="s">
        <v>4480</v>
      </c>
      <c r="L415" s="17">
        <v>2</v>
      </c>
      <c r="M415" s="17">
        <v>17</v>
      </c>
      <c r="N415" s="17" t="s">
        <v>616</v>
      </c>
      <c r="O415" s="17" t="s">
        <v>359</v>
      </c>
      <c r="P415" s="17" t="s">
        <v>2147</v>
      </c>
      <c r="Q415" s="17" t="s">
        <v>2231</v>
      </c>
      <c r="R415" s="17" t="s">
        <v>2084</v>
      </c>
      <c r="S415" s="42">
        <v>46106</v>
      </c>
      <c r="T415" s="39" t="str">
        <f t="shared" si="15"/>
        <v>Mar</v>
      </c>
      <c r="U415" s="17">
        <v>2026</v>
      </c>
      <c r="V415" s="41">
        <v>5253</v>
      </c>
    </row>
    <row r="416" spans="1:22" x14ac:dyDescent="0.3">
      <c r="A416" s="66" t="s">
        <v>2273</v>
      </c>
      <c r="B416" s="37" t="s">
        <v>629</v>
      </c>
      <c r="C416" s="37" t="s">
        <v>3</v>
      </c>
      <c r="D416" s="37">
        <v>14</v>
      </c>
      <c r="E416" s="37" t="b">
        <v>0</v>
      </c>
      <c r="F416" s="17" t="s">
        <v>4</v>
      </c>
      <c r="G416" s="37">
        <v>128</v>
      </c>
      <c r="H416" s="37" t="s">
        <v>22</v>
      </c>
      <c r="I416" s="38">
        <v>379</v>
      </c>
      <c r="J416" s="38"/>
      <c r="K416" s="37" t="s">
        <v>4480</v>
      </c>
      <c r="L416" s="37">
        <v>10</v>
      </c>
      <c r="M416" s="37">
        <v>595</v>
      </c>
      <c r="N416" s="37" t="s">
        <v>627</v>
      </c>
      <c r="O416" s="37" t="s">
        <v>2079</v>
      </c>
      <c r="P416" s="37" t="s">
        <v>2088</v>
      </c>
      <c r="Q416" s="37" t="s">
        <v>2234</v>
      </c>
      <c r="R416" s="37" t="s">
        <v>2084</v>
      </c>
      <c r="S416" s="39">
        <v>46090</v>
      </c>
      <c r="T416" s="39" t="str">
        <f t="shared" si="15"/>
        <v>Mar</v>
      </c>
      <c r="U416" s="37">
        <v>2026</v>
      </c>
      <c r="V416" s="38">
        <v>225505</v>
      </c>
    </row>
    <row r="417" spans="1:22" x14ac:dyDescent="0.3">
      <c r="A417" s="66" t="s">
        <v>2273</v>
      </c>
      <c r="B417" s="17" t="s">
        <v>630</v>
      </c>
      <c r="C417" s="17" t="s">
        <v>93</v>
      </c>
      <c r="D417" s="17">
        <v>14</v>
      </c>
      <c r="E417" s="17" t="b">
        <v>0</v>
      </c>
      <c r="F417" s="17" t="s">
        <v>4</v>
      </c>
      <c r="G417" s="37">
        <v>128</v>
      </c>
      <c r="H417" s="17" t="s">
        <v>5</v>
      </c>
      <c r="I417" s="41">
        <v>309.94</v>
      </c>
      <c r="J417" s="41"/>
      <c r="K417" s="17" t="s">
        <v>4480</v>
      </c>
      <c r="L417" s="17">
        <v>2</v>
      </c>
      <c r="M417" s="17">
        <v>35</v>
      </c>
      <c r="N417" s="17" t="s">
        <v>616</v>
      </c>
      <c r="O417" s="17" t="s">
        <v>359</v>
      </c>
      <c r="P417" s="17" t="s">
        <v>2147</v>
      </c>
      <c r="Q417" s="17" t="s">
        <v>2231</v>
      </c>
      <c r="R417" s="17" t="s">
        <v>2084</v>
      </c>
      <c r="S417" s="42">
        <v>46050</v>
      </c>
      <c r="T417" s="39" t="str">
        <f t="shared" si="15"/>
        <v>Jan</v>
      </c>
      <c r="U417" s="17">
        <v>2026</v>
      </c>
      <c r="V417" s="41">
        <v>10847.9</v>
      </c>
    </row>
    <row r="418" spans="1:22" x14ac:dyDescent="0.3">
      <c r="A418" s="66" t="s">
        <v>2273</v>
      </c>
      <c r="B418" s="37" t="s">
        <v>631</v>
      </c>
      <c r="C418" s="37" t="s">
        <v>3</v>
      </c>
      <c r="D418" s="37">
        <v>14</v>
      </c>
      <c r="E418" s="37" t="b">
        <v>0</v>
      </c>
      <c r="F418" s="37" t="s">
        <v>114</v>
      </c>
      <c r="G418" s="37">
        <v>128</v>
      </c>
      <c r="H418" s="37" t="s">
        <v>4481</v>
      </c>
      <c r="I418" s="38">
        <v>289.7</v>
      </c>
      <c r="J418" s="38">
        <v>304.95</v>
      </c>
      <c r="K418" s="37">
        <v>5</v>
      </c>
      <c r="L418" s="37">
        <v>0</v>
      </c>
      <c r="M418" s="37">
        <v>16</v>
      </c>
      <c r="N418" s="37" t="s">
        <v>617</v>
      </c>
      <c r="O418" s="37" t="s">
        <v>380</v>
      </c>
      <c r="P418" s="37" t="s">
        <v>2131</v>
      </c>
      <c r="Q418" s="37" t="s">
        <v>2243</v>
      </c>
      <c r="R418" s="37" t="s">
        <v>2084</v>
      </c>
      <c r="S418" s="39">
        <v>46106</v>
      </c>
      <c r="T418" s="39" t="str">
        <f t="shared" si="15"/>
        <v>Mar</v>
      </c>
      <c r="U418" s="37">
        <v>2026</v>
      </c>
      <c r="V418" s="38">
        <v>4635.2</v>
      </c>
    </row>
    <row r="419" spans="1:22" x14ac:dyDescent="0.3">
      <c r="A419" s="66" t="s">
        <v>2273</v>
      </c>
      <c r="B419" s="17" t="s">
        <v>632</v>
      </c>
      <c r="C419" s="17" t="s">
        <v>3</v>
      </c>
      <c r="D419" s="17">
        <v>14</v>
      </c>
      <c r="E419" s="17" t="b">
        <v>0</v>
      </c>
      <c r="F419" s="17" t="s">
        <v>4</v>
      </c>
      <c r="G419" s="37">
        <v>128</v>
      </c>
      <c r="H419" s="17" t="s">
        <v>5</v>
      </c>
      <c r="I419" s="41">
        <v>299.93</v>
      </c>
      <c r="J419" s="41"/>
      <c r="K419" s="17" t="s">
        <v>4480</v>
      </c>
      <c r="L419" s="17">
        <v>2</v>
      </c>
      <c r="M419" s="17">
        <v>21</v>
      </c>
      <c r="N419" s="17" t="s">
        <v>616</v>
      </c>
      <c r="O419" s="17" t="s">
        <v>359</v>
      </c>
      <c r="P419" s="17" t="s">
        <v>2147</v>
      </c>
      <c r="Q419" s="17" t="s">
        <v>2231</v>
      </c>
      <c r="R419" s="17" t="s">
        <v>2084</v>
      </c>
      <c r="S419" s="42">
        <v>46026</v>
      </c>
      <c r="T419" s="39" t="str">
        <f t="shared" si="15"/>
        <v>Jan</v>
      </c>
      <c r="U419" s="17">
        <v>2026</v>
      </c>
      <c r="V419" s="41">
        <v>6298.53</v>
      </c>
    </row>
    <row r="420" spans="1:22" x14ac:dyDescent="0.3">
      <c r="A420" s="66" t="s">
        <v>2273</v>
      </c>
      <c r="B420" s="37" t="s">
        <v>633</v>
      </c>
      <c r="C420" s="37" t="s">
        <v>28</v>
      </c>
      <c r="D420" s="37">
        <v>12</v>
      </c>
      <c r="E420" s="37" t="b">
        <v>0</v>
      </c>
      <c r="F420" s="37" t="s">
        <v>61</v>
      </c>
      <c r="G420" s="37">
        <v>64</v>
      </c>
      <c r="H420" s="37" t="s">
        <v>5</v>
      </c>
      <c r="I420" s="38">
        <v>189.94</v>
      </c>
      <c r="J420" s="38"/>
      <c r="K420" s="37" t="s">
        <v>4480</v>
      </c>
      <c r="L420" s="37">
        <v>4</v>
      </c>
      <c r="M420" s="37">
        <v>7</v>
      </c>
      <c r="N420" s="37" t="s">
        <v>616</v>
      </c>
      <c r="O420" s="37" t="s">
        <v>359</v>
      </c>
      <c r="P420" s="37" t="s">
        <v>2147</v>
      </c>
      <c r="Q420" s="37" t="s">
        <v>2231</v>
      </c>
      <c r="R420" s="37" t="s">
        <v>2084</v>
      </c>
      <c r="S420" s="39">
        <v>46060</v>
      </c>
      <c r="T420" s="39" t="str">
        <f t="shared" si="15"/>
        <v>Feb</v>
      </c>
      <c r="U420" s="37">
        <v>2026</v>
      </c>
      <c r="V420" s="38">
        <v>1329.58</v>
      </c>
    </row>
    <row r="421" spans="1:22" x14ac:dyDescent="0.3">
      <c r="A421" s="66" t="s">
        <v>2273</v>
      </c>
      <c r="B421" s="17" t="s">
        <v>634</v>
      </c>
      <c r="C421" s="17" t="s">
        <v>93</v>
      </c>
      <c r="D421" s="17">
        <v>14</v>
      </c>
      <c r="E421" s="17" t="b">
        <v>0</v>
      </c>
      <c r="F421" s="17" t="s">
        <v>4</v>
      </c>
      <c r="G421" s="37">
        <v>128</v>
      </c>
      <c r="H421" s="17" t="s">
        <v>5</v>
      </c>
      <c r="I421" s="41">
        <v>309.94</v>
      </c>
      <c r="J421" s="41"/>
      <c r="K421" s="17" t="s">
        <v>4480</v>
      </c>
      <c r="L421" s="17">
        <v>2</v>
      </c>
      <c r="M421" s="17">
        <v>14</v>
      </c>
      <c r="N421" s="17" t="s">
        <v>616</v>
      </c>
      <c r="O421" s="17" t="s">
        <v>359</v>
      </c>
      <c r="P421" s="17" t="s">
        <v>2147</v>
      </c>
      <c r="Q421" s="17" t="s">
        <v>2231</v>
      </c>
      <c r="R421" s="17" t="s">
        <v>2084</v>
      </c>
      <c r="S421" s="42">
        <v>46050</v>
      </c>
      <c r="T421" s="39" t="str">
        <f t="shared" si="15"/>
        <v>Jan</v>
      </c>
      <c r="U421" s="17">
        <v>2026</v>
      </c>
      <c r="V421" s="41">
        <v>4339.16</v>
      </c>
    </row>
    <row r="422" spans="1:22" x14ac:dyDescent="0.3">
      <c r="A422" s="66" t="s">
        <v>2273</v>
      </c>
      <c r="B422" s="37" t="s">
        <v>222</v>
      </c>
      <c r="C422" s="37" t="s">
        <v>3</v>
      </c>
      <c r="D422" s="37">
        <v>14</v>
      </c>
      <c r="E422" s="37" t="b">
        <v>0</v>
      </c>
      <c r="F422" s="37" t="s">
        <v>4</v>
      </c>
      <c r="G422" s="37">
        <v>128</v>
      </c>
      <c r="H422" s="37" t="s">
        <v>4481</v>
      </c>
      <c r="I422" s="38">
        <v>299</v>
      </c>
      <c r="J422" s="38"/>
      <c r="K422" s="37" t="s">
        <v>4480</v>
      </c>
      <c r="L422" s="37">
        <v>4</v>
      </c>
      <c r="M422" s="37">
        <v>1</v>
      </c>
      <c r="N422" s="37" t="s">
        <v>635</v>
      </c>
      <c r="O422" s="37" t="s">
        <v>472</v>
      </c>
      <c r="P422" s="37" t="s">
        <v>2149</v>
      </c>
      <c r="Q422" s="37" t="s">
        <v>2227</v>
      </c>
      <c r="R422" s="37" t="s">
        <v>2084</v>
      </c>
      <c r="S422" s="39">
        <v>46045</v>
      </c>
      <c r="T422" s="39" t="str">
        <f t="shared" si="15"/>
        <v>Jan</v>
      </c>
      <c r="U422" s="37">
        <v>2026</v>
      </c>
      <c r="V422" s="38">
        <v>299</v>
      </c>
    </row>
    <row r="423" spans="1:22" x14ac:dyDescent="0.3">
      <c r="A423" s="66" t="s">
        <v>2273</v>
      </c>
      <c r="B423" s="17" t="s">
        <v>636</v>
      </c>
      <c r="C423" s="17" t="s">
        <v>76</v>
      </c>
      <c r="D423" s="17">
        <v>13</v>
      </c>
      <c r="E423" s="17" t="b">
        <v>0</v>
      </c>
      <c r="F423" s="17" t="s">
        <v>12</v>
      </c>
      <c r="G423" s="17">
        <v>256</v>
      </c>
      <c r="H423" s="17" t="s">
        <v>22</v>
      </c>
      <c r="I423" s="41">
        <v>339.95</v>
      </c>
      <c r="J423" s="41"/>
      <c r="K423" s="17" t="s">
        <v>4480</v>
      </c>
      <c r="L423" s="17">
        <v>3</v>
      </c>
      <c r="M423" s="17">
        <v>64</v>
      </c>
      <c r="N423" s="17" t="s">
        <v>622</v>
      </c>
      <c r="O423" s="17" t="s">
        <v>623</v>
      </c>
      <c r="P423" s="17" t="s">
        <v>2148</v>
      </c>
      <c r="Q423" s="17" t="s">
        <v>2227</v>
      </c>
      <c r="R423" s="17" t="s">
        <v>2084</v>
      </c>
      <c r="S423" s="42">
        <v>46104</v>
      </c>
      <c r="T423" s="39" t="str">
        <f t="shared" si="15"/>
        <v>Mar</v>
      </c>
      <c r="U423" s="17">
        <v>2026</v>
      </c>
      <c r="V423" s="41">
        <v>21756.799999999999</v>
      </c>
    </row>
    <row r="424" spans="1:22" x14ac:dyDescent="0.3">
      <c r="A424" s="66" t="s">
        <v>2273</v>
      </c>
      <c r="B424" s="37" t="s">
        <v>637</v>
      </c>
      <c r="C424" s="37" t="s">
        <v>93</v>
      </c>
      <c r="D424" s="37">
        <v>14</v>
      </c>
      <c r="E424" s="37" t="b">
        <v>0</v>
      </c>
      <c r="F424" s="37" t="s">
        <v>14</v>
      </c>
      <c r="G424" s="37">
        <v>512</v>
      </c>
      <c r="H424" s="37" t="s">
        <v>22</v>
      </c>
      <c r="I424" s="38">
        <v>519.95000000000005</v>
      </c>
      <c r="J424" s="38"/>
      <c r="K424" s="37" t="s">
        <v>4480</v>
      </c>
      <c r="L424" s="37">
        <v>6</v>
      </c>
      <c r="M424" s="37">
        <v>30</v>
      </c>
      <c r="N424" s="37" t="s">
        <v>622</v>
      </c>
      <c r="O424" s="37" t="s">
        <v>623</v>
      </c>
      <c r="P424" s="37" t="s">
        <v>2148</v>
      </c>
      <c r="Q424" s="37" t="s">
        <v>2227</v>
      </c>
      <c r="R424" s="37" t="s">
        <v>2084</v>
      </c>
      <c r="S424" s="39">
        <v>46086</v>
      </c>
      <c r="T424" s="39" t="str">
        <f t="shared" si="15"/>
        <v>Mar</v>
      </c>
      <c r="U424" s="37">
        <v>2026</v>
      </c>
      <c r="V424" s="38">
        <v>15598.500000000002</v>
      </c>
    </row>
    <row r="425" spans="1:22" x14ac:dyDescent="0.3">
      <c r="A425" s="66" t="s">
        <v>2273</v>
      </c>
      <c r="B425" s="17" t="s">
        <v>638</v>
      </c>
      <c r="C425" s="17" t="s">
        <v>3</v>
      </c>
      <c r="D425" s="17">
        <v>14</v>
      </c>
      <c r="E425" s="17" t="b">
        <v>0</v>
      </c>
      <c r="F425" s="17" t="s">
        <v>4</v>
      </c>
      <c r="G425" s="37">
        <v>128</v>
      </c>
      <c r="H425" s="17" t="s">
        <v>5</v>
      </c>
      <c r="I425" s="41">
        <v>239.99</v>
      </c>
      <c r="J425" s="41"/>
      <c r="K425" s="17" t="s">
        <v>4480</v>
      </c>
      <c r="L425" s="17">
        <v>9</v>
      </c>
      <c r="M425" s="17">
        <v>14</v>
      </c>
      <c r="N425" s="17" t="s">
        <v>639</v>
      </c>
      <c r="O425" s="17" t="s">
        <v>82</v>
      </c>
      <c r="P425" s="17" t="s">
        <v>2094</v>
      </c>
      <c r="Q425" s="17" t="s">
        <v>2234</v>
      </c>
      <c r="R425" s="17" t="s">
        <v>2084</v>
      </c>
      <c r="S425" s="42">
        <v>46109</v>
      </c>
      <c r="T425" s="39" t="str">
        <f t="shared" si="15"/>
        <v>Mar</v>
      </c>
      <c r="U425" s="17">
        <v>2026</v>
      </c>
      <c r="V425" s="41">
        <v>3359.86</v>
      </c>
    </row>
    <row r="426" spans="1:22" x14ac:dyDescent="0.3">
      <c r="A426" s="66" t="s">
        <v>2273</v>
      </c>
      <c r="B426" s="37" t="s">
        <v>640</v>
      </c>
      <c r="C426" s="37" t="s">
        <v>3</v>
      </c>
      <c r="D426" s="37">
        <v>14</v>
      </c>
      <c r="E426" s="37" t="b">
        <v>0</v>
      </c>
      <c r="F426" s="37" t="s">
        <v>4</v>
      </c>
      <c r="G426" s="37">
        <v>128</v>
      </c>
      <c r="H426" s="37" t="s">
        <v>5</v>
      </c>
      <c r="I426" s="38">
        <v>234.99</v>
      </c>
      <c r="J426" s="38"/>
      <c r="K426" s="37" t="s">
        <v>4480</v>
      </c>
      <c r="L426" s="37">
        <v>5</v>
      </c>
      <c r="M426" s="37">
        <v>2</v>
      </c>
      <c r="N426" s="37" t="s">
        <v>639</v>
      </c>
      <c r="O426" s="37" t="s">
        <v>82</v>
      </c>
      <c r="P426" s="37" t="s">
        <v>2094</v>
      </c>
      <c r="Q426" s="37" t="s">
        <v>2234</v>
      </c>
      <c r="R426" s="37" t="s">
        <v>2084</v>
      </c>
      <c r="S426" s="39">
        <v>46106</v>
      </c>
      <c r="T426" s="39" t="str">
        <f t="shared" si="15"/>
        <v>Mar</v>
      </c>
      <c r="U426" s="37">
        <v>2026</v>
      </c>
      <c r="V426" s="38">
        <v>469.98</v>
      </c>
    </row>
    <row r="427" spans="1:22" x14ac:dyDescent="0.3">
      <c r="A427" s="66" t="s">
        <v>2273</v>
      </c>
      <c r="B427" s="17" t="s">
        <v>641</v>
      </c>
      <c r="C427" s="17" t="s">
        <v>93</v>
      </c>
      <c r="D427" s="17">
        <v>14</v>
      </c>
      <c r="E427" s="17" t="b">
        <v>0</v>
      </c>
      <c r="F427" s="17" t="s">
        <v>4</v>
      </c>
      <c r="G427" s="37">
        <v>128</v>
      </c>
      <c r="H427" s="17" t="s">
        <v>5</v>
      </c>
      <c r="I427" s="41">
        <v>249.99</v>
      </c>
      <c r="J427" s="41"/>
      <c r="K427" s="17" t="s">
        <v>4480</v>
      </c>
      <c r="L427" s="17">
        <v>3</v>
      </c>
      <c r="M427" s="17">
        <v>6</v>
      </c>
      <c r="N427" s="17" t="s">
        <v>639</v>
      </c>
      <c r="O427" s="17" t="s">
        <v>82</v>
      </c>
      <c r="P427" s="17" t="s">
        <v>2094</v>
      </c>
      <c r="Q427" s="17" t="s">
        <v>2234</v>
      </c>
      <c r="R427" s="17" t="s">
        <v>2084</v>
      </c>
      <c r="S427" s="42">
        <v>46087</v>
      </c>
      <c r="T427" s="39" t="str">
        <f t="shared" si="15"/>
        <v>Mar</v>
      </c>
      <c r="U427" s="17">
        <v>2026</v>
      </c>
      <c r="V427" s="41">
        <v>1499.94</v>
      </c>
    </row>
    <row r="428" spans="1:22" x14ac:dyDescent="0.3">
      <c r="A428" s="66" t="s">
        <v>2273</v>
      </c>
      <c r="B428" s="37" t="s">
        <v>642</v>
      </c>
      <c r="C428" s="37" t="s">
        <v>93</v>
      </c>
      <c r="D428" s="37">
        <v>14</v>
      </c>
      <c r="E428" s="37" t="b">
        <v>0</v>
      </c>
      <c r="F428" s="37" t="s">
        <v>4</v>
      </c>
      <c r="G428" s="37">
        <v>128</v>
      </c>
      <c r="H428" s="37" t="s">
        <v>5</v>
      </c>
      <c r="I428" s="38">
        <v>249.99</v>
      </c>
      <c r="J428" s="38"/>
      <c r="K428" s="37" t="s">
        <v>4480</v>
      </c>
      <c r="L428" s="37">
        <v>10</v>
      </c>
      <c r="M428" s="37">
        <v>1</v>
      </c>
      <c r="N428" s="37" t="s">
        <v>639</v>
      </c>
      <c r="O428" s="37" t="s">
        <v>82</v>
      </c>
      <c r="P428" s="37" t="s">
        <v>2094</v>
      </c>
      <c r="Q428" s="37" t="s">
        <v>2234</v>
      </c>
      <c r="R428" s="37" t="s">
        <v>2084</v>
      </c>
      <c r="S428" s="39">
        <v>46091</v>
      </c>
      <c r="T428" s="39" t="str">
        <f t="shared" si="15"/>
        <v>Mar</v>
      </c>
      <c r="U428" s="37">
        <v>2026</v>
      </c>
      <c r="V428" s="38">
        <v>249.99</v>
      </c>
    </row>
    <row r="429" spans="1:22" x14ac:dyDescent="0.3">
      <c r="A429" s="66" t="s">
        <v>2273</v>
      </c>
      <c r="B429" s="17" t="s">
        <v>643</v>
      </c>
      <c r="C429" s="17" t="s">
        <v>11</v>
      </c>
      <c r="D429" s="17">
        <v>14</v>
      </c>
      <c r="E429" s="17" t="b">
        <v>1</v>
      </c>
      <c r="F429" s="37" t="s">
        <v>4</v>
      </c>
      <c r="G429" s="37">
        <v>128</v>
      </c>
      <c r="H429" s="17" t="s">
        <v>5</v>
      </c>
      <c r="I429" s="41">
        <v>459.95</v>
      </c>
      <c r="J429" s="41"/>
      <c r="K429" s="17" t="s">
        <v>4480</v>
      </c>
      <c r="L429" s="17">
        <v>10</v>
      </c>
      <c r="M429" s="17">
        <v>3</v>
      </c>
      <c r="N429" s="17" t="s">
        <v>616</v>
      </c>
      <c r="O429" s="17" t="s">
        <v>359</v>
      </c>
      <c r="P429" s="17" t="s">
        <v>2147</v>
      </c>
      <c r="Q429" s="17" t="s">
        <v>2231</v>
      </c>
      <c r="R429" s="17" t="s">
        <v>2084</v>
      </c>
      <c r="S429" s="42">
        <v>46106</v>
      </c>
      <c r="T429" s="39" t="str">
        <f t="shared" si="15"/>
        <v>Mar</v>
      </c>
      <c r="U429" s="17">
        <v>2026</v>
      </c>
      <c r="V429" s="41">
        <v>1379.85</v>
      </c>
    </row>
    <row r="430" spans="1:22" x14ac:dyDescent="0.3">
      <c r="A430" s="66" t="s">
        <v>2273</v>
      </c>
      <c r="B430" s="37" t="s">
        <v>644</v>
      </c>
      <c r="C430" s="37" t="s">
        <v>11</v>
      </c>
      <c r="D430" s="37">
        <v>14</v>
      </c>
      <c r="E430" s="37" t="b">
        <v>1</v>
      </c>
      <c r="F430" s="37" t="s">
        <v>4</v>
      </c>
      <c r="G430" s="37">
        <v>128</v>
      </c>
      <c r="H430" s="37" t="s">
        <v>5</v>
      </c>
      <c r="I430" s="38">
        <v>459</v>
      </c>
      <c r="J430" s="38"/>
      <c r="K430" s="37" t="s">
        <v>4480</v>
      </c>
      <c r="L430" s="37">
        <v>4</v>
      </c>
      <c r="M430" s="37">
        <v>6</v>
      </c>
      <c r="N430" s="37" t="s">
        <v>616</v>
      </c>
      <c r="O430" s="37" t="s">
        <v>359</v>
      </c>
      <c r="P430" s="37" t="s">
        <v>2147</v>
      </c>
      <c r="Q430" s="37" t="s">
        <v>2231</v>
      </c>
      <c r="R430" s="37" t="s">
        <v>2084</v>
      </c>
      <c r="S430" s="39">
        <v>46104</v>
      </c>
      <c r="T430" s="39" t="str">
        <f t="shared" si="15"/>
        <v>Mar</v>
      </c>
      <c r="U430" s="37">
        <v>2026</v>
      </c>
      <c r="V430" s="38">
        <v>2754</v>
      </c>
    </row>
    <row r="431" spans="1:22" x14ac:dyDescent="0.3">
      <c r="A431" s="66" t="s">
        <v>2273</v>
      </c>
      <c r="B431" s="17" t="s">
        <v>645</v>
      </c>
      <c r="C431" s="17" t="s">
        <v>78</v>
      </c>
      <c r="D431" s="17">
        <v>15</v>
      </c>
      <c r="E431" s="17" t="b">
        <v>0</v>
      </c>
      <c r="F431" s="17" t="s">
        <v>4</v>
      </c>
      <c r="G431" s="37">
        <v>128</v>
      </c>
      <c r="H431" s="17" t="s">
        <v>4482</v>
      </c>
      <c r="I431" s="41">
        <v>384.99</v>
      </c>
      <c r="J431" s="41">
        <v>799</v>
      </c>
      <c r="K431" s="17">
        <v>51.82</v>
      </c>
      <c r="L431" s="17">
        <v>6</v>
      </c>
      <c r="M431" s="17">
        <v>108</v>
      </c>
      <c r="N431" s="17" t="s">
        <v>646</v>
      </c>
      <c r="O431" s="17" t="s">
        <v>647</v>
      </c>
      <c r="P431" s="17" t="s">
        <v>2150</v>
      </c>
      <c r="Q431" s="17" t="s">
        <v>2234</v>
      </c>
      <c r="R431" s="17" t="s">
        <v>2084</v>
      </c>
      <c r="S431" s="42">
        <v>46110</v>
      </c>
      <c r="T431" s="39" t="str">
        <f t="shared" si="15"/>
        <v>Mar</v>
      </c>
      <c r="U431" s="17">
        <v>2026</v>
      </c>
      <c r="V431" s="41">
        <v>41578.92</v>
      </c>
    </row>
    <row r="432" spans="1:22" x14ac:dyDescent="0.3">
      <c r="A432" s="66" t="s">
        <v>2273</v>
      </c>
      <c r="B432" s="37" t="s">
        <v>648</v>
      </c>
      <c r="C432" s="37" t="s">
        <v>78</v>
      </c>
      <c r="D432" s="37">
        <v>15</v>
      </c>
      <c r="E432" s="37" t="b">
        <v>0</v>
      </c>
      <c r="F432" s="37" t="s">
        <v>4</v>
      </c>
      <c r="G432" s="37">
        <v>128</v>
      </c>
      <c r="H432" s="37" t="s">
        <v>4481</v>
      </c>
      <c r="I432" s="38">
        <v>369.99</v>
      </c>
      <c r="J432" s="38">
        <v>799</v>
      </c>
      <c r="K432" s="37">
        <v>53.69</v>
      </c>
      <c r="L432" s="37">
        <v>0</v>
      </c>
      <c r="M432" s="37">
        <v>116</v>
      </c>
      <c r="N432" s="37" t="s">
        <v>646</v>
      </c>
      <c r="O432" s="37" t="s">
        <v>647</v>
      </c>
      <c r="P432" s="37" t="s">
        <v>2150</v>
      </c>
      <c r="Q432" s="37" t="s">
        <v>2234</v>
      </c>
      <c r="R432" s="37" t="s">
        <v>2084</v>
      </c>
      <c r="S432" s="39">
        <v>46110</v>
      </c>
      <c r="T432" s="39" t="str">
        <f t="shared" si="15"/>
        <v>Mar</v>
      </c>
      <c r="U432" s="37">
        <v>2026</v>
      </c>
      <c r="V432" s="38">
        <v>42918.840000000004</v>
      </c>
    </row>
    <row r="433" spans="1:22" x14ac:dyDescent="0.3">
      <c r="A433" s="66" t="s">
        <v>2273</v>
      </c>
      <c r="B433" s="17" t="s">
        <v>649</v>
      </c>
      <c r="C433" s="17" t="s">
        <v>650</v>
      </c>
      <c r="D433" s="17">
        <v>15</v>
      </c>
      <c r="E433" s="17" t="b">
        <v>1</v>
      </c>
      <c r="F433" s="17" t="s">
        <v>4</v>
      </c>
      <c r="G433" s="37">
        <v>128</v>
      </c>
      <c r="H433" s="17" t="s">
        <v>4483</v>
      </c>
      <c r="I433" s="41">
        <v>489.99</v>
      </c>
      <c r="J433" s="41">
        <v>999</v>
      </c>
      <c r="K433" s="17">
        <v>50.95</v>
      </c>
      <c r="L433" s="17">
        <v>5</v>
      </c>
      <c r="M433" s="17">
        <v>67</v>
      </c>
      <c r="N433" s="17" t="s">
        <v>646</v>
      </c>
      <c r="O433" s="17" t="s">
        <v>647</v>
      </c>
      <c r="P433" s="17" t="s">
        <v>2150</v>
      </c>
      <c r="Q433" s="17" t="s">
        <v>2234</v>
      </c>
      <c r="R433" s="17" t="s">
        <v>2084</v>
      </c>
      <c r="S433" s="42">
        <v>46110</v>
      </c>
      <c r="T433" s="39" t="str">
        <f t="shared" si="15"/>
        <v>Mar</v>
      </c>
      <c r="U433" s="17">
        <v>2026</v>
      </c>
      <c r="V433" s="41">
        <v>32829.33</v>
      </c>
    </row>
    <row r="434" spans="1:22" x14ac:dyDescent="0.3">
      <c r="A434" s="66" t="s">
        <v>2273</v>
      </c>
      <c r="B434" s="37" t="s">
        <v>651</v>
      </c>
      <c r="C434" s="37" t="s">
        <v>76</v>
      </c>
      <c r="D434" s="37">
        <v>13</v>
      </c>
      <c r="E434" s="37" t="b">
        <v>0</v>
      </c>
      <c r="F434" s="37" t="s">
        <v>4</v>
      </c>
      <c r="G434" s="37">
        <v>128</v>
      </c>
      <c r="H434" s="37" t="s">
        <v>5</v>
      </c>
      <c r="I434" s="38">
        <v>229</v>
      </c>
      <c r="J434" s="38"/>
      <c r="K434" s="37" t="s">
        <v>4480</v>
      </c>
      <c r="L434" s="37">
        <v>3</v>
      </c>
      <c r="M434" s="37">
        <v>2</v>
      </c>
      <c r="N434" s="37" t="s">
        <v>616</v>
      </c>
      <c r="O434" s="37" t="s">
        <v>359</v>
      </c>
      <c r="P434" s="37" t="s">
        <v>2147</v>
      </c>
      <c r="Q434" s="37" t="s">
        <v>2231</v>
      </c>
      <c r="R434" s="37" t="s">
        <v>2084</v>
      </c>
      <c r="S434" s="39">
        <v>46106</v>
      </c>
      <c r="T434" s="39" t="str">
        <f t="shared" si="15"/>
        <v>Mar</v>
      </c>
      <c r="U434" s="37">
        <v>2026</v>
      </c>
      <c r="V434" s="38">
        <v>458</v>
      </c>
    </row>
    <row r="435" spans="1:22" x14ac:dyDescent="0.3">
      <c r="A435" s="66" t="s">
        <v>2273</v>
      </c>
      <c r="B435" s="17" t="s">
        <v>652</v>
      </c>
      <c r="C435" s="17" t="s">
        <v>78</v>
      </c>
      <c r="D435" s="17">
        <v>15</v>
      </c>
      <c r="E435" s="17" t="b">
        <v>0</v>
      </c>
      <c r="F435" s="17" t="s">
        <v>4</v>
      </c>
      <c r="G435" s="37">
        <v>128</v>
      </c>
      <c r="H435" s="17" t="s">
        <v>4483</v>
      </c>
      <c r="I435" s="41">
        <v>399.99</v>
      </c>
      <c r="J435" s="41">
        <v>799</v>
      </c>
      <c r="K435" s="17">
        <v>49.94</v>
      </c>
      <c r="L435" s="17">
        <v>0</v>
      </c>
      <c r="M435" s="17">
        <v>211</v>
      </c>
      <c r="N435" s="17" t="s">
        <v>646</v>
      </c>
      <c r="O435" s="17" t="s">
        <v>647</v>
      </c>
      <c r="P435" s="17" t="s">
        <v>2150</v>
      </c>
      <c r="Q435" s="17" t="s">
        <v>2234</v>
      </c>
      <c r="R435" s="17" t="s">
        <v>2084</v>
      </c>
      <c r="S435" s="42">
        <v>46110</v>
      </c>
      <c r="T435" s="39" t="str">
        <f t="shared" si="15"/>
        <v>Mar</v>
      </c>
      <c r="U435" s="17">
        <v>2026</v>
      </c>
      <c r="V435" s="41">
        <v>84397.89</v>
      </c>
    </row>
    <row r="436" spans="1:22" x14ac:dyDescent="0.3">
      <c r="A436" s="66" t="s">
        <v>2273</v>
      </c>
      <c r="B436" s="37" t="s">
        <v>653</v>
      </c>
      <c r="C436" s="37" t="s">
        <v>3</v>
      </c>
      <c r="D436" s="37">
        <v>14</v>
      </c>
      <c r="E436" s="37" t="b">
        <v>0</v>
      </c>
      <c r="F436" s="37" t="s">
        <v>14</v>
      </c>
      <c r="G436" s="37">
        <v>512</v>
      </c>
      <c r="H436" s="37" t="s">
        <v>22</v>
      </c>
      <c r="I436" s="38">
        <v>449.95</v>
      </c>
      <c r="J436" s="38"/>
      <c r="K436" s="37" t="s">
        <v>4480</v>
      </c>
      <c r="L436" s="37">
        <v>1</v>
      </c>
      <c r="M436" s="37">
        <v>0</v>
      </c>
      <c r="N436" s="37" t="s">
        <v>654</v>
      </c>
      <c r="O436" s="37" t="s">
        <v>623</v>
      </c>
      <c r="P436" s="37" t="s">
        <v>2148</v>
      </c>
      <c r="Q436" s="37" t="s">
        <v>2227</v>
      </c>
      <c r="R436" s="37" t="s">
        <v>2084</v>
      </c>
      <c r="S436" s="39">
        <v>46086</v>
      </c>
      <c r="T436" s="39" t="str">
        <f t="shared" si="15"/>
        <v>Mar</v>
      </c>
      <c r="U436" s="37">
        <v>2026</v>
      </c>
      <c r="V436" s="38">
        <v>0</v>
      </c>
    </row>
    <row r="437" spans="1:22" x14ac:dyDescent="0.3">
      <c r="A437" s="66" t="s">
        <v>2273</v>
      </c>
      <c r="B437" s="17" t="s">
        <v>655</v>
      </c>
      <c r="C437" s="17" t="s">
        <v>352</v>
      </c>
      <c r="D437" s="17">
        <v>15</v>
      </c>
      <c r="E437" s="17" t="b">
        <v>0</v>
      </c>
      <c r="F437" s="17" t="s">
        <v>4</v>
      </c>
      <c r="G437" s="37">
        <v>128</v>
      </c>
      <c r="H437" s="17" t="s">
        <v>4483</v>
      </c>
      <c r="I437" s="41">
        <v>429.99</v>
      </c>
      <c r="J437" s="41">
        <v>899</v>
      </c>
      <c r="K437" s="17">
        <v>52.17</v>
      </c>
      <c r="L437" s="17">
        <v>10</v>
      </c>
      <c r="M437" s="17">
        <v>51</v>
      </c>
      <c r="N437" s="17" t="s">
        <v>646</v>
      </c>
      <c r="O437" s="17" t="s">
        <v>647</v>
      </c>
      <c r="P437" s="17" t="s">
        <v>2150</v>
      </c>
      <c r="Q437" s="17" t="s">
        <v>2234</v>
      </c>
      <c r="R437" s="17" t="s">
        <v>2084</v>
      </c>
      <c r="S437" s="42">
        <v>46110</v>
      </c>
      <c r="T437" s="39" t="str">
        <f t="shared" si="15"/>
        <v>Mar</v>
      </c>
      <c r="U437" s="17">
        <v>2026</v>
      </c>
      <c r="V437" s="41">
        <v>21929.49</v>
      </c>
    </row>
    <row r="438" spans="1:22" x14ac:dyDescent="0.3">
      <c r="A438" s="66" t="s">
        <v>2273</v>
      </c>
      <c r="B438" s="37" t="s">
        <v>656</v>
      </c>
      <c r="C438" s="37" t="s">
        <v>3</v>
      </c>
      <c r="D438" s="37">
        <v>14</v>
      </c>
      <c r="E438" s="37" t="b">
        <v>0</v>
      </c>
      <c r="F438" s="37" t="s">
        <v>12</v>
      </c>
      <c r="G438" s="37">
        <v>256</v>
      </c>
      <c r="H438" s="37" t="s">
        <v>22</v>
      </c>
      <c r="I438" s="38">
        <v>389.95</v>
      </c>
      <c r="J438" s="38"/>
      <c r="K438" s="37" t="s">
        <v>4480</v>
      </c>
      <c r="L438" s="37">
        <v>0</v>
      </c>
      <c r="M438" s="37">
        <v>2</v>
      </c>
      <c r="N438" s="37" t="s">
        <v>654</v>
      </c>
      <c r="O438" s="37" t="s">
        <v>623</v>
      </c>
      <c r="P438" s="37" t="s">
        <v>2148</v>
      </c>
      <c r="Q438" s="37" t="s">
        <v>2227</v>
      </c>
      <c r="R438" s="37" t="s">
        <v>2084</v>
      </c>
      <c r="S438" s="39">
        <v>46102</v>
      </c>
      <c r="T438" s="39" t="str">
        <f t="shared" si="15"/>
        <v>Mar</v>
      </c>
      <c r="U438" s="37">
        <v>2026</v>
      </c>
      <c r="V438" s="38">
        <v>779.9</v>
      </c>
    </row>
    <row r="439" spans="1:22" x14ac:dyDescent="0.3">
      <c r="A439" s="66" t="s">
        <v>2273</v>
      </c>
      <c r="B439" s="17" t="s">
        <v>657</v>
      </c>
      <c r="C439" s="17" t="s">
        <v>38</v>
      </c>
      <c r="D439" s="17">
        <v>13</v>
      </c>
      <c r="E439" s="17" t="b">
        <v>0</v>
      </c>
      <c r="F439" s="17" t="s">
        <v>12</v>
      </c>
      <c r="G439" s="17">
        <v>256</v>
      </c>
      <c r="H439" s="17" t="s">
        <v>5</v>
      </c>
      <c r="I439" s="41">
        <v>289</v>
      </c>
      <c r="J439" s="41"/>
      <c r="K439" s="17" t="s">
        <v>4480</v>
      </c>
      <c r="L439" s="17">
        <v>2</v>
      </c>
      <c r="M439" s="17">
        <v>2</v>
      </c>
      <c r="N439" s="17" t="s">
        <v>616</v>
      </c>
      <c r="O439" s="17" t="s">
        <v>359</v>
      </c>
      <c r="P439" s="17" t="s">
        <v>2147</v>
      </c>
      <c r="Q439" s="17" t="s">
        <v>2231</v>
      </c>
      <c r="R439" s="17" t="s">
        <v>2084</v>
      </c>
      <c r="S439" s="42">
        <v>46088</v>
      </c>
      <c r="T439" s="39" t="str">
        <f t="shared" si="15"/>
        <v>Mar</v>
      </c>
      <c r="U439" s="17">
        <v>2026</v>
      </c>
      <c r="V439" s="41">
        <v>578</v>
      </c>
    </row>
    <row r="440" spans="1:22" x14ac:dyDescent="0.3">
      <c r="A440" s="66" t="s">
        <v>2273</v>
      </c>
      <c r="B440" s="37" t="s">
        <v>658</v>
      </c>
      <c r="C440" s="37" t="s">
        <v>76</v>
      </c>
      <c r="D440" s="37">
        <v>13</v>
      </c>
      <c r="E440" s="37" t="b">
        <v>0</v>
      </c>
      <c r="F440" s="37" t="s">
        <v>4</v>
      </c>
      <c r="G440" s="37">
        <v>128</v>
      </c>
      <c r="H440" s="37" t="s">
        <v>5</v>
      </c>
      <c r="I440" s="38">
        <v>224.94</v>
      </c>
      <c r="J440" s="38"/>
      <c r="K440" s="37" t="s">
        <v>4480</v>
      </c>
      <c r="L440" s="37">
        <v>3</v>
      </c>
      <c r="M440" s="37">
        <v>6</v>
      </c>
      <c r="N440" s="37" t="s">
        <v>616</v>
      </c>
      <c r="O440" s="37" t="s">
        <v>359</v>
      </c>
      <c r="P440" s="37" t="s">
        <v>2147</v>
      </c>
      <c r="Q440" s="37" t="s">
        <v>2231</v>
      </c>
      <c r="R440" s="37" t="s">
        <v>2084</v>
      </c>
      <c r="S440" s="39">
        <v>46106</v>
      </c>
      <c r="T440" s="39" t="str">
        <f t="shared" si="15"/>
        <v>Mar</v>
      </c>
      <c r="U440" s="37">
        <v>2026</v>
      </c>
      <c r="V440" s="38">
        <v>1349.6399999999999</v>
      </c>
    </row>
    <row r="441" spans="1:22" x14ac:dyDescent="0.3">
      <c r="A441" s="66" t="s">
        <v>2273</v>
      </c>
      <c r="B441" s="17" t="s">
        <v>659</v>
      </c>
      <c r="C441" s="17" t="s">
        <v>78</v>
      </c>
      <c r="D441" s="17">
        <v>15</v>
      </c>
      <c r="E441" s="17" t="b">
        <v>0</v>
      </c>
      <c r="F441" s="17" t="s">
        <v>4</v>
      </c>
      <c r="G441" s="37">
        <v>128</v>
      </c>
      <c r="H441" s="17" t="s">
        <v>22</v>
      </c>
      <c r="I441" s="41">
        <v>434.99</v>
      </c>
      <c r="J441" s="41">
        <v>799</v>
      </c>
      <c r="K441" s="17">
        <v>45.56</v>
      </c>
      <c r="L441" s="17">
        <v>10</v>
      </c>
      <c r="M441" s="17">
        <v>4</v>
      </c>
      <c r="N441" s="17" t="s">
        <v>646</v>
      </c>
      <c r="O441" s="17" t="s">
        <v>647</v>
      </c>
      <c r="P441" s="17" t="s">
        <v>2150</v>
      </c>
      <c r="Q441" s="17" t="s">
        <v>2234</v>
      </c>
      <c r="R441" s="17" t="s">
        <v>2084</v>
      </c>
      <c r="S441" s="42">
        <v>46109</v>
      </c>
      <c r="T441" s="39" t="str">
        <f t="shared" si="15"/>
        <v>Mar</v>
      </c>
      <c r="U441" s="17">
        <v>2026</v>
      </c>
      <c r="V441" s="41">
        <v>1739.96</v>
      </c>
    </row>
    <row r="442" spans="1:22" x14ac:dyDescent="0.3">
      <c r="A442" s="66" t="s">
        <v>2273</v>
      </c>
      <c r="B442" s="37" t="s">
        <v>660</v>
      </c>
      <c r="C442" s="37" t="s">
        <v>38</v>
      </c>
      <c r="D442" s="37">
        <v>13</v>
      </c>
      <c r="E442" s="37" t="b">
        <v>0</v>
      </c>
      <c r="F442" s="37" t="s">
        <v>4</v>
      </c>
      <c r="G442" s="37">
        <v>128</v>
      </c>
      <c r="H442" s="37" t="s">
        <v>5</v>
      </c>
      <c r="I442" s="38">
        <v>299.95</v>
      </c>
      <c r="J442" s="38"/>
      <c r="K442" s="37" t="s">
        <v>4480</v>
      </c>
      <c r="L442" s="37">
        <v>1</v>
      </c>
      <c r="M442" s="37">
        <v>0</v>
      </c>
      <c r="N442" s="37" t="s">
        <v>622</v>
      </c>
      <c r="O442" s="37" t="s">
        <v>623</v>
      </c>
      <c r="P442" s="37" t="s">
        <v>2148</v>
      </c>
      <c r="Q442" s="37" t="s">
        <v>2227</v>
      </c>
      <c r="R442" s="37" t="s">
        <v>2084</v>
      </c>
      <c r="S442" s="39">
        <v>46074</v>
      </c>
      <c r="T442" s="39" t="str">
        <f t="shared" si="15"/>
        <v>Feb</v>
      </c>
      <c r="U442" s="37">
        <v>2026</v>
      </c>
      <c r="V442" s="38">
        <v>0</v>
      </c>
    </row>
    <row r="443" spans="1:22" x14ac:dyDescent="0.3">
      <c r="A443" s="66" t="s">
        <v>2273</v>
      </c>
      <c r="B443" s="17" t="s">
        <v>661</v>
      </c>
      <c r="C443" s="17" t="s">
        <v>33</v>
      </c>
      <c r="D443" s="17">
        <v>17</v>
      </c>
      <c r="E443" s="17" t="b">
        <v>0</v>
      </c>
      <c r="F443" s="17" t="s">
        <v>12</v>
      </c>
      <c r="G443" s="17">
        <v>256</v>
      </c>
      <c r="H443" s="17" t="s">
        <v>22</v>
      </c>
      <c r="I443" s="41">
        <v>799.99</v>
      </c>
      <c r="J443" s="41"/>
      <c r="K443" s="17" t="s">
        <v>4480</v>
      </c>
      <c r="L443" s="17">
        <v>0</v>
      </c>
      <c r="M443" s="17">
        <v>1</v>
      </c>
      <c r="N443" s="17" t="s">
        <v>662</v>
      </c>
      <c r="O443" s="17" t="s">
        <v>663</v>
      </c>
      <c r="P443" s="17" t="s">
        <v>2151</v>
      </c>
      <c r="Q443" s="17" t="s">
        <v>2234</v>
      </c>
      <c r="R443" s="17" t="s">
        <v>2084</v>
      </c>
      <c r="S443" s="42"/>
      <c r="T443" s="39"/>
      <c r="U443" s="17"/>
      <c r="V443" s="41">
        <v>799.99</v>
      </c>
    </row>
    <row r="444" spans="1:22" x14ac:dyDescent="0.3">
      <c r="A444" s="66" t="s">
        <v>2273</v>
      </c>
      <c r="B444" s="37" t="s">
        <v>664</v>
      </c>
      <c r="C444" s="37" t="s">
        <v>38</v>
      </c>
      <c r="D444" s="37">
        <v>13</v>
      </c>
      <c r="E444" s="37" t="b">
        <v>0</v>
      </c>
      <c r="F444" s="37" t="s">
        <v>12</v>
      </c>
      <c r="G444" s="37">
        <v>256</v>
      </c>
      <c r="H444" s="37" t="s">
        <v>5</v>
      </c>
      <c r="I444" s="38">
        <v>213.89</v>
      </c>
      <c r="J444" s="38"/>
      <c r="K444" s="37" t="s">
        <v>4480</v>
      </c>
      <c r="L444" s="37">
        <v>1</v>
      </c>
      <c r="M444" s="37">
        <v>0</v>
      </c>
      <c r="N444" s="37" t="s">
        <v>665</v>
      </c>
      <c r="O444" s="37" t="s">
        <v>472</v>
      </c>
      <c r="P444" s="37" t="s">
        <v>2149</v>
      </c>
      <c r="Q444" s="37" t="s">
        <v>2227</v>
      </c>
      <c r="R444" s="37" t="s">
        <v>2084</v>
      </c>
      <c r="S444" s="39">
        <v>46109</v>
      </c>
      <c r="T444" s="39" t="str">
        <f>TEXT(S444,"mmm")</f>
        <v>Mar</v>
      </c>
      <c r="U444" s="37">
        <v>2026</v>
      </c>
      <c r="V444" s="38">
        <v>0</v>
      </c>
    </row>
    <row r="445" spans="1:22" x14ac:dyDescent="0.3">
      <c r="A445" s="66" t="s">
        <v>2273</v>
      </c>
      <c r="B445" s="17" t="s">
        <v>666</v>
      </c>
      <c r="C445" s="17" t="s">
        <v>38</v>
      </c>
      <c r="D445" s="17">
        <v>13</v>
      </c>
      <c r="E445" s="17" t="b">
        <v>0</v>
      </c>
      <c r="F445" s="17" t="s">
        <v>12</v>
      </c>
      <c r="G445" s="17">
        <v>256</v>
      </c>
      <c r="H445" s="17" t="s">
        <v>5</v>
      </c>
      <c r="I445" s="41">
        <v>299</v>
      </c>
      <c r="J445" s="41"/>
      <c r="K445" s="17" t="s">
        <v>4480</v>
      </c>
      <c r="L445" s="17">
        <v>4</v>
      </c>
      <c r="M445" s="17">
        <v>0</v>
      </c>
      <c r="N445" s="17" t="s">
        <v>616</v>
      </c>
      <c r="O445" s="17" t="s">
        <v>359</v>
      </c>
      <c r="P445" s="17" t="s">
        <v>2147</v>
      </c>
      <c r="Q445" s="17" t="s">
        <v>2231</v>
      </c>
      <c r="R445" s="17" t="s">
        <v>2084</v>
      </c>
      <c r="S445" s="42"/>
      <c r="T445" s="39"/>
      <c r="U445" s="17"/>
      <c r="V445" s="41">
        <v>0</v>
      </c>
    </row>
    <row r="446" spans="1:22" x14ac:dyDescent="0.3">
      <c r="A446" s="66" t="s">
        <v>2273</v>
      </c>
      <c r="B446" s="37" t="s">
        <v>667</v>
      </c>
      <c r="C446" s="37" t="s">
        <v>33</v>
      </c>
      <c r="D446" s="37">
        <v>17</v>
      </c>
      <c r="E446" s="37" t="b">
        <v>0</v>
      </c>
      <c r="F446" s="37" t="s">
        <v>12</v>
      </c>
      <c r="G446" s="37">
        <v>256</v>
      </c>
      <c r="H446" s="37" t="s">
        <v>22</v>
      </c>
      <c r="I446" s="38">
        <v>769.99</v>
      </c>
      <c r="J446" s="38"/>
      <c r="K446" s="37" t="s">
        <v>4480</v>
      </c>
      <c r="L446" s="37">
        <v>3</v>
      </c>
      <c r="M446" s="37">
        <v>0</v>
      </c>
      <c r="N446" s="37" t="s">
        <v>662</v>
      </c>
      <c r="O446" s="37" t="s">
        <v>663</v>
      </c>
      <c r="P446" s="37" t="s">
        <v>2151</v>
      </c>
      <c r="Q446" s="37" t="s">
        <v>2234</v>
      </c>
      <c r="R446" s="37" t="s">
        <v>2084</v>
      </c>
      <c r="S446" s="39">
        <v>46107</v>
      </c>
      <c r="T446" s="39" t="str">
        <f t="shared" ref="T446:T455" si="16">TEXT(S446,"mmm")</f>
        <v>Mar</v>
      </c>
      <c r="U446" s="37">
        <v>2026</v>
      </c>
      <c r="V446" s="38">
        <v>0</v>
      </c>
    </row>
    <row r="447" spans="1:22" x14ac:dyDescent="0.3">
      <c r="A447" s="66" t="s">
        <v>2273</v>
      </c>
      <c r="B447" s="17" t="s">
        <v>668</v>
      </c>
      <c r="C447" s="17" t="s">
        <v>33</v>
      </c>
      <c r="D447" s="17">
        <v>17</v>
      </c>
      <c r="E447" s="17" t="b">
        <v>0</v>
      </c>
      <c r="F447" s="17" t="s">
        <v>12</v>
      </c>
      <c r="G447" s="17">
        <v>256</v>
      </c>
      <c r="H447" s="17" t="s">
        <v>22</v>
      </c>
      <c r="I447" s="41">
        <v>784.99</v>
      </c>
      <c r="J447" s="41"/>
      <c r="K447" s="17" t="s">
        <v>4480</v>
      </c>
      <c r="L447" s="17">
        <v>4</v>
      </c>
      <c r="M447" s="17">
        <v>2</v>
      </c>
      <c r="N447" s="17" t="s">
        <v>662</v>
      </c>
      <c r="O447" s="17" t="s">
        <v>663</v>
      </c>
      <c r="P447" s="17" t="s">
        <v>2151</v>
      </c>
      <c r="Q447" s="17" t="s">
        <v>2234</v>
      </c>
      <c r="R447" s="17" t="s">
        <v>2084</v>
      </c>
      <c r="S447" s="42">
        <v>46106</v>
      </c>
      <c r="T447" s="39" t="str">
        <f t="shared" si="16"/>
        <v>Mar</v>
      </c>
      <c r="U447" s="17">
        <v>2026</v>
      </c>
      <c r="V447" s="41">
        <v>1569.98</v>
      </c>
    </row>
    <row r="448" spans="1:22" x14ac:dyDescent="0.3">
      <c r="A448" s="66" t="s">
        <v>2273</v>
      </c>
      <c r="B448" s="37" t="s">
        <v>669</v>
      </c>
      <c r="C448" s="37" t="s">
        <v>38</v>
      </c>
      <c r="D448" s="37">
        <v>13</v>
      </c>
      <c r="E448" s="37" t="b">
        <v>0</v>
      </c>
      <c r="F448" s="37" t="s">
        <v>4</v>
      </c>
      <c r="G448" s="37">
        <v>128</v>
      </c>
      <c r="H448" s="37" t="s">
        <v>5</v>
      </c>
      <c r="I448" s="38">
        <v>175.29</v>
      </c>
      <c r="J448" s="38"/>
      <c r="K448" s="37" t="s">
        <v>4480</v>
      </c>
      <c r="L448" s="37">
        <v>1</v>
      </c>
      <c r="M448" s="37">
        <v>0</v>
      </c>
      <c r="N448" s="37" t="s">
        <v>665</v>
      </c>
      <c r="O448" s="37" t="s">
        <v>472</v>
      </c>
      <c r="P448" s="37" t="s">
        <v>2149</v>
      </c>
      <c r="Q448" s="37" t="s">
        <v>2227</v>
      </c>
      <c r="R448" s="37" t="s">
        <v>2084</v>
      </c>
      <c r="S448" s="39">
        <v>46109</v>
      </c>
      <c r="T448" s="39" t="str">
        <f t="shared" si="16"/>
        <v>Mar</v>
      </c>
      <c r="U448" s="37">
        <v>2026</v>
      </c>
      <c r="V448" s="38">
        <v>0</v>
      </c>
    </row>
    <row r="449" spans="1:22" x14ac:dyDescent="0.3">
      <c r="A449" s="66" t="s">
        <v>2273</v>
      </c>
      <c r="B449" s="17" t="s">
        <v>670</v>
      </c>
      <c r="C449" s="17" t="s">
        <v>76</v>
      </c>
      <c r="D449" s="17">
        <v>13</v>
      </c>
      <c r="E449" s="17" t="b">
        <v>0</v>
      </c>
      <c r="F449" s="37" t="s">
        <v>4</v>
      </c>
      <c r="G449" s="37">
        <v>128</v>
      </c>
      <c r="H449" s="17" t="s">
        <v>5</v>
      </c>
      <c r="I449" s="41">
        <v>174.69</v>
      </c>
      <c r="J449" s="41"/>
      <c r="K449" s="17" t="s">
        <v>4480</v>
      </c>
      <c r="L449" s="17">
        <v>1</v>
      </c>
      <c r="M449" s="17">
        <v>0</v>
      </c>
      <c r="N449" s="17" t="s">
        <v>665</v>
      </c>
      <c r="O449" s="17" t="s">
        <v>472</v>
      </c>
      <c r="P449" s="17" t="s">
        <v>2149</v>
      </c>
      <c r="Q449" s="17" t="s">
        <v>2227</v>
      </c>
      <c r="R449" s="17" t="s">
        <v>2084</v>
      </c>
      <c r="S449" s="42">
        <v>46109</v>
      </c>
      <c r="T449" s="39" t="str">
        <f t="shared" si="16"/>
        <v>Mar</v>
      </c>
      <c r="U449" s="17">
        <v>2026</v>
      </c>
      <c r="V449" s="41">
        <v>0</v>
      </c>
    </row>
    <row r="450" spans="1:22" x14ac:dyDescent="0.3">
      <c r="A450" s="66" t="s">
        <v>2273</v>
      </c>
      <c r="B450" s="37" t="s">
        <v>671</v>
      </c>
      <c r="C450" s="37" t="s">
        <v>38</v>
      </c>
      <c r="D450" s="37">
        <v>13</v>
      </c>
      <c r="E450" s="37" t="b">
        <v>0</v>
      </c>
      <c r="F450" s="37" t="s">
        <v>12</v>
      </c>
      <c r="G450" s="37">
        <v>256</v>
      </c>
      <c r="H450" s="37" t="s">
        <v>5</v>
      </c>
      <c r="I450" s="38">
        <v>197.69</v>
      </c>
      <c r="J450" s="38"/>
      <c r="K450" s="37" t="s">
        <v>4480</v>
      </c>
      <c r="L450" s="37">
        <v>1</v>
      </c>
      <c r="M450" s="37">
        <v>0</v>
      </c>
      <c r="N450" s="37" t="s">
        <v>665</v>
      </c>
      <c r="O450" s="37" t="s">
        <v>472</v>
      </c>
      <c r="P450" s="37" t="s">
        <v>2149</v>
      </c>
      <c r="Q450" s="37" t="s">
        <v>2227</v>
      </c>
      <c r="R450" s="37" t="s">
        <v>2084</v>
      </c>
      <c r="S450" s="39">
        <v>46109</v>
      </c>
      <c r="T450" s="39" t="str">
        <f t="shared" si="16"/>
        <v>Mar</v>
      </c>
      <c r="U450" s="37">
        <v>2026</v>
      </c>
      <c r="V450" s="38">
        <v>0</v>
      </c>
    </row>
    <row r="451" spans="1:22" x14ac:dyDescent="0.3">
      <c r="A451" s="66" t="s">
        <v>2273</v>
      </c>
      <c r="B451" s="17" t="s">
        <v>672</v>
      </c>
      <c r="C451" s="17" t="s">
        <v>41</v>
      </c>
      <c r="D451" s="17">
        <v>16</v>
      </c>
      <c r="E451" s="17" t="b">
        <v>0</v>
      </c>
      <c r="F451" s="17" t="s">
        <v>4</v>
      </c>
      <c r="G451" s="37">
        <v>128</v>
      </c>
      <c r="H451" s="17" t="s">
        <v>47</v>
      </c>
      <c r="I451" s="41">
        <v>499.99</v>
      </c>
      <c r="J451" s="41"/>
      <c r="K451" s="17" t="s">
        <v>4480</v>
      </c>
      <c r="L451" s="17">
        <v>5</v>
      </c>
      <c r="M451" s="17">
        <v>3</v>
      </c>
      <c r="N451" s="17" t="s">
        <v>662</v>
      </c>
      <c r="O451" s="17" t="s">
        <v>673</v>
      </c>
      <c r="P451" s="17" t="s">
        <v>2152</v>
      </c>
      <c r="Q451" s="17" t="s">
        <v>2234</v>
      </c>
      <c r="R451" s="17" t="s">
        <v>2084</v>
      </c>
      <c r="S451" s="42">
        <v>46110</v>
      </c>
      <c r="T451" s="39" t="str">
        <f t="shared" si="16"/>
        <v>Mar</v>
      </c>
      <c r="U451" s="17">
        <v>2026</v>
      </c>
      <c r="V451" s="41">
        <v>1499.97</v>
      </c>
    </row>
    <row r="452" spans="1:22" x14ac:dyDescent="0.3">
      <c r="A452" s="66" t="s">
        <v>2273</v>
      </c>
      <c r="B452" s="37" t="s">
        <v>674</v>
      </c>
      <c r="C452" s="37" t="s">
        <v>33</v>
      </c>
      <c r="D452" s="37">
        <v>17</v>
      </c>
      <c r="E452" s="37" t="b">
        <v>0</v>
      </c>
      <c r="F452" s="37" t="s">
        <v>12</v>
      </c>
      <c r="G452" s="37">
        <v>256</v>
      </c>
      <c r="H452" s="37" t="s">
        <v>22</v>
      </c>
      <c r="I452" s="38">
        <v>659.99</v>
      </c>
      <c r="J452" s="38"/>
      <c r="K452" s="37" t="s">
        <v>4480</v>
      </c>
      <c r="L452" s="37">
        <v>4</v>
      </c>
      <c r="M452" s="37">
        <v>4</v>
      </c>
      <c r="N452" s="37" t="s">
        <v>662</v>
      </c>
      <c r="O452" s="37" t="s">
        <v>663</v>
      </c>
      <c r="P452" s="37" t="s">
        <v>2151</v>
      </c>
      <c r="Q452" s="37" t="s">
        <v>2234</v>
      </c>
      <c r="R452" s="37" t="s">
        <v>2084</v>
      </c>
      <c r="S452" s="39">
        <v>46110</v>
      </c>
      <c r="T452" s="39" t="str">
        <f t="shared" si="16"/>
        <v>Mar</v>
      </c>
      <c r="U452" s="37">
        <v>2026</v>
      </c>
      <c r="V452" s="38">
        <v>2639.96</v>
      </c>
    </row>
    <row r="453" spans="1:22" x14ac:dyDescent="0.3">
      <c r="A453" s="66" t="s">
        <v>2273</v>
      </c>
      <c r="B453" s="17" t="s">
        <v>675</v>
      </c>
      <c r="C453" s="17" t="s">
        <v>3</v>
      </c>
      <c r="D453" s="17">
        <v>14</v>
      </c>
      <c r="E453" s="17" t="b">
        <v>0</v>
      </c>
      <c r="F453" s="17" t="s">
        <v>4</v>
      </c>
      <c r="G453" s="37">
        <v>128</v>
      </c>
      <c r="H453" s="17" t="s">
        <v>47</v>
      </c>
      <c r="I453" s="41">
        <v>403</v>
      </c>
      <c r="J453" s="41"/>
      <c r="K453" s="17" t="s">
        <v>4480</v>
      </c>
      <c r="L453" s="17">
        <v>2</v>
      </c>
      <c r="M453" s="17">
        <v>1</v>
      </c>
      <c r="N453" s="17" t="s">
        <v>676</v>
      </c>
      <c r="O453" s="17" t="s">
        <v>677</v>
      </c>
      <c r="P453" s="17" t="s">
        <v>2153</v>
      </c>
      <c r="Q453" s="17" t="s">
        <v>2248</v>
      </c>
      <c r="R453" s="17" t="s">
        <v>2084</v>
      </c>
      <c r="S453" s="42">
        <v>46109</v>
      </c>
      <c r="T453" s="39" t="str">
        <f t="shared" si="16"/>
        <v>Mar</v>
      </c>
      <c r="U453" s="17">
        <v>2026</v>
      </c>
      <c r="V453" s="41">
        <v>403</v>
      </c>
    </row>
    <row r="454" spans="1:22" x14ac:dyDescent="0.3">
      <c r="A454" s="66" t="s">
        <v>2273</v>
      </c>
      <c r="B454" s="37" t="s">
        <v>680</v>
      </c>
      <c r="C454" s="37" t="s">
        <v>33</v>
      </c>
      <c r="D454" s="37">
        <v>17</v>
      </c>
      <c r="E454" s="37" t="b">
        <v>0</v>
      </c>
      <c r="F454" s="37" t="s">
        <v>12</v>
      </c>
      <c r="G454" s="37">
        <v>256</v>
      </c>
      <c r="H454" s="37" t="s">
        <v>47</v>
      </c>
      <c r="I454" s="38">
        <v>848.99</v>
      </c>
      <c r="J454" s="38"/>
      <c r="K454" s="37" t="s">
        <v>4480</v>
      </c>
      <c r="L454" s="37">
        <v>0</v>
      </c>
      <c r="M454" s="37">
        <v>1</v>
      </c>
      <c r="N454" s="37" t="s">
        <v>662</v>
      </c>
      <c r="O454" s="37" t="s">
        <v>663</v>
      </c>
      <c r="P454" s="37" t="s">
        <v>2151</v>
      </c>
      <c r="Q454" s="37" t="s">
        <v>2234</v>
      </c>
      <c r="R454" s="37" t="s">
        <v>2084</v>
      </c>
      <c r="S454" s="39">
        <v>46106</v>
      </c>
      <c r="T454" s="39" t="str">
        <f t="shared" si="16"/>
        <v>Mar</v>
      </c>
      <c r="U454" s="37">
        <v>2026</v>
      </c>
      <c r="V454" s="38">
        <v>848.99</v>
      </c>
    </row>
    <row r="455" spans="1:22" x14ac:dyDescent="0.3">
      <c r="A455" s="66" t="s">
        <v>2273</v>
      </c>
      <c r="B455" s="17" t="s">
        <v>681</v>
      </c>
      <c r="C455" s="17" t="s">
        <v>33</v>
      </c>
      <c r="D455" s="17">
        <v>17</v>
      </c>
      <c r="E455" s="17" t="b">
        <v>0</v>
      </c>
      <c r="F455" s="17" t="s">
        <v>12</v>
      </c>
      <c r="G455" s="17">
        <v>256</v>
      </c>
      <c r="H455" s="17" t="s">
        <v>22</v>
      </c>
      <c r="I455" s="41">
        <v>659.99</v>
      </c>
      <c r="J455" s="41"/>
      <c r="K455" s="17" t="s">
        <v>4480</v>
      </c>
      <c r="L455" s="17">
        <v>4</v>
      </c>
      <c r="M455" s="17">
        <v>0</v>
      </c>
      <c r="N455" s="17" t="s">
        <v>662</v>
      </c>
      <c r="O455" s="17" t="s">
        <v>663</v>
      </c>
      <c r="P455" s="17" t="s">
        <v>2151</v>
      </c>
      <c r="Q455" s="17" t="s">
        <v>2234</v>
      </c>
      <c r="R455" s="17" t="s">
        <v>2084</v>
      </c>
      <c r="S455" s="42">
        <v>46110</v>
      </c>
      <c r="T455" s="39" t="str">
        <f t="shared" si="16"/>
        <v>Mar</v>
      </c>
      <c r="U455" s="17">
        <v>2026</v>
      </c>
      <c r="V455" s="41">
        <v>0</v>
      </c>
    </row>
    <row r="456" spans="1:22" x14ac:dyDescent="0.3">
      <c r="A456" s="66" t="s">
        <v>2273</v>
      </c>
      <c r="B456" s="37" t="s">
        <v>682</v>
      </c>
      <c r="C456" s="37" t="s">
        <v>44</v>
      </c>
      <c r="D456" s="37">
        <v>17</v>
      </c>
      <c r="E456" s="37" t="b">
        <v>1</v>
      </c>
      <c r="F456" s="37" t="s">
        <v>16</v>
      </c>
      <c r="G456" s="37">
        <v>1024</v>
      </c>
      <c r="H456" s="37" t="s">
        <v>47</v>
      </c>
      <c r="I456" s="38">
        <v>1699.99</v>
      </c>
      <c r="J456" s="38"/>
      <c r="K456" s="37" t="s">
        <v>4480</v>
      </c>
      <c r="L456" s="37">
        <v>3</v>
      </c>
      <c r="M456" s="37">
        <v>2</v>
      </c>
      <c r="N456" s="37" t="s">
        <v>662</v>
      </c>
      <c r="O456" s="37" t="s">
        <v>663</v>
      </c>
      <c r="P456" s="37" t="s">
        <v>2151</v>
      </c>
      <c r="Q456" s="37" t="s">
        <v>2234</v>
      </c>
      <c r="R456" s="37" t="s">
        <v>2084</v>
      </c>
      <c r="S456" s="39"/>
      <c r="T456" s="39"/>
      <c r="U456" s="37"/>
      <c r="V456" s="38">
        <v>3399.98</v>
      </c>
    </row>
    <row r="457" spans="1:22" x14ac:dyDescent="0.3">
      <c r="A457" s="66" t="s">
        <v>2273</v>
      </c>
      <c r="B457" s="17" t="s">
        <v>683</v>
      </c>
      <c r="C457" s="17" t="s">
        <v>41</v>
      </c>
      <c r="D457" s="17">
        <v>16</v>
      </c>
      <c r="E457" s="17" t="b">
        <v>0</v>
      </c>
      <c r="F457" s="17" t="s">
        <v>4</v>
      </c>
      <c r="G457" s="37">
        <v>128</v>
      </c>
      <c r="H457" s="17" t="s">
        <v>47</v>
      </c>
      <c r="I457" s="41">
        <v>629.99</v>
      </c>
      <c r="J457" s="41"/>
      <c r="K457" s="17" t="s">
        <v>4480</v>
      </c>
      <c r="L457" s="17">
        <v>10</v>
      </c>
      <c r="M457" s="17">
        <v>0</v>
      </c>
      <c r="N457" s="17" t="s">
        <v>662</v>
      </c>
      <c r="O457" s="17" t="s">
        <v>673</v>
      </c>
      <c r="P457" s="17" t="s">
        <v>2152</v>
      </c>
      <c r="Q457" s="17" t="s">
        <v>2234</v>
      </c>
      <c r="R457" s="17" t="s">
        <v>2084</v>
      </c>
      <c r="S457" s="42"/>
      <c r="T457" s="39"/>
      <c r="U457" s="17"/>
      <c r="V457" s="41">
        <v>0</v>
      </c>
    </row>
    <row r="458" spans="1:22" x14ac:dyDescent="0.3">
      <c r="A458" s="66" t="s">
        <v>2273</v>
      </c>
      <c r="B458" s="37" t="s">
        <v>684</v>
      </c>
      <c r="C458" s="37" t="s">
        <v>38</v>
      </c>
      <c r="D458" s="37">
        <v>13</v>
      </c>
      <c r="E458" s="37" t="b">
        <v>0</v>
      </c>
      <c r="F458" s="37" t="s">
        <v>70</v>
      </c>
      <c r="G458" s="37">
        <v>128</v>
      </c>
      <c r="H458" s="37" t="s">
        <v>4483</v>
      </c>
      <c r="I458" s="38">
        <v>294.45</v>
      </c>
      <c r="J458" s="38">
        <v>309.95</v>
      </c>
      <c r="K458" s="37">
        <v>5</v>
      </c>
      <c r="L458" s="37">
        <v>2</v>
      </c>
      <c r="M458" s="37">
        <v>27</v>
      </c>
      <c r="N458" s="37" t="s">
        <v>617</v>
      </c>
      <c r="O458" s="37" t="s">
        <v>380</v>
      </c>
      <c r="P458" s="37" t="s">
        <v>2131</v>
      </c>
      <c r="Q458" s="37" t="s">
        <v>2243</v>
      </c>
      <c r="R458" s="37" t="s">
        <v>2084</v>
      </c>
      <c r="S458" s="39">
        <v>46109</v>
      </c>
      <c r="T458" s="39" t="str">
        <f t="shared" ref="T458:T488" si="17">TEXT(S458,"mmm")</f>
        <v>Mar</v>
      </c>
      <c r="U458" s="37">
        <v>2026</v>
      </c>
      <c r="V458" s="38">
        <v>7950.15</v>
      </c>
    </row>
    <row r="459" spans="1:22" x14ac:dyDescent="0.3">
      <c r="A459" s="66" t="s">
        <v>2273</v>
      </c>
      <c r="B459" s="17" t="s">
        <v>685</v>
      </c>
      <c r="C459" s="17" t="s">
        <v>3</v>
      </c>
      <c r="D459" s="17">
        <v>14</v>
      </c>
      <c r="E459" s="17" t="b">
        <v>0</v>
      </c>
      <c r="F459" s="17" t="s">
        <v>12</v>
      </c>
      <c r="G459" s="17">
        <v>256</v>
      </c>
      <c r="H459" s="17" t="s">
        <v>22</v>
      </c>
      <c r="I459" s="41">
        <v>399.95</v>
      </c>
      <c r="J459" s="41"/>
      <c r="K459" s="17" t="s">
        <v>4480</v>
      </c>
      <c r="L459" s="17">
        <v>0</v>
      </c>
      <c r="M459" s="17">
        <v>29</v>
      </c>
      <c r="N459" s="17" t="s">
        <v>622</v>
      </c>
      <c r="O459" s="17" t="s">
        <v>623</v>
      </c>
      <c r="P459" s="17" t="s">
        <v>2148</v>
      </c>
      <c r="Q459" s="17" t="s">
        <v>2227</v>
      </c>
      <c r="R459" s="17" t="s">
        <v>2084</v>
      </c>
      <c r="S459" s="42">
        <v>46078</v>
      </c>
      <c r="T459" s="39" t="str">
        <f t="shared" si="17"/>
        <v>Feb</v>
      </c>
      <c r="U459" s="17">
        <v>2026</v>
      </c>
      <c r="V459" s="41">
        <v>11598.55</v>
      </c>
    </row>
    <row r="460" spans="1:22" x14ac:dyDescent="0.3">
      <c r="A460" s="66" t="s">
        <v>2273</v>
      </c>
      <c r="B460" s="37" t="s">
        <v>686</v>
      </c>
      <c r="C460" s="37" t="s">
        <v>93</v>
      </c>
      <c r="D460" s="37">
        <v>14</v>
      </c>
      <c r="E460" s="37" t="b">
        <v>0</v>
      </c>
      <c r="F460" s="37" t="s">
        <v>34</v>
      </c>
      <c r="G460" s="37">
        <v>256</v>
      </c>
      <c r="H460" s="37" t="s">
        <v>22</v>
      </c>
      <c r="I460" s="38">
        <v>439</v>
      </c>
      <c r="J460" s="38"/>
      <c r="K460" s="37" t="s">
        <v>4480</v>
      </c>
      <c r="L460" s="37">
        <v>4</v>
      </c>
      <c r="M460" s="37">
        <v>421</v>
      </c>
      <c r="N460" s="37" t="s">
        <v>627</v>
      </c>
      <c r="O460" s="37" t="s">
        <v>2079</v>
      </c>
      <c r="P460" s="37" t="s">
        <v>2088</v>
      </c>
      <c r="Q460" s="37" t="s">
        <v>2234</v>
      </c>
      <c r="R460" s="37" t="s">
        <v>2084</v>
      </c>
      <c r="S460" s="39">
        <v>46104</v>
      </c>
      <c r="T460" s="39" t="str">
        <f t="shared" si="17"/>
        <v>Mar</v>
      </c>
      <c r="U460" s="37">
        <v>2026</v>
      </c>
      <c r="V460" s="38">
        <v>184819</v>
      </c>
    </row>
    <row r="461" spans="1:22" x14ac:dyDescent="0.3">
      <c r="A461" s="66" t="s">
        <v>2273</v>
      </c>
      <c r="B461" s="17" t="s">
        <v>687</v>
      </c>
      <c r="C461" s="17" t="s">
        <v>93</v>
      </c>
      <c r="D461" s="17">
        <v>14</v>
      </c>
      <c r="E461" s="17" t="b">
        <v>0</v>
      </c>
      <c r="F461" s="17" t="s">
        <v>4</v>
      </c>
      <c r="G461" s="37">
        <v>128</v>
      </c>
      <c r="H461" s="17" t="s">
        <v>4482</v>
      </c>
      <c r="I461" s="41">
        <v>398</v>
      </c>
      <c r="J461" s="41"/>
      <c r="K461" s="17" t="s">
        <v>4480</v>
      </c>
      <c r="L461" s="17">
        <v>0</v>
      </c>
      <c r="M461" s="17">
        <v>24</v>
      </c>
      <c r="N461" s="17" t="s">
        <v>627</v>
      </c>
      <c r="O461" s="17" t="s">
        <v>2079</v>
      </c>
      <c r="P461" s="17" t="s">
        <v>2088</v>
      </c>
      <c r="Q461" s="17" t="s">
        <v>2234</v>
      </c>
      <c r="R461" s="17" t="s">
        <v>2084</v>
      </c>
      <c r="S461" s="42">
        <v>46055</v>
      </c>
      <c r="T461" s="39" t="str">
        <f t="shared" si="17"/>
        <v>Feb</v>
      </c>
      <c r="U461" s="17">
        <v>2026</v>
      </c>
      <c r="V461" s="41">
        <v>9552</v>
      </c>
    </row>
    <row r="462" spans="1:22" x14ac:dyDescent="0.3">
      <c r="A462" s="66" t="s">
        <v>2273</v>
      </c>
      <c r="B462" s="37" t="s">
        <v>688</v>
      </c>
      <c r="C462" s="37" t="s">
        <v>3</v>
      </c>
      <c r="D462" s="37">
        <v>14</v>
      </c>
      <c r="E462" s="37" t="b">
        <v>0</v>
      </c>
      <c r="F462" s="17" t="s">
        <v>4</v>
      </c>
      <c r="G462" s="37">
        <v>128</v>
      </c>
      <c r="H462" s="37" t="s">
        <v>4482</v>
      </c>
      <c r="I462" s="38">
        <v>349</v>
      </c>
      <c r="J462" s="38"/>
      <c r="K462" s="37" t="s">
        <v>4480</v>
      </c>
      <c r="L462" s="37">
        <v>4</v>
      </c>
      <c r="M462" s="37">
        <v>32</v>
      </c>
      <c r="N462" s="37" t="s">
        <v>627</v>
      </c>
      <c r="O462" s="37" t="s">
        <v>2079</v>
      </c>
      <c r="P462" s="37" t="s">
        <v>2088</v>
      </c>
      <c r="Q462" s="37" t="s">
        <v>2234</v>
      </c>
      <c r="R462" s="37" t="s">
        <v>2084</v>
      </c>
      <c r="S462" s="39">
        <v>46055</v>
      </c>
      <c r="T462" s="39" t="str">
        <f t="shared" si="17"/>
        <v>Feb</v>
      </c>
      <c r="U462" s="37">
        <v>2026</v>
      </c>
      <c r="V462" s="38">
        <v>11168</v>
      </c>
    </row>
    <row r="463" spans="1:22" x14ac:dyDescent="0.3">
      <c r="A463" s="66" t="s">
        <v>2273</v>
      </c>
      <c r="B463" s="17" t="s">
        <v>689</v>
      </c>
      <c r="C463" s="17" t="s">
        <v>3</v>
      </c>
      <c r="D463" s="17">
        <v>14</v>
      </c>
      <c r="E463" s="17" t="b">
        <v>0</v>
      </c>
      <c r="F463" s="17" t="s">
        <v>4</v>
      </c>
      <c r="G463" s="37">
        <v>128</v>
      </c>
      <c r="H463" s="17" t="s">
        <v>22</v>
      </c>
      <c r="I463" s="41">
        <v>349.99</v>
      </c>
      <c r="J463" s="41"/>
      <c r="K463" s="17" t="s">
        <v>4480</v>
      </c>
      <c r="L463" s="17">
        <v>2</v>
      </c>
      <c r="M463" s="17">
        <v>0</v>
      </c>
      <c r="N463" s="17" t="s">
        <v>690</v>
      </c>
      <c r="O463" s="17" t="s">
        <v>7</v>
      </c>
      <c r="P463" s="17" t="s">
        <v>2083</v>
      </c>
      <c r="Q463" s="17" t="s">
        <v>2226</v>
      </c>
      <c r="R463" s="17" t="s">
        <v>2084</v>
      </c>
      <c r="S463" s="42">
        <v>46067</v>
      </c>
      <c r="T463" s="39" t="str">
        <f t="shared" si="17"/>
        <v>Feb</v>
      </c>
      <c r="U463" s="17">
        <v>2026</v>
      </c>
      <c r="V463" s="41">
        <v>0</v>
      </c>
    </row>
    <row r="464" spans="1:22" x14ac:dyDescent="0.3">
      <c r="A464" s="66" t="s">
        <v>2273</v>
      </c>
      <c r="B464" s="37" t="s">
        <v>691</v>
      </c>
      <c r="C464" s="37" t="s">
        <v>11</v>
      </c>
      <c r="D464" s="37">
        <v>14</v>
      </c>
      <c r="E464" s="37" t="b">
        <v>1</v>
      </c>
      <c r="F464" s="37" t="s">
        <v>4</v>
      </c>
      <c r="G464" s="37">
        <v>128</v>
      </c>
      <c r="H464" s="37" t="s">
        <v>4482</v>
      </c>
      <c r="I464" s="38">
        <v>719.99</v>
      </c>
      <c r="J464" s="38"/>
      <c r="K464" s="37" t="s">
        <v>4480</v>
      </c>
      <c r="L464" s="37">
        <v>2</v>
      </c>
      <c r="M464" s="37">
        <v>0</v>
      </c>
      <c r="N464" s="37" t="s">
        <v>690</v>
      </c>
      <c r="O464" s="37" t="s">
        <v>7</v>
      </c>
      <c r="P464" s="37" t="s">
        <v>2083</v>
      </c>
      <c r="Q464" s="37" t="s">
        <v>2226</v>
      </c>
      <c r="R464" s="37" t="s">
        <v>2084</v>
      </c>
      <c r="S464" s="39">
        <v>46007</v>
      </c>
      <c r="T464" s="39" t="str">
        <f t="shared" si="17"/>
        <v>Dec</v>
      </c>
      <c r="U464" s="37">
        <v>2025</v>
      </c>
      <c r="V464" s="38">
        <v>0</v>
      </c>
    </row>
    <row r="465" spans="1:22" x14ac:dyDescent="0.3">
      <c r="A465" s="66" t="s">
        <v>2273</v>
      </c>
      <c r="B465" s="17" t="s">
        <v>692</v>
      </c>
      <c r="C465" s="17" t="s">
        <v>93</v>
      </c>
      <c r="D465" s="17">
        <v>14</v>
      </c>
      <c r="E465" s="17" t="b">
        <v>0</v>
      </c>
      <c r="F465" s="17" t="s">
        <v>4</v>
      </c>
      <c r="G465" s="37">
        <v>128</v>
      </c>
      <c r="H465" s="17" t="s">
        <v>22</v>
      </c>
      <c r="I465" s="41">
        <v>399.99</v>
      </c>
      <c r="J465" s="41"/>
      <c r="K465" s="17" t="s">
        <v>4480</v>
      </c>
      <c r="L465" s="17">
        <v>1</v>
      </c>
      <c r="M465" s="17">
        <v>0</v>
      </c>
      <c r="N465" s="17" t="s">
        <v>690</v>
      </c>
      <c r="O465" s="17" t="s">
        <v>7</v>
      </c>
      <c r="P465" s="17" t="s">
        <v>2083</v>
      </c>
      <c r="Q465" s="17" t="s">
        <v>2226</v>
      </c>
      <c r="R465" s="17" t="s">
        <v>2084</v>
      </c>
      <c r="S465" s="42">
        <v>46051</v>
      </c>
      <c r="T465" s="39" t="str">
        <f t="shared" si="17"/>
        <v>Jan</v>
      </c>
      <c r="U465" s="17">
        <v>2026</v>
      </c>
      <c r="V465" s="41">
        <v>0</v>
      </c>
    </row>
    <row r="466" spans="1:22" x14ac:dyDescent="0.3">
      <c r="A466" s="66" t="s">
        <v>2273</v>
      </c>
      <c r="B466" s="37" t="s">
        <v>693</v>
      </c>
      <c r="C466" s="37" t="s">
        <v>93</v>
      </c>
      <c r="D466" s="37">
        <v>14</v>
      </c>
      <c r="E466" s="37" t="b">
        <v>0</v>
      </c>
      <c r="F466" s="37" t="s">
        <v>4</v>
      </c>
      <c r="G466" s="37">
        <v>128</v>
      </c>
      <c r="H466" s="37" t="s">
        <v>4483</v>
      </c>
      <c r="I466" s="38">
        <v>369.99</v>
      </c>
      <c r="J466" s="38"/>
      <c r="K466" s="37" t="s">
        <v>4480</v>
      </c>
      <c r="L466" s="37">
        <v>0</v>
      </c>
      <c r="M466" s="37">
        <v>1</v>
      </c>
      <c r="N466" s="37" t="s">
        <v>690</v>
      </c>
      <c r="O466" s="37" t="s">
        <v>7</v>
      </c>
      <c r="P466" s="37" t="s">
        <v>2083</v>
      </c>
      <c r="Q466" s="37" t="s">
        <v>2226</v>
      </c>
      <c r="R466" s="37" t="s">
        <v>2084</v>
      </c>
      <c r="S466" s="39">
        <v>46027</v>
      </c>
      <c r="T466" s="39" t="str">
        <f t="shared" si="17"/>
        <v>Jan</v>
      </c>
      <c r="U466" s="37">
        <v>2026</v>
      </c>
      <c r="V466" s="38">
        <v>369.99</v>
      </c>
    </row>
    <row r="467" spans="1:22" x14ac:dyDescent="0.3">
      <c r="A467" s="66" t="s">
        <v>2273</v>
      </c>
      <c r="B467" s="17" t="s">
        <v>694</v>
      </c>
      <c r="C467" s="17" t="s">
        <v>11</v>
      </c>
      <c r="D467" s="17">
        <v>14</v>
      </c>
      <c r="E467" s="17" t="b">
        <v>1</v>
      </c>
      <c r="F467" s="17" t="s">
        <v>14</v>
      </c>
      <c r="G467" s="17">
        <v>512</v>
      </c>
      <c r="H467" s="17" t="s">
        <v>5</v>
      </c>
      <c r="I467" s="41">
        <v>669.99</v>
      </c>
      <c r="J467" s="41"/>
      <c r="K467" s="17" t="s">
        <v>4480</v>
      </c>
      <c r="L467" s="17">
        <v>1</v>
      </c>
      <c r="M467" s="17">
        <v>0</v>
      </c>
      <c r="N467" s="17" t="s">
        <v>690</v>
      </c>
      <c r="O467" s="17" t="s">
        <v>7</v>
      </c>
      <c r="P467" s="17" t="s">
        <v>2083</v>
      </c>
      <c r="Q467" s="17" t="s">
        <v>2226</v>
      </c>
      <c r="R467" s="17" t="s">
        <v>2084</v>
      </c>
      <c r="S467" s="42">
        <v>46093</v>
      </c>
      <c r="T467" s="39" t="str">
        <f t="shared" si="17"/>
        <v>Mar</v>
      </c>
      <c r="U467" s="17">
        <v>2026</v>
      </c>
      <c r="V467" s="41">
        <v>0</v>
      </c>
    </row>
    <row r="468" spans="1:22" x14ac:dyDescent="0.3">
      <c r="A468" s="66" t="s">
        <v>2273</v>
      </c>
      <c r="B468" s="37" t="s">
        <v>695</v>
      </c>
      <c r="C468" s="37" t="s">
        <v>38</v>
      </c>
      <c r="D468" s="37">
        <v>13</v>
      </c>
      <c r="E468" s="37" t="b">
        <v>0</v>
      </c>
      <c r="F468" s="37" t="s">
        <v>70</v>
      </c>
      <c r="G468" s="37">
        <v>128</v>
      </c>
      <c r="H468" s="37" t="s">
        <v>4481</v>
      </c>
      <c r="I468" s="38">
        <v>256.45</v>
      </c>
      <c r="J468" s="38">
        <v>269.95</v>
      </c>
      <c r="K468" s="37">
        <v>5</v>
      </c>
      <c r="L468" s="37">
        <v>7</v>
      </c>
      <c r="M468" s="37">
        <v>66</v>
      </c>
      <c r="N468" s="37" t="s">
        <v>617</v>
      </c>
      <c r="O468" s="37" t="s">
        <v>380</v>
      </c>
      <c r="P468" s="37" t="s">
        <v>2131</v>
      </c>
      <c r="Q468" s="37" t="s">
        <v>2243</v>
      </c>
      <c r="R468" s="37" t="s">
        <v>2084</v>
      </c>
      <c r="S468" s="39">
        <v>46063</v>
      </c>
      <c r="T468" s="39" t="str">
        <f t="shared" si="17"/>
        <v>Feb</v>
      </c>
      <c r="U468" s="37">
        <v>2026</v>
      </c>
      <c r="V468" s="38">
        <v>16925.7</v>
      </c>
    </row>
    <row r="469" spans="1:22" x14ac:dyDescent="0.3">
      <c r="A469" s="66" t="s">
        <v>2273</v>
      </c>
      <c r="B469" s="17" t="s">
        <v>696</v>
      </c>
      <c r="C469" s="17" t="s">
        <v>76</v>
      </c>
      <c r="D469" s="17">
        <v>13</v>
      </c>
      <c r="E469" s="17" t="b">
        <v>0</v>
      </c>
      <c r="F469" s="17" t="s">
        <v>70</v>
      </c>
      <c r="G469" s="37">
        <v>128</v>
      </c>
      <c r="H469" s="17" t="s">
        <v>22</v>
      </c>
      <c r="I469" s="41">
        <v>294.95</v>
      </c>
      <c r="J469" s="41"/>
      <c r="K469" s="17" t="s">
        <v>4480</v>
      </c>
      <c r="L469" s="17">
        <v>0</v>
      </c>
      <c r="M469" s="17">
        <v>15</v>
      </c>
      <c r="N469" s="17" t="s">
        <v>654</v>
      </c>
      <c r="O469" s="17" t="s">
        <v>623</v>
      </c>
      <c r="P469" s="17" t="s">
        <v>2148</v>
      </c>
      <c r="Q469" s="17" t="s">
        <v>2227</v>
      </c>
      <c r="R469" s="17" t="s">
        <v>2084</v>
      </c>
      <c r="S469" s="42">
        <v>46109</v>
      </c>
      <c r="T469" s="39" t="str">
        <f t="shared" si="17"/>
        <v>Mar</v>
      </c>
      <c r="U469" s="17">
        <v>2026</v>
      </c>
      <c r="V469" s="41">
        <v>4424.25</v>
      </c>
    </row>
    <row r="470" spans="1:22" x14ac:dyDescent="0.3">
      <c r="A470" s="66" t="s">
        <v>2273</v>
      </c>
      <c r="B470" s="37" t="s">
        <v>697</v>
      </c>
      <c r="C470" s="37" t="s">
        <v>11</v>
      </c>
      <c r="D470" s="37">
        <v>14</v>
      </c>
      <c r="E470" s="37" t="b">
        <v>1</v>
      </c>
      <c r="F470" s="37" t="s">
        <v>4</v>
      </c>
      <c r="G470" s="37">
        <v>128</v>
      </c>
      <c r="H470" s="37" t="s">
        <v>4483</v>
      </c>
      <c r="I470" s="38">
        <v>719.99</v>
      </c>
      <c r="J470" s="38"/>
      <c r="K470" s="37" t="s">
        <v>4480</v>
      </c>
      <c r="L470" s="37">
        <v>1</v>
      </c>
      <c r="M470" s="37">
        <v>0</v>
      </c>
      <c r="N470" s="37" t="s">
        <v>690</v>
      </c>
      <c r="O470" s="37" t="s">
        <v>7</v>
      </c>
      <c r="P470" s="37" t="s">
        <v>2083</v>
      </c>
      <c r="Q470" s="37" t="s">
        <v>2226</v>
      </c>
      <c r="R470" s="37" t="s">
        <v>2084</v>
      </c>
      <c r="S470" s="39">
        <v>46011</v>
      </c>
      <c r="T470" s="39" t="str">
        <f t="shared" si="17"/>
        <v>Dec</v>
      </c>
      <c r="U470" s="37">
        <v>2025</v>
      </c>
      <c r="V470" s="38">
        <v>0</v>
      </c>
    </row>
    <row r="471" spans="1:22" x14ac:dyDescent="0.3">
      <c r="A471" s="66" t="s">
        <v>2273</v>
      </c>
      <c r="B471" s="17" t="s">
        <v>698</v>
      </c>
      <c r="C471" s="17" t="s">
        <v>93</v>
      </c>
      <c r="D471" s="17">
        <v>14</v>
      </c>
      <c r="E471" s="17" t="b">
        <v>0</v>
      </c>
      <c r="F471" s="17" t="s">
        <v>4</v>
      </c>
      <c r="G471" s="37">
        <v>128</v>
      </c>
      <c r="H471" s="17" t="s">
        <v>22</v>
      </c>
      <c r="I471" s="41">
        <v>384.99</v>
      </c>
      <c r="J471" s="41"/>
      <c r="K471" s="17" t="s">
        <v>4480</v>
      </c>
      <c r="L471" s="17">
        <v>2</v>
      </c>
      <c r="M471" s="17">
        <v>0</v>
      </c>
      <c r="N471" s="17" t="s">
        <v>690</v>
      </c>
      <c r="O471" s="17" t="s">
        <v>7</v>
      </c>
      <c r="P471" s="17" t="s">
        <v>2083</v>
      </c>
      <c r="Q471" s="17" t="s">
        <v>2226</v>
      </c>
      <c r="R471" s="17" t="s">
        <v>2084</v>
      </c>
      <c r="S471" s="42">
        <v>46069</v>
      </c>
      <c r="T471" s="39" t="str">
        <f t="shared" si="17"/>
        <v>Feb</v>
      </c>
      <c r="U471" s="17">
        <v>2026</v>
      </c>
      <c r="V471" s="41">
        <v>0</v>
      </c>
    </row>
    <row r="472" spans="1:22" x14ac:dyDescent="0.3">
      <c r="A472" s="66" t="s">
        <v>2273</v>
      </c>
      <c r="B472" s="37" t="s">
        <v>699</v>
      </c>
      <c r="C472" s="37" t="s">
        <v>11</v>
      </c>
      <c r="D472" s="37">
        <v>14</v>
      </c>
      <c r="E472" s="37" t="b">
        <v>1</v>
      </c>
      <c r="F472" s="37" t="s">
        <v>12</v>
      </c>
      <c r="G472" s="37">
        <v>256</v>
      </c>
      <c r="H472" s="37" t="s">
        <v>4482</v>
      </c>
      <c r="I472" s="38">
        <v>735.99</v>
      </c>
      <c r="J472" s="38"/>
      <c r="K472" s="37" t="s">
        <v>4480</v>
      </c>
      <c r="L472" s="37">
        <v>2</v>
      </c>
      <c r="M472" s="37">
        <v>0</v>
      </c>
      <c r="N472" s="37" t="s">
        <v>690</v>
      </c>
      <c r="O472" s="37" t="s">
        <v>7</v>
      </c>
      <c r="P472" s="37" t="s">
        <v>2083</v>
      </c>
      <c r="Q472" s="37" t="s">
        <v>2226</v>
      </c>
      <c r="R472" s="37" t="s">
        <v>2084</v>
      </c>
      <c r="S472" s="39">
        <v>46014</v>
      </c>
      <c r="T472" s="39" t="str">
        <f t="shared" si="17"/>
        <v>Dec</v>
      </c>
      <c r="U472" s="37">
        <v>2025</v>
      </c>
      <c r="V472" s="38">
        <v>0</v>
      </c>
    </row>
    <row r="473" spans="1:22" x14ac:dyDescent="0.3">
      <c r="A473" s="66" t="s">
        <v>2273</v>
      </c>
      <c r="B473" s="17" t="s">
        <v>700</v>
      </c>
      <c r="C473" s="17" t="s">
        <v>3</v>
      </c>
      <c r="D473" s="17">
        <v>14</v>
      </c>
      <c r="E473" s="17" t="b">
        <v>0</v>
      </c>
      <c r="F473" s="17" t="s">
        <v>4</v>
      </c>
      <c r="G473" s="37">
        <v>128</v>
      </c>
      <c r="H473" s="17" t="s">
        <v>4482</v>
      </c>
      <c r="I473" s="41">
        <v>349.99</v>
      </c>
      <c r="J473" s="41"/>
      <c r="K473" s="17" t="s">
        <v>4480</v>
      </c>
      <c r="L473" s="17">
        <v>3</v>
      </c>
      <c r="M473" s="17">
        <v>0</v>
      </c>
      <c r="N473" s="17" t="s">
        <v>690</v>
      </c>
      <c r="O473" s="17" t="s">
        <v>7</v>
      </c>
      <c r="P473" s="17" t="s">
        <v>2083</v>
      </c>
      <c r="Q473" s="17" t="s">
        <v>2226</v>
      </c>
      <c r="R473" s="17" t="s">
        <v>2084</v>
      </c>
      <c r="S473" s="42">
        <v>46058</v>
      </c>
      <c r="T473" s="39" t="str">
        <f t="shared" si="17"/>
        <v>Feb</v>
      </c>
      <c r="U473" s="17">
        <v>2026</v>
      </c>
      <c r="V473" s="41">
        <v>0</v>
      </c>
    </row>
    <row r="474" spans="1:22" x14ac:dyDescent="0.3">
      <c r="A474" s="66" t="s">
        <v>2273</v>
      </c>
      <c r="B474" s="37" t="s">
        <v>701</v>
      </c>
      <c r="C474" s="37" t="s">
        <v>93</v>
      </c>
      <c r="D474" s="37">
        <v>14</v>
      </c>
      <c r="E474" s="37" t="b">
        <v>0</v>
      </c>
      <c r="F474" s="37" t="s">
        <v>4</v>
      </c>
      <c r="G474" s="37">
        <v>128</v>
      </c>
      <c r="H474" s="37" t="s">
        <v>4483</v>
      </c>
      <c r="I474" s="38">
        <v>399.99</v>
      </c>
      <c r="J474" s="38"/>
      <c r="K474" s="37" t="s">
        <v>4480</v>
      </c>
      <c r="L474" s="37">
        <v>1</v>
      </c>
      <c r="M474" s="37">
        <v>0</v>
      </c>
      <c r="N474" s="37" t="s">
        <v>690</v>
      </c>
      <c r="O474" s="37" t="s">
        <v>7</v>
      </c>
      <c r="P474" s="37" t="s">
        <v>2083</v>
      </c>
      <c r="Q474" s="37" t="s">
        <v>2226</v>
      </c>
      <c r="R474" s="37" t="s">
        <v>2084</v>
      </c>
      <c r="S474" s="39">
        <v>46051</v>
      </c>
      <c r="T474" s="39" t="str">
        <f t="shared" si="17"/>
        <v>Jan</v>
      </c>
      <c r="U474" s="37">
        <v>2026</v>
      </c>
      <c r="V474" s="38">
        <v>0</v>
      </c>
    </row>
    <row r="475" spans="1:22" x14ac:dyDescent="0.3">
      <c r="A475" s="66" t="s">
        <v>2273</v>
      </c>
      <c r="B475" s="17" t="s">
        <v>702</v>
      </c>
      <c r="C475" s="17" t="s">
        <v>11</v>
      </c>
      <c r="D475" s="17">
        <v>14</v>
      </c>
      <c r="E475" s="17" t="b">
        <v>1</v>
      </c>
      <c r="F475" s="17" t="s">
        <v>16</v>
      </c>
      <c r="G475" s="17">
        <v>1024</v>
      </c>
      <c r="H475" s="17" t="s">
        <v>4482</v>
      </c>
      <c r="I475" s="41">
        <v>661.99</v>
      </c>
      <c r="J475" s="41"/>
      <c r="K475" s="17" t="s">
        <v>4480</v>
      </c>
      <c r="L475" s="17">
        <v>2</v>
      </c>
      <c r="M475" s="17">
        <v>0</v>
      </c>
      <c r="N475" s="17" t="s">
        <v>690</v>
      </c>
      <c r="O475" s="17" t="s">
        <v>7</v>
      </c>
      <c r="P475" s="17" t="s">
        <v>2083</v>
      </c>
      <c r="Q475" s="17" t="s">
        <v>2226</v>
      </c>
      <c r="R475" s="17" t="s">
        <v>2084</v>
      </c>
      <c r="S475" s="42">
        <v>46020</v>
      </c>
      <c r="T475" s="39" t="str">
        <f t="shared" si="17"/>
        <v>Dec</v>
      </c>
      <c r="U475" s="17">
        <v>2025</v>
      </c>
      <c r="V475" s="41">
        <v>0</v>
      </c>
    </row>
    <row r="476" spans="1:22" x14ac:dyDescent="0.3">
      <c r="A476" s="66" t="s">
        <v>2273</v>
      </c>
      <c r="B476" s="37" t="s">
        <v>703</v>
      </c>
      <c r="C476" s="37" t="s">
        <v>11</v>
      </c>
      <c r="D476" s="37">
        <v>14</v>
      </c>
      <c r="E476" s="37" t="b">
        <v>1</v>
      </c>
      <c r="F476" s="37" t="s">
        <v>14</v>
      </c>
      <c r="G476" s="37">
        <v>512</v>
      </c>
      <c r="H476" s="37" t="s">
        <v>22</v>
      </c>
      <c r="I476" s="38">
        <v>699.99</v>
      </c>
      <c r="J476" s="38"/>
      <c r="K476" s="37" t="s">
        <v>4480</v>
      </c>
      <c r="L476" s="37">
        <v>1</v>
      </c>
      <c r="M476" s="37">
        <v>0</v>
      </c>
      <c r="N476" s="37" t="s">
        <v>690</v>
      </c>
      <c r="O476" s="37" t="s">
        <v>7</v>
      </c>
      <c r="P476" s="37" t="s">
        <v>2083</v>
      </c>
      <c r="Q476" s="37" t="s">
        <v>2226</v>
      </c>
      <c r="R476" s="37" t="s">
        <v>2084</v>
      </c>
      <c r="S476" s="39">
        <v>46097</v>
      </c>
      <c r="T476" s="39" t="str">
        <f t="shared" si="17"/>
        <v>Mar</v>
      </c>
      <c r="U476" s="37">
        <v>2026</v>
      </c>
      <c r="V476" s="38">
        <v>0</v>
      </c>
    </row>
    <row r="477" spans="1:22" x14ac:dyDescent="0.3">
      <c r="A477" s="66" t="s">
        <v>2273</v>
      </c>
      <c r="B477" s="17" t="s">
        <v>704</v>
      </c>
      <c r="C477" s="17" t="s">
        <v>93</v>
      </c>
      <c r="D477" s="17">
        <v>14</v>
      </c>
      <c r="E477" s="17" t="b">
        <v>0</v>
      </c>
      <c r="F477" s="17" t="s">
        <v>14</v>
      </c>
      <c r="G477" s="17">
        <v>512</v>
      </c>
      <c r="H477" s="17" t="s">
        <v>22</v>
      </c>
      <c r="I477" s="41">
        <v>489.9</v>
      </c>
      <c r="J477" s="41"/>
      <c r="K477" s="17" t="s">
        <v>4480</v>
      </c>
      <c r="L477" s="17">
        <v>6</v>
      </c>
      <c r="M477" s="17">
        <v>5</v>
      </c>
      <c r="N477" s="17" t="s">
        <v>654</v>
      </c>
      <c r="O477" s="17" t="s">
        <v>623</v>
      </c>
      <c r="P477" s="17" t="s">
        <v>2148</v>
      </c>
      <c r="Q477" s="17" t="s">
        <v>2227</v>
      </c>
      <c r="R477" s="17" t="s">
        <v>2084</v>
      </c>
      <c r="S477" s="42">
        <v>46093</v>
      </c>
      <c r="T477" s="39" t="str">
        <f t="shared" si="17"/>
        <v>Mar</v>
      </c>
      <c r="U477" s="17">
        <v>2026</v>
      </c>
      <c r="V477" s="41">
        <v>2449.5</v>
      </c>
    </row>
    <row r="478" spans="1:22" x14ac:dyDescent="0.3">
      <c r="A478" s="66" t="s">
        <v>2273</v>
      </c>
      <c r="B478" s="37" t="s">
        <v>705</v>
      </c>
      <c r="C478" s="37" t="s">
        <v>38</v>
      </c>
      <c r="D478" s="37">
        <v>13</v>
      </c>
      <c r="E478" s="37" t="b">
        <v>0</v>
      </c>
      <c r="F478" s="37" t="s">
        <v>4</v>
      </c>
      <c r="G478" s="37">
        <v>128</v>
      </c>
      <c r="H478" s="37" t="s">
        <v>22</v>
      </c>
      <c r="I478" s="38">
        <v>314.99</v>
      </c>
      <c r="J478" s="38"/>
      <c r="K478" s="37" t="s">
        <v>4480</v>
      </c>
      <c r="L478" s="37">
        <v>8</v>
      </c>
      <c r="M478" s="37">
        <v>1</v>
      </c>
      <c r="N478" s="37" t="s">
        <v>690</v>
      </c>
      <c r="O478" s="37" t="s">
        <v>7</v>
      </c>
      <c r="P478" s="37" t="s">
        <v>2083</v>
      </c>
      <c r="Q478" s="37" t="s">
        <v>2226</v>
      </c>
      <c r="R478" s="37" t="s">
        <v>2084</v>
      </c>
      <c r="S478" s="39">
        <v>46044</v>
      </c>
      <c r="T478" s="39" t="str">
        <f t="shared" si="17"/>
        <v>Jan</v>
      </c>
      <c r="U478" s="37">
        <v>2026</v>
      </c>
      <c r="V478" s="38">
        <v>314.99</v>
      </c>
    </row>
    <row r="479" spans="1:22" x14ac:dyDescent="0.3">
      <c r="A479" s="66" t="s">
        <v>2273</v>
      </c>
      <c r="B479" s="17" t="s">
        <v>706</v>
      </c>
      <c r="C479" s="17" t="s">
        <v>28</v>
      </c>
      <c r="D479" s="17">
        <v>12</v>
      </c>
      <c r="E479" s="17" t="b">
        <v>0</v>
      </c>
      <c r="F479" s="17" t="s">
        <v>4</v>
      </c>
      <c r="G479" s="37">
        <v>128</v>
      </c>
      <c r="H479" s="17" t="s">
        <v>5</v>
      </c>
      <c r="I479" s="41">
        <v>154.94999999999999</v>
      </c>
      <c r="J479" s="41"/>
      <c r="K479" s="17" t="s">
        <v>4480</v>
      </c>
      <c r="L479" s="17">
        <v>10</v>
      </c>
      <c r="M479" s="17">
        <v>28</v>
      </c>
      <c r="N479" s="17" t="s">
        <v>639</v>
      </c>
      <c r="O479" s="17" t="s">
        <v>82</v>
      </c>
      <c r="P479" s="17" t="s">
        <v>2094</v>
      </c>
      <c r="Q479" s="17" t="s">
        <v>2234</v>
      </c>
      <c r="R479" s="17" t="s">
        <v>2084</v>
      </c>
      <c r="S479" s="42">
        <v>46099</v>
      </c>
      <c r="T479" s="39" t="str">
        <f t="shared" si="17"/>
        <v>Mar</v>
      </c>
      <c r="U479" s="17">
        <v>2026</v>
      </c>
      <c r="V479" s="41">
        <v>4338.5999999999995</v>
      </c>
    </row>
    <row r="480" spans="1:22" x14ac:dyDescent="0.3">
      <c r="A480" s="66" t="s">
        <v>2273</v>
      </c>
      <c r="B480" s="37" t="s">
        <v>707</v>
      </c>
      <c r="C480" s="37" t="s">
        <v>3</v>
      </c>
      <c r="D480" s="37">
        <v>14</v>
      </c>
      <c r="E480" s="37" t="b">
        <v>0</v>
      </c>
      <c r="F480" s="37" t="s">
        <v>4</v>
      </c>
      <c r="G480" s="37">
        <v>128</v>
      </c>
      <c r="H480" s="37" t="s">
        <v>5</v>
      </c>
      <c r="I480" s="38">
        <v>219.99</v>
      </c>
      <c r="J480" s="38"/>
      <c r="K480" s="37" t="s">
        <v>4480</v>
      </c>
      <c r="L480" s="37">
        <v>10</v>
      </c>
      <c r="M480" s="37">
        <v>2</v>
      </c>
      <c r="N480" s="37" t="s">
        <v>639</v>
      </c>
      <c r="O480" s="37" t="s">
        <v>82</v>
      </c>
      <c r="P480" s="37" t="s">
        <v>2094</v>
      </c>
      <c r="Q480" s="37" t="s">
        <v>2234</v>
      </c>
      <c r="R480" s="37" t="s">
        <v>2084</v>
      </c>
      <c r="S480" s="39">
        <v>46106</v>
      </c>
      <c r="T480" s="39" t="str">
        <f t="shared" si="17"/>
        <v>Mar</v>
      </c>
      <c r="U480" s="37">
        <v>2026</v>
      </c>
      <c r="V480" s="38">
        <v>439.98</v>
      </c>
    </row>
    <row r="481" spans="1:22" x14ac:dyDescent="0.3">
      <c r="A481" s="66" t="s">
        <v>2273</v>
      </c>
      <c r="B481" s="17" t="s">
        <v>708</v>
      </c>
      <c r="C481" s="17" t="s">
        <v>76</v>
      </c>
      <c r="D481" s="17">
        <v>13</v>
      </c>
      <c r="E481" s="17" t="b">
        <v>0</v>
      </c>
      <c r="F481" s="17" t="s">
        <v>12</v>
      </c>
      <c r="G481" s="17">
        <v>256</v>
      </c>
      <c r="H481" s="17" t="s">
        <v>22</v>
      </c>
      <c r="I481" s="41">
        <v>344.95</v>
      </c>
      <c r="J481" s="41"/>
      <c r="K481" s="17" t="s">
        <v>4480</v>
      </c>
      <c r="L481" s="17">
        <v>0</v>
      </c>
      <c r="M481" s="17">
        <v>5</v>
      </c>
      <c r="N481" s="17" t="s">
        <v>654</v>
      </c>
      <c r="O481" s="17" t="s">
        <v>623</v>
      </c>
      <c r="P481" s="17" t="s">
        <v>2148</v>
      </c>
      <c r="Q481" s="17" t="s">
        <v>2227</v>
      </c>
      <c r="R481" s="17" t="s">
        <v>2084</v>
      </c>
      <c r="S481" s="42">
        <v>46086</v>
      </c>
      <c r="T481" s="39" t="str">
        <f t="shared" si="17"/>
        <v>Mar</v>
      </c>
      <c r="U481" s="17">
        <v>2026</v>
      </c>
      <c r="V481" s="41">
        <v>1724.75</v>
      </c>
    </row>
    <row r="482" spans="1:22" x14ac:dyDescent="0.3">
      <c r="A482" s="66" t="s">
        <v>2273</v>
      </c>
      <c r="B482" s="37" t="s">
        <v>709</v>
      </c>
      <c r="C482" s="37" t="s">
        <v>76</v>
      </c>
      <c r="D482" s="37">
        <v>13</v>
      </c>
      <c r="E482" s="37" t="b">
        <v>0</v>
      </c>
      <c r="F482" s="37" t="s">
        <v>12</v>
      </c>
      <c r="G482" s="37">
        <v>256</v>
      </c>
      <c r="H482" s="37" t="s">
        <v>5</v>
      </c>
      <c r="I482" s="38">
        <v>319.95</v>
      </c>
      <c r="J482" s="38"/>
      <c r="K482" s="37" t="s">
        <v>4480</v>
      </c>
      <c r="L482" s="37">
        <v>3</v>
      </c>
      <c r="M482" s="37">
        <v>1</v>
      </c>
      <c r="N482" s="37" t="s">
        <v>622</v>
      </c>
      <c r="O482" s="37" t="s">
        <v>623</v>
      </c>
      <c r="P482" s="37" t="s">
        <v>2148</v>
      </c>
      <c r="Q482" s="37" t="s">
        <v>2227</v>
      </c>
      <c r="R482" s="37" t="s">
        <v>2084</v>
      </c>
      <c r="S482" s="39">
        <v>46074</v>
      </c>
      <c r="T482" s="39" t="str">
        <f t="shared" si="17"/>
        <v>Feb</v>
      </c>
      <c r="U482" s="37">
        <v>2026</v>
      </c>
      <c r="V482" s="38">
        <v>319.95</v>
      </c>
    </row>
    <row r="483" spans="1:22" x14ac:dyDescent="0.3">
      <c r="A483" s="66" t="s">
        <v>2273</v>
      </c>
      <c r="B483" s="17" t="s">
        <v>710</v>
      </c>
      <c r="C483" s="17" t="s">
        <v>41</v>
      </c>
      <c r="D483" s="17">
        <v>16</v>
      </c>
      <c r="E483" s="17" t="b">
        <v>0</v>
      </c>
      <c r="F483" s="17" t="s">
        <v>4</v>
      </c>
      <c r="G483" s="37">
        <v>128</v>
      </c>
      <c r="H483" s="17" t="s">
        <v>47</v>
      </c>
      <c r="I483" s="41">
        <v>645.15</v>
      </c>
      <c r="J483" s="41"/>
      <c r="K483" s="17" t="s">
        <v>4480</v>
      </c>
      <c r="L483" s="17">
        <v>0</v>
      </c>
      <c r="M483" s="17">
        <v>2</v>
      </c>
      <c r="N483" s="17" t="s">
        <v>711</v>
      </c>
      <c r="O483" s="17" t="s">
        <v>712</v>
      </c>
      <c r="P483" s="17" t="s">
        <v>2154</v>
      </c>
      <c r="Q483" s="17" t="s">
        <v>2233</v>
      </c>
      <c r="R483" s="17" t="s">
        <v>2084</v>
      </c>
      <c r="S483" s="42">
        <v>46080</v>
      </c>
      <c r="T483" s="39" t="str">
        <f t="shared" si="17"/>
        <v>Feb</v>
      </c>
      <c r="U483" s="17">
        <v>2026</v>
      </c>
      <c r="V483" s="41">
        <v>1290.3</v>
      </c>
    </row>
    <row r="484" spans="1:22" x14ac:dyDescent="0.3">
      <c r="A484" s="66" t="s">
        <v>2273</v>
      </c>
      <c r="B484" s="37" t="s">
        <v>713</v>
      </c>
      <c r="C484" s="37" t="s">
        <v>3</v>
      </c>
      <c r="D484" s="37">
        <v>14</v>
      </c>
      <c r="E484" s="37" t="b">
        <v>0</v>
      </c>
      <c r="F484" s="37" t="s">
        <v>12</v>
      </c>
      <c r="G484" s="37">
        <v>256</v>
      </c>
      <c r="H484" s="37" t="s">
        <v>22</v>
      </c>
      <c r="I484" s="38">
        <v>379.95</v>
      </c>
      <c r="J484" s="38"/>
      <c r="K484" s="37" t="s">
        <v>4480</v>
      </c>
      <c r="L484" s="37">
        <v>9</v>
      </c>
      <c r="M484" s="37">
        <v>0</v>
      </c>
      <c r="N484" s="37" t="s">
        <v>654</v>
      </c>
      <c r="O484" s="37" t="s">
        <v>623</v>
      </c>
      <c r="P484" s="37" t="s">
        <v>2148</v>
      </c>
      <c r="Q484" s="37" t="s">
        <v>2227</v>
      </c>
      <c r="R484" s="37" t="s">
        <v>2084</v>
      </c>
      <c r="S484" s="39">
        <v>46102</v>
      </c>
      <c r="T484" s="39" t="str">
        <f t="shared" si="17"/>
        <v>Mar</v>
      </c>
      <c r="U484" s="37">
        <v>2026</v>
      </c>
      <c r="V484" s="38">
        <v>0</v>
      </c>
    </row>
    <row r="485" spans="1:22" x14ac:dyDescent="0.3">
      <c r="A485" s="66" t="s">
        <v>2273</v>
      </c>
      <c r="B485" s="17" t="s">
        <v>714</v>
      </c>
      <c r="C485" s="17" t="s">
        <v>3</v>
      </c>
      <c r="D485" s="17">
        <v>14</v>
      </c>
      <c r="E485" s="17" t="b">
        <v>0</v>
      </c>
      <c r="F485" s="17" t="s">
        <v>4</v>
      </c>
      <c r="G485" s="37">
        <v>128</v>
      </c>
      <c r="H485" s="17" t="s">
        <v>22</v>
      </c>
      <c r="I485" s="41">
        <v>369.95</v>
      </c>
      <c r="J485" s="41"/>
      <c r="K485" s="17" t="s">
        <v>4480</v>
      </c>
      <c r="L485" s="17">
        <v>0</v>
      </c>
      <c r="M485" s="17">
        <v>1</v>
      </c>
      <c r="N485" s="17" t="s">
        <v>654</v>
      </c>
      <c r="O485" s="17" t="s">
        <v>623</v>
      </c>
      <c r="P485" s="17" t="s">
        <v>2148</v>
      </c>
      <c r="Q485" s="17" t="s">
        <v>2227</v>
      </c>
      <c r="R485" s="17" t="s">
        <v>2084</v>
      </c>
      <c r="S485" s="42">
        <v>46086</v>
      </c>
      <c r="T485" s="39" t="str">
        <f t="shared" si="17"/>
        <v>Mar</v>
      </c>
      <c r="U485" s="17">
        <v>2026</v>
      </c>
      <c r="V485" s="41">
        <v>369.95</v>
      </c>
    </row>
    <row r="486" spans="1:22" x14ac:dyDescent="0.3">
      <c r="A486" s="66" t="s">
        <v>2273</v>
      </c>
      <c r="B486" s="37" t="s">
        <v>715</v>
      </c>
      <c r="C486" s="37" t="s">
        <v>3</v>
      </c>
      <c r="D486" s="37">
        <v>14</v>
      </c>
      <c r="E486" s="37" t="b">
        <v>0</v>
      </c>
      <c r="F486" s="37" t="s">
        <v>4</v>
      </c>
      <c r="G486" s="37">
        <v>128</v>
      </c>
      <c r="H486" s="37" t="s">
        <v>22</v>
      </c>
      <c r="I486" s="38">
        <v>359.95</v>
      </c>
      <c r="J486" s="38"/>
      <c r="K486" s="37" t="s">
        <v>4480</v>
      </c>
      <c r="L486" s="37">
        <v>0</v>
      </c>
      <c r="M486" s="37">
        <v>3</v>
      </c>
      <c r="N486" s="37" t="s">
        <v>622</v>
      </c>
      <c r="O486" s="37" t="s">
        <v>623</v>
      </c>
      <c r="P486" s="37" t="s">
        <v>2148</v>
      </c>
      <c r="Q486" s="37" t="s">
        <v>2227</v>
      </c>
      <c r="R486" s="37" t="s">
        <v>2084</v>
      </c>
      <c r="S486" s="39">
        <v>46078</v>
      </c>
      <c r="T486" s="39" t="str">
        <f t="shared" si="17"/>
        <v>Feb</v>
      </c>
      <c r="U486" s="37">
        <v>2026</v>
      </c>
      <c r="V486" s="38">
        <v>1079.8499999999999</v>
      </c>
    </row>
    <row r="487" spans="1:22" x14ac:dyDescent="0.3">
      <c r="A487" s="66" t="s">
        <v>2273</v>
      </c>
      <c r="B487" s="17" t="s">
        <v>716</v>
      </c>
      <c r="C487" s="17" t="s">
        <v>3</v>
      </c>
      <c r="D487" s="17">
        <v>14</v>
      </c>
      <c r="E487" s="17" t="b">
        <v>0</v>
      </c>
      <c r="F487" s="17" t="s">
        <v>12</v>
      </c>
      <c r="G487" s="17">
        <v>256</v>
      </c>
      <c r="H487" s="17" t="s">
        <v>4483</v>
      </c>
      <c r="I487" s="41">
        <v>308.29000000000002</v>
      </c>
      <c r="J487" s="41"/>
      <c r="K487" s="17" t="s">
        <v>4480</v>
      </c>
      <c r="L487" s="17">
        <v>0</v>
      </c>
      <c r="M487" s="17">
        <v>1</v>
      </c>
      <c r="N487" s="17" t="s">
        <v>665</v>
      </c>
      <c r="O487" s="17" t="s">
        <v>472</v>
      </c>
      <c r="P487" s="17" t="s">
        <v>2149</v>
      </c>
      <c r="Q487" s="17" t="s">
        <v>2227</v>
      </c>
      <c r="R487" s="17" t="s">
        <v>2084</v>
      </c>
      <c r="S487" s="42">
        <v>46109</v>
      </c>
      <c r="T487" s="39" t="str">
        <f t="shared" si="17"/>
        <v>Mar</v>
      </c>
      <c r="U487" s="17">
        <v>2026</v>
      </c>
      <c r="V487" s="41">
        <v>308.29000000000002</v>
      </c>
    </row>
    <row r="488" spans="1:22" x14ac:dyDescent="0.3">
      <c r="A488" s="66" t="s">
        <v>2273</v>
      </c>
      <c r="B488" s="37" t="s">
        <v>717</v>
      </c>
      <c r="C488" s="37" t="s">
        <v>33</v>
      </c>
      <c r="D488" s="37">
        <v>17</v>
      </c>
      <c r="E488" s="37" t="b">
        <v>0</v>
      </c>
      <c r="F488" s="37" t="s">
        <v>14</v>
      </c>
      <c r="G488" s="37">
        <v>512</v>
      </c>
      <c r="H488" s="37" t="s">
        <v>22</v>
      </c>
      <c r="I488" s="38">
        <v>1229</v>
      </c>
      <c r="J488" s="38"/>
      <c r="K488" s="37" t="s">
        <v>4480</v>
      </c>
      <c r="L488" s="37">
        <v>3</v>
      </c>
      <c r="M488" s="37">
        <v>0</v>
      </c>
      <c r="N488" s="37" t="s">
        <v>718</v>
      </c>
      <c r="O488" s="37" t="s">
        <v>719</v>
      </c>
      <c r="P488" s="37" t="s">
        <v>2260</v>
      </c>
      <c r="Q488" s="43" t="s">
        <v>4449</v>
      </c>
      <c r="R488" s="37" t="s">
        <v>2261</v>
      </c>
      <c r="S488" s="39">
        <v>46105</v>
      </c>
      <c r="T488" s="39" t="str">
        <f t="shared" si="17"/>
        <v>Mar</v>
      </c>
      <c r="U488" s="37">
        <v>2026</v>
      </c>
      <c r="V488" s="38">
        <v>0</v>
      </c>
    </row>
    <row r="489" spans="1:22" x14ac:dyDescent="0.3">
      <c r="A489" s="66" t="s">
        <v>2273</v>
      </c>
      <c r="B489" s="17" t="s">
        <v>720</v>
      </c>
      <c r="C489" s="17" t="s">
        <v>33</v>
      </c>
      <c r="D489" s="17">
        <v>17</v>
      </c>
      <c r="E489" s="17" t="b">
        <v>0</v>
      </c>
      <c r="F489" s="17" t="s">
        <v>12</v>
      </c>
      <c r="G489" s="17">
        <v>256</v>
      </c>
      <c r="H489" s="17" t="s">
        <v>47</v>
      </c>
      <c r="I489" s="41">
        <v>849.99</v>
      </c>
      <c r="J489" s="41"/>
      <c r="K489" s="17" t="s">
        <v>4480</v>
      </c>
      <c r="L489" s="17">
        <v>0</v>
      </c>
      <c r="M489" s="17">
        <v>1</v>
      </c>
      <c r="N489" s="17" t="s">
        <v>662</v>
      </c>
      <c r="O489" s="17" t="s">
        <v>663</v>
      </c>
      <c r="P489" s="17" t="s">
        <v>2151</v>
      </c>
      <c r="Q489" s="17" t="s">
        <v>2234</v>
      </c>
      <c r="R489" s="17" t="s">
        <v>2084</v>
      </c>
      <c r="S489" s="42"/>
      <c r="T489" s="39"/>
      <c r="U489" s="17"/>
      <c r="V489" s="41">
        <v>849.99</v>
      </c>
    </row>
    <row r="490" spans="1:22" x14ac:dyDescent="0.3">
      <c r="A490" s="66" t="s">
        <v>2273</v>
      </c>
      <c r="B490" s="37" t="s">
        <v>721</v>
      </c>
      <c r="C490" s="37" t="s">
        <v>38</v>
      </c>
      <c r="D490" s="37">
        <v>13</v>
      </c>
      <c r="E490" s="37" t="b">
        <v>0</v>
      </c>
      <c r="F490" s="37" t="s">
        <v>4</v>
      </c>
      <c r="G490" s="37">
        <v>128</v>
      </c>
      <c r="H490" s="37" t="s">
        <v>5</v>
      </c>
      <c r="I490" s="38">
        <v>190.89</v>
      </c>
      <c r="J490" s="38"/>
      <c r="K490" s="37" t="s">
        <v>4480</v>
      </c>
      <c r="L490" s="37">
        <v>1</v>
      </c>
      <c r="M490" s="37">
        <v>0</v>
      </c>
      <c r="N490" s="37" t="s">
        <v>665</v>
      </c>
      <c r="O490" s="37" t="s">
        <v>472</v>
      </c>
      <c r="P490" s="37" t="s">
        <v>2149</v>
      </c>
      <c r="Q490" s="37" t="s">
        <v>2227</v>
      </c>
      <c r="R490" s="37" t="s">
        <v>2084</v>
      </c>
      <c r="S490" s="39">
        <v>46109</v>
      </c>
      <c r="T490" s="39" t="str">
        <f>TEXT(S490,"mmm")</f>
        <v>Mar</v>
      </c>
      <c r="U490" s="37">
        <v>2026</v>
      </c>
      <c r="V490" s="38">
        <v>0</v>
      </c>
    </row>
    <row r="491" spans="1:22" x14ac:dyDescent="0.3">
      <c r="A491" s="66" t="s">
        <v>2273</v>
      </c>
      <c r="B491" s="17" t="s">
        <v>722</v>
      </c>
      <c r="C491" s="17" t="s">
        <v>41</v>
      </c>
      <c r="D491" s="17">
        <v>16</v>
      </c>
      <c r="E491" s="17" t="b">
        <v>0</v>
      </c>
      <c r="F491" s="17" t="s">
        <v>4</v>
      </c>
      <c r="G491" s="37">
        <v>128</v>
      </c>
      <c r="H491" s="17" t="s">
        <v>22</v>
      </c>
      <c r="I491" s="41">
        <v>594.99</v>
      </c>
      <c r="J491" s="41"/>
      <c r="K491" s="17" t="s">
        <v>4480</v>
      </c>
      <c r="L491" s="17">
        <v>2</v>
      </c>
      <c r="M491" s="17">
        <v>1</v>
      </c>
      <c r="N491" s="17" t="s">
        <v>662</v>
      </c>
      <c r="O491" s="17" t="s">
        <v>663</v>
      </c>
      <c r="P491" s="17" t="s">
        <v>2151</v>
      </c>
      <c r="Q491" s="17" t="s">
        <v>2234</v>
      </c>
      <c r="R491" s="17" t="s">
        <v>2084</v>
      </c>
      <c r="S491" s="42">
        <v>46109</v>
      </c>
      <c r="T491" s="39" t="str">
        <f>TEXT(S491,"mmm")</f>
        <v>Mar</v>
      </c>
      <c r="U491" s="17">
        <v>2026</v>
      </c>
      <c r="V491" s="41">
        <v>594.99</v>
      </c>
    </row>
    <row r="492" spans="1:22" x14ac:dyDescent="0.3">
      <c r="A492" s="66" t="s">
        <v>2273</v>
      </c>
      <c r="B492" s="37" t="s">
        <v>723</v>
      </c>
      <c r="C492" s="37" t="s">
        <v>33</v>
      </c>
      <c r="D492" s="37">
        <v>17</v>
      </c>
      <c r="E492" s="37" t="b">
        <v>0</v>
      </c>
      <c r="F492" s="37" t="s">
        <v>12</v>
      </c>
      <c r="G492" s="37">
        <v>256</v>
      </c>
      <c r="H492" s="37" t="s">
        <v>22</v>
      </c>
      <c r="I492" s="38">
        <v>779.99</v>
      </c>
      <c r="J492" s="38"/>
      <c r="K492" s="37" t="s">
        <v>4480</v>
      </c>
      <c r="L492" s="37">
        <v>3</v>
      </c>
      <c r="M492" s="37">
        <v>0</v>
      </c>
      <c r="N492" s="37" t="s">
        <v>662</v>
      </c>
      <c r="O492" s="37" t="s">
        <v>663</v>
      </c>
      <c r="P492" s="37" t="s">
        <v>2151</v>
      </c>
      <c r="Q492" s="37" t="s">
        <v>2234</v>
      </c>
      <c r="R492" s="37" t="s">
        <v>2084</v>
      </c>
      <c r="S492" s="39"/>
      <c r="T492" s="39"/>
      <c r="U492" s="37"/>
      <c r="V492" s="38">
        <v>0</v>
      </c>
    </row>
    <row r="493" spans="1:22" x14ac:dyDescent="0.3">
      <c r="A493" s="66" t="s">
        <v>2273</v>
      </c>
      <c r="B493" s="17" t="s">
        <v>724</v>
      </c>
      <c r="C493" s="17" t="s">
        <v>44</v>
      </c>
      <c r="D493" s="17">
        <v>17</v>
      </c>
      <c r="E493" s="17" t="b">
        <v>1</v>
      </c>
      <c r="F493" s="17" t="s">
        <v>12</v>
      </c>
      <c r="G493" s="17">
        <v>256</v>
      </c>
      <c r="H493" s="17" t="s">
        <v>47</v>
      </c>
      <c r="I493" s="41">
        <v>1439.99</v>
      </c>
      <c r="J493" s="41"/>
      <c r="K493" s="17" t="s">
        <v>4480</v>
      </c>
      <c r="L493" s="17">
        <v>2</v>
      </c>
      <c r="M493" s="17">
        <v>2</v>
      </c>
      <c r="N493" s="17" t="s">
        <v>662</v>
      </c>
      <c r="O493" s="17" t="s">
        <v>663</v>
      </c>
      <c r="P493" s="17" t="s">
        <v>2151</v>
      </c>
      <c r="Q493" s="17" t="s">
        <v>2234</v>
      </c>
      <c r="R493" s="17" t="s">
        <v>2084</v>
      </c>
      <c r="S493" s="42">
        <v>46106</v>
      </c>
      <c r="T493" s="39" t="str">
        <f t="shared" ref="T493:T525" si="18">TEXT(S493,"mmm")</f>
        <v>Mar</v>
      </c>
      <c r="U493" s="17">
        <v>2026</v>
      </c>
      <c r="V493" s="41">
        <v>2879.98</v>
      </c>
    </row>
    <row r="494" spans="1:22" x14ac:dyDescent="0.3">
      <c r="A494" s="66" t="s">
        <v>2273</v>
      </c>
      <c r="B494" s="37" t="s">
        <v>725</v>
      </c>
      <c r="C494" s="37" t="s">
        <v>44</v>
      </c>
      <c r="D494" s="37">
        <v>17</v>
      </c>
      <c r="E494" s="37" t="b">
        <v>1</v>
      </c>
      <c r="F494" s="37" t="s">
        <v>12</v>
      </c>
      <c r="G494" s="37">
        <v>256</v>
      </c>
      <c r="H494" s="37" t="s">
        <v>47</v>
      </c>
      <c r="I494" s="38">
        <v>1399.99</v>
      </c>
      <c r="J494" s="38"/>
      <c r="K494" s="37" t="s">
        <v>4480</v>
      </c>
      <c r="L494" s="37">
        <v>2</v>
      </c>
      <c r="M494" s="37">
        <v>0</v>
      </c>
      <c r="N494" s="37" t="s">
        <v>662</v>
      </c>
      <c r="O494" s="37" t="s">
        <v>663</v>
      </c>
      <c r="P494" s="37" t="s">
        <v>2151</v>
      </c>
      <c r="Q494" s="37" t="s">
        <v>2234</v>
      </c>
      <c r="R494" s="37" t="s">
        <v>2084</v>
      </c>
      <c r="S494" s="39">
        <v>46106</v>
      </c>
      <c r="T494" s="39" t="str">
        <f t="shared" si="18"/>
        <v>Mar</v>
      </c>
      <c r="U494" s="37">
        <v>2026</v>
      </c>
      <c r="V494" s="38">
        <v>0</v>
      </c>
    </row>
    <row r="495" spans="1:22" x14ac:dyDescent="0.3">
      <c r="A495" s="66" t="s">
        <v>2273</v>
      </c>
      <c r="B495" s="17" t="s">
        <v>726</v>
      </c>
      <c r="C495" s="17" t="s">
        <v>78</v>
      </c>
      <c r="D495" s="17">
        <v>15</v>
      </c>
      <c r="E495" s="17" t="b">
        <v>0</v>
      </c>
      <c r="F495" s="17" t="s">
        <v>4</v>
      </c>
      <c r="G495" s="37">
        <v>128</v>
      </c>
      <c r="H495" s="17" t="s">
        <v>4483</v>
      </c>
      <c r="I495" s="41">
        <v>409.99</v>
      </c>
      <c r="J495" s="41"/>
      <c r="K495" s="17" t="s">
        <v>4480</v>
      </c>
      <c r="L495" s="17">
        <v>3</v>
      </c>
      <c r="M495" s="17">
        <v>112</v>
      </c>
      <c r="N495" s="17" t="s">
        <v>727</v>
      </c>
      <c r="O495" s="17" t="s">
        <v>728</v>
      </c>
      <c r="P495" s="17" t="s">
        <v>2155</v>
      </c>
      <c r="Q495" s="17" t="s">
        <v>2231</v>
      </c>
      <c r="R495" s="17" t="s">
        <v>2084</v>
      </c>
      <c r="S495" s="42">
        <v>46109</v>
      </c>
      <c r="T495" s="39" t="str">
        <f t="shared" si="18"/>
        <v>Mar</v>
      </c>
      <c r="U495" s="17">
        <v>2026</v>
      </c>
      <c r="V495" s="41">
        <v>45918.880000000005</v>
      </c>
    </row>
    <row r="496" spans="1:22" x14ac:dyDescent="0.3">
      <c r="A496" s="66" t="s">
        <v>2273</v>
      </c>
      <c r="B496" s="37" t="s">
        <v>729</v>
      </c>
      <c r="C496" s="37" t="s">
        <v>38</v>
      </c>
      <c r="D496" s="37">
        <v>13</v>
      </c>
      <c r="E496" s="37" t="b">
        <v>0</v>
      </c>
      <c r="F496" s="37" t="s">
        <v>70</v>
      </c>
      <c r="G496" s="37">
        <v>128</v>
      </c>
      <c r="H496" s="37" t="s">
        <v>22</v>
      </c>
      <c r="I496" s="38">
        <v>256.45</v>
      </c>
      <c r="J496" s="38">
        <v>269.95</v>
      </c>
      <c r="K496" s="37">
        <v>5</v>
      </c>
      <c r="L496" s="37">
        <v>7</v>
      </c>
      <c r="M496" s="37">
        <v>125</v>
      </c>
      <c r="N496" s="37" t="s">
        <v>730</v>
      </c>
      <c r="O496" s="37" t="s">
        <v>380</v>
      </c>
      <c r="P496" s="37" t="s">
        <v>2131</v>
      </c>
      <c r="Q496" s="37" t="s">
        <v>2243</v>
      </c>
      <c r="R496" s="37" t="s">
        <v>2084</v>
      </c>
      <c r="S496" s="39">
        <v>46109</v>
      </c>
      <c r="T496" s="39" t="str">
        <f t="shared" si="18"/>
        <v>Mar</v>
      </c>
      <c r="U496" s="37">
        <v>2026</v>
      </c>
      <c r="V496" s="38">
        <v>32056.25</v>
      </c>
    </row>
    <row r="497" spans="1:22" x14ac:dyDescent="0.3">
      <c r="A497" s="66" t="s">
        <v>2273</v>
      </c>
      <c r="B497" s="17" t="s">
        <v>731</v>
      </c>
      <c r="C497" s="17" t="s">
        <v>38</v>
      </c>
      <c r="D497" s="17">
        <v>13</v>
      </c>
      <c r="E497" s="17" t="b">
        <v>0</v>
      </c>
      <c r="F497" s="17" t="s">
        <v>70</v>
      </c>
      <c r="G497" s="37">
        <v>128</v>
      </c>
      <c r="H497" s="17" t="s">
        <v>4482</v>
      </c>
      <c r="I497" s="41">
        <v>275.45</v>
      </c>
      <c r="J497" s="41">
        <v>289.95</v>
      </c>
      <c r="K497" s="17">
        <v>5</v>
      </c>
      <c r="L497" s="17">
        <v>0</v>
      </c>
      <c r="M497" s="17">
        <v>118</v>
      </c>
      <c r="N497" s="17" t="s">
        <v>730</v>
      </c>
      <c r="O497" s="17" t="s">
        <v>380</v>
      </c>
      <c r="P497" s="17" t="s">
        <v>2131</v>
      </c>
      <c r="Q497" s="17" t="s">
        <v>2243</v>
      </c>
      <c r="R497" s="17" t="s">
        <v>2084</v>
      </c>
      <c r="S497" s="42">
        <v>46101</v>
      </c>
      <c r="T497" s="39" t="str">
        <f t="shared" si="18"/>
        <v>Mar</v>
      </c>
      <c r="U497" s="17">
        <v>2026</v>
      </c>
      <c r="V497" s="41">
        <v>32503.1</v>
      </c>
    </row>
    <row r="498" spans="1:22" x14ac:dyDescent="0.3">
      <c r="A498" s="66" t="s">
        <v>2273</v>
      </c>
      <c r="B498" s="37" t="s">
        <v>384</v>
      </c>
      <c r="C498" s="37" t="s">
        <v>3</v>
      </c>
      <c r="D498" s="37">
        <v>14</v>
      </c>
      <c r="E498" s="37" t="b">
        <v>0</v>
      </c>
      <c r="F498" s="37" t="s">
        <v>114</v>
      </c>
      <c r="G498" s="37">
        <v>128</v>
      </c>
      <c r="H498" s="37" t="s">
        <v>22</v>
      </c>
      <c r="I498" s="38">
        <v>280.2</v>
      </c>
      <c r="J498" s="38">
        <v>294.95</v>
      </c>
      <c r="K498" s="37">
        <v>5</v>
      </c>
      <c r="L498" s="37">
        <v>0</v>
      </c>
      <c r="M498" s="37">
        <v>50</v>
      </c>
      <c r="N498" s="37" t="s">
        <v>730</v>
      </c>
      <c r="O498" s="37" t="s">
        <v>380</v>
      </c>
      <c r="P498" s="37" t="s">
        <v>2131</v>
      </c>
      <c r="Q498" s="37" t="s">
        <v>2243</v>
      </c>
      <c r="R498" s="37" t="s">
        <v>2084</v>
      </c>
      <c r="S498" s="39">
        <v>46106</v>
      </c>
      <c r="T498" s="39" t="str">
        <f t="shared" si="18"/>
        <v>Mar</v>
      </c>
      <c r="U498" s="37">
        <v>2026</v>
      </c>
      <c r="V498" s="38">
        <v>14010</v>
      </c>
    </row>
    <row r="499" spans="1:22" x14ac:dyDescent="0.3">
      <c r="A499" s="66" t="s">
        <v>2273</v>
      </c>
      <c r="B499" s="17" t="s">
        <v>732</v>
      </c>
      <c r="C499" s="17" t="s">
        <v>28</v>
      </c>
      <c r="D499" s="17">
        <v>12</v>
      </c>
      <c r="E499" s="17" t="b">
        <v>0</v>
      </c>
      <c r="F499" s="17" t="s">
        <v>50</v>
      </c>
      <c r="G499" s="17">
        <v>64</v>
      </c>
      <c r="H499" s="17" t="s">
        <v>22</v>
      </c>
      <c r="I499" s="41">
        <v>142.44999999999999</v>
      </c>
      <c r="J499" s="41">
        <v>149.94999999999999</v>
      </c>
      <c r="K499" s="17">
        <v>5</v>
      </c>
      <c r="L499" s="17">
        <v>5</v>
      </c>
      <c r="M499" s="17">
        <v>193</v>
      </c>
      <c r="N499" s="17" t="s">
        <v>730</v>
      </c>
      <c r="O499" s="17" t="s">
        <v>380</v>
      </c>
      <c r="P499" s="17" t="s">
        <v>2131</v>
      </c>
      <c r="Q499" s="17" t="s">
        <v>2243</v>
      </c>
      <c r="R499" s="17" t="s">
        <v>2084</v>
      </c>
      <c r="S499" s="42">
        <v>46110</v>
      </c>
      <c r="T499" s="39" t="str">
        <f t="shared" si="18"/>
        <v>Mar</v>
      </c>
      <c r="U499" s="17">
        <v>2026</v>
      </c>
      <c r="V499" s="41">
        <v>27492.85</v>
      </c>
    </row>
    <row r="500" spans="1:22" x14ac:dyDescent="0.3">
      <c r="A500" s="66" t="s">
        <v>2273</v>
      </c>
      <c r="B500" s="37" t="s">
        <v>733</v>
      </c>
      <c r="C500" s="37" t="s">
        <v>28</v>
      </c>
      <c r="D500" s="37">
        <v>12</v>
      </c>
      <c r="E500" s="37" t="b">
        <v>0</v>
      </c>
      <c r="F500" s="37" t="s">
        <v>50</v>
      </c>
      <c r="G500" s="37">
        <v>64</v>
      </c>
      <c r="H500" s="37" t="s">
        <v>4482</v>
      </c>
      <c r="I500" s="38">
        <v>156.69999999999999</v>
      </c>
      <c r="J500" s="38">
        <v>164.95</v>
      </c>
      <c r="K500" s="37">
        <v>5</v>
      </c>
      <c r="L500" s="37">
        <v>0</v>
      </c>
      <c r="M500" s="37">
        <v>1073</v>
      </c>
      <c r="N500" s="37" t="s">
        <v>730</v>
      </c>
      <c r="O500" s="37" t="s">
        <v>380</v>
      </c>
      <c r="P500" s="37" t="s">
        <v>2131</v>
      </c>
      <c r="Q500" s="37" t="s">
        <v>2243</v>
      </c>
      <c r="R500" s="37" t="s">
        <v>2084</v>
      </c>
      <c r="S500" s="39">
        <v>46110</v>
      </c>
      <c r="T500" s="39" t="str">
        <f t="shared" si="18"/>
        <v>Mar</v>
      </c>
      <c r="U500" s="37">
        <v>2026</v>
      </c>
      <c r="V500" s="38">
        <v>168139.09999999998</v>
      </c>
    </row>
    <row r="501" spans="1:22" x14ac:dyDescent="0.3">
      <c r="A501" s="66" t="s">
        <v>2273</v>
      </c>
      <c r="B501" s="17" t="s">
        <v>734</v>
      </c>
      <c r="C501" s="17" t="s">
        <v>41</v>
      </c>
      <c r="D501" s="17">
        <v>16</v>
      </c>
      <c r="E501" s="17" t="b">
        <v>0</v>
      </c>
      <c r="F501" s="17" t="s">
        <v>4</v>
      </c>
      <c r="G501" s="37">
        <v>128</v>
      </c>
      <c r="H501" s="17" t="s">
        <v>47</v>
      </c>
      <c r="I501" s="41">
        <v>649.99</v>
      </c>
      <c r="J501" s="41"/>
      <c r="K501" s="17" t="s">
        <v>4480</v>
      </c>
      <c r="L501" s="17">
        <v>4</v>
      </c>
      <c r="M501" s="17">
        <v>34</v>
      </c>
      <c r="N501" s="17" t="s">
        <v>727</v>
      </c>
      <c r="O501" s="17" t="s">
        <v>728</v>
      </c>
      <c r="P501" s="17" t="s">
        <v>2155</v>
      </c>
      <c r="Q501" s="17" t="s">
        <v>2231</v>
      </c>
      <c r="R501" s="17" t="s">
        <v>2084</v>
      </c>
      <c r="S501" s="42">
        <v>46106</v>
      </c>
      <c r="T501" s="39" t="str">
        <f t="shared" si="18"/>
        <v>Mar</v>
      </c>
      <c r="U501" s="17">
        <v>2026</v>
      </c>
      <c r="V501" s="41">
        <v>22099.66</v>
      </c>
    </row>
    <row r="502" spans="1:22" x14ac:dyDescent="0.3">
      <c r="A502" s="66" t="s">
        <v>2273</v>
      </c>
      <c r="B502" s="37" t="s">
        <v>735</v>
      </c>
      <c r="C502" s="37" t="s">
        <v>41</v>
      </c>
      <c r="D502" s="37">
        <v>16</v>
      </c>
      <c r="E502" s="37" t="b">
        <v>0</v>
      </c>
      <c r="F502" s="37" t="s">
        <v>4</v>
      </c>
      <c r="G502" s="37">
        <v>128</v>
      </c>
      <c r="H502" s="37" t="s">
        <v>4483</v>
      </c>
      <c r="I502" s="38">
        <v>569</v>
      </c>
      <c r="J502" s="38"/>
      <c r="K502" s="37" t="s">
        <v>4480</v>
      </c>
      <c r="L502" s="37">
        <v>0</v>
      </c>
      <c r="M502" s="37">
        <v>6</v>
      </c>
      <c r="N502" s="37" t="s">
        <v>736</v>
      </c>
      <c r="O502" s="37" t="s">
        <v>737</v>
      </c>
      <c r="P502" s="37" t="s">
        <v>2156</v>
      </c>
      <c r="Q502" s="37" t="s">
        <v>2236</v>
      </c>
      <c r="R502" s="37" t="s">
        <v>2084</v>
      </c>
      <c r="S502" s="39">
        <v>46108</v>
      </c>
      <c r="T502" s="39" t="str">
        <f t="shared" si="18"/>
        <v>Mar</v>
      </c>
      <c r="U502" s="37">
        <v>2026</v>
      </c>
      <c r="V502" s="38">
        <v>3414</v>
      </c>
    </row>
    <row r="503" spans="1:22" x14ac:dyDescent="0.3">
      <c r="A503" s="66" t="s">
        <v>2273</v>
      </c>
      <c r="B503" s="17" t="s">
        <v>738</v>
      </c>
      <c r="C503" s="17" t="s">
        <v>41</v>
      </c>
      <c r="D503" s="17">
        <v>16</v>
      </c>
      <c r="E503" s="17" t="b">
        <v>0</v>
      </c>
      <c r="F503" s="17" t="s">
        <v>4</v>
      </c>
      <c r="G503" s="37">
        <v>128</v>
      </c>
      <c r="H503" s="17" t="s">
        <v>4483</v>
      </c>
      <c r="I503" s="41">
        <v>569.99</v>
      </c>
      <c r="J503" s="41"/>
      <c r="K503" s="17" t="s">
        <v>4480</v>
      </c>
      <c r="L503" s="17">
        <v>2</v>
      </c>
      <c r="M503" s="17">
        <v>48</v>
      </c>
      <c r="N503" s="17" t="s">
        <v>727</v>
      </c>
      <c r="O503" s="17" t="s">
        <v>728</v>
      </c>
      <c r="P503" s="17" t="s">
        <v>2155</v>
      </c>
      <c r="Q503" s="17" t="s">
        <v>2231</v>
      </c>
      <c r="R503" s="17" t="s">
        <v>2084</v>
      </c>
      <c r="S503" s="42">
        <v>46110</v>
      </c>
      <c r="T503" s="39" t="str">
        <f t="shared" si="18"/>
        <v>Mar</v>
      </c>
      <c r="U503" s="17">
        <v>2026</v>
      </c>
      <c r="V503" s="41">
        <v>27359.52</v>
      </c>
    </row>
    <row r="504" spans="1:22" x14ac:dyDescent="0.3">
      <c r="A504" s="66" t="s">
        <v>2273</v>
      </c>
      <c r="B504" s="37" t="s">
        <v>739</v>
      </c>
      <c r="C504" s="37" t="s">
        <v>41</v>
      </c>
      <c r="D504" s="37">
        <v>16</v>
      </c>
      <c r="E504" s="37" t="b">
        <v>0</v>
      </c>
      <c r="F504" s="37" t="s">
        <v>4</v>
      </c>
      <c r="G504" s="37">
        <v>128</v>
      </c>
      <c r="H504" s="37" t="s">
        <v>4482</v>
      </c>
      <c r="I504" s="38">
        <v>549.99</v>
      </c>
      <c r="J504" s="38"/>
      <c r="K504" s="37" t="s">
        <v>4480</v>
      </c>
      <c r="L504" s="37">
        <v>0</v>
      </c>
      <c r="M504" s="37">
        <v>33</v>
      </c>
      <c r="N504" s="37" t="s">
        <v>727</v>
      </c>
      <c r="O504" s="37" t="s">
        <v>728</v>
      </c>
      <c r="P504" s="37" t="s">
        <v>2155</v>
      </c>
      <c r="Q504" s="37" t="s">
        <v>2231</v>
      </c>
      <c r="R504" s="37" t="s">
        <v>2084</v>
      </c>
      <c r="S504" s="39">
        <v>46109</v>
      </c>
      <c r="T504" s="39" t="str">
        <f t="shared" si="18"/>
        <v>Mar</v>
      </c>
      <c r="U504" s="37">
        <v>2026</v>
      </c>
      <c r="V504" s="38">
        <v>18149.670000000002</v>
      </c>
    </row>
    <row r="505" spans="1:22" x14ac:dyDescent="0.3">
      <c r="A505" s="66" t="s">
        <v>2273</v>
      </c>
      <c r="B505" s="17" t="s">
        <v>733</v>
      </c>
      <c r="C505" s="17" t="s">
        <v>28</v>
      </c>
      <c r="D505" s="17">
        <v>12</v>
      </c>
      <c r="E505" s="17" t="b">
        <v>0</v>
      </c>
      <c r="F505" s="17" t="s">
        <v>50</v>
      </c>
      <c r="G505" s="17">
        <v>64</v>
      </c>
      <c r="H505" s="17" t="s">
        <v>4481</v>
      </c>
      <c r="I505" s="41">
        <v>142.44999999999999</v>
      </c>
      <c r="J505" s="41">
        <v>149.94999999999999</v>
      </c>
      <c r="K505" s="17">
        <v>5</v>
      </c>
      <c r="L505" s="17">
        <v>5</v>
      </c>
      <c r="M505" s="17">
        <v>203</v>
      </c>
      <c r="N505" s="17" t="s">
        <v>730</v>
      </c>
      <c r="O505" s="17" t="s">
        <v>380</v>
      </c>
      <c r="P505" s="17" t="s">
        <v>2131</v>
      </c>
      <c r="Q505" s="17" t="s">
        <v>2243</v>
      </c>
      <c r="R505" s="17" t="s">
        <v>2084</v>
      </c>
      <c r="S505" s="42">
        <v>46109</v>
      </c>
      <c r="T505" s="39" t="str">
        <f t="shared" si="18"/>
        <v>Mar</v>
      </c>
      <c r="U505" s="17">
        <v>2026</v>
      </c>
      <c r="V505" s="41">
        <v>28917.35</v>
      </c>
    </row>
    <row r="506" spans="1:22" x14ac:dyDescent="0.3">
      <c r="A506" s="66" t="s">
        <v>2273</v>
      </c>
      <c r="B506" s="37" t="s">
        <v>740</v>
      </c>
      <c r="C506" s="37" t="s">
        <v>3</v>
      </c>
      <c r="D506" s="37">
        <v>14</v>
      </c>
      <c r="E506" s="37" t="b">
        <v>0</v>
      </c>
      <c r="F506" s="37" t="s">
        <v>114</v>
      </c>
      <c r="G506" s="37">
        <v>128</v>
      </c>
      <c r="H506" s="37" t="s">
        <v>4481</v>
      </c>
      <c r="I506" s="38">
        <v>289.7</v>
      </c>
      <c r="J506" s="38">
        <v>304.95</v>
      </c>
      <c r="K506" s="37">
        <v>5</v>
      </c>
      <c r="L506" s="37">
        <v>0</v>
      </c>
      <c r="M506" s="37">
        <v>38</v>
      </c>
      <c r="N506" s="37" t="s">
        <v>730</v>
      </c>
      <c r="O506" s="37" t="s">
        <v>380</v>
      </c>
      <c r="P506" s="37" t="s">
        <v>2131</v>
      </c>
      <c r="Q506" s="37" t="s">
        <v>2243</v>
      </c>
      <c r="R506" s="37" t="s">
        <v>2084</v>
      </c>
      <c r="S506" s="39">
        <v>46106</v>
      </c>
      <c r="T506" s="39" t="str">
        <f t="shared" si="18"/>
        <v>Mar</v>
      </c>
      <c r="U506" s="37">
        <v>2026</v>
      </c>
      <c r="V506" s="38">
        <v>11008.6</v>
      </c>
    </row>
    <row r="507" spans="1:22" x14ac:dyDescent="0.3">
      <c r="A507" s="66" t="s">
        <v>2273</v>
      </c>
      <c r="B507" s="17" t="s">
        <v>740</v>
      </c>
      <c r="C507" s="17" t="s">
        <v>3</v>
      </c>
      <c r="D507" s="17">
        <v>14</v>
      </c>
      <c r="E507" s="17" t="b">
        <v>0</v>
      </c>
      <c r="F507" s="17" t="s">
        <v>114</v>
      </c>
      <c r="G507" s="37">
        <v>128</v>
      </c>
      <c r="H507" s="17" t="s">
        <v>5</v>
      </c>
      <c r="I507" s="41">
        <v>242.2</v>
      </c>
      <c r="J507" s="41">
        <v>254.95</v>
      </c>
      <c r="K507" s="17">
        <v>5</v>
      </c>
      <c r="L507" s="17">
        <v>0</v>
      </c>
      <c r="M507" s="17">
        <v>18</v>
      </c>
      <c r="N507" s="17" t="s">
        <v>730</v>
      </c>
      <c r="O507" s="17" t="s">
        <v>380</v>
      </c>
      <c r="P507" s="17" t="s">
        <v>2131</v>
      </c>
      <c r="Q507" s="17" t="s">
        <v>2243</v>
      </c>
      <c r="R507" s="17" t="s">
        <v>2084</v>
      </c>
      <c r="S507" s="42">
        <v>46106</v>
      </c>
      <c r="T507" s="39" t="str">
        <f t="shared" si="18"/>
        <v>Mar</v>
      </c>
      <c r="U507" s="17">
        <v>2026</v>
      </c>
      <c r="V507" s="41">
        <v>4359.5999999999995</v>
      </c>
    </row>
    <row r="508" spans="1:22" x14ac:dyDescent="0.3">
      <c r="A508" s="66" t="s">
        <v>2273</v>
      </c>
      <c r="B508" s="37" t="s">
        <v>741</v>
      </c>
      <c r="C508" s="37" t="s">
        <v>38</v>
      </c>
      <c r="D508" s="37">
        <v>13</v>
      </c>
      <c r="E508" s="37" t="b">
        <v>0</v>
      </c>
      <c r="F508" s="37" t="s">
        <v>34</v>
      </c>
      <c r="G508" s="37">
        <v>256</v>
      </c>
      <c r="H508" s="37" t="s">
        <v>5</v>
      </c>
      <c r="I508" s="38">
        <v>315.97000000000003</v>
      </c>
      <c r="J508" s="38"/>
      <c r="K508" s="37" t="s">
        <v>4480</v>
      </c>
      <c r="L508" s="37">
        <v>0</v>
      </c>
      <c r="M508" s="37">
        <v>3</v>
      </c>
      <c r="N508" s="37" t="s">
        <v>742</v>
      </c>
      <c r="O508" s="37" t="s">
        <v>359</v>
      </c>
      <c r="P508" s="37" t="s">
        <v>2147</v>
      </c>
      <c r="Q508" s="37" t="s">
        <v>2231</v>
      </c>
      <c r="R508" s="37" t="s">
        <v>2084</v>
      </c>
      <c r="S508" s="39">
        <v>46051</v>
      </c>
      <c r="T508" s="39" t="str">
        <f t="shared" si="18"/>
        <v>Jan</v>
      </c>
      <c r="U508" s="37">
        <v>2026</v>
      </c>
      <c r="V508" s="38">
        <v>947.91000000000008</v>
      </c>
    </row>
    <row r="509" spans="1:22" x14ac:dyDescent="0.3">
      <c r="A509" s="66" t="s">
        <v>2273</v>
      </c>
      <c r="B509" s="17" t="s">
        <v>743</v>
      </c>
      <c r="C509" s="17" t="s">
        <v>28</v>
      </c>
      <c r="D509" s="17">
        <v>12</v>
      </c>
      <c r="E509" s="17" t="b">
        <v>0</v>
      </c>
      <c r="F509" s="17" t="s">
        <v>61</v>
      </c>
      <c r="G509" s="17">
        <v>64</v>
      </c>
      <c r="H509" s="17" t="s">
        <v>4482</v>
      </c>
      <c r="I509" s="41">
        <v>156.69999999999999</v>
      </c>
      <c r="J509" s="41">
        <v>164.95</v>
      </c>
      <c r="K509" s="17">
        <v>5</v>
      </c>
      <c r="L509" s="17">
        <v>10</v>
      </c>
      <c r="M509" s="17">
        <v>34</v>
      </c>
      <c r="N509" s="17" t="s">
        <v>730</v>
      </c>
      <c r="O509" s="17" t="s">
        <v>380</v>
      </c>
      <c r="P509" s="17" t="s">
        <v>2131</v>
      </c>
      <c r="Q509" s="17" t="s">
        <v>2243</v>
      </c>
      <c r="R509" s="17" t="s">
        <v>2084</v>
      </c>
      <c r="S509" s="42">
        <v>46110</v>
      </c>
      <c r="T509" s="39" t="str">
        <f t="shared" si="18"/>
        <v>Mar</v>
      </c>
      <c r="U509" s="17">
        <v>2026</v>
      </c>
      <c r="V509" s="41">
        <v>5327.7999999999993</v>
      </c>
    </row>
    <row r="510" spans="1:22" x14ac:dyDescent="0.3">
      <c r="A510" s="66" t="s">
        <v>2273</v>
      </c>
      <c r="B510" s="37" t="s">
        <v>743</v>
      </c>
      <c r="C510" s="37" t="s">
        <v>28</v>
      </c>
      <c r="D510" s="37">
        <v>12</v>
      </c>
      <c r="E510" s="37" t="b">
        <v>0</v>
      </c>
      <c r="F510" s="17" t="s">
        <v>61</v>
      </c>
      <c r="G510" s="17">
        <v>64</v>
      </c>
      <c r="H510" s="37" t="s">
        <v>4481</v>
      </c>
      <c r="I510" s="38">
        <v>142.44999999999999</v>
      </c>
      <c r="J510" s="38">
        <v>149.94999999999999</v>
      </c>
      <c r="K510" s="37">
        <v>5</v>
      </c>
      <c r="L510" s="37">
        <v>5</v>
      </c>
      <c r="M510" s="37">
        <v>43</v>
      </c>
      <c r="N510" s="37" t="s">
        <v>730</v>
      </c>
      <c r="O510" s="37" t="s">
        <v>380</v>
      </c>
      <c r="P510" s="37" t="s">
        <v>2131</v>
      </c>
      <c r="Q510" s="37" t="s">
        <v>2243</v>
      </c>
      <c r="R510" s="37" t="s">
        <v>2084</v>
      </c>
      <c r="S510" s="39">
        <v>46109</v>
      </c>
      <c r="T510" s="39" t="str">
        <f t="shared" si="18"/>
        <v>Mar</v>
      </c>
      <c r="U510" s="37">
        <v>2026</v>
      </c>
      <c r="V510" s="38">
        <v>6125.3499999999995</v>
      </c>
    </row>
    <row r="511" spans="1:22" x14ac:dyDescent="0.3">
      <c r="A511" s="66" t="s">
        <v>2273</v>
      </c>
      <c r="B511" s="17" t="s">
        <v>744</v>
      </c>
      <c r="C511" s="17" t="s">
        <v>41</v>
      </c>
      <c r="D511" s="17">
        <v>16</v>
      </c>
      <c r="E511" s="17" t="b">
        <v>0</v>
      </c>
      <c r="F511" s="17" t="s">
        <v>4</v>
      </c>
      <c r="G511" s="37">
        <v>128</v>
      </c>
      <c r="H511" s="17" t="s">
        <v>47</v>
      </c>
      <c r="I511" s="41">
        <v>669.99</v>
      </c>
      <c r="J511" s="41"/>
      <c r="K511" s="17" t="s">
        <v>4480</v>
      </c>
      <c r="L511" s="17">
        <v>3</v>
      </c>
      <c r="M511" s="17">
        <v>1</v>
      </c>
      <c r="N511" s="17" t="s">
        <v>727</v>
      </c>
      <c r="O511" s="17" t="s">
        <v>728</v>
      </c>
      <c r="P511" s="17" t="s">
        <v>2155</v>
      </c>
      <c r="Q511" s="17" t="s">
        <v>2231</v>
      </c>
      <c r="R511" s="17" t="s">
        <v>2084</v>
      </c>
      <c r="S511" s="42">
        <v>46107</v>
      </c>
      <c r="T511" s="39" t="str">
        <f t="shared" si="18"/>
        <v>Mar</v>
      </c>
      <c r="U511" s="17">
        <v>2026</v>
      </c>
      <c r="V511" s="41">
        <v>669.99</v>
      </c>
    </row>
    <row r="512" spans="1:22" x14ac:dyDescent="0.3">
      <c r="A512" s="66" t="s">
        <v>2273</v>
      </c>
      <c r="B512" s="37" t="s">
        <v>745</v>
      </c>
      <c r="C512" s="37" t="s">
        <v>41</v>
      </c>
      <c r="D512" s="37">
        <v>16</v>
      </c>
      <c r="E512" s="37" t="b">
        <v>0</v>
      </c>
      <c r="F512" s="37" t="s">
        <v>114</v>
      </c>
      <c r="G512" s="37">
        <v>128</v>
      </c>
      <c r="H512" s="37" t="s">
        <v>4481</v>
      </c>
      <c r="I512" s="38">
        <v>459</v>
      </c>
      <c r="J512" s="38"/>
      <c r="K512" s="37" t="s">
        <v>4480</v>
      </c>
      <c r="L512" s="37">
        <v>0</v>
      </c>
      <c r="M512" s="37">
        <v>4</v>
      </c>
      <c r="N512" s="37" t="s">
        <v>736</v>
      </c>
      <c r="O512" s="37" t="s">
        <v>746</v>
      </c>
      <c r="P512" s="37" t="s">
        <v>2157</v>
      </c>
      <c r="Q512" s="37" t="s">
        <v>2236</v>
      </c>
      <c r="R512" s="37" t="s">
        <v>2084</v>
      </c>
      <c r="S512" s="39">
        <v>46110</v>
      </c>
      <c r="T512" s="39" t="str">
        <f t="shared" si="18"/>
        <v>Mar</v>
      </c>
      <c r="U512" s="37">
        <v>2026</v>
      </c>
      <c r="V512" s="38">
        <v>1836</v>
      </c>
    </row>
    <row r="513" spans="1:22" x14ac:dyDescent="0.3">
      <c r="A513" s="66" t="s">
        <v>2273</v>
      </c>
      <c r="B513" s="17" t="s">
        <v>747</v>
      </c>
      <c r="C513" s="17" t="s">
        <v>76</v>
      </c>
      <c r="D513" s="17">
        <v>13</v>
      </c>
      <c r="E513" s="17" t="b">
        <v>0</v>
      </c>
      <c r="F513" s="37" t="s">
        <v>4</v>
      </c>
      <c r="G513" s="37">
        <v>128</v>
      </c>
      <c r="H513" s="17" t="s">
        <v>4481</v>
      </c>
      <c r="I513" s="41">
        <v>213.7</v>
      </c>
      <c r="J513" s="41">
        <v>224.95</v>
      </c>
      <c r="K513" s="17">
        <v>5</v>
      </c>
      <c r="L513" s="17">
        <v>3</v>
      </c>
      <c r="M513" s="17">
        <v>26</v>
      </c>
      <c r="N513" s="17" t="s">
        <v>730</v>
      </c>
      <c r="O513" s="17" t="s">
        <v>380</v>
      </c>
      <c r="P513" s="17" t="s">
        <v>2131</v>
      </c>
      <c r="Q513" s="17" t="s">
        <v>2243</v>
      </c>
      <c r="R513" s="17" t="s">
        <v>2084</v>
      </c>
      <c r="S513" s="42">
        <v>46104</v>
      </c>
      <c r="T513" s="39" t="str">
        <f t="shared" si="18"/>
        <v>Mar</v>
      </c>
      <c r="U513" s="17">
        <v>2026</v>
      </c>
      <c r="V513" s="41">
        <v>5556.2</v>
      </c>
    </row>
    <row r="514" spans="1:22" x14ac:dyDescent="0.3">
      <c r="A514" s="66" t="s">
        <v>2273</v>
      </c>
      <c r="B514" s="37" t="s">
        <v>748</v>
      </c>
      <c r="C514" s="37" t="s">
        <v>76</v>
      </c>
      <c r="D514" s="37">
        <v>13</v>
      </c>
      <c r="E514" s="37" t="b">
        <v>0</v>
      </c>
      <c r="F514" s="37" t="s">
        <v>4</v>
      </c>
      <c r="G514" s="37">
        <v>128</v>
      </c>
      <c r="H514" s="37" t="s">
        <v>22</v>
      </c>
      <c r="I514" s="38">
        <v>213.7</v>
      </c>
      <c r="J514" s="38">
        <v>224.95</v>
      </c>
      <c r="K514" s="37">
        <v>5</v>
      </c>
      <c r="L514" s="37">
        <v>3</v>
      </c>
      <c r="M514" s="37">
        <v>33</v>
      </c>
      <c r="N514" s="37" t="s">
        <v>730</v>
      </c>
      <c r="O514" s="37" t="s">
        <v>380</v>
      </c>
      <c r="P514" s="37" t="s">
        <v>2131</v>
      </c>
      <c r="Q514" s="37" t="s">
        <v>2243</v>
      </c>
      <c r="R514" s="37" t="s">
        <v>2084</v>
      </c>
      <c r="S514" s="39">
        <v>46109</v>
      </c>
      <c r="T514" s="39" t="str">
        <f t="shared" si="18"/>
        <v>Mar</v>
      </c>
      <c r="U514" s="37">
        <v>2026</v>
      </c>
      <c r="V514" s="38">
        <v>7052.0999999999995</v>
      </c>
    </row>
    <row r="515" spans="1:22" x14ac:dyDescent="0.3">
      <c r="A515" s="66" t="s">
        <v>2273</v>
      </c>
      <c r="B515" s="17" t="s">
        <v>749</v>
      </c>
      <c r="C515" s="17" t="s">
        <v>33</v>
      </c>
      <c r="D515" s="17">
        <v>17</v>
      </c>
      <c r="E515" s="17" t="b">
        <v>0</v>
      </c>
      <c r="F515" s="17" t="s">
        <v>34</v>
      </c>
      <c r="G515" s="17">
        <v>256</v>
      </c>
      <c r="H515" s="17" t="s">
        <v>47</v>
      </c>
      <c r="I515" s="41">
        <v>1098</v>
      </c>
      <c r="J515" s="41"/>
      <c r="K515" s="17" t="s">
        <v>4480</v>
      </c>
      <c r="L515" s="17">
        <v>2</v>
      </c>
      <c r="M515" s="17">
        <v>5</v>
      </c>
      <c r="N515" s="17" t="s">
        <v>750</v>
      </c>
      <c r="O515" s="17" t="s">
        <v>751</v>
      </c>
      <c r="P515" s="17" t="s">
        <v>2088</v>
      </c>
      <c r="Q515" s="17" t="s">
        <v>4449</v>
      </c>
      <c r="R515" s="17" t="s">
        <v>2088</v>
      </c>
      <c r="S515" s="42">
        <v>46086</v>
      </c>
      <c r="T515" s="39" t="str">
        <f t="shared" si="18"/>
        <v>Mar</v>
      </c>
      <c r="U515" s="17">
        <v>2026</v>
      </c>
      <c r="V515" s="41">
        <v>5490</v>
      </c>
    </row>
    <row r="516" spans="1:22" x14ac:dyDescent="0.3">
      <c r="A516" s="66" t="s">
        <v>2273</v>
      </c>
      <c r="B516" s="37" t="s">
        <v>752</v>
      </c>
      <c r="C516" s="37" t="s">
        <v>33</v>
      </c>
      <c r="D516" s="37">
        <v>17</v>
      </c>
      <c r="E516" s="37" t="b">
        <v>0</v>
      </c>
      <c r="F516" s="37" t="s">
        <v>12</v>
      </c>
      <c r="G516" s="37">
        <v>256</v>
      </c>
      <c r="H516" s="37" t="s">
        <v>4483</v>
      </c>
      <c r="I516" s="38">
        <v>789</v>
      </c>
      <c r="J516" s="38"/>
      <c r="K516" s="37" t="s">
        <v>4480</v>
      </c>
      <c r="L516" s="37">
        <v>4</v>
      </c>
      <c r="M516" s="37">
        <v>3</v>
      </c>
      <c r="N516" s="37" t="s">
        <v>736</v>
      </c>
      <c r="O516" s="37" t="s">
        <v>746</v>
      </c>
      <c r="P516" s="37" t="s">
        <v>2157</v>
      </c>
      <c r="Q516" s="37" t="s">
        <v>2236</v>
      </c>
      <c r="R516" s="37" t="s">
        <v>2084</v>
      </c>
      <c r="S516" s="39">
        <v>46108</v>
      </c>
      <c r="T516" s="39" t="str">
        <f t="shared" si="18"/>
        <v>Mar</v>
      </c>
      <c r="U516" s="37">
        <v>2026</v>
      </c>
      <c r="V516" s="38">
        <v>2367</v>
      </c>
    </row>
    <row r="517" spans="1:22" x14ac:dyDescent="0.3">
      <c r="A517" s="66" t="s">
        <v>2273</v>
      </c>
      <c r="B517" s="17" t="s">
        <v>753</v>
      </c>
      <c r="C517" s="17" t="s">
        <v>44</v>
      </c>
      <c r="D517" s="17">
        <v>17</v>
      </c>
      <c r="E517" s="17" t="b">
        <v>1</v>
      </c>
      <c r="F517" s="17" t="s">
        <v>12</v>
      </c>
      <c r="G517" s="17">
        <v>256</v>
      </c>
      <c r="H517" s="17" t="s">
        <v>47</v>
      </c>
      <c r="I517" s="41">
        <v>1878</v>
      </c>
      <c r="J517" s="41"/>
      <c r="K517" s="17" t="s">
        <v>4480</v>
      </c>
      <c r="L517" s="17">
        <v>2</v>
      </c>
      <c r="M517" s="17">
        <v>2</v>
      </c>
      <c r="N517" s="17" t="s">
        <v>750</v>
      </c>
      <c r="O517" s="17" t="s">
        <v>751</v>
      </c>
      <c r="P517" s="17" t="s">
        <v>2088</v>
      </c>
      <c r="Q517" s="17" t="s">
        <v>4449</v>
      </c>
      <c r="R517" s="17" t="s">
        <v>2088</v>
      </c>
      <c r="S517" s="42">
        <v>46097</v>
      </c>
      <c r="T517" s="39" t="str">
        <f t="shared" si="18"/>
        <v>Mar</v>
      </c>
      <c r="U517" s="17">
        <v>2026</v>
      </c>
      <c r="V517" s="41">
        <v>3756</v>
      </c>
    </row>
    <row r="518" spans="1:22" x14ac:dyDescent="0.3">
      <c r="A518" s="66" t="s">
        <v>2273</v>
      </c>
      <c r="B518" s="37" t="s">
        <v>754</v>
      </c>
      <c r="C518" s="37" t="s">
        <v>44</v>
      </c>
      <c r="D518" s="37">
        <v>17</v>
      </c>
      <c r="E518" s="37" t="b">
        <v>1</v>
      </c>
      <c r="F518" s="17" t="s">
        <v>12</v>
      </c>
      <c r="G518" s="17">
        <v>256</v>
      </c>
      <c r="H518" s="37" t="s">
        <v>47</v>
      </c>
      <c r="I518" s="38">
        <v>1738</v>
      </c>
      <c r="J518" s="38"/>
      <c r="K518" s="37" t="s">
        <v>4480</v>
      </c>
      <c r="L518" s="37">
        <v>0</v>
      </c>
      <c r="M518" s="37">
        <v>1</v>
      </c>
      <c r="N518" s="37" t="s">
        <v>750</v>
      </c>
      <c r="O518" s="37" t="s">
        <v>751</v>
      </c>
      <c r="P518" s="37" t="s">
        <v>2088</v>
      </c>
      <c r="Q518" s="37" t="s">
        <v>4449</v>
      </c>
      <c r="R518" s="37" t="s">
        <v>2088</v>
      </c>
      <c r="S518" s="39">
        <v>46106</v>
      </c>
      <c r="T518" s="39" t="str">
        <f t="shared" si="18"/>
        <v>Mar</v>
      </c>
      <c r="U518" s="37">
        <v>2026</v>
      </c>
      <c r="V518" s="38">
        <v>1738</v>
      </c>
    </row>
    <row r="519" spans="1:22" x14ac:dyDescent="0.3">
      <c r="A519" s="66" t="s">
        <v>2273</v>
      </c>
      <c r="B519" s="17" t="s">
        <v>755</v>
      </c>
      <c r="C519" s="17" t="s">
        <v>33</v>
      </c>
      <c r="D519" s="17">
        <v>17</v>
      </c>
      <c r="E519" s="17" t="b">
        <v>0</v>
      </c>
      <c r="F519" s="17" t="s">
        <v>12</v>
      </c>
      <c r="G519" s="17">
        <v>256</v>
      </c>
      <c r="H519" s="17" t="s">
        <v>4483</v>
      </c>
      <c r="I519" s="41">
        <v>799.99</v>
      </c>
      <c r="J519" s="41"/>
      <c r="K519" s="17" t="s">
        <v>4480</v>
      </c>
      <c r="L519" s="17">
        <v>4</v>
      </c>
      <c r="M519" s="17">
        <v>0</v>
      </c>
      <c r="N519" s="17" t="s">
        <v>727</v>
      </c>
      <c r="O519" s="17" t="s">
        <v>728</v>
      </c>
      <c r="P519" s="17" t="s">
        <v>2155</v>
      </c>
      <c r="Q519" s="17" t="s">
        <v>2231</v>
      </c>
      <c r="R519" s="17" t="s">
        <v>2084</v>
      </c>
      <c r="S519" s="42">
        <v>46110</v>
      </c>
      <c r="T519" s="39" t="str">
        <f t="shared" si="18"/>
        <v>Mar</v>
      </c>
      <c r="U519" s="17">
        <v>2026</v>
      </c>
      <c r="V519" s="41">
        <v>0</v>
      </c>
    </row>
    <row r="520" spans="1:22" x14ac:dyDescent="0.3">
      <c r="A520" s="66" t="s">
        <v>2273</v>
      </c>
      <c r="B520" s="37" t="s">
        <v>756</v>
      </c>
      <c r="C520" s="37" t="s">
        <v>44</v>
      </c>
      <c r="D520" s="37">
        <v>17</v>
      </c>
      <c r="E520" s="37" t="b">
        <v>1</v>
      </c>
      <c r="F520" s="37" t="s">
        <v>12</v>
      </c>
      <c r="G520" s="37">
        <v>256</v>
      </c>
      <c r="H520" s="37" t="s">
        <v>4483</v>
      </c>
      <c r="I520" s="38">
        <v>1349.99</v>
      </c>
      <c r="J520" s="38"/>
      <c r="K520" s="37" t="s">
        <v>4480</v>
      </c>
      <c r="L520" s="37">
        <v>8</v>
      </c>
      <c r="M520" s="37">
        <v>0</v>
      </c>
      <c r="N520" s="37" t="s">
        <v>727</v>
      </c>
      <c r="O520" s="37" t="s">
        <v>728</v>
      </c>
      <c r="P520" s="37" t="s">
        <v>2155</v>
      </c>
      <c r="Q520" s="37" t="s">
        <v>2231</v>
      </c>
      <c r="R520" s="37" t="s">
        <v>2084</v>
      </c>
      <c r="S520" s="39">
        <v>46110</v>
      </c>
      <c r="T520" s="39" t="str">
        <f t="shared" si="18"/>
        <v>Mar</v>
      </c>
      <c r="U520" s="37">
        <v>2026</v>
      </c>
      <c r="V520" s="38">
        <v>0</v>
      </c>
    </row>
    <row r="521" spans="1:22" x14ac:dyDescent="0.3">
      <c r="A521" s="66" t="s">
        <v>2273</v>
      </c>
      <c r="B521" s="17" t="s">
        <v>757</v>
      </c>
      <c r="C521" s="17" t="s">
        <v>44</v>
      </c>
      <c r="D521" s="17">
        <v>17</v>
      </c>
      <c r="E521" s="17" t="b">
        <v>1</v>
      </c>
      <c r="F521" s="17" t="s">
        <v>16</v>
      </c>
      <c r="G521" s="17">
        <v>1024</v>
      </c>
      <c r="H521" s="17" t="s">
        <v>47</v>
      </c>
      <c r="I521" s="41">
        <v>2129.9899999999998</v>
      </c>
      <c r="J521" s="41"/>
      <c r="K521" s="17" t="s">
        <v>4480</v>
      </c>
      <c r="L521" s="17">
        <v>0</v>
      </c>
      <c r="M521" s="17">
        <v>1</v>
      </c>
      <c r="N521" s="17" t="s">
        <v>727</v>
      </c>
      <c r="O521" s="17" t="s">
        <v>728</v>
      </c>
      <c r="P521" s="17" t="s">
        <v>2155</v>
      </c>
      <c r="Q521" s="17" t="s">
        <v>2231</v>
      </c>
      <c r="R521" s="17" t="s">
        <v>2084</v>
      </c>
      <c r="S521" s="42">
        <v>46106</v>
      </c>
      <c r="T521" s="39" t="str">
        <f t="shared" si="18"/>
        <v>Mar</v>
      </c>
      <c r="U521" s="17">
        <v>2026</v>
      </c>
      <c r="V521" s="41">
        <v>2129.9899999999998</v>
      </c>
    </row>
    <row r="522" spans="1:22" x14ac:dyDescent="0.3">
      <c r="A522" s="66" t="s">
        <v>2273</v>
      </c>
      <c r="B522" s="37" t="s">
        <v>758</v>
      </c>
      <c r="C522" s="37" t="s">
        <v>44</v>
      </c>
      <c r="D522" s="37">
        <v>17</v>
      </c>
      <c r="E522" s="37" t="b">
        <v>1</v>
      </c>
      <c r="F522" s="37" t="s">
        <v>12</v>
      </c>
      <c r="G522" s="37">
        <v>256</v>
      </c>
      <c r="H522" s="37" t="s">
        <v>47</v>
      </c>
      <c r="I522" s="38">
        <v>1399.99</v>
      </c>
      <c r="J522" s="38"/>
      <c r="K522" s="37" t="s">
        <v>4480</v>
      </c>
      <c r="L522" s="37">
        <v>5</v>
      </c>
      <c r="M522" s="37">
        <v>1</v>
      </c>
      <c r="N522" s="37" t="s">
        <v>727</v>
      </c>
      <c r="O522" s="37" t="s">
        <v>728</v>
      </c>
      <c r="P522" s="37" t="s">
        <v>2155</v>
      </c>
      <c r="Q522" s="37" t="s">
        <v>2231</v>
      </c>
      <c r="R522" s="37" t="s">
        <v>2084</v>
      </c>
      <c r="S522" s="39">
        <v>46110</v>
      </c>
      <c r="T522" s="39" t="str">
        <f t="shared" si="18"/>
        <v>Mar</v>
      </c>
      <c r="U522" s="37">
        <v>2026</v>
      </c>
      <c r="V522" s="38">
        <v>1399.99</v>
      </c>
    </row>
    <row r="523" spans="1:22" x14ac:dyDescent="0.3">
      <c r="A523" s="66" t="s">
        <v>2273</v>
      </c>
      <c r="B523" s="17" t="s">
        <v>759</v>
      </c>
      <c r="C523" s="17" t="s">
        <v>78</v>
      </c>
      <c r="D523" s="17">
        <v>15</v>
      </c>
      <c r="E523" s="17" t="b">
        <v>0</v>
      </c>
      <c r="F523" s="17" t="s">
        <v>14</v>
      </c>
      <c r="G523" s="17">
        <v>512</v>
      </c>
      <c r="H523" s="17" t="s">
        <v>4483</v>
      </c>
      <c r="I523" s="41">
        <v>449</v>
      </c>
      <c r="J523" s="41"/>
      <c r="K523" s="17" t="s">
        <v>4480</v>
      </c>
      <c r="L523" s="17">
        <v>3</v>
      </c>
      <c r="M523" s="17">
        <v>11</v>
      </c>
      <c r="N523" s="17" t="s">
        <v>760</v>
      </c>
      <c r="O523" s="17" t="s">
        <v>761</v>
      </c>
      <c r="P523" s="17" t="s">
        <v>2158</v>
      </c>
      <c r="Q523" s="17" t="s">
        <v>2234</v>
      </c>
      <c r="R523" s="17" t="s">
        <v>2084</v>
      </c>
      <c r="S523" s="42">
        <v>46107</v>
      </c>
      <c r="T523" s="39" t="str">
        <f t="shared" si="18"/>
        <v>Mar</v>
      </c>
      <c r="U523" s="17">
        <v>2026</v>
      </c>
      <c r="V523" s="41">
        <v>4939</v>
      </c>
    </row>
    <row r="524" spans="1:22" x14ac:dyDescent="0.3">
      <c r="A524" s="66" t="s">
        <v>2273</v>
      </c>
      <c r="B524" s="37" t="s">
        <v>762</v>
      </c>
      <c r="C524" s="37" t="s">
        <v>33</v>
      </c>
      <c r="D524" s="37">
        <v>17</v>
      </c>
      <c r="E524" s="37" t="b">
        <v>0</v>
      </c>
      <c r="F524" s="37" t="s">
        <v>14</v>
      </c>
      <c r="G524" s="37">
        <v>512</v>
      </c>
      <c r="H524" s="37" t="s">
        <v>4483</v>
      </c>
      <c r="I524" s="38">
        <v>929</v>
      </c>
      <c r="J524" s="38"/>
      <c r="K524" s="37" t="s">
        <v>4480</v>
      </c>
      <c r="L524" s="37">
        <v>4</v>
      </c>
      <c r="M524" s="37">
        <v>0</v>
      </c>
      <c r="N524" s="37" t="s">
        <v>736</v>
      </c>
      <c r="O524" s="37" t="s">
        <v>746</v>
      </c>
      <c r="P524" s="37" t="s">
        <v>2157</v>
      </c>
      <c r="Q524" s="37" t="s">
        <v>2236</v>
      </c>
      <c r="R524" s="37" t="s">
        <v>2084</v>
      </c>
      <c r="S524" s="39">
        <v>46108</v>
      </c>
      <c r="T524" s="39" t="str">
        <f t="shared" si="18"/>
        <v>Mar</v>
      </c>
      <c r="U524" s="37">
        <v>2026</v>
      </c>
      <c r="V524" s="38">
        <v>0</v>
      </c>
    </row>
    <row r="525" spans="1:22" x14ac:dyDescent="0.3">
      <c r="A525" s="66" t="s">
        <v>2273</v>
      </c>
      <c r="B525" s="17" t="s">
        <v>763</v>
      </c>
      <c r="C525" s="17" t="s">
        <v>28</v>
      </c>
      <c r="D525" s="17">
        <v>12</v>
      </c>
      <c r="E525" s="17" t="b">
        <v>0</v>
      </c>
      <c r="F525" s="17" t="s">
        <v>4</v>
      </c>
      <c r="G525" s="37">
        <v>128</v>
      </c>
      <c r="H525" s="17" t="s">
        <v>4482</v>
      </c>
      <c r="I525" s="41">
        <v>200.19</v>
      </c>
      <c r="J525" s="41">
        <v>285.99</v>
      </c>
      <c r="K525" s="17">
        <v>30</v>
      </c>
      <c r="L525" s="17">
        <v>2</v>
      </c>
      <c r="M525" s="17">
        <v>0</v>
      </c>
      <c r="N525" s="17" t="s">
        <v>678</v>
      </c>
      <c r="O525" s="17" t="s">
        <v>679</v>
      </c>
      <c r="P525" s="17" t="s">
        <v>2159</v>
      </c>
      <c r="Q525" s="17" t="s">
        <v>2233</v>
      </c>
      <c r="R525" s="17" t="s">
        <v>2084</v>
      </c>
      <c r="S525" s="42">
        <v>46107</v>
      </c>
      <c r="T525" s="39" t="str">
        <f t="shared" si="18"/>
        <v>Mar</v>
      </c>
      <c r="U525" s="17">
        <v>2026</v>
      </c>
      <c r="V525" s="41">
        <v>0</v>
      </c>
    </row>
    <row r="526" spans="1:22" x14ac:dyDescent="0.3">
      <c r="A526" s="66" t="s">
        <v>2273</v>
      </c>
      <c r="B526" s="37" t="s">
        <v>764</v>
      </c>
      <c r="C526" s="37" t="s">
        <v>44</v>
      </c>
      <c r="D526" s="37">
        <v>17</v>
      </c>
      <c r="E526" s="37" t="b">
        <v>1</v>
      </c>
      <c r="F526" s="37" t="s">
        <v>84</v>
      </c>
      <c r="G526" s="37">
        <v>2048</v>
      </c>
      <c r="H526" s="37" t="s">
        <v>4482</v>
      </c>
      <c r="I526" s="38">
        <v>2349.9899999999998</v>
      </c>
      <c r="J526" s="38"/>
      <c r="K526" s="37" t="s">
        <v>4480</v>
      </c>
      <c r="L526" s="37">
        <v>1</v>
      </c>
      <c r="M526" s="37">
        <v>0</v>
      </c>
      <c r="N526" s="37" t="s">
        <v>727</v>
      </c>
      <c r="O526" s="37" t="s">
        <v>728</v>
      </c>
      <c r="P526" s="37" t="s">
        <v>2155</v>
      </c>
      <c r="Q526" s="37" t="s">
        <v>2231</v>
      </c>
      <c r="R526" s="37" t="s">
        <v>2084</v>
      </c>
      <c r="S526" s="39"/>
      <c r="T526" s="39"/>
      <c r="U526" s="37"/>
      <c r="V526" s="38">
        <v>0</v>
      </c>
    </row>
    <row r="527" spans="1:22" x14ac:dyDescent="0.3">
      <c r="A527" s="66" t="s">
        <v>2273</v>
      </c>
      <c r="B527" s="17" t="s">
        <v>765</v>
      </c>
      <c r="C527" s="17" t="s">
        <v>78</v>
      </c>
      <c r="D527" s="17">
        <v>15</v>
      </c>
      <c r="E527" s="17" t="b">
        <v>0</v>
      </c>
      <c r="F527" s="17" t="s">
        <v>4</v>
      </c>
      <c r="G527" s="37">
        <v>128</v>
      </c>
      <c r="H527" s="17" t="s">
        <v>4482</v>
      </c>
      <c r="I527" s="41">
        <v>369.99</v>
      </c>
      <c r="J527" s="41"/>
      <c r="K527" s="17" t="s">
        <v>4480</v>
      </c>
      <c r="L527" s="17">
        <v>0</v>
      </c>
      <c r="M527" s="17">
        <v>60</v>
      </c>
      <c r="N527" s="17" t="s">
        <v>727</v>
      </c>
      <c r="O527" s="17" t="s">
        <v>728</v>
      </c>
      <c r="P527" s="17" t="s">
        <v>2155</v>
      </c>
      <c r="Q527" s="17" t="s">
        <v>2231</v>
      </c>
      <c r="R527" s="17" t="s">
        <v>2084</v>
      </c>
      <c r="S527" s="42">
        <v>46108</v>
      </c>
      <c r="T527" s="39" t="str">
        <f t="shared" ref="T527:T558" si="19">TEXT(S527,"mmm")</f>
        <v>Mar</v>
      </c>
      <c r="U527" s="17">
        <v>2026</v>
      </c>
      <c r="V527" s="41">
        <v>22199.4</v>
      </c>
    </row>
    <row r="528" spans="1:22" x14ac:dyDescent="0.3">
      <c r="A528" s="66" t="s">
        <v>2273</v>
      </c>
      <c r="B528" s="37" t="s">
        <v>766</v>
      </c>
      <c r="C528" s="37" t="s">
        <v>23</v>
      </c>
      <c r="D528" s="37">
        <v>12</v>
      </c>
      <c r="E528" s="37" t="b">
        <v>1</v>
      </c>
      <c r="F528" s="37" t="s">
        <v>12</v>
      </c>
      <c r="G528" s="37">
        <v>256</v>
      </c>
      <c r="H528" s="37" t="s">
        <v>4482</v>
      </c>
      <c r="I528" s="38">
        <v>339.99</v>
      </c>
      <c r="J528" s="38"/>
      <c r="K528" s="37" t="s">
        <v>4480</v>
      </c>
      <c r="L528" s="37">
        <v>7</v>
      </c>
      <c r="M528" s="37">
        <v>262</v>
      </c>
      <c r="N528" s="37" t="s">
        <v>727</v>
      </c>
      <c r="O528" s="37" t="s">
        <v>728</v>
      </c>
      <c r="P528" s="37" t="s">
        <v>2155</v>
      </c>
      <c r="Q528" s="37" t="s">
        <v>2231</v>
      </c>
      <c r="R528" s="37" t="s">
        <v>2084</v>
      </c>
      <c r="S528" s="39">
        <v>46108</v>
      </c>
      <c r="T528" s="39" t="str">
        <f t="shared" si="19"/>
        <v>Mar</v>
      </c>
      <c r="U528" s="37">
        <v>2026</v>
      </c>
      <c r="V528" s="38">
        <v>89077.38</v>
      </c>
    </row>
    <row r="529" spans="1:22" x14ac:dyDescent="0.3">
      <c r="A529" s="66" t="s">
        <v>2273</v>
      </c>
      <c r="B529" s="17" t="s">
        <v>767</v>
      </c>
      <c r="C529" s="17" t="s">
        <v>23</v>
      </c>
      <c r="D529" s="17">
        <v>12</v>
      </c>
      <c r="E529" s="17" t="b">
        <v>1</v>
      </c>
      <c r="F529" s="17" t="s">
        <v>12</v>
      </c>
      <c r="G529" s="17">
        <v>256</v>
      </c>
      <c r="H529" s="17" t="s">
        <v>4483</v>
      </c>
      <c r="I529" s="41">
        <v>409.99</v>
      </c>
      <c r="J529" s="41"/>
      <c r="K529" s="17" t="s">
        <v>4480</v>
      </c>
      <c r="L529" s="17">
        <v>0</v>
      </c>
      <c r="M529" s="17">
        <v>77</v>
      </c>
      <c r="N529" s="17" t="s">
        <v>727</v>
      </c>
      <c r="O529" s="17" t="s">
        <v>728</v>
      </c>
      <c r="P529" s="17" t="s">
        <v>2155</v>
      </c>
      <c r="Q529" s="17" t="s">
        <v>2231</v>
      </c>
      <c r="R529" s="17" t="s">
        <v>2084</v>
      </c>
      <c r="S529" s="42">
        <v>46104</v>
      </c>
      <c r="T529" s="39" t="str">
        <f t="shared" si="19"/>
        <v>Mar</v>
      </c>
      <c r="U529" s="17">
        <v>2026</v>
      </c>
      <c r="V529" s="41">
        <v>31569.23</v>
      </c>
    </row>
    <row r="530" spans="1:22" x14ac:dyDescent="0.3">
      <c r="A530" s="66" t="s">
        <v>2273</v>
      </c>
      <c r="B530" s="37" t="s">
        <v>768</v>
      </c>
      <c r="C530" s="37" t="s">
        <v>38</v>
      </c>
      <c r="D530" s="37">
        <v>13</v>
      </c>
      <c r="E530" s="37" t="b">
        <v>0</v>
      </c>
      <c r="F530" s="37" t="s">
        <v>114</v>
      </c>
      <c r="G530" s="37">
        <v>128</v>
      </c>
      <c r="H530" s="37" t="s">
        <v>22</v>
      </c>
      <c r="I530" s="38">
        <v>279.77</v>
      </c>
      <c r="J530" s="38"/>
      <c r="K530" s="37" t="s">
        <v>4480</v>
      </c>
      <c r="L530" s="37">
        <v>2</v>
      </c>
      <c r="M530" s="37">
        <v>140</v>
      </c>
      <c r="N530" s="37" t="s">
        <v>769</v>
      </c>
      <c r="O530" s="37" t="s">
        <v>82</v>
      </c>
      <c r="P530" s="37" t="s">
        <v>2094</v>
      </c>
      <c r="Q530" s="37" t="s">
        <v>2234</v>
      </c>
      <c r="R530" s="37" t="s">
        <v>2084</v>
      </c>
      <c r="S530" s="39">
        <v>46107</v>
      </c>
      <c r="T530" s="39" t="str">
        <f t="shared" si="19"/>
        <v>Mar</v>
      </c>
      <c r="U530" s="37">
        <v>2026</v>
      </c>
      <c r="V530" s="38">
        <v>39167.799999999996</v>
      </c>
    </row>
    <row r="531" spans="1:22" x14ac:dyDescent="0.3">
      <c r="A531" s="66" t="s">
        <v>2273</v>
      </c>
      <c r="B531" s="17" t="s">
        <v>770</v>
      </c>
      <c r="C531" s="17" t="s">
        <v>8</v>
      </c>
      <c r="D531" s="17">
        <v>12</v>
      </c>
      <c r="E531" s="17" t="b">
        <v>1</v>
      </c>
      <c r="F531" s="17" t="s">
        <v>4</v>
      </c>
      <c r="G531" s="37">
        <v>128</v>
      </c>
      <c r="H531" s="17" t="s">
        <v>47</v>
      </c>
      <c r="I531" s="41">
        <v>314.11</v>
      </c>
      <c r="J531" s="41"/>
      <c r="K531" s="17" t="s">
        <v>4480</v>
      </c>
      <c r="L531" s="17">
        <v>0</v>
      </c>
      <c r="M531" s="17">
        <v>7</v>
      </c>
      <c r="N531" s="17" t="s">
        <v>771</v>
      </c>
      <c r="O531" s="17" t="s">
        <v>82</v>
      </c>
      <c r="P531" s="17" t="s">
        <v>2094</v>
      </c>
      <c r="Q531" s="17" t="s">
        <v>2234</v>
      </c>
      <c r="R531" s="17" t="s">
        <v>2084</v>
      </c>
      <c r="S531" s="42">
        <v>46109</v>
      </c>
      <c r="T531" s="39" t="str">
        <f t="shared" si="19"/>
        <v>Mar</v>
      </c>
      <c r="U531" s="17">
        <v>2026</v>
      </c>
      <c r="V531" s="41">
        <v>2198.77</v>
      </c>
    </row>
    <row r="532" spans="1:22" x14ac:dyDescent="0.3">
      <c r="A532" s="66" t="s">
        <v>2273</v>
      </c>
      <c r="B532" s="37" t="s">
        <v>772</v>
      </c>
      <c r="C532" s="37" t="s">
        <v>76</v>
      </c>
      <c r="D532" s="37">
        <v>13</v>
      </c>
      <c r="E532" s="37" t="b">
        <v>0</v>
      </c>
      <c r="F532" s="37" t="s">
        <v>12</v>
      </c>
      <c r="G532" s="37">
        <v>256</v>
      </c>
      <c r="H532" s="37" t="s">
        <v>47</v>
      </c>
      <c r="I532" s="38">
        <v>314.11</v>
      </c>
      <c r="J532" s="38"/>
      <c r="K532" s="37" t="s">
        <v>4480</v>
      </c>
      <c r="L532" s="37">
        <v>0</v>
      </c>
      <c r="M532" s="37">
        <v>1</v>
      </c>
      <c r="N532" s="37" t="s">
        <v>771</v>
      </c>
      <c r="O532" s="37" t="s">
        <v>82</v>
      </c>
      <c r="P532" s="37" t="s">
        <v>2094</v>
      </c>
      <c r="Q532" s="37" t="s">
        <v>2234</v>
      </c>
      <c r="R532" s="37" t="s">
        <v>2084</v>
      </c>
      <c r="S532" s="39">
        <v>46109</v>
      </c>
      <c r="T532" s="39" t="str">
        <f t="shared" si="19"/>
        <v>Mar</v>
      </c>
      <c r="U532" s="37">
        <v>2026</v>
      </c>
      <c r="V532" s="38">
        <v>314.11</v>
      </c>
    </row>
    <row r="533" spans="1:22" x14ac:dyDescent="0.3">
      <c r="A533" s="66" t="s">
        <v>2273</v>
      </c>
      <c r="B533" s="17" t="s">
        <v>773</v>
      </c>
      <c r="C533" s="17" t="s">
        <v>774</v>
      </c>
      <c r="D533" s="17">
        <v>12</v>
      </c>
      <c r="E533" s="17" t="b">
        <v>0</v>
      </c>
      <c r="F533" s="17" t="s">
        <v>61</v>
      </c>
      <c r="G533" s="17">
        <v>64</v>
      </c>
      <c r="H533" s="17" t="s">
        <v>47</v>
      </c>
      <c r="I533" s="41">
        <v>314.11</v>
      </c>
      <c r="J533" s="41"/>
      <c r="K533" s="17" t="s">
        <v>4480</v>
      </c>
      <c r="L533" s="17">
        <v>0</v>
      </c>
      <c r="M533" s="17">
        <v>2</v>
      </c>
      <c r="N533" s="17" t="s">
        <v>771</v>
      </c>
      <c r="O533" s="17" t="s">
        <v>82</v>
      </c>
      <c r="P533" s="17" t="s">
        <v>2094</v>
      </c>
      <c r="Q533" s="17" t="s">
        <v>2234</v>
      </c>
      <c r="R533" s="17" t="s">
        <v>2084</v>
      </c>
      <c r="S533" s="42">
        <v>46109</v>
      </c>
      <c r="T533" s="39" t="str">
        <f t="shared" si="19"/>
        <v>Mar</v>
      </c>
      <c r="U533" s="17">
        <v>2026</v>
      </c>
      <c r="V533" s="41">
        <v>628.22</v>
      </c>
    </row>
    <row r="534" spans="1:22" x14ac:dyDescent="0.3">
      <c r="A534" s="66" t="s">
        <v>2273</v>
      </c>
      <c r="B534" s="37" t="s">
        <v>775</v>
      </c>
      <c r="C534" s="37" t="s">
        <v>76</v>
      </c>
      <c r="D534" s="37">
        <v>13</v>
      </c>
      <c r="E534" s="37" t="b">
        <v>0</v>
      </c>
      <c r="F534" s="37" t="s">
        <v>4477</v>
      </c>
      <c r="G534" s="37">
        <v>256</v>
      </c>
      <c r="H534" s="37" t="s">
        <v>47</v>
      </c>
      <c r="I534" s="38">
        <v>322.01</v>
      </c>
      <c r="J534" s="38"/>
      <c r="K534" s="37" t="s">
        <v>4480</v>
      </c>
      <c r="L534" s="37">
        <v>2</v>
      </c>
      <c r="M534" s="37">
        <v>5</v>
      </c>
      <c r="N534" s="37" t="s">
        <v>776</v>
      </c>
      <c r="O534" s="37" t="s">
        <v>75</v>
      </c>
      <c r="P534" s="37" t="s">
        <v>2093</v>
      </c>
      <c r="Q534" s="37" t="s">
        <v>2233</v>
      </c>
      <c r="R534" s="37" t="s">
        <v>2084</v>
      </c>
      <c r="S534" s="39">
        <v>46109</v>
      </c>
      <c r="T534" s="39" t="str">
        <f t="shared" si="19"/>
        <v>Mar</v>
      </c>
      <c r="U534" s="37">
        <v>2026</v>
      </c>
      <c r="V534" s="38">
        <v>1610.05</v>
      </c>
    </row>
    <row r="535" spans="1:22" x14ac:dyDescent="0.3">
      <c r="A535" s="66" t="s">
        <v>2273</v>
      </c>
      <c r="B535" s="17" t="s">
        <v>777</v>
      </c>
      <c r="C535" s="17" t="s">
        <v>76</v>
      </c>
      <c r="D535" s="17">
        <v>13</v>
      </c>
      <c r="E535" s="17" t="b">
        <v>0</v>
      </c>
      <c r="F535" s="17" t="s">
        <v>12</v>
      </c>
      <c r="G535" s="17">
        <v>256</v>
      </c>
      <c r="H535" s="17" t="s">
        <v>47</v>
      </c>
      <c r="I535" s="41">
        <v>321.88</v>
      </c>
      <c r="J535" s="41"/>
      <c r="K535" s="17" t="s">
        <v>4480</v>
      </c>
      <c r="L535" s="17">
        <v>2</v>
      </c>
      <c r="M535" s="17">
        <v>17</v>
      </c>
      <c r="N535" s="17" t="s">
        <v>771</v>
      </c>
      <c r="O535" s="17" t="s">
        <v>82</v>
      </c>
      <c r="P535" s="17" t="s">
        <v>2094</v>
      </c>
      <c r="Q535" s="17" t="s">
        <v>2234</v>
      </c>
      <c r="R535" s="17" t="s">
        <v>2084</v>
      </c>
      <c r="S535" s="42">
        <v>46109</v>
      </c>
      <c r="T535" s="39" t="str">
        <f t="shared" si="19"/>
        <v>Mar</v>
      </c>
      <c r="U535" s="17">
        <v>2026</v>
      </c>
      <c r="V535" s="41">
        <v>5471.96</v>
      </c>
    </row>
    <row r="536" spans="1:22" x14ac:dyDescent="0.3">
      <c r="A536" s="66" t="s">
        <v>2273</v>
      </c>
      <c r="B536" s="37" t="s">
        <v>778</v>
      </c>
      <c r="C536" s="37" t="s">
        <v>76</v>
      </c>
      <c r="D536" s="37">
        <v>13</v>
      </c>
      <c r="E536" s="37" t="b">
        <v>0</v>
      </c>
      <c r="F536" s="37" t="s">
        <v>70</v>
      </c>
      <c r="G536" s="37">
        <v>128</v>
      </c>
      <c r="H536" s="37" t="s">
        <v>47</v>
      </c>
      <c r="I536" s="38">
        <v>321.99</v>
      </c>
      <c r="J536" s="38"/>
      <c r="K536" s="37" t="s">
        <v>4480</v>
      </c>
      <c r="L536" s="37">
        <v>2</v>
      </c>
      <c r="M536" s="37">
        <v>5</v>
      </c>
      <c r="N536" s="37" t="s">
        <v>771</v>
      </c>
      <c r="O536" s="37" t="s">
        <v>82</v>
      </c>
      <c r="P536" s="37" t="s">
        <v>2094</v>
      </c>
      <c r="Q536" s="37" t="s">
        <v>2234</v>
      </c>
      <c r="R536" s="37" t="s">
        <v>2084</v>
      </c>
      <c r="S536" s="39">
        <v>46109</v>
      </c>
      <c r="T536" s="39" t="str">
        <f t="shared" si="19"/>
        <v>Mar</v>
      </c>
      <c r="U536" s="37">
        <v>2026</v>
      </c>
      <c r="V536" s="38">
        <v>1609.95</v>
      </c>
    </row>
    <row r="537" spans="1:22" x14ac:dyDescent="0.3">
      <c r="A537" s="66" t="s">
        <v>2273</v>
      </c>
      <c r="B537" s="17" t="s">
        <v>779</v>
      </c>
      <c r="C537" s="17" t="s">
        <v>76</v>
      </c>
      <c r="D537" s="17">
        <v>13</v>
      </c>
      <c r="E537" s="17" t="b">
        <v>0</v>
      </c>
      <c r="F537" s="17" t="s">
        <v>50</v>
      </c>
      <c r="G537" s="17">
        <v>64</v>
      </c>
      <c r="H537" s="17" t="s">
        <v>47</v>
      </c>
      <c r="I537" s="41">
        <v>314.11</v>
      </c>
      <c r="J537" s="41"/>
      <c r="K537" s="17" t="s">
        <v>4480</v>
      </c>
      <c r="L537" s="17">
        <v>0</v>
      </c>
      <c r="M537" s="17">
        <v>5</v>
      </c>
      <c r="N537" s="17" t="s">
        <v>780</v>
      </c>
      <c r="O537" s="17" t="s">
        <v>75</v>
      </c>
      <c r="P537" s="17" t="s">
        <v>2093</v>
      </c>
      <c r="Q537" s="17" t="s">
        <v>2233</v>
      </c>
      <c r="R537" s="17" t="s">
        <v>2084</v>
      </c>
      <c r="S537" s="42">
        <v>46109</v>
      </c>
      <c r="T537" s="39" t="str">
        <f t="shared" si="19"/>
        <v>Mar</v>
      </c>
      <c r="U537" s="17">
        <v>2026</v>
      </c>
      <c r="V537" s="41">
        <v>1570.5500000000002</v>
      </c>
    </row>
    <row r="538" spans="1:22" x14ac:dyDescent="0.3">
      <c r="A538" s="66" t="s">
        <v>2273</v>
      </c>
      <c r="B538" s="37" t="s">
        <v>781</v>
      </c>
      <c r="C538" s="37" t="s">
        <v>28</v>
      </c>
      <c r="D538" s="37">
        <v>12</v>
      </c>
      <c r="E538" s="37" t="b">
        <v>0</v>
      </c>
      <c r="F538" s="37" t="s">
        <v>61</v>
      </c>
      <c r="G538" s="37">
        <v>64</v>
      </c>
      <c r="H538" s="37" t="s">
        <v>5</v>
      </c>
      <c r="I538" s="38">
        <v>375.99</v>
      </c>
      <c r="J538" s="38"/>
      <c r="K538" s="37" t="s">
        <v>4480</v>
      </c>
      <c r="L538" s="37">
        <v>2</v>
      </c>
      <c r="M538" s="37">
        <v>0</v>
      </c>
      <c r="N538" s="37" t="s">
        <v>782</v>
      </c>
      <c r="O538" s="37" t="s">
        <v>359</v>
      </c>
      <c r="P538" s="37" t="s">
        <v>2147</v>
      </c>
      <c r="Q538" s="37" t="s">
        <v>2231</v>
      </c>
      <c r="R538" s="37" t="s">
        <v>2084</v>
      </c>
      <c r="S538" s="39">
        <v>46020</v>
      </c>
      <c r="T538" s="39" t="str">
        <f t="shared" si="19"/>
        <v>Dec</v>
      </c>
      <c r="U538" s="37">
        <v>2025</v>
      </c>
      <c r="V538" s="38">
        <v>0</v>
      </c>
    </row>
    <row r="539" spans="1:22" x14ac:dyDescent="0.3">
      <c r="A539" s="66" t="s">
        <v>2273</v>
      </c>
      <c r="B539" s="17" t="s">
        <v>783</v>
      </c>
      <c r="C539" s="17" t="s">
        <v>76</v>
      </c>
      <c r="D539" s="17">
        <v>13</v>
      </c>
      <c r="E539" s="17" t="b">
        <v>0</v>
      </c>
      <c r="F539" s="17" t="s">
        <v>70</v>
      </c>
      <c r="G539" s="37">
        <v>128</v>
      </c>
      <c r="H539" s="17" t="s">
        <v>47</v>
      </c>
      <c r="I539" s="41">
        <v>321.88</v>
      </c>
      <c r="J539" s="41"/>
      <c r="K539" s="17" t="s">
        <v>4480</v>
      </c>
      <c r="L539" s="17">
        <v>2</v>
      </c>
      <c r="M539" s="17">
        <v>6</v>
      </c>
      <c r="N539" s="17" t="s">
        <v>780</v>
      </c>
      <c r="O539" s="17" t="s">
        <v>75</v>
      </c>
      <c r="P539" s="17" t="s">
        <v>2093</v>
      </c>
      <c r="Q539" s="17" t="s">
        <v>2233</v>
      </c>
      <c r="R539" s="17" t="s">
        <v>2084</v>
      </c>
      <c r="S539" s="42">
        <v>46109</v>
      </c>
      <c r="T539" s="39" t="str">
        <f t="shared" si="19"/>
        <v>Mar</v>
      </c>
      <c r="U539" s="17">
        <v>2026</v>
      </c>
      <c r="V539" s="41">
        <v>1931.28</v>
      </c>
    </row>
    <row r="540" spans="1:22" x14ac:dyDescent="0.3">
      <c r="A540" s="66" t="s">
        <v>2273</v>
      </c>
      <c r="B540" s="37" t="s">
        <v>784</v>
      </c>
      <c r="C540" s="37" t="s">
        <v>41</v>
      </c>
      <c r="D540" s="37">
        <v>16</v>
      </c>
      <c r="E540" s="37" t="b">
        <v>0</v>
      </c>
      <c r="F540" s="37" t="s">
        <v>12</v>
      </c>
      <c r="G540" s="37">
        <v>256</v>
      </c>
      <c r="H540" s="37" t="s">
        <v>4482</v>
      </c>
      <c r="I540" s="38">
        <v>679.99</v>
      </c>
      <c r="J540" s="38"/>
      <c r="K540" s="37" t="s">
        <v>4480</v>
      </c>
      <c r="L540" s="37">
        <v>0</v>
      </c>
      <c r="M540" s="37">
        <v>5</v>
      </c>
      <c r="N540" s="37" t="s">
        <v>727</v>
      </c>
      <c r="O540" s="37" t="s">
        <v>728</v>
      </c>
      <c r="P540" s="37" t="s">
        <v>2155</v>
      </c>
      <c r="Q540" s="37" t="s">
        <v>2231</v>
      </c>
      <c r="R540" s="37" t="s">
        <v>2084</v>
      </c>
      <c r="S540" s="39">
        <v>46109</v>
      </c>
      <c r="T540" s="39" t="str">
        <f t="shared" si="19"/>
        <v>Mar</v>
      </c>
      <c r="U540" s="37">
        <v>2026</v>
      </c>
      <c r="V540" s="38">
        <v>3399.95</v>
      </c>
    </row>
    <row r="541" spans="1:22" x14ac:dyDescent="0.3">
      <c r="A541" s="66" t="s">
        <v>2273</v>
      </c>
      <c r="B541" s="17" t="s">
        <v>785</v>
      </c>
      <c r="C541" s="17" t="s">
        <v>774</v>
      </c>
      <c r="D541" s="17">
        <v>12</v>
      </c>
      <c r="E541" s="17" t="b">
        <v>0</v>
      </c>
      <c r="F541" s="17" t="s">
        <v>61</v>
      </c>
      <c r="G541" s="17">
        <v>64</v>
      </c>
      <c r="H541" s="17" t="s">
        <v>47</v>
      </c>
      <c r="I541" s="41">
        <v>332.01</v>
      </c>
      <c r="J541" s="41"/>
      <c r="K541" s="17" t="s">
        <v>4480</v>
      </c>
      <c r="L541" s="17">
        <v>3</v>
      </c>
      <c r="M541" s="17">
        <v>1</v>
      </c>
      <c r="N541" s="17" t="s">
        <v>776</v>
      </c>
      <c r="O541" s="17" t="s">
        <v>75</v>
      </c>
      <c r="P541" s="17" t="s">
        <v>2093</v>
      </c>
      <c r="Q541" s="17" t="s">
        <v>2233</v>
      </c>
      <c r="R541" s="17" t="s">
        <v>2084</v>
      </c>
      <c r="S541" s="42">
        <v>46109</v>
      </c>
      <c r="T541" s="39" t="str">
        <f t="shared" si="19"/>
        <v>Mar</v>
      </c>
      <c r="U541" s="17">
        <v>2026</v>
      </c>
      <c r="V541" s="41">
        <v>332.01</v>
      </c>
    </row>
    <row r="542" spans="1:22" x14ac:dyDescent="0.3">
      <c r="A542" s="66" t="s">
        <v>2273</v>
      </c>
      <c r="B542" s="37" t="s">
        <v>786</v>
      </c>
      <c r="C542" s="37" t="s">
        <v>38</v>
      </c>
      <c r="D542" s="37">
        <v>13</v>
      </c>
      <c r="E542" s="37" t="b">
        <v>0</v>
      </c>
      <c r="F542" s="37" t="s">
        <v>114</v>
      </c>
      <c r="G542" s="37">
        <v>128</v>
      </c>
      <c r="H542" s="37" t="s">
        <v>47</v>
      </c>
      <c r="I542" s="38">
        <v>432.13</v>
      </c>
      <c r="J542" s="38"/>
      <c r="K542" s="37" t="s">
        <v>4480</v>
      </c>
      <c r="L542" s="37">
        <v>0</v>
      </c>
      <c r="M542" s="37">
        <v>46</v>
      </c>
      <c r="N542" s="37" t="s">
        <v>771</v>
      </c>
      <c r="O542" s="37" t="s">
        <v>82</v>
      </c>
      <c r="P542" s="37" t="s">
        <v>2094</v>
      </c>
      <c r="Q542" s="37" t="s">
        <v>2234</v>
      </c>
      <c r="R542" s="37" t="s">
        <v>2084</v>
      </c>
      <c r="S542" s="39">
        <v>46109</v>
      </c>
      <c r="T542" s="39" t="str">
        <f t="shared" si="19"/>
        <v>Mar</v>
      </c>
      <c r="U542" s="37">
        <v>2026</v>
      </c>
      <c r="V542" s="38">
        <v>19877.98</v>
      </c>
    </row>
    <row r="543" spans="1:22" x14ac:dyDescent="0.3">
      <c r="A543" s="66" t="s">
        <v>2273</v>
      </c>
      <c r="B543" s="17" t="s">
        <v>787</v>
      </c>
      <c r="C543" s="17" t="s">
        <v>38</v>
      </c>
      <c r="D543" s="17">
        <v>13</v>
      </c>
      <c r="E543" s="17" t="b">
        <v>0</v>
      </c>
      <c r="F543" s="17" t="s">
        <v>14</v>
      </c>
      <c r="G543" s="17">
        <v>512</v>
      </c>
      <c r="H543" s="17" t="s">
        <v>47</v>
      </c>
      <c r="I543" s="41">
        <v>432.13</v>
      </c>
      <c r="J543" s="41"/>
      <c r="K543" s="17" t="s">
        <v>4480</v>
      </c>
      <c r="L543" s="17">
        <v>0</v>
      </c>
      <c r="M543" s="17">
        <v>19</v>
      </c>
      <c r="N543" s="17" t="s">
        <v>780</v>
      </c>
      <c r="O543" s="17" t="s">
        <v>75</v>
      </c>
      <c r="P543" s="17" t="s">
        <v>2093</v>
      </c>
      <c r="Q543" s="17" t="s">
        <v>2233</v>
      </c>
      <c r="R543" s="17" t="s">
        <v>2084</v>
      </c>
      <c r="S543" s="42">
        <v>46109</v>
      </c>
      <c r="T543" s="39" t="str">
        <f t="shared" si="19"/>
        <v>Mar</v>
      </c>
      <c r="U543" s="17">
        <v>2026</v>
      </c>
      <c r="V543" s="41">
        <v>8210.4699999999993</v>
      </c>
    </row>
    <row r="544" spans="1:22" x14ac:dyDescent="0.3">
      <c r="A544" s="66" t="s">
        <v>2273</v>
      </c>
      <c r="B544" s="37" t="s">
        <v>788</v>
      </c>
      <c r="C544" s="37" t="s">
        <v>38</v>
      </c>
      <c r="D544" s="37">
        <v>13</v>
      </c>
      <c r="E544" s="37" t="b">
        <v>0</v>
      </c>
      <c r="F544" s="37" t="s">
        <v>12</v>
      </c>
      <c r="G544" s="37">
        <v>256</v>
      </c>
      <c r="H544" s="37" t="s">
        <v>22</v>
      </c>
      <c r="I544" s="38">
        <v>294.98</v>
      </c>
      <c r="J544" s="38"/>
      <c r="K544" s="37" t="s">
        <v>4480</v>
      </c>
      <c r="L544" s="37">
        <v>0</v>
      </c>
      <c r="M544" s="37">
        <v>3</v>
      </c>
      <c r="N544" s="37" t="s">
        <v>771</v>
      </c>
      <c r="O544" s="37" t="s">
        <v>82</v>
      </c>
      <c r="P544" s="37" t="s">
        <v>2094</v>
      </c>
      <c r="Q544" s="37" t="s">
        <v>2234</v>
      </c>
      <c r="R544" s="37" t="s">
        <v>2084</v>
      </c>
      <c r="S544" s="39">
        <v>46110</v>
      </c>
      <c r="T544" s="39" t="str">
        <f t="shared" si="19"/>
        <v>Mar</v>
      </c>
      <c r="U544" s="37">
        <v>2026</v>
      </c>
      <c r="V544" s="38">
        <v>884.94</v>
      </c>
    </row>
    <row r="545" spans="1:22" x14ac:dyDescent="0.3">
      <c r="A545" s="66" t="s">
        <v>2273</v>
      </c>
      <c r="B545" s="17" t="s">
        <v>789</v>
      </c>
      <c r="C545" s="17" t="s">
        <v>11</v>
      </c>
      <c r="D545" s="17">
        <v>14</v>
      </c>
      <c r="E545" s="17" t="b">
        <v>1</v>
      </c>
      <c r="F545" s="17" t="s">
        <v>16</v>
      </c>
      <c r="G545" s="17">
        <v>1024</v>
      </c>
      <c r="H545" s="17" t="s">
        <v>5</v>
      </c>
      <c r="I545" s="41">
        <v>661.99</v>
      </c>
      <c r="J545" s="41"/>
      <c r="K545" s="17" t="s">
        <v>4480</v>
      </c>
      <c r="L545" s="17">
        <v>2</v>
      </c>
      <c r="M545" s="17">
        <v>1</v>
      </c>
      <c r="N545" s="17" t="s">
        <v>690</v>
      </c>
      <c r="O545" s="17" t="s">
        <v>7</v>
      </c>
      <c r="P545" s="17" t="s">
        <v>2083</v>
      </c>
      <c r="Q545" s="17" t="s">
        <v>2226</v>
      </c>
      <c r="R545" s="17" t="s">
        <v>2084</v>
      </c>
      <c r="S545" s="42">
        <v>46020</v>
      </c>
      <c r="T545" s="39" t="str">
        <f t="shared" si="19"/>
        <v>Dec</v>
      </c>
      <c r="U545" s="17">
        <v>2025</v>
      </c>
      <c r="V545" s="41">
        <v>661.99</v>
      </c>
    </row>
    <row r="546" spans="1:22" x14ac:dyDescent="0.3">
      <c r="A546" s="66" t="s">
        <v>2273</v>
      </c>
      <c r="B546" s="37" t="s">
        <v>790</v>
      </c>
      <c r="C546" s="37" t="s">
        <v>11</v>
      </c>
      <c r="D546" s="37">
        <v>14</v>
      </c>
      <c r="E546" s="37" t="b">
        <v>1</v>
      </c>
      <c r="F546" s="37" t="s">
        <v>4</v>
      </c>
      <c r="G546" s="37">
        <v>128</v>
      </c>
      <c r="H546" s="37" t="s">
        <v>22</v>
      </c>
      <c r="I546" s="38">
        <v>748.99</v>
      </c>
      <c r="J546" s="38"/>
      <c r="K546" s="37" t="s">
        <v>4480</v>
      </c>
      <c r="L546" s="37">
        <v>1</v>
      </c>
      <c r="M546" s="37">
        <v>0</v>
      </c>
      <c r="N546" s="37" t="s">
        <v>690</v>
      </c>
      <c r="O546" s="37" t="s">
        <v>7</v>
      </c>
      <c r="P546" s="37" t="s">
        <v>2083</v>
      </c>
      <c r="Q546" s="37" t="s">
        <v>2226</v>
      </c>
      <c r="R546" s="37" t="s">
        <v>2084</v>
      </c>
      <c r="S546" s="39">
        <v>46007</v>
      </c>
      <c r="T546" s="39" t="str">
        <f t="shared" si="19"/>
        <v>Dec</v>
      </c>
      <c r="U546" s="37">
        <v>2025</v>
      </c>
      <c r="V546" s="38">
        <v>0</v>
      </c>
    </row>
    <row r="547" spans="1:22" x14ac:dyDescent="0.3">
      <c r="A547" s="66" t="s">
        <v>2273</v>
      </c>
      <c r="B547" s="17" t="s">
        <v>791</v>
      </c>
      <c r="C547" s="17" t="s">
        <v>11</v>
      </c>
      <c r="D547" s="17">
        <v>14</v>
      </c>
      <c r="E547" s="17" t="b">
        <v>1</v>
      </c>
      <c r="F547" s="17" t="s">
        <v>12</v>
      </c>
      <c r="G547" s="17">
        <v>256</v>
      </c>
      <c r="H547" s="17" t="s">
        <v>22</v>
      </c>
      <c r="I547" s="41">
        <v>779.99</v>
      </c>
      <c r="J547" s="41"/>
      <c r="K547" s="17" t="s">
        <v>4480</v>
      </c>
      <c r="L547" s="17">
        <v>1</v>
      </c>
      <c r="M547" s="17">
        <v>0</v>
      </c>
      <c r="N547" s="17" t="s">
        <v>690</v>
      </c>
      <c r="O547" s="17" t="s">
        <v>7</v>
      </c>
      <c r="P547" s="17" t="s">
        <v>2083</v>
      </c>
      <c r="Q547" s="17" t="s">
        <v>2226</v>
      </c>
      <c r="R547" s="17" t="s">
        <v>2084</v>
      </c>
      <c r="S547" s="42">
        <v>46007</v>
      </c>
      <c r="T547" s="39" t="str">
        <f t="shared" si="19"/>
        <v>Dec</v>
      </c>
      <c r="U547" s="17">
        <v>2025</v>
      </c>
      <c r="V547" s="41">
        <v>0</v>
      </c>
    </row>
    <row r="548" spans="1:22" x14ac:dyDescent="0.3">
      <c r="A548" s="66" t="s">
        <v>2273</v>
      </c>
      <c r="B548" s="37" t="s">
        <v>792</v>
      </c>
      <c r="C548" s="37" t="s">
        <v>41</v>
      </c>
      <c r="D548" s="37">
        <v>16</v>
      </c>
      <c r="E548" s="37" t="b">
        <v>0</v>
      </c>
      <c r="F548" s="37" t="s">
        <v>4</v>
      </c>
      <c r="G548" s="37">
        <v>128</v>
      </c>
      <c r="H548" s="37" t="s">
        <v>22</v>
      </c>
      <c r="I548" s="38">
        <v>749.99</v>
      </c>
      <c r="J548" s="38"/>
      <c r="K548" s="37" t="s">
        <v>4480</v>
      </c>
      <c r="L548" s="37">
        <v>0</v>
      </c>
      <c r="M548" s="37">
        <v>1</v>
      </c>
      <c r="N548" s="37" t="s">
        <v>690</v>
      </c>
      <c r="O548" s="37" t="s">
        <v>7</v>
      </c>
      <c r="P548" s="37" t="s">
        <v>2083</v>
      </c>
      <c r="Q548" s="37" t="s">
        <v>2226</v>
      </c>
      <c r="R548" s="37" t="s">
        <v>2084</v>
      </c>
      <c r="S548" s="39">
        <v>46018</v>
      </c>
      <c r="T548" s="39" t="str">
        <f t="shared" si="19"/>
        <v>Dec</v>
      </c>
      <c r="U548" s="37">
        <v>2025</v>
      </c>
      <c r="V548" s="38">
        <v>749.99</v>
      </c>
    </row>
    <row r="549" spans="1:22" x14ac:dyDescent="0.3">
      <c r="A549" s="66" t="s">
        <v>2273</v>
      </c>
      <c r="B549" s="17" t="s">
        <v>793</v>
      </c>
      <c r="C549" s="17" t="s">
        <v>11</v>
      </c>
      <c r="D549" s="17">
        <v>14</v>
      </c>
      <c r="E549" s="17" t="b">
        <v>1</v>
      </c>
      <c r="F549" s="37" t="s">
        <v>4</v>
      </c>
      <c r="G549" s="37">
        <v>128</v>
      </c>
      <c r="H549" s="17" t="s">
        <v>22</v>
      </c>
      <c r="I549" s="41">
        <v>748.99</v>
      </c>
      <c r="J549" s="41"/>
      <c r="K549" s="17" t="s">
        <v>4480</v>
      </c>
      <c r="L549" s="17">
        <v>0</v>
      </c>
      <c r="M549" s="17">
        <v>1</v>
      </c>
      <c r="N549" s="17" t="s">
        <v>690</v>
      </c>
      <c r="O549" s="17" t="s">
        <v>7</v>
      </c>
      <c r="P549" s="17" t="s">
        <v>2083</v>
      </c>
      <c r="Q549" s="17" t="s">
        <v>2226</v>
      </c>
      <c r="R549" s="17" t="s">
        <v>2084</v>
      </c>
      <c r="S549" s="42">
        <v>46007</v>
      </c>
      <c r="T549" s="39" t="str">
        <f t="shared" si="19"/>
        <v>Dec</v>
      </c>
      <c r="U549" s="17">
        <v>2025</v>
      </c>
      <c r="V549" s="41">
        <v>748.99</v>
      </c>
    </row>
    <row r="550" spans="1:22" x14ac:dyDescent="0.3">
      <c r="A550" s="66" t="s">
        <v>2273</v>
      </c>
      <c r="B550" s="37" t="s">
        <v>794</v>
      </c>
      <c r="C550" s="37" t="s">
        <v>38</v>
      </c>
      <c r="D550" s="37">
        <v>13</v>
      </c>
      <c r="E550" s="37" t="b">
        <v>0</v>
      </c>
      <c r="F550" s="17" t="s">
        <v>4</v>
      </c>
      <c r="G550" s="37">
        <v>128</v>
      </c>
      <c r="H550" s="37" t="s">
        <v>47</v>
      </c>
      <c r="I550" s="38">
        <v>314.11</v>
      </c>
      <c r="J550" s="38"/>
      <c r="K550" s="37" t="s">
        <v>4480</v>
      </c>
      <c r="L550" s="37">
        <v>0</v>
      </c>
      <c r="M550" s="37">
        <v>5</v>
      </c>
      <c r="N550" s="37" t="s">
        <v>780</v>
      </c>
      <c r="O550" s="37" t="s">
        <v>75</v>
      </c>
      <c r="P550" s="37" t="s">
        <v>2093</v>
      </c>
      <c r="Q550" s="37" t="s">
        <v>2233</v>
      </c>
      <c r="R550" s="37" t="s">
        <v>2084</v>
      </c>
      <c r="S550" s="39">
        <v>46109</v>
      </c>
      <c r="T550" s="39" t="str">
        <f t="shared" si="19"/>
        <v>Mar</v>
      </c>
      <c r="U550" s="37">
        <v>2026</v>
      </c>
      <c r="V550" s="38">
        <v>1570.5500000000002</v>
      </c>
    </row>
    <row r="551" spans="1:22" x14ac:dyDescent="0.3">
      <c r="A551" s="66" t="s">
        <v>2273</v>
      </c>
      <c r="B551" s="17" t="s">
        <v>127</v>
      </c>
      <c r="C551" s="17" t="s">
        <v>76</v>
      </c>
      <c r="D551" s="17">
        <v>13</v>
      </c>
      <c r="E551" s="17" t="b">
        <v>0</v>
      </c>
      <c r="F551" s="17" t="s">
        <v>70</v>
      </c>
      <c r="G551" s="37">
        <v>128</v>
      </c>
      <c r="H551" s="17" t="s">
        <v>47</v>
      </c>
      <c r="I551" s="41">
        <v>321.99</v>
      </c>
      <c r="J551" s="41"/>
      <c r="K551" s="17" t="s">
        <v>4480</v>
      </c>
      <c r="L551" s="17">
        <v>2</v>
      </c>
      <c r="M551" s="17">
        <v>3</v>
      </c>
      <c r="N551" s="17" t="s">
        <v>780</v>
      </c>
      <c r="O551" s="17" t="s">
        <v>75</v>
      </c>
      <c r="P551" s="17" t="s">
        <v>2093</v>
      </c>
      <c r="Q551" s="17" t="s">
        <v>2233</v>
      </c>
      <c r="R551" s="17" t="s">
        <v>2084</v>
      </c>
      <c r="S551" s="42">
        <v>46109</v>
      </c>
      <c r="T551" s="39" t="str">
        <f t="shared" si="19"/>
        <v>Mar</v>
      </c>
      <c r="U551" s="17">
        <v>2026</v>
      </c>
      <c r="V551" s="41">
        <v>965.97</v>
      </c>
    </row>
    <row r="552" spans="1:22" x14ac:dyDescent="0.3">
      <c r="A552" s="66" t="s">
        <v>2273</v>
      </c>
      <c r="B552" s="37" t="s">
        <v>795</v>
      </c>
      <c r="C552" s="37" t="s">
        <v>774</v>
      </c>
      <c r="D552" s="37">
        <v>12</v>
      </c>
      <c r="E552" s="37" t="b">
        <v>0</v>
      </c>
      <c r="F552" s="17" t="s">
        <v>61</v>
      </c>
      <c r="G552" s="17">
        <v>64</v>
      </c>
      <c r="H552" s="37" t="s">
        <v>47</v>
      </c>
      <c r="I552" s="38">
        <v>314.11</v>
      </c>
      <c r="J552" s="38"/>
      <c r="K552" s="37" t="s">
        <v>4480</v>
      </c>
      <c r="L552" s="37">
        <v>0</v>
      </c>
      <c r="M552" s="37">
        <v>2</v>
      </c>
      <c r="N552" s="37" t="s">
        <v>771</v>
      </c>
      <c r="O552" s="37" t="s">
        <v>82</v>
      </c>
      <c r="P552" s="37" t="s">
        <v>2094</v>
      </c>
      <c r="Q552" s="37" t="s">
        <v>2234</v>
      </c>
      <c r="R552" s="37" t="s">
        <v>2084</v>
      </c>
      <c r="S552" s="39">
        <v>46109</v>
      </c>
      <c r="T552" s="39" t="str">
        <f t="shared" si="19"/>
        <v>Mar</v>
      </c>
      <c r="U552" s="37">
        <v>2026</v>
      </c>
      <c r="V552" s="38">
        <v>628.22</v>
      </c>
    </row>
    <row r="553" spans="1:22" x14ac:dyDescent="0.3">
      <c r="A553" s="66" t="s">
        <v>2273</v>
      </c>
      <c r="B553" s="17" t="s">
        <v>796</v>
      </c>
      <c r="C553" s="17" t="s">
        <v>76</v>
      </c>
      <c r="D553" s="17">
        <v>13</v>
      </c>
      <c r="E553" s="17" t="b">
        <v>0</v>
      </c>
      <c r="F553" s="17" t="s">
        <v>70</v>
      </c>
      <c r="G553" s="37">
        <v>128</v>
      </c>
      <c r="H553" s="17" t="s">
        <v>47</v>
      </c>
      <c r="I553" s="41">
        <v>321.99</v>
      </c>
      <c r="J553" s="41"/>
      <c r="K553" s="17" t="s">
        <v>4480</v>
      </c>
      <c r="L553" s="17">
        <v>2</v>
      </c>
      <c r="M553" s="17">
        <v>1</v>
      </c>
      <c r="N553" s="17" t="s">
        <v>771</v>
      </c>
      <c r="O553" s="17" t="s">
        <v>82</v>
      </c>
      <c r="P553" s="17" t="s">
        <v>2094</v>
      </c>
      <c r="Q553" s="17" t="s">
        <v>2234</v>
      </c>
      <c r="R553" s="17" t="s">
        <v>2084</v>
      </c>
      <c r="S553" s="42">
        <v>46109</v>
      </c>
      <c r="T553" s="39" t="str">
        <f t="shared" si="19"/>
        <v>Mar</v>
      </c>
      <c r="U553" s="17">
        <v>2026</v>
      </c>
      <c r="V553" s="41">
        <v>321.99</v>
      </c>
    </row>
    <row r="554" spans="1:22" x14ac:dyDescent="0.3">
      <c r="A554" s="66" t="s">
        <v>2273</v>
      </c>
      <c r="B554" s="37" t="s">
        <v>797</v>
      </c>
      <c r="C554" s="37" t="s">
        <v>11</v>
      </c>
      <c r="D554" s="37">
        <v>14</v>
      </c>
      <c r="E554" s="37" t="b">
        <v>1</v>
      </c>
      <c r="F554" s="37" t="s">
        <v>114</v>
      </c>
      <c r="G554" s="37">
        <v>128</v>
      </c>
      <c r="H554" s="37" t="s">
        <v>47</v>
      </c>
      <c r="I554" s="38">
        <v>675.95</v>
      </c>
      <c r="J554" s="38"/>
      <c r="K554" s="37" t="s">
        <v>4480</v>
      </c>
      <c r="L554" s="37">
        <v>2</v>
      </c>
      <c r="M554" s="37">
        <v>1</v>
      </c>
      <c r="N554" s="37" t="s">
        <v>780</v>
      </c>
      <c r="O554" s="37" t="s">
        <v>75</v>
      </c>
      <c r="P554" s="37" t="s">
        <v>2093</v>
      </c>
      <c r="Q554" s="37" t="s">
        <v>2233</v>
      </c>
      <c r="R554" s="37" t="s">
        <v>2084</v>
      </c>
      <c r="S554" s="39">
        <v>46109</v>
      </c>
      <c r="T554" s="39" t="str">
        <f t="shared" si="19"/>
        <v>Mar</v>
      </c>
      <c r="U554" s="37">
        <v>2026</v>
      </c>
      <c r="V554" s="38">
        <v>675.95</v>
      </c>
    </row>
    <row r="555" spans="1:22" x14ac:dyDescent="0.3">
      <c r="A555" s="66" t="s">
        <v>2273</v>
      </c>
      <c r="B555" s="17" t="s">
        <v>798</v>
      </c>
      <c r="C555" s="17" t="s">
        <v>38</v>
      </c>
      <c r="D555" s="17">
        <v>13</v>
      </c>
      <c r="E555" s="17" t="b">
        <v>0</v>
      </c>
      <c r="F555" s="17" t="s">
        <v>14</v>
      </c>
      <c r="G555" s="17">
        <v>512</v>
      </c>
      <c r="H555" s="17" t="s">
        <v>22</v>
      </c>
      <c r="I555" s="41">
        <v>429.97</v>
      </c>
      <c r="J555" s="41"/>
      <c r="K555" s="17" t="s">
        <v>4480</v>
      </c>
      <c r="L555" s="17">
        <v>0</v>
      </c>
      <c r="M555" s="17">
        <v>3</v>
      </c>
      <c r="N555" s="17" t="s">
        <v>780</v>
      </c>
      <c r="O555" s="17" t="s">
        <v>75</v>
      </c>
      <c r="P555" s="17" t="s">
        <v>2093</v>
      </c>
      <c r="Q555" s="17" t="s">
        <v>2233</v>
      </c>
      <c r="R555" s="17" t="s">
        <v>2084</v>
      </c>
      <c r="S555" s="42">
        <v>46098</v>
      </c>
      <c r="T555" s="39" t="str">
        <f t="shared" si="19"/>
        <v>Mar</v>
      </c>
      <c r="U555" s="17">
        <v>2026</v>
      </c>
      <c r="V555" s="41">
        <v>1289.9100000000001</v>
      </c>
    </row>
    <row r="556" spans="1:22" x14ac:dyDescent="0.3">
      <c r="A556" s="66" t="s">
        <v>2273</v>
      </c>
      <c r="B556" s="37" t="s">
        <v>799</v>
      </c>
      <c r="C556" s="37" t="s">
        <v>11</v>
      </c>
      <c r="D556" s="37">
        <v>14</v>
      </c>
      <c r="E556" s="37" t="b">
        <v>1</v>
      </c>
      <c r="F556" s="37" t="s">
        <v>255</v>
      </c>
      <c r="G556" s="37">
        <v>128</v>
      </c>
      <c r="H556" s="37" t="s">
        <v>47</v>
      </c>
      <c r="I556" s="38">
        <v>745.12</v>
      </c>
      <c r="J556" s="38"/>
      <c r="K556" s="37" t="s">
        <v>4480</v>
      </c>
      <c r="L556" s="37">
        <v>2</v>
      </c>
      <c r="M556" s="37">
        <v>2</v>
      </c>
      <c r="N556" s="37" t="s">
        <v>776</v>
      </c>
      <c r="O556" s="37" t="s">
        <v>75</v>
      </c>
      <c r="P556" s="37" t="s">
        <v>2093</v>
      </c>
      <c r="Q556" s="37" t="s">
        <v>2233</v>
      </c>
      <c r="R556" s="37" t="s">
        <v>2084</v>
      </c>
      <c r="S556" s="39">
        <v>46109</v>
      </c>
      <c r="T556" s="39" t="str">
        <f t="shared" si="19"/>
        <v>Mar</v>
      </c>
      <c r="U556" s="37">
        <v>2026</v>
      </c>
      <c r="V556" s="38">
        <v>1490.24</v>
      </c>
    </row>
    <row r="557" spans="1:22" x14ac:dyDescent="0.3">
      <c r="A557" s="66" t="s">
        <v>2273</v>
      </c>
      <c r="B557" s="17" t="s">
        <v>800</v>
      </c>
      <c r="C557" s="17" t="s">
        <v>41</v>
      </c>
      <c r="D557" s="17">
        <v>16</v>
      </c>
      <c r="E557" s="17" t="b">
        <v>0</v>
      </c>
      <c r="F557" s="17" t="s">
        <v>12</v>
      </c>
      <c r="G557" s="17">
        <v>256</v>
      </c>
      <c r="H557" s="17" t="s">
        <v>4481</v>
      </c>
      <c r="I557" s="41">
        <v>579</v>
      </c>
      <c r="J557" s="41"/>
      <c r="K557" s="17" t="s">
        <v>4480</v>
      </c>
      <c r="L557" s="17">
        <v>2</v>
      </c>
      <c r="M557" s="17">
        <v>0</v>
      </c>
      <c r="N557" s="17" t="s">
        <v>736</v>
      </c>
      <c r="O557" s="17" t="s">
        <v>737</v>
      </c>
      <c r="P557" s="17" t="s">
        <v>2156</v>
      </c>
      <c r="Q557" s="17" t="s">
        <v>2236</v>
      </c>
      <c r="R557" s="17" t="s">
        <v>2084</v>
      </c>
      <c r="S557" s="42">
        <v>46108</v>
      </c>
      <c r="T557" s="39" t="str">
        <f t="shared" si="19"/>
        <v>Mar</v>
      </c>
      <c r="U557" s="17">
        <v>2026</v>
      </c>
      <c r="V557" s="41">
        <v>0</v>
      </c>
    </row>
    <row r="558" spans="1:22" x14ac:dyDescent="0.3">
      <c r="A558" s="66" t="s">
        <v>2273</v>
      </c>
      <c r="B558" s="37" t="s">
        <v>801</v>
      </c>
      <c r="C558" s="37" t="s">
        <v>76</v>
      </c>
      <c r="D558" s="37">
        <v>13</v>
      </c>
      <c r="E558" s="37" t="b">
        <v>0</v>
      </c>
      <c r="F558" s="37" t="s">
        <v>14</v>
      </c>
      <c r="G558" s="37">
        <v>512</v>
      </c>
      <c r="H558" s="37" t="s">
        <v>47</v>
      </c>
      <c r="I558" s="38">
        <v>321.88</v>
      </c>
      <c r="J558" s="38"/>
      <c r="K558" s="37" t="s">
        <v>4480</v>
      </c>
      <c r="L558" s="37">
        <v>2</v>
      </c>
      <c r="M558" s="37">
        <v>11</v>
      </c>
      <c r="N558" s="37" t="s">
        <v>780</v>
      </c>
      <c r="O558" s="37" t="s">
        <v>75</v>
      </c>
      <c r="P558" s="37" t="s">
        <v>2093</v>
      </c>
      <c r="Q558" s="37" t="s">
        <v>2233</v>
      </c>
      <c r="R558" s="37" t="s">
        <v>2084</v>
      </c>
      <c r="S558" s="39">
        <v>46109</v>
      </c>
      <c r="T558" s="39" t="str">
        <f t="shared" si="19"/>
        <v>Mar</v>
      </c>
      <c r="U558" s="37">
        <v>2026</v>
      </c>
      <c r="V558" s="38">
        <v>3540.68</v>
      </c>
    </row>
    <row r="559" spans="1:22" x14ac:dyDescent="0.3">
      <c r="A559" s="66" t="s">
        <v>2273</v>
      </c>
      <c r="B559" s="17" t="s">
        <v>802</v>
      </c>
      <c r="C559" s="17" t="s">
        <v>3</v>
      </c>
      <c r="D559" s="17">
        <v>14</v>
      </c>
      <c r="E559" s="17" t="b">
        <v>0</v>
      </c>
      <c r="F559" s="17" t="s">
        <v>4476</v>
      </c>
      <c r="G559" s="37">
        <v>128</v>
      </c>
      <c r="H559" s="17" t="s">
        <v>47</v>
      </c>
      <c r="I559" s="41">
        <v>389.99</v>
      </c>
      <c r="J559" s="41"/>
      <c r="K559" s="17" t="s">
        <v>4480</v>
      </c>
      <c r="L559" s="17">
        <v>5</v>
      </c>
      <c r="M559" s="17">
        <v>1</v>
      </c>
      <c r="N559" s="17" t="s">
        <v>776</v>
      </c>
      <c r="O559" s="17" t="s">
        <v>75</v>
      </c>
      <c r="P559" s="17" t="s">
        <v>2093</v>
      </c>
      <c r="Q559" s="17" t="s">
        <v>2233</v>
      </c>
      <c r="R559" s="17" t="s">
        <v>2084</v>
      </c>
      <c r="S559" s="42">
        <v>46109</v>
      </c>
      <c r="T559" s="39" t="str">
        <f t="shared" ref="T559:T590" si="20">TEXT(S559,"mmm")</f>
        <v>Mar</v>
      </c>
      <c r="U559" s="17">
        <v>2026</v>
      </c>
      <c r="V559" s="41">
        <v>389.99</v>
      </c>
    </row>
    <row r="560" spans="1:22" x14ac:dyDescent="0.3">
      <c r="A560" s="66" t="s">
        <v>2273</v>
      </c>
      <c r="B560" s="37" t="s">
        <v>803</v>
      </c>
      <c r="C560" s="37" t="s">
        <v>3</v>
      </c>
      <c r="D560" s="37">
        <v>14</v>
      </c>
      <c r="E560" s="37" t="b">
        <v>0</v>
      </c>
      <c r="F560" s="37" t="s">
        <v>70</v>
      </c>
      <c r="G560" s="37">
        <v>128</v>
      </c>
      <c r="H560" s="37" t="s">
        <v>47</v>
      </c>
      <c r="I560" s="38">
        <v>389.01</v>
      </c>
      <c r="J560" s="38"/>
      <c r="K560" s="37" t="s">
        <v>4480</v>
      </c>
      <c r="L560" s="37">
        <v>2</v>
      </c>
      <c r="M560" s="37">
        <v>1</v>
      </c>
      <c r="N560" s="37" t="s">
        <v>780</v>
      </c>
      <c r="O560" s="37" t="s">
        <v>75</v>
      </c>
      <c r="P560" s="37" t="s">
        <v>2093</v>
      </c>
      <c r="Q560" s="37" t="s">
        <v>2233</v>
      </c>
      <c r="R560" s="37" t="s">
        <v>2084</v>
      </c>
      <c r="S560" s="39">
        <v>46109</v>
      </c>
      <c r="T560" s="39" t="str">
        <f t="shared" si="20"/>
        <v>Mar</v>
      </c>
      <c r="U560" s="37">
        <v>2026</v>
      </c>
      <c r="V560" s="38">
        <v>389.01</v>
      </c>
    </row>
    <row r="561" spans="1:22" x14ac:dyDescent="0.3">
      <c r="A561" s="66" t="s">
        <v>2273</v>
      </c>
      <c r="B561" s="17" t="s">
        <v>804</v>
      </c>
      <c r="C561" s="17" t="s">
        <v>11</v>
      </c>
      <c r="D561" s="17">
        <v>14</v>
      </c>
      <c r="E561" s="17" t="b">
        <v>1</v>
      </c>
      <c r="F561" s="17" t="s">
        <v>16</v>
      </c>
      <c r="G561" s="17">
        <v>1024</v>
      </c>
      <c r="H561" s="17" t="s">
        <v>4483</v>
      </c>
      <c r="I561" s="41">
        <v>675.99</v>
      </c>
      <c r="J561" s="41"/>
      <c r="K561" s="17" t="s">
        <v>4480</v>
      </c>
      <c r="L561" s="17">
        <v>1</v>
      </c>
      <c r="M561" s="17">
        <v>0</v>
      </c>
      <c r="N561" s="17" t="s">
        <v>690</v>
      </c>
      <c r="O561" s="17" t="s">
        <v>7</v>
      </c>
      <c r="P561" s="17" t="s">
        <v>2083</v>
      </c>
      <c r="Q561" s="17" t="s">
        <v>2226</v>
      </c>
      <c r="R561" s="17" t="s">
        <v>2084</v>
      </c>
      <c r="S561" s="42">
        <v>46020</v>
      </c>
      <c r="T561" s="39" t="str">
        <f t="shared" si="20"/>
        <v>Dec</v>
      </c>
      <c r="U561" s="17">
        <v>2025</v>
      </c>
      <c r="V561" s="41">
        <v>0</v>
      </c>
    </row>
    <row r="562" spans="1:22" x14ac:dyDescent="0.3">
      <c r="A562" s="66" t="s">
        <v>2273</v>
      </c>
      <c r="B562" s="37" t="s">
        <v>805</v>
      </c>
      <c r="C562" s="37" t="s">
        <v>3</v>
      </c>
      <c r="D562" s="37">
        <v>14</v>
      </c>
      <c r="E562" s="37" t="b">
        <v>0</v>
      </c>
      <c r="F562" s="17" t="s">
        <v>4</v>
      </c>
      <c r="G562" s="37">
        <v>128</v>
      </c>
      <c r="H562" s="37" t="s">
        <v>47</v>
      </c>
      <c r="I562" s="38">
        <v>314.11</v>
      </c>
      <c r="J562" s="38"/>
      <c r="K562" s="37" t="s">
        <v>4480</v>
      </c>
      <c r="L562" s="37">
        <v>0</v>
      </c>
      <c r="M562" s="37">
        <v>1</v>
      </c>
      <c r="N562" s="37" t="s">
        <v>771</v>
      </c>
      <c r="O562" s="37" t="s">
        <v>82</v>
      </c>
      <c r="P562" s="37" t="s">
        <v>2094</v>
      </c>
      <c r="Q562" s="37" t="s">
        <v>2234</v>
      </c>
      <c r="R562" s="37" t="s">
        <v>2084</v>
      </c>
      <c r="S562" s="39">
        <v>46109</v>
      </c>
      <c r="T562" s="39" t="str">
        <f t="shared" si="20"/>
        <v>Mar</v>
      </c>
      <c r="U562" s="37">
        <v>2026</v>
      </c>
      <c r="V562" s="38">
        <v>314.11</v>
      </c>
    </row>
    <row r="563" spans="1:22" x14ac:dyDescent="0.3">
      <c r="A563" s="66" t="s">
        <v>2273</v>
      </c>
      <c r="B563" s="17" t="s">
        <v>806</v>
      </c>
      <c r="C563" s="17" t="s">
        <v>11</v>
      </c>
      <c r="D563" s="17">
        <v>14</v>
      </c>
      <c r="E563" s="17" t="b">
        <v>1</v>
      </c>
      <c r="F563" s="17" t="s">
        <v>4475</v>
      </c>
      <c r="G563" s="17">
        <v>512</v>
      </c>
      <c r="H563" s="17" t="s">
        <v>47</v>
      </c>
      <c r="I563" s="41">
        <v>745.12</v>
      </c>
      <c r="J563" s="41"/>
      <c r="K563" s="17" t="s">
        <v>4480</v>
      </c>
      <c r="L563" s="17">
        <v>2</v>
      </c>
      <c r="M563" s="17">
        <v>2</v>
      </c>
      <c r="N563" s="17" t="s">
        <v>776</v>
      </c>
      <c r="O563" s="17" t="s">
        <v>75</v>
      </c>
      <c r="P563" s="17" t="s">
        <v>2093</v>
      </c>
      <c r="Q563" s="17" t="s">
        <v>2233</v>
      </c>
      <c r="R563" s="17" t="s">
        <v>2084</v>
      </c>
      <c r="S563" s="42">
        <v>46109</v>
      </c>
      <c r="T563" s="39" t="str">
        <f t="shared" si="20"/>
        <v>Mar</v>
      </c>
      <c r="U563" s="17">
        <v>2026</v>
      </c>
      <c r="V563" s="41">
        <v>1490.24</v>
      </c>
    </row>
    <row r="564" spans="1:22" x14ac:dyDescent="0.3">
      <c r="A564" s="66" t="s">
        <v>2273</v>
      </c>
      <c r="B564" s="37" t="s">
        <v>807</v>
      </c>
      <c r="C564" s="37" t="s">
        <v>3</v>
      </c>
      <c r="D564" s="37">
        <v>14</v>
      </c>
      <c r="E564" s="37" t="b">
        <v>0</v>
      </c>
      <c r="F564" s="17" t="s">
        <v>4</v>
      </c>
      <c r="G564" s="37">
        <v>128</v>
      </c>
      <c r="H564" s="37" t="s">
        <v>47</v>
      </c>
      <c r="I564" s="38">
        <v>332.01</v>
      </c>
      <c r="J564" s="38"/>
      <c r="K564" s="37" t="s">
        <v>4480</v>
      </c>
      <c r="L564" s="37">
        <v>3</v>
      </c>
      <c r="M564" s="37">
        <v>3</v>
      </c>
      <c r="N564" s="37" t="s">
        <v>776</v>
      </c>
      <c r="O564" s="37" t="s">
        <v>75</v>
      </c>
      <c r="P564" s="37" t="s">
        <v>2093</v>
      </c>
      <c r="Q564" s="37" t="s">
        <v>2233</v>
      </c>
      <c r="R564" s="37" t="s">
        <v>2084</v>
      </c>
      <c r="S564" s="39">
        <v>46109</v>
      </c>
      <c r="T564" s="39" t="str">
        <f t="shared" si="20"/>
        <v>Mar</v>
      </c>
      <c r="U564" s="37">
        <v>2026</v>
      </c>
      <c r="V564" s="38">
        <v>996.03</v>
      </c>
    </row>
    <row r="565" spans="1:22" x14ac:dyDescent="0.3">
      <c r="A565" s="66" t="s">
        <v>2273</v>
      </c>
      <c r="B565" s="17" t="s">
        <v>808</v>
      </c>
      <c r="C565" s="17" t="s">
        <v>3</v>
      </c>
      <c r="D565" s="17">
        <v>14</v>
      </c>
      <c r="E565" s="17" t="b">
        <v>0</v>
      </c>
      <c r="F565" s="17" t="s">
        <v>14</v>
      </c>
      <c r="G565" s="17">
        <v>512</v>
      </c>
      <c r="H565" s="17" t="s">
        <v>47</v>
      </c>
      <c r="I565" s="41">
        <v>389.01</v>
      </c>
      <c r="J565" s="41"/>
      <c r="K565" s="17" t="s">
        <v>4480</v>
      </c>
      <c r="L565" s="17">
        <v>2</v>
      </c>
      <c r="M565" s="17">
        <v>6</v>
      </c>
      <c r="N565" s="17" t="s">
        <v>771</v>
      </c>
      <c r="O565" s="17" t="s">
        <v>82</v>
      </c>
      <c r="P565" s="17" t="s">
        <v>2094</v>
      </c>
      <c r="Q565" s="17" t="s">
        <v>2234</v>
      </c>
      <c r="R565" s="17" t="s">
        <v>2084</v>
      </c>
      <c r="S565" s="42">
        <v>46109</v>
      </c>
      <c r="T565" s="39" t="str">
        <f t="shared" si="20"/>
        <v>Mar</v>
      </c>
      <c r="U565" s="17">
        <v>2026</v>
      </c>
      <c r="V565" s="41">
        <v>2334.06</v>
      </c>
    </row>
    <row r="566" spans="1:22" x14ac:dyDescent="0.3">
      <c r="A566" s="66" t="s">
        <v>2273</v>
      </c>
      <c r="B566" s="37" t="s">
        <v>809</v>
      </c>
      <c r="C566" s="37" t="s">
        <v>28</v>
      </c>
      <c r="D566" s="37">
        <v>12</v>
      </c>
      <c r="E566" s="37" t="b">
        <v>0</v>
      </c>
      <c r="F566" s="37" t="s">
        <v>4</v>
      </c>
      <c r="G566" s="37">
        <v>128</v>
      </c>
      <c r="H566" s="37" t="s">
        <v>4481</v>
      </c>
      <c r="I566" s="38">
        <v>183.99</v>
      </c>
      <c r="J566" s="38">
        <v>879.99</v>
      </c>
      <c r="K566" s="37">
        <v>79.09</v>
      </c>
      <c r="L566" s="37">
        <v>5</v>
      </c>
      <c r="M566" s="37">
        <v>5</v>
      </c>
      <c r="N566" s="37" t="s">
        <v>810</v>
      </c>
      <c r="O566" s="37" t="s">
        <v>811</v>
      </c>
      <c r="P566" s="37" t="s">
        <v>2160</v>
      </c>
      <c r="Q566" s="37" t="s">
        <v>2234</v>
      </c>
      <c r="R566" s="37" t="s">
        <v>2084</v>
      </c>
      <c r="S566" s="39">
        <v>46108</v>
      </c>
      <c r="T566" s="39" t="str">
        <f t="shared" si="20"/>
        <v>Mar</v>
      </c>
      <c r="U566" s="37">
        <v>2026</v>
      </c>
      <c r="V566" s="38">
        <v>919.95</v>
      </c>
    </row>
    <row r="567" spans="1:22" x14ac:dyDescent="0.3">
      <c r="A567" s="66" t="s">
        <v>2273</v>
      </c>
      <c r="B567" s="17" t="s">
        <v>812</v>
      </c>
      <c r="C567" s="17" t="s">
        <v>41</v>
      </c>
      <c r="D567" s="17">
        <v>16</v>
      </c>
      <c r="E567" s="17" t="b">
        <v>0</v>
      </c>
      <c r="F567" s="17" t="s">
        <v>114</v>
      </c>
      <c r="G567" s="37">
        <v>128</v>
      </c>
      <c r="H567" s="17" t="s">
        <v>4483</v>
      </c>
      <c r="I567" s="41">
        <v>525</v>
      </c>
      <c r="J567" s="41"/>
      <c r="K567" s="17" t="s">
        <v>4480</v>
      </c>
      <c r="L567" s="17">
        <v>0</v>
      </c>
      <c r="M567" s="17">
        <v>13</v>
      </c>
      <c r="N567" s="17" t="s">
        <v>736</v>
      </c>
      <c r="O567" s="17" t="s">
        <v>746</v>
      </c>
      <c r="P567" s="17" t="s">
        <v>2157</v>
      </c>
      <c r="Q567" s="17" t="s">
        <v>2236</v>
      </c>
      <c r="R567" s="17" t="s">
        <v>2084</v>
      </c>
      <c r="S567" s="42">
        <v>46108</v>
      </c>
      <c r="T567" s="39" t="str">
        <f t="shared" si="20"/>
        <v>Mar</v>
      </c>
      <c r="U567" s="17">
        <v>2026</v>
      </c>
      <c r="V567" s="41">
        <v>6825</v>
      </c>
    </row>
    <row r="568" spans="1:22" x14ac:dyDescent="0.3">
      <c r="A568" s="66" t="s">
        <v>2273</v>
      </c>
      <c r="B568" s="37" t="s">
        <v>813</v>
      </c>
      <c r="C568" s="37" t="s">
        <v>41</v>
      </c>
      <c r="D568" s="37">
        <v>16</v>
      </c>
      <c r="E568" s="37" t="b">
        <v>0</v>
      </c>
      <c r="F568" s="37" t="s">
        <v>114</v>
      </c>
      <c r="G568" s="37">
        <v>128</v>
      </c>
      <c r="H568" s="37" t="s">
        <v>4482</v>
      </c>
      <c r="I568" s="38">
        <v>490</v>
      </c>
      <c r="J568" s="38"/>
      <c r="K568" s="37" t="s">
        <v>4480</v>
      </c>
      <c r="L568" s="37">
        <v>0</v>
      </c>
      <c r="M568" s="37">
        <v>3</v>
      </c>
      <c r="N568" s="37" t="s">
        <v>736</v>
      </c>
      <c r="O568" s="37" t="s">
        <v>746</v>
      </c>
      <c r="P568" s="37" t="s">
        <v>2157</v>
      </c>
      <c r="Q568" s="37" t="s">
        <v>2236</v>
      </c>
      <c r="R568" s="37" t="s">
        <v>2084</v>
      </c>
      <c r="S568" s="39">
        <v>46109</v>
      </c>
      <c r="T568" s="39" t="str">
        <f t="shared" si="20"/>
        <v>Mar</v>
      </c>
      <c r="U568" s="37">
        <v>2026</v>
      </c>
      <c r="V568" s="38">
        <v>1470</v>
      </c>
    </row>
    <row r="569" spans="1:22" x14ac:dyDescent="0.3">
      <c r="A569" s="66" t="s">
        <v>2273</v>
      </c>
      <c r="B569" s="17" t="s">
        <v>814</v>
      </c>
      <c r="C569" s="17" t="s">
        <v>11</v>
      </c>
      <c r="D569" s="17">
        <v>14</v>
      </c>
      <c r="E569" s="17" t="b">
        <v>1</v>
      </c>
      <c r="F569" s="37" t="s">
        <v>4</v>
      </c>
      <c r="G569" s="37">
        <v>128</v>
      </c>
      <c r="H569" s="17" t="s">
        <v>4483</v>
      </c>
      <c r="I569" s="41">
        <v>748.99</v>
      </c>
      <c r="J569" s="41"/>
      <c r="K569" s="17" t="s">
        <v>4480</v>
      </c>
      <c r="L569" s="17">
        <v>1</v>
      </c>
      <c r="M569" s="17">
        <v>0</v>
      </c>
      <c r="N569" s="17" t="s">
        <v>690</v>
      </c>
      <c r="O569" s="17" t="s">
        <v>7</v>
      </c>
      <c r="P569" s="17" t="s">
        <v>2083</v>
      </c>
      <c r="Q569" s="17" t="s">
        <v>2226</v>
      </c>
      <c r="R569" s="17" t="s">
        <v>2084</v>
      </c>
      <c r="S569" s="42">
        <v>46014</v>
      </c>
      <c r="T569" s="39" t="str">
        <f t="shared" si="20"/>
        <v>Dec</v>
      </c>
      <c r="U569" s="17">
        <v>2025</v>
      </c>
      <c r="V569" s="41">
        <v>0</v>
      </c>
    </row>
    <row r="570" spans="1:22" x14ac:dyDescent="0.3">
      <c r="A570" s="66" t="s">
        <v>2273</v>
      </c>
      <c r="B570" s="37" t="s">
        <v>815</v>
      </c>
      <c r="C570" s="37" t="s">
        <v>78</v>
      </c>
      <c r="D570" s="37">
        <v>15</v>
      </c>
      <c r="E570" s="37" t="b">
        <v>0</v>
      </c>
      <c r="F570" s="37" t="s">
        <v>114</v>
      </c>
      <c r="G570" s="37">
        <v>128</v>
      </c>
      <c r="H570" s="37" t="s">
        <v>4483</v>
      </c>
      <c r="I570" s="38">
        <v>400.49</v>
      </c>
      <c r="J570" s="38"/>
      <c r="K570" s="37" t="s">
        <v>4480</v>
      </c>
      <c r="L570" s="37">
        <v>10</v>
      </c>
      <c r="M570" s="37">
        <v>32</v>
      </c>
      <c r="N570" s="37" t="s">
        <v>816</v>
      </c>
      <c r="O570" s="37" t="s">
        <v>185</v>
      </c>
      <c r="P570" s="37" t="s">
        <v>2122</v>
      </c>
      <c r="Q570" s="37" t="s">
        <v>2226</v>
      </c>
      <c r="R570" s="37" t="s">
        <v>2084</v>
      </c>
      <c r="S570" s="39">
        <v>46110</v>
      </c>
      <c r="T570" s="39" t="str">
        <f t="shared" si="20"/>
        <v>Mar</v>
      </c>
      <c r="U570" s="37">
        <v>2026</v>
      </c>
      <c r="V570" s="38">
        <v>12815.68</v>
      </c>
    </row>
    <row r="571" spans="1:22" x14ac:dyDescent="0.3">
      <c r="A571" s="66" t="s">
        <v>2273</v>
      </c>
      <c r="B571" s="17" t="s">
        <v>817</v>
      </c>
      <c r="C571" s="17" t="s">
        <v>650</v>
      </c>
      <c r="D571" s="17">
        <v>15</v>
      </c>
      <c r="E571" s="17" t="b">
        <v>1</v>
      </c>
      <c r="F571" s="17" t="s">
        <v>818</v>
      </c>
      <c r="G571" s="37">
        <v>128</v>
      </c>
      <c r="H571" s="17" t="s">
        <v>4483</v>
      </c>
      <c r="I571" s="41">
        <v>570.59</v>
      </c>
      <c r="J571" s="41"/>
      <c r="K571" s="17" t="s">
        <v>4480</v>
      </c>
      <c r="L571" s="17">
        <v>3</v>
      </c>
      <c r="M571" s="17">
        <v>34</v>
      </c>
      <c r="N571" s="17" t="s">
        <v>816</v>
      </c>
      <c r="O571" s="17" t="s">
        <v>185</v>
      </c>
      <c r="P571" s="17" t="s">
        <v>2122</v>
      </c>
      <c r="Q571" s="17" t="s">
        <v>2226</v>
      </c>
      <c r="R571" s="17" t="s">
        <v>2084</v>
      </c>
      <c r="S571" s="42">
        <v>46110</v>
      </c>
      <c r="T571" s="39" t="str">
        <f t="shared" si="20"/>
        <v>Mar</v>
      </c>
      <c r="U571" s="17">
        <v>2026</v>
      </c>
      <c r="V571" s="41">
        <v>19400.060000000001</v>
      </c>
    </row>
    <row r="572" spans="1:22" x14ac:dyDescent="0.3">
      <c r="A572" s="66" t="s">
        <v>2273</v>
      </c>
      <c r="B572" s="37" t="s">
        <v>819</v>
      </c>
      <c r="C572" s="37" t="s">
        <v>41</v>
      </c>
      <c r="D572" s="37">
        <v>16</v>
      </c>
      <c r="E572" s="37" t="b">
        <v>0</v>
      </c>
      <c r="F572" s="37" t="s">
        <v>114</v>
      </c>
      <c r="G572" s="37">
        <v>128</v>
      </c>
      <c r="H572" s="37" t="s">
        <v>4483</v>
      </c>
      <c r="I572" s="38">
        <v>530.99</v>
      </c>
      <c r="J572" s="38"/>
      <c r="K572" s="37" t="s">
        <v>4480</v>
      </c>
      <c r="L572" s="37">
        <v>10</v>
      </c>
      <c r="M572" s="37">
        <v>1</v>
      </c>
      <c r="N572" s="37" t="s">
        <v>816</v>
      </c>
      <c r="O572" s="37" t="s">
        <v>185</v>
      </c>
      <c r="P572" s="37" t="s">
        <v>2122</v>
      </c>
      <c r="Q572" s="37" t="s">
        <v>2226</v>
      </c>
      <c r="R572" s="37" t="s">
        <v>2084</v>
      </c>
      <c r="S572" s="39">
        <v>46110</v>
      </c>
      <c r="T572" s="39" t="str">
        <f t="shared" si="20"/>
        <v>Mar</v>
      </c>
      <c r="U572" s="37">
        <v>2026</v>
      </c>
      <c r="V572" s="38">
        <v>530.99</v>
      </c>
    </row>
    <row r="573" spans="1:22" x14ac:dyDescent="0.3">
      <c r="A573" s="66" t="s">
        <v>2273</v>
      </c>
      <c r="B573" s="17" t="s">
        <v>820</v>
      </c>
      <c r="C573" s="17" t="s">
        <v>78</v>
      </c>
      <c r="D573" s="17">
        <v>15</v>
      </c>
      <c r="E573" s="17" t="b">
        <v>0</v>
      </c>
      <c r="F573" s="17" t="s">
        <v>114</v>
      </c>
      <c r="G573" s="37">
        <v>128</v>
      </c>
      <c r="H573" s="17" t="s">
        <v>4482</v>
      </c>
      <c r="I573" s="41">
        <v>390.59</v>
      </c>
      <c r="J573" s="41"/>
      <c r="K573" s="17" t="s">
        <v>4480</v>
      </c>
      <c r="L573" s="17">
        <v>10</v>
      </c>
      <c r="M573" s="17">
        <v>4</v>
      </c>
      <c r="N573" s="17" t="s">
        <v>816</v>
      </c>
      <c r="O573" s="17" t="s">
        <v>185</v>
      </c>
      <c r="P573" s="17" t="s">
        <v>2122</v>
      </c>
      <c r="Q573" s="17" t="s">
        <v>2226</v>
      </c>
      <c r="R573" s="17" t="s">
        <v>2084</v>
      </c>
      <c r="S573" s="42">
        <v>46110</v>
      </c>
      <c r="T573" s="39" t="str">
        <f t="shared" si="20"/>
        <v>Mar</v>
      </c>
      <c r="U573" s="17">
        <v>2026</v>
      </c>
      <c r="V573" s="41">
        <v>1562.36</v>
      </c>
    </row>
    <row r="574" spans="1:22" x14ac:dyDescent="0.3">
      <c r="A574" s="66" t="s">
        <v>2273</v>
      </c>
      <c r="B574" s="37" t="s">
        <v>821</v>
      </c>
      <c r="C574" s="37" t="s">
        <v>76</v>
      </c>
      <c r="D574" s="37">
        <v>13</v>
      </c>
      <c r="E574" s="37" t="b">
        <v>0</v>
      </c>
      <c r="F574" s="37" t="s">
        <v>177</v>
      </c>
      <c r="G574" s="37">
        <v>128</v>
      </c>
      <c r="H574" s="37" t="s">
        <v>47</v>
      </c>
      <c r="I574" s="38">
        <v>322.01</v>
      </c>
      <c r="J574" s="38"/>
      <c r="K574" s="37" t="s">
        <v>4480</v>
      </c>
      <c r="L574" s="37">
        <v>2</v>
      </c>
      <c r="M574" s="37">
        <v>0</v>
      </c>
      <c r="N574" s="37" t="s">
        <v>776</v>
      </c>
      <c r="O574" s="37" t="s">
        <v>185</v>
      </c>
      <c r="P574" s="37" t="s">
        <v>2122</v>
      </c>
      <c r="Q574" s="37" t="s">
        <v>2226</v>
      </c>
      <c r="R574" s="37" t="s">
        <v>2084</v>
      </c>
      <c r="S574" s="39">
        <v>46109</v>
      </c>
      <c r="T574" s="39" t="str">
        <f t="shared" si="20"/>
        <v>Mar</v>
      </c>
      <c r="U574" s="37">
        <v>2026</v>
      </c>
      <c r="V574" s="38">
        <v>0</v>
      </c>
    </row>
    <row r="575" spans="1:22" x14ac:dyDescent="0.3">
      <c r="A575" s="66" t="s">
        <v>2273</v>
      </c>
      <c r="B575" s="17" t="s">
        <v>822</v>
      </c>
      <c r="C575" s="17" t="s">
        <v>33</v>
      </c>
      <c r="D575" s="17">
        <v>17</v>
      </c>
      <c r="E575" s="17" t="b">
        <v>0</v>
      </c>
      <c r="F575" s="17" t="s">
        <v>12</v>
      </c>
      <c r="G575" s="17">
        <v>256</v>
      </c>
      <c r="H575" s="17" t="s">
        <v>47</v>
      </c>
      <c r="I575" s="41">
        <v>837</v>
      </c>
      <c r="J575" s="41"/>
      <c r="K575" s="17" t="s">
        <v>4480</v>
      </c>
      <c r="L575" s="17">
        <v>2</v>
      </c>
      <c r="M575" s="17">
        <v>6</v>
      </c>
      <c r="N575" s="17" t="s">
        <v>736</v>
      </c>
      <c r="O575" s="17" t="s">
        <v>746</v>
      </c>
      <c r="P575" s="17" t="s">
        <v>2157</v>
      </c>
      <c r="Q575" s="17" t="s">
        <v>2236</v>
      </c>
      <c r="R575" s="17" t="s">
        <v>2084</v>
      </c>
      <c r="S575" s="42">
        <v>46108</v>
      </c>
      <c r="T575" s="39" t="str">
        <f t="shared" si="20"/>
        <v>Mar</v>
      </c>
      <c r="U575" s="17">
        <v>2026</v>
      </c>
      <c r="V575" s="41">
        <v>5022</v>
      </c>
    </row>
    <row r="576" spans="1:22" x14ac:dyDescent="0.3">
      <c r="A576" s="66" t="s">
        <v>2273</v>
      </c>
      <c r="B576" s="37" t="s">
        <v>823</v>
      </c>
      <c r="C576" s="37" t="s">
        <v>33</v>
      </c>
      <c r="D576" s="37">
        <v>17</v>
      </c>
      <c r="E576" s="37" t="b">
        <v>0</v>
      </c>
      <c r="F576" s="37" t="s">
        <v>12</v>
      </c>
      <c r="G576" s="37">
        <v>256</v>
      </c>
      <c r="H576" s="37" t="s">
        <v>4483</v>
      </c>
      <c r="I576" s="38">
        <v>789</v>
      </c>
      <c r="J576" s="38"/>
      <c r="K576" s="37" t="s">
        <v>4480</v>
      </c>
      <c r="L576" s="37">
        <v>4</v>
      </c>
      <c r="M576" s="37">
        <v>3</v>
      </c>
      <c r="N576" s="37" t="s">
        <v>736</v>
      </c>
      <c r="O576" s="37" t="s">
        <v>746</v>
      </c>
      <c r="P576" s="37" t="s">
        <v>2157</v>
      </c>
      <c r="Q576" s="37" t="s">
        <v>2236</v>
      </c>
      <c r="R576" s="37" t="s">
        <v>2084</v>
      </c>
      <c r="S576" s="39">
        <v>46108</v>
      </c>
      <c r="T576" s="39" t="str">
        <f t="shared" si="20"/>
        <v>Mar</v>
      </c>
      <c r="U576" s="37">
        <v>2026</v>
      </c>
      <c r="V576" s="38">
        <v>2367</v>
      </c>
    </row>
    <row r="577" spans="1:22" x14ac:dyDescent="0.3">
      <c r="A577" s="66" t="s">
        <v>2273</v>
      </c>
      <c r="B577" s="17" t="s">
        <v>824</v>
      </c>
      <c r="C577" s="17" t="s">
        <v>76</v>
      </c>
      <c r="D577" s="17">
        <v>13</v>
      </c>
      <c r="E577" s="17" t="b">
        <v>0</v>
      </c>
      <c r="F577" s="17" t="s">
        <v>70</v>
      </c>
      <c r="G577" s="37">
        <v>128</v>
      </c>
      <c r="H577" s="17" t="s">
        <v>47</v>
      </c>
      <c r="I577" s="41">
        <v>321.88</v>
      </c>
      <c r="J577" s="41"/>
      <c r="K577" s="17" t="s">
        <v>4480</v>
      </c>
      <c r="L577" s="17">
        <v>2</v>
      </c>
      <c r="M577" s="17">
        <v>14</v>
      </c>
      <c r="N577" s="17" t="s">
        <v>780</v>
      </c>
      <c r="O577" s="17" t="s">
        <v>75</v>
      </c>
      <c r="P577" s="17" t="s">
        <v>2093</v>
      </c>
      <c r="Q577" s="17" t="s">
        <v>2233</v>
      </c>
      <c r="R577" s="17" t="s">
        <v>2084</v>
      </c>
      <c r="S577" s="42">
        <v>46109</v>
      </c>
      <c r="T577" s="39" t="str">
        <f t="shared" si="20"/>
        <v>Mar</v>
      </c>
      <c r="U577" s="17">
        <v>2026</v>
      </c>
      <c r="V577" s="41">
        <v>4506.32</v>
      </c>
    </row>
    <row r="578" spans="1:22" x14ac:dyDescent="0.3">
      <c r="A578" s="66" t="s">
        <v>2273</v>
      </c>
      <c r="B578" s="37" t="s">
        <v>825</v>
      </c>
      <c r="C578" s="37" t="s">
        <v>38</v>
      </c>
      <c r="D578" s="37">
        <v>13</v>
      </c>
      <c r="E578" s="37" t="b">
        <v>0</v>
      </c>
      <c r="F578" s="37" t="s">
        <v>4</v>
      </c>
      <c r="G578" s="37">
        <v>128</v>
      </c>
      <c r="H578" s="37" t="s">
        <v>22</v>
      </c>
      <c r="I578" s="38">
        <v>318.99</v>
      </c>
      <c r="J578" s="38"/>
      <c r="K578" s="37" t="s">
        <v>4480</v>
      </c>
      <c r="L578" s="37">
        <v>0</v>
      </c>
      <c r="M578" s="37">
        <v>6</v>
      </c>
      <c r="N578" s="37" t="s">
        <v>690</v>
      </c>
      <c r="O578" s="37" t="s">
        <v>7</v>
      </c>
      <c r="P578" s="37" t="s">
        <v>2083</v>
      </c>
      <c r="Q578" s="37" t="s">
        <v>2226</v>
      </c>
      <c r="R578" s="37" t="s">
        <v>2084</v>
      </c>
      <c r="S578" s="39">
        <v>46093</v>
      </c>
      <c r="T578" s="39" t="str">
        <f t="shared" si="20"/>
        <v>Mar</v>
      </c>
      <c r="U578" s="37">
        <v>2026</v>
      </c>
      <c r="V578" s="38">
        <v>1913.94</v>
      </c>
    </row>
    <row r="579" spans="1:22" x14ac:dyDescent="0.3">
      <c r="A579" s="66" t="s">
        <v>2273</v>
      </c>
      <c r="B579" s="17" t="s">
        <v>826</v>
      </c>
      <c r="C579" s="17" t="s">
        <v>44</v>
      </c>
      <c r="D579" s="17">
        <v>17</v>
      </c>
      <c r="E579" s="17" t="b">
        <v>1</v>
      </c>
      <c r="F579" s="17" t="s">
        <v>14</v>
      </c>
      <c r="G579" s="17">
        <v>512</v>
      </c>
      <c r="H579" s="17" t="s">
        <v>47</v>
      </c>
      <c r="I579" s="41">
        <v>1749</v>
      </c>
      <c r="J579" s="41">
        <v>1999</v>
      </c>
      <c r="K579" s="17">
        <v>12.51</v>
      </c>
      <c r="L579" s="17">
        <v>2</v>
      </c>
      <c r="M579" s="17">
        <v>10</v>
      </c>
      <c r="N579" s="17" t="s">
        <v>827</v>
      </c>
      <c r="O579" s="17" t="s">
        <v>331</v>
      </c>
      <c r="P579" s="17" t="s">
        <v>2161</v>
      </c>
      <c r="Q579" s="17" t="s">
        <v>2233</v>
      </c>
      <c r="R579" s="17" t="s">
        <v>2084</v>
      </c>
      <c r="S579" s="42">
        <v>46109</v>
      </c>
      <c r="T579" s="39" t="str">
        <f t="shared" si="20"/>
        <v>Mar</v>
      </c>
      <c r="U579" s="17">
        <v>2026</v>
      </c>
      <c r="V579" s="41">
        <v>17490</v>
      </c>
    </row>
    <row r="580" spans="1:22" x14ac:dyDescent="0.3">
      <c r="A580" s="66" t="s">
        <v>2273</v>
      </c>
      <c r="B580" s="37" t="s">
        <v>828</v>
      </c>
      <c r="C580" s="37" t="s">
        <v>44</v>
      </c>
      <c r="D580" s="37">
        <v>17</v>
      </c>
      <c r="E580" s="37" t="b">
        <v>1</v>
      </c>
      <c r="F580" s="37" t="s">
        <v>14</v>
      </c>
      <c r="G580" s="37">
        <v>512</v>
      </c>
      <c r="H580" s="37" t="s">
        <v>47</v>
      </c>
      <c r="I580" s="38">
        <v>1749</v>
      </c>
      <c r="J580" s="38">
        <v>1999</v>
      </c>
      <c r="K580" s="37">
        <v>12.51</v>
      </c>
      <c r="L580" s="37">
        <v>0</v>
      </c>
      <c r="M580" s="37">
        <v>15</v>
      </c>
      <c r="N580" s="37" t="s">
        <v>827</v>
      </c>
      <c r="O580" s="37" t="s">
        <v>331</v>
      </c>
      <c r="P580" s="37" t="s">
        <v>2161</v>
      </c>
      <c r="Q580" s="37" t="s">
        <v>2233</v>
      </c>
      <c r="R580" s="37" t="s">
        <v>2084</v>
      </c>
      <c r="S580" s="39">
        <v>46107</v>
      </c>
      <c r="T580" s="39" t="str">
        <f t="shared" si="20"/>
        <v>Mar</v>
      </c>
      <c r="U580" s="37">
        <v>2026</v>
      </c>
      <c r="V580" s="38">
        <v>26235</v>
      </c>
    </row>
    <row r="581" spans="1:22" x14ac:dyDescent="0.3">
      <c r="A581" s="66" t="s">
        <v>2273</v>
      </c>
      <c r="B581" s="17" t="s">
        <v>829</v>
      </c>
      <c r="C581" s="17" t="s">
        <v>44</v>
      </c>
      <c r="D581" s="17">
        <v>17</v>
      </c>
      <c r="E581" s="17" t="b">
        <v>1</v>
      </c>
      <c r="F581" s="17" t="s">
        <v>12</v>
      </c>
      <c r="G581" s="17">
        <v>256</v>
      </c>
      <c r="H581" s="17" t="s">
        <v>47</v>
      </c>
      <c r="I581" s="41">
        <v>1499</v>
      </c>
      <c r="J581" s="41">
        <v>1599</v>
      </c>
      <c r="K581" s="17">
        <v>6.25</v>
      </c>
      <c r="L581" s="17">
        <v>9</v>
      </c>
      <c r="M581" s="17">
        <v>14</v>
      </c>
      <c r="N581" s="17" t="s">
        <v>827</v>
      </c>
      <c r="O581" s="17" t="s">
        <v>331</v>
      </c>
      <c r="P581" s="17" t="s">
        <v>2161</v>
      </c>
      <c r="Q581" s="17" t="s">
        <v>2233</v>
      </c>
      <c r="R581" s="17" t="s">
        <v>2084</v>
      </c>
      <c r="S581" s="42">
        <v>46110</v>
      </c>
      <c r="T581" s="39" t="str">
        <f t="shared" si="20"/>
        <v>Mar</v>
      </c>
      <c r="U581" s="17">
        <v>2026</v>
      </c>
      <c r="V581" s="41">
        <v>20986</v>
      </c>
    </row>
    <row r="582" spans="1:22" x14ac:dyDescent="0.3">
      <c r="A582" s="66" t="s">
        <v>2273</v>
      </c>
      <c r="B582" s="37" t="s">
        <v>830</v>
      </c>
      <c r="C582" s="37" t="s">
        <v>76</v>
      </c>
      <c r="D582" s="37">
        <v>13</v>
      </c>
      <c r="E582" s="37" t="b">
        <v>0</v>
      </c>
      <c r="F582" s="37" t="s">
        <v>34</v>
      </c>
      <c r="G582" s="37">
        <v>256</v>
      </c>
      <c r="H582" s="37" t="s">
        <v>47</v>
      </c>
      <c r="I582" s="38">
        <v>321.88</v>
      </c>
      <c r="J582" s="38"/>
      <c r="K582" s="37" t="s">
        <v>4480</v>
      </c>
      <c r="L582" s="37">
        <v>2</v>
      </c>
      <c r="M582" s="37">
        <v>5</v>
      </c>
      <c r="N582" s="37" t="s">
        <v>771</v>
      </c>
      <c r="O582" s="37" t="s">
        <v>82</v>
      </c>
      <c r="P582" s="37" t="s">
        <v>2094</v>
      </c>
      <c r="Q582" s="37" t="s">
        <v>2234</v>
      </c>
      <c r="R582" s="37" t="s">
        <v>2084</v>
      </c>
      <c r="S582" s="39">
        <v>46109</v>
      </c>
      <c r="T582" s="39" t="str">
        <f t="shared" si="20"/>
        <v>Mar</v>
      </c>
      <c r="U582" s="37">
        <v>2026</v>
      </c>
      <c r="V582" s="38">
        <v>1609.4</v>
      </c>
    </row>
    <row r="583" spans="1:22" x14ac:dyDescent="0.3">
      <c r="A583" s="66" t="s">
        <v>2273</v>
      </c>
      <c r="B583" s="17" t="s">
        <v>831</v>
      </c>
      <c r="C583" s="17" t="s">
        <v>3</v>
      </c>
      <c r="D583" s="17">
        <v>14</v>
      </c>
      <c r="E583" s="17" t="b">
        <v>0</v>
      </c>
      <c r="F583" s="17" t="s">
        <v>4</v>
      </c>
      <c r="G583" s="37">
        <v>128</v>
      </c>
      <c r="H583" s="17" t="s">
        <v>22</v>
      </c>
      <c r="I583" s="41">
        <v>389.99</v>
      </c>
      <c r="J583" s="41"/>
      <c r="K583" s="17" t="s">
        <v>4480</v>
      </c>
      <c r="L583" s="17">
        <v>0</v>
      </c>
      <c r="M583" s="17">
        <v>1</v>
      </c>
      <c r="N583" s="17" t="s">
        <v>690</v>
      </c>
      <c r="O583" s="17" t="s">
        <v>7</v>
      </c>
      <c r="P583" s="17" t="s">
        <v>2083</v>
      </c>
      <c r="Q583" s="17" t="s">
        <v>2226</v>
      </c>
      <c r="R583" s="17" t="s">
        <v>2084</v>
      </c>
      <c r="S583" s="42">
        <v>46067</v>
      </c>
      <c r="T583" s="39" t="str">
        <f t="shared" si="20"/>
        <v>Feb</v>
      </c>
      <c r="U583" s="17">
        <v>2026</v>
      </c>
      <c r="V583" s="41">
        <v>389.99</v>
      </c>
    </row>
    <row r="584" spans="1:22" x14ac:dyDescent="0.3">
      <c r="A584" s="66" t="s">
        <v>2273</v>
      </c>
      <c r="B584" s="37" t="s">
        <v>832</v>
      </c>
      <c r="C584" s="37" t="s">
        <v>33</v>
      </c>
      <c r="D584" s="37">
        <v>17</v>
      </c>
      <c r="E584" s="37" t="b">
        <v>0</v>
      </c>
      <c r="F584" s="37" t="s">
        <v>12</v>
      </c>
      <c r="G584" s="37">
        <v>256</v>
      </c>
      <c r="H584" s="37" t="s">
        <v>4483</v>
      </c>
      <c r="I584" s="38">
        <v>789</v>
      </c>
      <c r="J584" s="38"/>
      <c r="K584" s="37" t="s">
        <v>4480</v>
      </c>
      <c r="L584" s="37">
        <v>10</v>
      </c>
      <c r="M584" s="37">
        <v>3</v>
      </c>
      <c r="N584" s="37" t="s">
        <v>736</v>
      </c>
      <c r="O584" s="37" t="s">
        <v>746</v>
      </c>
      <c r="P584" s="37" t="s">
        <v>2157</v>
      </c>
      <c r="Q584" s="37" t="s">
        <v>2236</v>
      </c>
      <c r="R584" s="37" t="s">
        <v>2084</v>
      </c>
      <c r="S584" s="39">
        <v>46108</v>
      </c>
      <c r="T584" s="39" t="str">
        <f t="shared" si="20"/>
        <v>Mar</v>
      </c>
      <c r="U584" s="37">
        <v>2026</v>
      </c>
      <c r="V584" s="38">
        <v>2367</v>
      </c>
    </row>
    <row r="585" spans="1:22" x14ac:dyDescent="0.3">
      <c r="A585" s="66" t="s">
        <v>2273</v>
      </c>
      <c r="B585" s="17" t="s">
        <v>833</v>
      </c>
      <c r="C585" s="17" t="s">
        <v>44</v>
      </c>
      <c r="D585" s="17">
        <v>17</v>
      </c>
      <c r="E585" s="17" t="b">
        <v>1</v>
      </c>
      <c r="F585" s="17" t="s">
        <v>12</v>
      </c>
      <c r="G585" s="17">
        <v>256</v>
      </c>
      <c r="H585" s="17" t="s">
        <v>47</v>
      </c>
      <c r="I585" s="41">
        <v>1878</v>
      </c>
      <c r="J585" s="41"/>
      <c r="K585" s="17" t="s">
        <v>4480</v>
      </c>
      <c r="L585" s="17">
        <v>2</v>
      </c>
      <c r="M585" s="17">
        <v>3</v>
      </c>
      <c r="N585" s="17" t="s">
        <v>750</v>
      </c>
      <c r="O585" s="17" t="s">
        <v>751</v>
      </c>
      <c r="P585" s="17" t="s">
        <v>2088</v>
      </c>
      <c r="Q585" s="17" t="s">
        <v>4449</v>
      </c>
      <c r="R585" s="17" t="s">
        <v>2088</v>
      </c>
      <c r="S585" s="42">
        <v>46097</v>
      </c>
      <c r="T585" s="39" t="str">
        <f t="shared" si="20"/>
        <v>Mar</v>
      </c>
      <c r="U585" s="17">
        <v>2026</v>
      </c>
      <c r="V585" s="41">
        <v>5634</v>
      </c>
    </row>
    <row r="586" spans="1:22" x14ac:dyDescent="0.3">
      <c r="A586" s="66" t="s">
        <v>2273</v>
      </c>
      <c r="B586" s="37" t="s">
        <v>834</v>
      </c>
      <c r="C586" s="37" t="s">
        <v>44</v>
      </c>
      <c r="D586" s="37">
        <v>17</v>
      </c>
      <c r="E586" s="37" t="b">
        <v>1</v>
      </c>
      <c r="F586" s="17" t="s">
        <v>12</v>
      </c>
      <c r="G586" s="17">
        <v>256</v>
      </c>
      <c r="H586" s="37" t="s">
        <v>47</v>
      </c>
      <c r="I586" s="38">
        <v>1738</v>
      </c>
      <c r="J586" s="38"/>
      <c r="K586" s="37" t="s">
        <v>4480</v>
      </c>
      <c r="L586" s="37">
        <v>0</v>
      </c>
      <c r="M586" s="37">
        <v>9</v>
      </c>
      <c r="N586" s="37" t="s">
        <v>750</v>
      </c>
      <c r="O586" s="37" t="s">
        <v>751</v>
      </c>
      <c r="P586" s="37" t="s">
        <v>2088</v>
      </c>
      <c r="Q586" s="37" t="s">
        <v>4449</v>
      </c>
      <c r="R586" s="37" t="s">
        <v>2088</v>
      </c>
      <c r="S586" s="39">
        <v>46106</v>
      </c>
      <c r="T586" s="39" t="str">
        <f t="shared" si="20"/>
        <v>Mar</v>
      </c>
      <c r="U586" s="37">
        <v>2026</v>
      </c>
      <c r="V586" s="38">
        <v>15642</v>
      </c>
    </row>
    <row r="587" spans="1:22" x14ac:dyDescent="0.3">
      <c r="A587" s="66" t="s">
        <v>2273</v>
      </c>
      <c r="B587" s="17" t="s">
        <v>835</v>
      </c>
      <c r="C587" s="17" t="s">
        <v>33</v>
      </c>
      <c r="D587" s="17">
        <v>17</v>
      </c>
      <c r="E587" s="17" t="b">
        <v>0</v>
      </c>
      <c r="F587" s="17" t="s">
        <v>12</v>
      </c>
      <c r="G587" s="17">
        <v>256</v>
      </c>
      <c r="H587" s="17" t="s">
        <v>4483</v>
      </c>
      <c r="I587" s="41">
        <v>789</v>
      </c>
      <c r="J587" s="41"/>
      <c r="K587" s="17" t="s">
        <v>4480</v>
      </c>
      <c r="L587" s="17">
        <v>3</v>
      </c>
      <c r="M587" s="17">
        <v>0</v>
      </c>
      <c r="N587" s="17" t="s">
        <v>736</v>
      </c>
      <c r="O587" s="17" t="s">
        <v>746</v>
      </c>
      <c r="P587" s="17" t="s">
        <v>2157</v>
      </c>
      <c r="Q587" s="17" t="s">
        <v>2236</v>
      </c>
      <c r="R587" s="17" t="s">
        <v>2084</v>
      </c>
      <c r="S587" s="42">
        <v>46108</v>
      </c>
      <c r="T587" s="39" t="str">
        <f t="shared" si="20"/>
        <v>Mar</v>
      </c>
      <c r="U587" s="17">
        <v>2026</v>
      </c>
      <c r="V587" s="41">
        <v>0</v>
      </c>
    </row>
    <row r="588" spans="1:22" x14ac:dyDescent="0.3">
      <c r="A588" s="66" t="s">
        <v>2273</v>
      </c>
      <c r="B588" s="37" t="s">
        <v>836</v>
      </c>
      <c r="C588" s="37" t="s">
        <v>33</v>
      </c>
      <c r="D588" s="37">
        <v>17</v>
      </c>
      <c r="E588" s="37" t="b">
        <v>0</v>
      </c>
      <c r="F588" s="37" t="s">
        <v>34</v>
      </c>
      <c r="G588" s="37">
        <v>256</v>
      </c>
      <c r="H588" s="37" t="s">
        <v>47</v>
      </c>
      <c r="I588" s="38">
        <v>1098</v>
      </c>
      <c r="J588" s="38"/>
      <c r="K588" s="37" t="s">
        <v>4480</v>
      </c>
      <c r="L588" s="37">
        <v>0</v>
      </c>
      <c r="M588" s="37">
        <v>1</v>
      </c>
      <c r="N588" s="37" t="s">
        <v>750</v>
      </c>
      <c r="O588" s="37" t="s">
        <v>751</v>
      </c>
      <c r="P588" s="37" t="s">
        <v>2088</v>
      </c>
      <c r="Q588" s="37" t="s">
        <v>4449</v>
      </c>
      <c r="R588" s="37" t="s">
        <v>2088</v>
      </c>
      <c r="S588" s="39">
        <v>46086</v>
      </c>
      <c r="T588" s="39" t="str">
        <f t="shared" si="20"/>
        <v>Mar</v>
      </c>
      <c r="U588" s="37">
        <v>2026</v>
      </c>
      <c r="V588" s="38">
        <v>1098</v>
      </c>
    </row>
    <row r="589" spans="1:22" x14ac:dyDescent="0.3">
      <c r="A589" s="66" t="s">
        <v>2273</v>
      </c>
      <c r="B589" s="17" t="s">
        <v>837</v>
      </c>
      <c r="C589" s="17" t="s">
        <v>3</v>
      </c>
      <c r="D589" s="17">
        <v>14</v>
      </c>
      <c r="E589" s="17" t="b">
        <v>0</v>
      </c>
      <c r="F589" s="17" t="s">
        <v>4</v>
      </c>
      <c r="G589" s="37">
        <v>128</v>
      </c>
      <c r="H589" s="17" t="s">
        <v>4483</v>
      </c>
      <c r="I589" s="41">
        <v>322.99</v>
      </c>
      <c r="J589" s="41"/>
      <c r="K589" s="17" t="s">
        <v>4480</v>
      </c>
      <c r="L589" s="17">
        <v>10</v>
      </c>
      <c r="M589" s="17">
        <v>3</v>
      </c>
      <c r="N589" s="17" t="s">
        <v>816</v>
      </c>
      <c r="O589" s="17" t="s">
        <v>185</v>
      </c>
      <c r="P589" s="17" t="s">
        <v>2122</v>
      </c>
      <c r="Q589" s="17" t="s">
        <v>2226</v>
      </c>
      <c r="R589" s="17" t="s">
        <v>2084</v>
      </c>
      <c r="S589" s="42">
        <v>46110</v>
      </c>
      <c r="T589" s="39" t="str">
        <f t="shared" si="20"/>
        <v>Mar</v>
      </c>
      <c r="U589" s="17">
        <v>2026</v>
      </c>
      <c r="V589" s="41">
        <v>968.97</v>
      </c>
    </row>
    <row r="590" spans="1:22" x14ac:dyDescent="0.3">
      <c r="A590" s="66" t="s">
        <v>2273</v>
      </c>
      <c r="B590" s="37" t="s">
        <v>838</v>
      </c>
      <c r="C590" s="37" t="s">
        <v>78</v>
      </c>
      <c r="D590" s="37">
        <v>15</v>
      </c>
      <c r="E590" s="37" t="b">
        <v>0</v>
      </c>
      <c r="F590" s="37" t="s">
        <v>4</v>
      </c>
      <c r="G590" s="37">
        <v>128</v>
      </c>
      <c r="H590" s="37" t="s">
        <v>4482</v>
      </c>
      <c r="I590" s="38">
        <v>400.49</v>
      </c>
      <c r="J590" s="38"/>
      <c r="K590" s="37" t="s">
        <v>4480</v>
      </c>
      <c r="L590" s="37">
        <v>10</v>
      </c>
      <c r="M590" s="37">
        <v>64</v>
      </c>
      <c r="N590" s="37" t="s">
        <v>816</v>
      </c>
      <c r="O590" s="37" t="s">
        <v>185</v>
      </c>
      <c r="P590" s="37" t="s">
        <v>2122</v>
      </c>
      <c r="Q590" s="37" t="s">
        <v>2226</v>
      </c>
      <c r="R590" s="37" t="s">
        <v>2084</v>
      </c>
      <c r="S590" s="39">
        <v>46109</v>
      </c>
      <c r="T590" s="39" t="str">
        <f t="shared" si="20"/>
        <v>Mar</v>
      </c>
      <c r="U590" s="37">
        <v>2026</v>
      </c>
      <c r="V590" s="38">
        <v>25631.360000000001</v>
      </c>
    </row>
    <row r="591" spans="1:22" x14ac:dyDescent="0.3">
      <c r="A591" s="66" t="s">
        <v>2273</v>
      </c>
      <c r="B591" s="17" t="s">
        <v>839</v>
      </c>
      <c r="C591" s="17" t="s">
        <v>78</v>
      </c>
      <c r="D591" s="17">
        <v>15</v>
      </c>
      <c r="E591" s="17" t="b">
        <v>0</v>
      </c>
      <c r="F591" s="17" t="s">
        <v>4</v>
      </c>
      <c r="G591" s="37">
        <v>128</v>
      </c>
      <c r="H591" s="17" t="s">
        <v>4483</v>
      </c>
      <c r="I591" s="41">
        <v>411.29</v>
      </c>
      <c r="J591" s="41"/>
      <c r="K591" s="17" t="s">
        <v>4480</v>
      </c>
      <c r="L591" s="17">
        <v>0</v>
      </c>
      <c r="M591" s="17">
        <v>51</v>
      </c>
      <c r="N591" s="17" t="s">
        <v>816</v>
      </c>
      <c r="O591" s="17" t="s">
        <v>185</v>
      </c>
      <c r="P591" s="17" t="s">
        <v>2122</v>
      </c>
      <c r="Q591" s="17" t="s">
        <v>2226</v>
      </c>
      <c r="R591" s="17" t="s">
        <v>2084</v>
      </c>
      <c r="S591" s="42">
        <v>46106</v>
      </c>
      <c r="T591" s="39" t="str">
        <f t="shared" ref="T591:T613" si="21">TEXT(S591,"mmm")</f>
        <v>Mar</v>
      </c>
      <c r="U591" s="17">
        <v>2026</v>
      </c>
      <c r="V591" s="41">
        <v>20975.79</v>
      </c>
    </row>
    <row r="592" spans="1:22" x14ac:dyDescent="0.3">
      <c r="A592" s="66" t="s">
        <v>2273</v>
      </c>
      <c r="B592" s="37" t="s">
        <v>840</v>
      </c>
      <c r="C592" s="37" t="s">
        <v>78</v>
      </c>
      <c r="D592" s="37">
        <v>15</v>
      </c>
      <c r="E592" s="37" t="b">
        <v>0</v>
      </c>
      <c r="F592" s="37" t="s">
        <v>4</v>
      </c>
      <c r="G592" s="37">
        <v>128</v>
      </c>
      <c r="H592" s="37" t="s">
        <v>4481</v>
      </c>
      <c r="I592" s="38">
        <v>390.59</v>
      </c>
      <c r="J592" s="38"/>
      <c r="K592" s="37" t="s">
        <v>4480</v>
      </c>
      <c r="L592" s="37">
        <v>10</v>
      </c>
      <c r="M592" s="37">
        <v>28</v>
      </c>
      <c r="N592" s="37" t="s">
        <v>816</v>
      </c>
      <c r="O592" s="37" t="s">
        <v>185</v>
      </c>
      <c r="P592" s="37" t="s">
        <v>2122</v>
      </c>
      <c r="Q592" s="37" t="s">
        <v>2226</v>
      </c>
      <c r="R592" s="37" t="s">
        <v>2084</v>
      </c>
      <c r="S592" s="39">
        <v>46108</v>
      </c>
      <c r="T592" s="39" t="str">
        <f t="shared" si="21"/>
        <v>Mar</v>
      </c>
      <c r="U592" s="37">
        <v>2026</v>
      </c>
      <c r="V592" s="38">
        <v>10936.519999999999</v>
      </c>
    </row>
    <row r="593" spans="1:22" x14ac:dyDescent="0.3">
      <c r="A593" s="66" t="s">
        <v>2273</v>
      </c>
      <c r="B593" s="17" t="s">
        <v>841</v>
      </c>
      <c r="C593" s="17" t="s">
        <v>78</v>
      </c>
      <c r="D593" s="17">
        <v>15</v>
      </c>
      <c r="E593" s="17" t="b">
        <v>0</v>
      </c>
      <c r="F593" s="17" t="s">
        <v>4</v>
      </c>
      <c r="G593" s="37">
        <v>128</v>
      </c>
      <c r="H593" s="17" t="s">
        <v>4482</v>
      </c>
      <c r="I593" s="41">
        <v>400.49</v>
      </c>
      <c r="J593" s="41"/>
      <c r="K593" s="17" t="s">
        <v>4480</v>
      </c>
      <c r="L593" s="17">
        <v>10</v>
      </c>
      <c r="M593" s="17">
        <v>48</v>
      </c>
      <c r="N593" s="17" t="s">
        <v>816</v>
      </c>
      <c r="O593" s="17" t="s">
        <v>185</v>
      </c>
      <c r="P593" s="17" t="s">
        <v>2122</v>
      </c>
      <c r="Q593" s="17" t="s">
        <v>2226</v>
      </c>
      <c r="R593" s="17" t="s">
        <v>2084</v>
      </c>
      <c r="S593" s="42">
        <v>46110</v>
      </c>
      <c r="T593" s="39" t="str">
        <f t="shared" si="21"/>
        <v>Mar</v>
      </c>
      <c r="U593" s="17">
        <v>2026</v>
      </c>
      <c r="V593" s="41">
        <v>19223.52</v>
      </c>
    </row>
    <row r="594" spans="1:22" x14ac:dyDescent="0.3">
      <c r="A594" s="66" t="s">
        <v>2273</v>
      </c>
      <c r="B594" s="37" t="s">
        <v>842</v>
      </c>
      <c r="C594" s="37" t="s">
        <v>352</v>
      </c>
      <c r="D594" s="37">
        <v>15</v>
      </c>
      <c r="E594" s="37" t="b">
        <v>0</v>
      </c>
      <c r="F594" s="37" t="s">
        <v>4</v>
      </c>
      <c r="G594" s="37">
        <v>128</v>
      </c>
      <c r="H594" s="37" t="s">
        <v>4481</v>
      </c>
      <c r="I594" s="38">
        <v>421.19</v>
      </c>
      <c r="J594" s="38"/>
      <c r="K594" s="37" t="s">
        <v>4480</v>
      </c>
      <c r="L594" s="37">
        <v>10</v>
      </c>
      <c r="M594" s="37">
        <v>79</v>
      </c>
      <c r="N594" s="37" t="s">
        <v>816</v>
      </c>
      <c r="O594" s="37" t="s">
        <v>185</v>
      </c>
      <c r="P594" s="37" t="s">
        <v>2122</v>
      </c>
      <c r="Q594" s="37" t="s">
        <v>2226</v>
      </c>
      <c r="R594" s="37" t="s">
        <v>2084</v>
      </c>
      <c r="S594" s="39">
        <v>46108</v>
      </c>
      <c r="T594" s="39" t="str">
        <f t="shared" si="21"/>
        <v>Mar</v>
      </c>
      <c r="U594" s="37">
        <v>2026</v>
      </c>
      <c r="V594" s="38">
        <v>33274.01</v>
      </c>
    </row>
    <row r="595" spans="1:22" x14ac:dyDescent="0.3">
      <c r="A595" s="66" t="s">
        <v>2273</v>
      </c>
      <c r="B595" s="17" t="s">
        <v>843</v>
      </c>
      <c r="C595" s="17" t="s">
        <v>11</v>
      </c>
      <c r="D595" s="17">
        <v>14</v>
      </c>
      <c r="E595" s="17" t="b">
        <v>1</v>
      </c>
      <c r="F595" s="17" t="s">
        <v>14</v>
      </c>
      <c r="G595" s="17">
        <v>512</v>
      </c>
      <c r="H595" s="17" t="s">
        <v>47</v>
      </c>
      <c r="I595" s="41">
        <v>675.95</v>
      </c>
      <c r="J595" s="41"/>
      <c r="K595" s="17" t="s">
        <v>4480</v>
      </c>
      <c r="L595" s="17">
        <v>2</v>
      </c>
      <c r="M595" s="17">
        <v>1</v>
      </c>
      <c r="N595" s="17" t="s">
        <v>771</v>
      </c>
      <c r="O595" s="17" t="s">
        <v>82</v>
      </c>
      <c r="P595" s="17" t="s">
        <v>2094</v>
      </c>
      <c r="Q595" s="17" t="s">
        <v>2234</v>
      </c>
      <c r="R595" s="17" t="s">
        <v>2084</v>
      </c>
      <c r="S595" s="42">
        <v>46109</v>
      </c>
      <c r="T595" s="39" t="str">
        <f t="shared" si="21"/>
        <v>Mar</v>
      </c>
      <c r="U595" s="17">
        <v>2026</v>
      </c>
      <c r="V595" s="41">
        <v>675.95</v>
      </c>
    </row>
    <row r="596" spans="1:22" x14ac:dyDescent="0.3">
      <c r="A596" s="66" t="s">
        <v>2273</v>
      </c>
      <c r="B596" s="37" t="s">
        <v>844</v>
      </c>
      <c r="C596" s="37" t="s">
        <v>76</v>
      </c>
      <c r="D596" s="37">
        <v>13</v>
      </c>
      <c r="E596" s="37" t="b">
        <v>0</v>
      </c>
      <c r="F596" s="37" t="s">
        <v>70</v>
      </c>
      <c r="G596" s="37">
        <v>128</v>
      </c>
      <c r="H596" s="37" t="s">
        <v>47</v>
      </c>
      <c r="I596" s="38">
        <v>321.88</v>
      </c>
      <c r="J596" s="38"/>
      <c r="K596" s="37" t="s">
        <v>4480</v>
      </c>
      <c r="L596" s="37">
        <v>2</v>
      </c>
      <c r="M596" s="37">
        <v>2</v>
      </c>
      <c r="N596" s="37" t="s">
        <v>771</v>
      </c>
      <c r="O596" s="37" t="s">
        <v>75</v>
      </c>
      <c r="P596" s="37" t="s">
        <v>2093</v>
      </c>
      <c r="Q596" s="37" t="s">
        <v>2233</v>
      </c>
      <c r="R596" s="37" t="s">
        <v>2084</v>
      </c>
      <c r="S596" s="39">
        <v>46109</v>
      </c>
      <c r="T596" s="39" t="str">
        <f t="shared" si="21"/>
        <v>Mar</v>
      </c>
      <c r="U596" s="37">
        <v>2026</v>
      </c>
      <c r="V596" s="38">
        <v>643.76</v>
      </c>
    </row>
    <row r="597" spans="1:22" x14ac:dyDescent="0.3">
      <c r="A597" s="66" t="s">
        <v>2273</v>
      </c>
      <c r="B597" s="17" t="s">
        <v>4473</v>
      </c>
      <c r="C597" s="17" t="s">
        <v>11</v>
      </c>
      <c r="D597" s="17">
        <v>14</v>
      </c>
      <c r="E597" s="17" t="b">
        <v>1</v>
      </c>
      <c r="F597" s="17" t="s">
        <v>4474</v>
      </c>
      <c r="G597" s="37">
        <v>128</v>
      </c>
      <c r="H597" s="17" t="s">
        <v>47</v>
      </c>
      <c r="I597" s="41">
        <v>745.12</v>
      </c>
      <c r="J597" s="41"/>
      <c r="K597" s="17" t="s">
        <v>4480</v>
      </c>
      <c r="L597" s="17">
        <v>2</v>
      </c>
      <c r="M597" s="17">
        <v>0</v>
      </c>
      <c r="N597" s="17" t="s">
        <v>776</v>
      </c>
      <c r="O597" s="17" t="s">
        <v>185</v>
      </c>
      <c r="P597" s="17" t="s">
        <v>2122</v>
      </c>
      <c r="Q597" s="17" t="s">
        <v>2226</v>
      </c>
      <c r="R597" s="17" t="s">
        <v>2084</v>
      </c>
      <c r="S597" s="42">
        <v>46109</v>
      </c>
      <c r="T597" s="39" t="str">
        <f t="shared" si="21"/>
        <v>Mar</v>
      </c>
      <c r="U597" s="17">
        <v>2026</v>
      </c>
      <c r="V597" s="41">
        <v>0</v>
      </c>
    </row>
    <row r="598" spans="1:22" x14ac:dyDescent="0.3">
      <c r="A598" s="66" t="s">
        <v>2273</v>
      </c>
      <c r="B598" s="37" t="s">
        <v>845</v>
      </c>
      <c r="C598" s="37" t="s">
        <v>38</v>
      </c>
      <c r="D598" s="37">
        <v>13</v>
      </c>
      <c r="E598" s="37" t="b">
        <v>0</v>
      </c>
      <c r="F598" s="37" t="s">
        <v>14</v>
      </c>
      <c r="G598" s="37">
        <v>512</v>
      </c>
      <c r="H598" s="37" t="s">
        <v>47</v>
      </c>
      <c r="I598" s="38">
        <v>432.13</v>
      </c>
      <c r="J598" s="38"/>
      <c r="K598" s="37" t="s">
        <v>4480</v>
      </c>
      <c r="L598" s="37">
        <v>1</v>
      </c>
      <c r="M598" s="37">
        <v>0</v>
      </c>
      <c r="N598" s="37" t="s">
        <v>780</v>
      </c>
      <c r="O598" s="37" t="s">
        <v>75</v>
      </c>
      <c r="P598" s="37" t="s">
        <v>2093</v>
      </c>
      <c r="Q598" s="37" t="s">
        <v>2233</v>
      </c>
      <c r="R598" s="37" t="s">
        <v>2084</v>
      </c>
      <c r="S598" s="39">
        <v>46109</v>
      </c>
      <c r="T598" s="39" t="str">
        <f t="shared" si="21"/>
        <v>Mar</v>
      </c>
      <c r="U598" s="37">
        <v>2026</v>
      </c>
      <c r="V598" s="38">
        <v>0</v>
      </c>
    </row>
    <row r="599" spans="1:22" x14ac:dyDescent="0.3">
      <c r="A599" s="66" t="s">
        <v>2273</v>
      </c>
      <c r="B599" s="17" t="s">
        <v>846</v>
      </c>
      <c r="C599" s="17" t="s">
        <v>11</v>
      </c>
      <c r="D599" s="17">
        <v>14</v>
      </c>
      <c r="E599" s="17" t="b">
        <v>1</v>
      </c>
      <c r="F599" s="17" t="s">
        <v>16</v>
      </c>
      <c r="G599" s="17">
        <v>1024</v>
      </c>
      <c r="H599" s="17" t="s">
        <v>47</v>
      </c>
      <c r="I599" s="41">
        <v>675.95</v>
      </c>
      <c r="J599" s="41"/>
      <c r="K599" s="17" t="s">
        <v>4480</v>
      </c>
      <c r="L599" s="17">
        <v>2</v>
      </c>
      <c r="M599" s="17">
        <v>3</v>
      </c>
      <c r="N599" s="17" t="s">
        <v>780</v>
      </c>
      <c r="O599" s="17" t="s">
        <v>75</v>
      </c>
      <c r="P599" s="17" t="s">
        <v>2093</v>
      </c>
      <c r="Q599" s="17" t="s">
        <v>2233</v>
      </c>
      <c r="R599" s="17" t="s">
        <v>2084</v>
      </c>
      <c r="S599" s="42">
        <v>46109</v>
      </c>
      <c r="T599" s="39" t="str">
        <f t="shared" si="21"/>
        <v>Mar</v>
      </c>
      <c r="U599" s="17">
        <v>2026</v>
      </c>
      <c r="V599" s="41">
        <v>2027.8500000000001</v>
      </c>
    </row>
    <row r="600" spans="1:22" x14ac:dyDescent="0.3">
      <c r="A600" s="66" t="s">
        <v>2273</v>
      </c>
      <c r="B600" s="37" t="s">
        <v>847</v>
      </c>
      <c r="C600" s="37" t="s">
        <v>38</v>
      </c>
      <c r="D600" s="37">
        <v>13</v>
      </c>
      <c r="E600" s="37" t="b">
        <v>0</v>
      </c>
      <c r="F600" s="37" t="s">
        <v>4</v>
      </c>
      <c r="G600" s="37">
        <v>128</v>
      </c>
      <c r="H600" s="37" t="s">
        <v>47</v>
      </c>
      <c r="I600" s="38">
        <v>432.13</v>
      </c>
      <c r="J600" s="38"/>
      <c r="K600" s="37" t="s">
        <v>4480</v>
      </c>
      <c r="L600" s="37">
        <v>1</v>
      </c>
      <c r="M600" s="37">
        <v>0</v>
      </c>
      <c r="N600" s="37" t="s">
        <v>780</v>
      </c>
      <c r="O600" s="37" t="s">
        <v>75</v>
      </c>
      <c r="P600" s="37" t="s">
        <v>2093</v>
      </c>
      <c r="Q600" s="37" t="s">
        <v>2233</v>
      </c>
      <c r="R600" s="37" t="s">
        <v>2084</v>
      </c>
      <c r="S600" s="39">
        <v>46109</v>
      </c>
      <c r="T600" s="39" t="str">
        <f t="shared" si="21"/>
        <v>Mar</v>
      </c>
      <c r="U600" s="37">
        <v>2026</v>
      </c>
      <c r="V600" s="38">
        <v>0</v>
      </c>
    </row>
    <row r="601" spans="1:22" x14ac:dyDescent="0.3">
      <c r="A601" s="66" t="s">
        <v>2273</v>
      </c>
      <c r="B601" s="17" t="s">
        <v>848</v>
      </c>
      <c r="C601" s="17" t="s">
        <v>38</v>
      </c>
      <c r="D601" s="17">
        <v>13</v>
      </c>
      <c r="E601" s="17" t="b">
        <v>0</v>
      </c>
      <c r="F601" s="17" t="s">
        <v>4</v>
      </c>
      <c r="G601" s="37">
        <v>128</v>
      </c>
      <c r="H601" s="17" t="s">
        <v>47</v>
      </c>
      <c r="I601" s="41">
        <v>432.13</v>
      </c>
      <c r="J601" s="41"/>
      <c r="K601" s="17" t="s">
        <v>4480</v>
      </c>
      <c r="L601" s="17">
        <v>0</v>
      </c>
      <c r="M601" s="17">
        <v>1</v>
      </c>
      <c r="N601" s="17" t="s">
        <v>771</v>
      </c>
      <c r="O601" s="17" t="s">
        <v>75</v>
      </c>
      <c r="P601" s="17" t="s">
        <v>2093</v>
      </c>
      <c r="Q601" s="17" t="s">
        <v>2233</v>
      </c>
      <c r="R601" s="17" t="s">
        <v>2084</v>
      </c>
      <c r="S601" s="42">
        <v>46109</v>
      </c>
      <c r="T601" s="39" t="str">
        <f t="shared" si="21"/>
        <v>Mar</v>
      </c>
      <c r="U601" s="17">
        <v>2026</v>
      </c>
      <c r="V601" s="41">
        <v>432.13</v>
      </c>
    </row>
    <row r="602" spans="1:22" x14ac:dyDescent="0.3">
      <c r="A602" s="66" t="s">
        <v>2273</v>
      </c>
      <c r="B602" s="37" t="s">
        <v>849</v>
      </c>
      <c r="C602" s="37" t="s">
        <v>38</v>
      </c>
      <c r="D602" s="37">
        <v>13</v>
      </c>
      <c r="E602" s="37" t="b">
        <v>0</v>
      </c>
      <c r="F602" s="37" t="s">
        <v>70</v>
      </c>
      <c r="G602" s="37">
        <v>128</v>
      </c>
      <c r="H602" s="37" t="s">
        <v>47</v>
      </c>
      <c r="I602" s="38">
        <v>432.13</v>
      </c>
      <c r="J602" s="38"/>
      <c r="K602" s="37" t="s">
        <v>4480</v>
      </c>
      <c r="L602" s="37">
        <v>1</v>
      </c>
      <c r="M602" s="37">
        <v>0</v>
      </c>
      <c r="N602" s="37" t="s">
        <v>771</v>
      </c>
      <c r="O602" s="37" t="s">
        <v>75</v>
      </c>
      <c r="P602" s="37" t="s">
        <v>2093</v>
      </c>
      <c r="Q602" s="37" t="s">
        <v>2233</v>
      </c>
      <c r="R602" s="37" t="s">
        <v>2084</v>
      </c>
      <c r="S602" s="39">
        <v>46109</v>
      </c>
      <c r="T602" s="39" t="str">
        <f t="shared" si="21"/>
        <v>Mar</v>
      </c>
      <c r="U602" s="37">
        <v>2026</v>
      </c>
      <c r="V602" s="38">
        <v>0</v>
      </c>
    </row>
    <row r="603" spans="1:22" x14ac:dyDescent="0.3">
      <c r="A603" s="66" t="s">
        <v>2273</v>
      </c>
      <c r="B603" s="17" t="s">
        <v>850</v>
      </c>
      <c r="C603" s="17" t="s">
        <v>38</v>
      </c>
      <c r="D603" s="17">
        <v>13</v>
      </c>
      <c r="E603" s="17" t="b">
        <v>0</v>
      </c>
      <c r="F603" s="17" t="s">
        <v>70</v>
      </c>
      <c r="G603" s="37">
        <v>128</v>
      </c>
      <c r="H603" s="17" t="s">
        <v>47</v>
      </c>
      <c r="I603" s="41">
        <v>432.13</v>
      </c>
      <c r="J603" s="41"/>
      <c r="K603" s="17" t="s">
        <v>4480</v>
      </c>
      <c r="L603" s="17">
        <v>0</v>
      </c>
      <c r="M603" s="17">
        <v>1</v>
      </c>
      <c r="N603" s="17" t="s">
        <v>780</v>
      </c>
      <c r="O603" s="17" t="s">
        <v>75</v>
      </c>
      <c r="P603" s="17" t="s">
        <v>2093</v>
      </c>
      <c r="Q603" s="17" t="s">
        <v>2233</v>
      </c>
      <c r="R603" s="17" t="s">
        <v>2084</v>
      </c>
      <c r="S603" s="42">
        <v>46109</v>
      </c>
      <c r="T603" s="39" t="str">
        <f t="shared" si="21"/>
        <v>Mar</v>
      </c>
      <c r="U603" s="17">
        <v>2026</v>
      </c>
      <c r="V603" s="41">
        <v>432.13</v>
      </c>
    </row>
    <row r="604" spans="1:22" x14ac:dyDescent="0.3">
      <c r="A604" s="66" t="s">
        <v>2273</v>
      </c>
      <c r="B604" s="37" t="s">
        <v>851</v>
      </c>
      <c r="C604" s="37" t="s">
        <v>76</v>
      </c>
      <c r="D604" s="37">
        <v>13</v>
      </c>
      <c r="E604" s="37" t="b">
        <v>0</v>
      </c>
      <c r="F604" s="37" t="s">
        <v>14</v>
      </c>
      <c r="G604" s="37">
        <v>512</v>
      </c>
      <c r="H604" s="37" t="s">
        <v>47</v>
      </c>
      <c r="I604" s="38">
        <v>321.88</v>
      </c>
      <c r="J604" s="38"/>
      <c r="K604" s="37" t="s">
        <v>4480</v>
      </c>
      <c r="L604" s="37">
        <v>2</v>
      </c>
      <c r="M604" s="37">
        <v>3</v>
      </c>
      <c r="N604" s="37" t="s">
        <v>780</v>
      </c>
      <c r="O604" s="37" t="s">
        <v>82</v>
      </c>
      <c r="P604" s="37" t="s">
        <v>2094</v>
      </c>
      <c r="Q604" s="37" t="s">
        <v>2234</v>
      </c>
      <c r="R604" s="37" t="s">
        <v>2084</v>
      </c>
      <c r="S604" s="39">
        <v>46109</v>
      </c>
      <c r="T604" s="39" t="str">
        <f t="shared" si="21"/>
        <v>Mar</v>
      </c>
      <c r="U604" s="37">
        <v>2026</v>
      </c>
      <c r="V604" s="38">
        <v>965.64</v>
      </c>
    </row>
    <row r="605" spans="1:22" x14ac:dyDescent="0.3">
      <c r="A605" s="66" t="s">
        <v>2273</v>
      </c>
      <c r="B605" s="17" t="s">
        <v>852</v>
      </c>
      <c r="C605" s="17" t="s">
        <v>76</v>
      </c>
      <c r="D605" s="17">
        <v>13</v>
      </c>
      <c r="E605" s="17" t="b">
        <v>0</v>
      </c>
      <c r="F605" s="17" t="s">
        <v>12</v>
      </c>
      <c r="G605" s="17">
        <v>256</v>
      </c>
      <c r="H605" s="17" t="s">
        <v>47</v>
      </c>
      <c r="I605" s="41">
        <v>321.88</v>
      </c>
      <c r="J605" s="41"/>
      <c r="K605" s="17" t="s">
        <v>4480</v>
      </c>
      <c r="L605" s="17">
        <v>2</v>
      </c>
      <c r="M605" s="17">
        <v>0</v>
      </c>
      <c r="N605" s="17" t="s">
        <v>771</v>
      </c>
      <c r="O605" s="17" t="s">
        <v>82</v>
      </c>
      <c r="P605" s="17" t="s">
        <v>2094</v>
      </c>
      <c r="Q605" s="17" t="s">
        <v>2234</v>
      </c>
      <c r="R605" s="17" t="s">
        <v>2084</v>
      </c>
      <c r="S605" s="42">
        <v>46109</v>
      </c>
      <c r="T605" s="39" t="str">
        <f t="shared" si="21"/>
        <v>Mar</v>
      </c>
      <c r="U605" s="17">
        <v>2026</v>
      </c>
      <c r="V605" s="41">
        <v>0</v>
      </c>
    </row>
    <row r="606" spans="1:22" x14ac:dyDescent="0.3">
      <c r="A606" s="66" t="s">
        <v>2273</v>
      </c>
      <c r="B606" s="37" t="s">
        <v>853</v>
      </c>
      <c r="C606" s="37" t="s">
        <v>76</v>
      </c>
      <c r="D606" s="37">
        <v>13</v>
      </c>
      <c r="E606" s="37" t="b">
        <v>0</v>
      </c>
      <c r="F606" s="37" t="s">
        <v>70</v>
      </c>
      <c r="G606" s="37">
        <v>128</v>
      </c>
      <c r="H606" s="37" t="s">
        <v>47</v>
      </c>
      <c r="I606" s="38">
        <v>321.88</v>
      </c>
      <c r="J606" s="38"/>
      <c r="K606" s="37" t="s">
        <v>4480</v>
      </c>
      <c r="L606" s="37">
        <v>2</v>
      </c>
      <c r="M606" s="37">
        <v>1</v>
      </c>
      <c r="N606" s="37" t="s">
        <v>771</v>
      </c>
      <c r="O606" s="37" t="s">
        <v>75</v>
      </c>
      <c r="P606" s="37" t="s">
        <v>2093</v>
      </c>
      <c r="Q606" s="37" t="s">
        <v>2233</v>
      </c>
      <c r="R606" s="37" t="s">
        <v>2084</v>
      </c>
      <c r="S606" s="39">
        <v>46109</v>
      </c>
      <c r="T606" s="39" t="str">
        <f t="shared" si="21"/>
        <v>Mar</v>
      </c>
      <c r="U606" s="37">
        <v>2026</v>
      </c>
      <c r="V606" s="38">
        <v>321.88</v>
      </c>
    </row>
    <row r="607" spans="1:22" x14ac:dyDescent="0.3">
      <c r="A607" s="66" t="s">
        <v>2273</v>
      </c>
      <c r="B607" s="17" t="s">
        <v>854</v>
      </c>
      <c r="C607" s="17" t="s">
        <v>76</v>
      </c>
      <c r="D607" s="17">
        <v>13</v>
      </c>
      <c r="E607" s="17" t="b">
        <v>0</v>
      </c>
      <c r="F607" s="17" t="s">
        <v>12</v>
      </c>
      <c r="G607" s="17">
        <v>256</v>
      </c>
      <c r="H607" s="17" t="s">
        <v>47</v>
      </c>
      <c r="I607" s="41">
        <v>321.99</v>
      </c>
      <c r="J607" s="41"/>
      <c r="K607" s="17" t="s">
        <v>4480</v>
      </c>
      <c r="L607" s="17">
        <v>2</v>
      </c>
      <c r="M607" s="17">
        <v>0</v>
      </c>
      <c r="N607" s="17" t="s">
        <v>771</v>
      </c>
      <c r="O607" s="17" t="s">
        <v>82</v>
      </c>
      <c r="P607" s="17" t="s">
        <v>2094</v>
      </c>
      <c r="Q607" s="17" t="s">
        <v>2234</v>
      </c>
      <c r="R607" s="17" t="s">
        <v>2084</v>
      </c>
      <c r="S607" s="42">
        <v>46109</v>
      </c>
      <c r="T607" s="39" t="str">
        <f t="shared" si="21"/>
        <v>Mar</v>
      </c>
      <c r="U607" s="17">
        <v>2026</v>
      </c>
      <c r="V607" s="41">
        <v>0</v>
      </c>
    </row>
    <row r="608" spans="1:22" x14ac:dyDescent="0.3">
      <c r="A608" s="66" t="s">
        <v>2273</v>
      </c>
      <c r="B608" s="37" t="s">
        <v>855</v>
      </c>
      <c r="C608" s="37" t="s">
        <v>28</v>
      </c>
      <c r="D608" s="37">
        <v>12</v>
      </c>
      <c r="E608" s="37" t="b">
        <v>0</v>
      </c>
      <c r="F608" s="37" t="s">
        <v>4</v>
      </c>
      <c r="G608" s="37">
        <v>128</v>
      </c>
      <c r="H608" s="37" t="s">
        <v>22</v>
      </c>
      <c r="I608" s="38">
        <v>254.99</v>
      </c>
      <c r="J608" s="38"/>
      <c r="K608" s="37" t="s">
        <v>4480</v>
      </c>
      <c r="L608" s="37">
        <v>1</v>
      </c>
      <c r="M608" s="37">
        <v>0</v>
      </c>
      <c r="N608" s="37" t="s">
        <v>690</v>
      </c>
      <c r="O608" s="37" t="s">
        <v>7</v>
      </c>
      <c r="P608" s="37" t="s">
        <v>2083</v>
      </c>
      <c r="Q608" s="37" t="s">
        <v>2226</v>
      </c>
      <c r="R608" s="37" t="s">
        <v>2084</v>
      </c>
      <c r="S608" s="39">
        <v>46078</v>
      </c>
      <c r="T608" s="39" t="str">
        <f t="shared" si="21"/>
        <v>Feb</v>
      </c>
      <c r="U608" s="37">
        <v>2026</v>
      </c>
      <c r="V608" s="38">
        <v>0</v>
      </c>
    </row>
    <row r="609" spans="1:22" x14ac:dyDescent="0.3">
      <c r="A609" s="66" t="s">
        <v>2273</v>
      </c>
      <c r="B609" s="17" t="s">
        <v>856</v>
      </c>
      <c r="C609" s="17" t="s">
        <v>44</v>
      </c>
      <c r="D609" s="17">
        <v>17</v>
      </c>
      <c r="E609" s="17" t="b">
        <v>1</v>
      </c>
      <c r="F609" s="17" t="s">
        <v>16</v>
      </c>
      <c r="G609" s="17">
        <v>1024</v>
      </c>
      <c r="H609" s="17" t="s">
        <v>4482</v>
      </c>
      <c r="I609" s="41">
        <v>1679.99</v>
      </c>
      <c r="J609" s="41"/>
      <c r="K609" s="17" t="s">
        <v>4480</v>
      </c>
      <c r="L609" s="17">
        <v>0</v>
      </c>
      <c r="M609" s="17">
        <v>1</v>
      </c>
      <c r="N609" s="17" t="s">
        <v>727</v>
      </c>
      <c r="O609" s="17" t="s">
        <v>728</v>
      </c>
      <c r="P609" s="17" t="s">
        <v>2155</v>
      </c>
      <c r="Q609" s="17" t="s">
        <v>2231</v>
      </c>
      <c r="R609" s="17" t="s">
        <v>2084</v>
      </c>
      <c r="S609" s="42">
        <v>46108</v>
      </c>
      <c r="T609" s="39" t="str">
        <f t="shared" si="21"/>
        <v>Mar</v>
      </c>
      <c r="U609" s="17">
        <v>2026</v>
      </c>
      <c r="V609" s="41">
        <v>1679.99</v>
      </c>
    </row>
    <row r="610" spans="1:22" x14ac:dyDescent="0.3">
      <c r="A610" s="66" t="s">
        <v>2273</v>
      </c>
      <c r="B610" s="37" t="s">
        <v>857</v>
      </c>
      <c r="C610" s="37" t="s">
        <v>44</v>
      </c>
      <c r="D610" s="37">
        <v>17</v>
      </c>
      <c r="E610" s="37" t="b">
        <v>1</v>
      </c>
      <c r="F610" s="37" t="s">
        <v>12</v>
      </c>
      <c r="G610" s="37">
        <v>256</v>
      </c>
      <c r="H610" s="37" t="s">
        <v>47</v>
      </c>
      <c r="I610" s="38">
        <v>1449.99</v>
      </c>
      <c r="J610" s="38"/>
      <c r="K610" s="37" t="s">
        <v>4480</v>
      </c>
      <c r="L610" s="37">
        <v>6</v>
      </c>
      <c r="M610" s="37">
        <v>3</v>
      </c>
      <c r="N610" s="37" t="s">
        <v>727</v>
      </c>
      <c r="O610" s="37" t="s">
        <v>728</v>
      </c>
      <c r="P610" s="37" t="s">
        <v>2155</v>
      </c>
      <c r="Q610" s="37" t="s">
        <v>2231</v>
      </c>
      <c r="R610" s="37" t="s">
        <v>2084</v>
      </c>
      <c r="S610" s="39">
        <v>46106</v>
      </c>
      <c r="T610" s="39" t="str">
        <f t="shared" si="21"/>
        <v>Mar</v>
      </c>
      <c r="U610" s="37">
        <v>2026</v>
      </c>
      <c r="V610" s="38">
        <v>4349.97</v>
      </c>
    </row>
    <row r="611" spans="1:22" x14ac:dyDescent="0.3">
      <c r="A611" s="66" t="s">
        <v>2273</v>
      </c>
      <c r="B611" s="17" t="s">
        <v>858</v>
      </c>
      <c r="C611" s="17" t="s">
        <v>44</v>
      </c>
      <c r="D611" s="17">
        <v>17</v>
      </c>
      <c r="E611" s="17" t="b">
        <v>1</v>
      </c>
      <c r="F611" s="17" t="s">
        <v>14</v>
      </c>
      <c r="G611" s="17">
        <v>512</v>
      </c>
      <c r="H611" s="17" t="s">
        <v>47</v>
      </c>
      <c r="I611" s="41">
        <v>1649.99</v>
      </c>
      <c r="J611" s="41"/>
      <c r="K611" s="17" t="s">
        <v>4480</v>
      </c>
      <c r="L611" s="17">
        <v>0</v>
      </c>
      <c r="M611" s="17">
        <v>2</v>
      </c>
      <c r="N611" s="17" t="s">
        <v>727</v>
      </c>
      <c r="O611" s="17" t="s">
        <v>728</v>
      </c>
      <c r="P611" s="17" t="s">
        <v>2155</v>
      </c>
      <c r="Q611" s="17" t="s">
        <v>2231</v>
      </c>
      <c r="R611" s="17" t="s">
        <v>2084</v>
      </c>
      <c r="S611" s="42">
        <v>46108</v>
      </c>
      <c r="T611" s="39" t="str">
        <f t="shared" si="21"/>
        <v>Mar</v>
      </c>
      <c r="U611" s="17">
        <v>2026</v>
      </c>
      <c r="V611" s="41">
        <v>3299.98</v>
      </c>
    </row>
    <row r="612" spans="1:22" x14ac:dyDescent="0.3">
      <c r="A612" s="66" t="s">
        <v>2273</v>
      </c>
      <c r="B612" s="37" t="s">
        <v>859</v>
      </c>
      <c r="C612" s="37" t="s">
        <v>44</v>
      </c>
      <c r="D612" s="37">
        <v>17</v>
      </c>
      <c r="E612" s="37" t="b">
        <v>1</v>
      </c>
      <c r="F612" s="37" t="s">
        <v>14</v>
      </c>
      <c r="G612" s="37">
        <v>512</v>
      </c>
      <c r="H612" s="37" t="s">
        <v>4482</v>
      </c>
      <c r="I612" s="38">
        <v>1329.99</v>
      </c>
      <c r="J612" s="38"/>
      <c r="K612" s="37" t="s">
        <v>4480</v>
      </c>
      <c r="L612" s="37">
        <v>5</v>
      </c>
      <c r="M612" s="37">
        <v>0</v>
      </c>
      <c r="N612" s="37" t="s">
        <v>727</v>
      </c>
      <c r="O612" s="37" t="s">
        <v>728</v>
      </c>
      <c r="P612" s="37" t="s">
        <v>2155</v>
      </c>
      <c r="Q612" s="37" t="s">
        <v>2231</v>
      </c>
      <c r="R612" s="37" t="s">
        <v>2084</v>
      </c>
      <c r="S612" s="39">
        <v>46108</v>
      </c>
      <c r="T612" s="39" t="str">
        <f t="shared" si="21"/>
        <v>Mar</v>
      </c>
      <c r="U612" s="37">
        <v>2026</v>
      </c>
      <c r="V612" s="38">
        <v>0</v>
      </c>
    </row>
    <row r="613" spans="1:22" x14ac:dyDescent="0.3">
      <c r="A613" s="66" t="s">
        <v>2273</v>
      </c>
      <c r="B613" s="17" t="s">
        <v>860</v>
      </c>
      <c r="C613" s="17" t="s">
        <v>44</v>
      </c>
      <c r="D613" s="17">
        <v>17</v>
      </c>
      <c r="E613" s="17" t="b">
        <v>1</v>
      </c>
      <c r="F613" s="17" t="s">
        <v>16</v>
      </c>
      <c r="G613" s="17">
        <v>1024</v>
      </c>
      <c r="H613" s="17" t="s">
        <v>47</v>
      </c>
      <c r="I613" s="41">
        <v>1849.99</v>
      </c>
      <c r="J613" s="41"/>
      <c r="K613" s="17" t="s">
        <v>4480</v>
      </c>
      <c r="L613" s="17">
        <v>0</v>
      </c>
      <c r="M613" s="17">
        <v>2</v>
      </c>
      <c r="N613" s="17" t="s">
        <v>727</v>
      </c>
      <c r="O613" s="17" t="s">
        <v>728</v>
      </c>
      <c r="P613" s="17" t="s">
        <v>2155</v>
      </c>
      <c r="Q613" s="17" t="s">
        <v>2231</v>
      </c>
      <c r="R613" s="17" t="s">
        <v>2084</v>
      </c>
      <c r="S613" s="42">
        <v>46108</v>
      </c>
      <c r="T613" s="39" t="str">
        <f t="shared" si="21"/>
        <v>Mar</v>
      </c>
      <c r="U613" s="17">
        <v>2026</v>
      </c>
      <c r="V613" s="41">
        <v>3699.98</v>
      </c>
    </row>
    <row r="614" spans="1:22" x14ac:dyDescent="0.3">
      <c r="A614" s="66" t="s">
        <v>2273</v>
      </c>
      <c r="B614" s="37" t="s">
        <v>861</v>
      </c>
      <c r="C614" s="37" t="s">
        <v>28</v>
      </c>
      <c r="D614" s="37">
        <v>12</v>
      </c>
      <c r="E614" s="37" t="b">
        <v>0</v>
      </c>
      <c r="F614" s="37" t="s">
        <v>61</v>
      </c>
      <c r="G614" s="37">
        <v>64</v>
      </c>
      <c r="H614" s="37" t="s">
        <v>4482</v>
      </c>
      <c r="I614" s="38">
        <v>208.99</v>
      </c>
      <c r="J614" s="38"/>
      <c r="K614" s="37" t="s">
        <v>4480</v>
      </c>
      <c r="L614" s="37">
        <v>2</v>
      </c>
      <c r="M614" s="37">
        <v>0</v>
      </c>
      <c r="N614" s="37" t="s">
        <v>690</v>
      </c>
      <c r="O614" s="37" t="s">
        <v>7</v>
      </c>
      <c r="P614" s="37" t="s">
        <v>2083</v>
      </c>
      <c r="Q614" s="37" t="s">
        <v>2226</v>
      </c>
      <c r="R614" s="37" t="s">
        <v>2084</v>
      </c>
      <c r="S614" s="39"/>
      <c r="T614" s="39"/>
      <c r="U614" s="37"/>
      <c r="V614" s="38">
        <v>0</v>
      </c>
    </row>
    <row r="615" spans="1:22" x14ac:dyDescent="0.3">
      <c r="A615" s="66" t="s">
        <v>2273</v>
      </c>
      <c r="B615" s="17" t="s">
        <v>128</v>
      </c>
      <c r="C615" s="17" t="s">
        <v>76</v>
      </c>
      <c r="D615" s="17">
        <v>13</v>
      </c>
      <c r="E615" s="17" t="b">
        <v>0</v>
      </c>
      <c r="F615" s="17" t="s">
        <v>70</v>
      </c>
      <c r="G615" s="37">
        <v>128</v>
      </c>
      <c r="H615" s="17" t="s">
        <v>47</v>
      </c>
      <c r="I615" s="41">
        <v>321.99</v>
      </c>
      <c r="J615" s="41"/>
      <c r="K615" s="17" t="s">
        <v>4480</v>
      </c>
      <c r="L615" s="17">
        <v>2</v>
      </c>
      <c r="M615" s="17">
        <v>0</v>
      </c>
      <c r="N615" s="17" t="s">
        <v>771</v>
      </c>
      <c r="O615" s="17" t="s">
        <v>82</v>
      </c>
      <c r="P615" s="17" t="s">
        <v>2094</v>
      </c>
      <c r="Q615" s="17" t="s">
        <v>2234</v>
      </c>
      <c r="R615" s="17" t="s">
        <v>2084</v>
      </c>
      <c r="S615" s="42">
        <v>46109</v>
      </c>
      <c r="T615" s="39" t="str">
        <f t="shared" ref="T615:T631" si="22">TEXT(S615,"mmm")</f>
        <v>Mar</v>
      </c>
      <c r="U615" s="17">
        <v>2026</v>
      </c>
      <c r="V615" s="41">
        <v>0</v>
      </c>
    </row>
    <row r="616" spans="1:22" x14ac:dyDescent="0.3">
      <c r="A616" s="66" t="s">
        <v>2273</v>
      </c>
      <c r="B616" s="37" t="s">
        <v>862</v>
      </c>
      <c r="C616" s="37" t="s">
        <v>76</v>
      </c>
      <c r="D616" s="37">
        <v>13</v>
      </c>
      <c r="E616" s="37" t="b">
        <v>0</v>
      </c>
      <c r="F616" s="37" t="s">
        <v>70</v>
      </c>
      <c r="G616" s="37">
        <v>128</v>
      </c>
      <c r="H616" s="37" t="s">
        <v>47</v>
      </c>
      <c r="I616" s="38">
        <v>321.99</v>
      </c>
      <c r="J616" s="38"/>
      <c r="K616" s="37" t="s">
        <v>4480</v>
      </c>
      <c r="L616" s="37">
        <v>2</v>
      </c>
      <c r="M616" s="37">
        <v>0</v>
      </c>
      <c r="N616" s="37" t="s">
        <v>771</v>
      </c>
      <c r="O616" s="37" t="s">
        <v>82</v>
      </c>
      <c r="P616" s="37" t="s">
        <v>2094</v>
      </c>
      <c r="Q616" s="37" t="s">
        <v>2234</v>
      </c>
      <c r="R616" s="37" t="s">
        <v>2084</v>
      </c>
      <c r="S616" s="39">
        <v>46109</v>
      </c>
      <c r="T616" s="39" t="str">
        <f t="shared" si="22"/>
        <v>Mar</v>
      </c>
      <c r="U616" s="37">
        <v>2026</v>
      </c>
      <c r="V616" s="38">
        <v>0</v>
      </c>
    </row>
    <row r="617" spans="1:22" x14ac:dyDescent="0.3">
      <c r="A617" s="66" t="s">
        <v>2273</v>
      </c>
      <c r="B617" s="17" t="s">
        <v>863</v>
      </c>
      <c r="C617" s="17" t="s">
        <v>76</v>
      </c>
      <c r="D617" s="17">
        <v>13</v>
      </c>
      <c r="E617" s="17" t="b">
        <v>0</v>
      </c>
      <c r="F617" s="17" t="s">
        <v>70</v>
      </c>
      <c r="G617" s="37">
        <v>128</v>
      </c>
      <c r="H617" s="17" t="s">
        <v>47</v>
      </c>
      <c r="I617" s="41">
        <v>321.88</v>
      </c>
      <c r="J617" s="41"/>
      <c r="K617" s="17" t="s">
        <v>4480</v>
      </c>
      <c r="L617" s="17">
        <v>2</v>
      </c>
      <c r="M617" s="17">
        <v>0</v>
      </c>
      <c r="N617" s="17" t="s">
        <v>771</v>
      </c>
      <c r="O617" s="17" t="s">
        <v>75</v>
      </c>
      <c r="P617" s="17" t="s">
        <v>2093</v>
      </c>
      <c r="Q617" s="17" t="s">
        <v>2233</v>
      </c>
      <c r="R617" s="17" t="s">
        <v>2084</v>
      </c>
      <c r="S617" s="42">
        <v>46109</v>
      </c>
      <c r="T617" s="39" t="str">
        <f t="shared" si="22"/>
        <v>Mar</v>
      </c>
      <c r="U617" s="17">
        <v>2026</v>
      </c>
      <c r="V617" s="41">
        <v>0</v>
      </c>
    </row>
    <row r="618" spans="1:22" x14ac:dyDescent="0.3">
      <c r="A618" s="66" t="s">
        <v>2273</v>
      </c>
      <c r="B618" s="37" t="s">
        <v>854</v>
      </c>
      <c r="C618" s="37" t="s">
        <v>76</v>
      </c>
      <c r="D618" s="37">
        <v>13</v>
      </c>
      <c r="E618" s="37" t="b">
        <v>0</v>
      </c>
      <c r="F618" s="37" t="s">
        <v>12</v>
      </c>
      <c r="G618" s="37">
        <v>256</v>
      </c>
      <c r="H618" s="37" t="s">
        <v>47</v>
      </c>
      <c r="I618" s="38">
        <v>321.88</v>
      </c>
      <c r="J618" s="38"/>
      <c r="K618" s="37" t="s">
        <v>4480</v>
      </c>
      <c r="L618" s="37">
        <v>2</v>
      </c>
      <c r="M618" s="37">
        <v>0</v>
      </c>
      <c r="N618" s="37" t="s">
        <v>780</v>
      </c>
      <c r="O618" s="37" t="s">
        <v>75</v>
      </c>
      <c r="P618" s="37" t="s">
        <v>2093</v>
      </c>
      <c r="Q618" s="37" t="s">
        <v>2233</v>
      </c>
      <c r="R618" s="37" t="s">
        <v>2084</v>
      </c>
      <c r="S618" s="39">
        <v>46109</v>
      </c>
      <c r="T618" s="39" t="str">
        <f t="shared" si="22"/>
        <v>Mar</v>
      </c>
      <c r="U618" s="37">
        <v>2026</v>
      </c>
      <c r="V618" s="38">
        <v>0</v>
      </c>
    </row>
    <row r="619" spans="1:22" x14ac:dyDescent="0.3">
      <c r="A619" s="66" t="s">
        <v>2273</v>
      </c>
      <c r="B619" s="17" t="s">
        <v>864</v>
      </c>
      <c r="C619" s="17" t="s">
        <v>76</v>
      </c>
      <c r="D619" s="17">
        <v>13</v>
      </c>
      <c r="E619" s="17" t="b">
        <v>0</v>
      </c>
      <c r="F619" s="17" t="s">
        <v>70</v>
      </c>
      <c r="G619" s="37">
        <v>128</v>
      </c>
      <c r="H619" s="17" t="s">
        <v>47</v>
      </c>
      <c r="I619" s="41">
        <v>321.88</v>
      </c>
      <c r="J619" s="41"/>
      <c r="K619" s="17" t="s">
        <v>4480</v>
      </c>
      <c r="L619" s="17">
        <v>2</v>
      </c>
      <c r="M619" s="17">
        <v>0</v>
      </c>
      <c r="N619" s="17" t="s">
        <v>780</v>
      </c>
      <c r="O619" s="17" t="s">
        <v>75</v>
      </c>
      <c r="P619" s="17" t="s">
        <v>2093</v>
      </c>
      <c r="Q619" s="17" t="s">
        <v>2233</v>
      </c>
      <c r="R619" s="17" t="s">
        <v>2084</v>
      </c>
      <c r="S619" s="42">
        <v>46109</v>
      </c>
      <c r="T619" s="39" t="str">
        <f t="shared" si="22"/>
        <v>Mar</v>
      </c>
      <c r="U619" s="17">
        <v>2026</v>
      </c>
      <c r="V619" s="41">
        <v>0</v>
      </c>
    </row>
    <row r="620" spans="1:22" x14ac:dyDescent="0.3">
      <c r="A620" s="66" t="s">
        <v>2273</v>
      </c>
      <c r="B620" s="37" t="s">
        <v>865</v>
      </c>
      <c r="C620" s="37" t="s">
        <v>76</v>
      </c>
      <c r="D620" s="37">
        <v>13</v>
      </c>
      <c r="E620" s="37" t="b">
        <v>0</v>
      </c>
      <c r="F620" s="37" t="s">
        <v>70</v>
      </c>
      <c r="G620" s="37">
        <v>128</v>
      </c>
      <c r="H620" s="37" t="s">
        <v>47</v>
      </c>
      <c r="I620" s="38">
        <v>321.88</v>
      </c>
      <c r="J620" s="38"/>
      <c r="K620" s="37" t="s">
        <v>4480</v>
      </c>
      <c r="L620" s="37">
        <v>2</v>
      </c>
      <c r="M620" s="37">
        <v>0</v>
      </c>
      <c r="N620" s="37" t="s">
        <v>771</v>
      </c>
      <c r="O620" s="37" t="s">
        <v>75</v>
      </c>
      <c r="P620" s="37" t="s">
        <v>2093</v>
      </c>
      <c r="Q620" s="37" t="s">
        <v>2233</v>
      </c>
      <c r="R620" s="37" t="s">
        <v>2084</v>
      </c>
      <c r="S620" s="39">
        <v>46109</v>
      </c>
      <c r="T620" s="39" t="str">
        <f t="shared" si="22"/>
        <v>Mar</v>
      </c>
      <c r="U620" s="37">
        <v>2026</v>
      </c>
      <c r="V620" s="38">
        <v>0</v>
      </c>
    </row>
    <row r="621" spans="1:22" x14ac:dyDescent="0.3">
      <c r="A621" s="66" t="s">
        <v>2273</v>
      </c>
      <c r="B621" s="17" t="s">
        <v>866</v>
      </c>
      <c r="C621" s="17" t="s">
        <v>44</v>
      </c>
      <c r="D621" s="17">
        <v>17</v>
      </c>
      <c r="E621" s="17" t="b">
        <v>1</v>
      </c>
      <c r="F621" s="17" t="s">
        <v>12</v>
      </c>
      <c r="G621" s="17">
        <v>256</v>
      </c>
      <c r="H621" s="17" t="s">
        <v>4482</v>
      </c>
      <c r="I621" s="41">
        <v>1249.99</v>
      </c>
      <c r="J621" s="41"/>
      <c r="K621" s="17" t="s">
        <v>4480</v>
      </c>
      <c r="L621" s="17">
        <v>2</v>
      </c>
      <c r="M621" s="17">
        <v>1</v>
      </c>
      <c r="N621" s="17" t="s">
        <v>727</v>
      </c>
      <c r="O621" s="17" t="s">
        <v>728</v>
      </c>
      <c r="P621" s="17" t="s">
        <v>2155</v>
      </c>
      <c r="Q621" s="17" t="s">
        <v>2231</v>
      </c>
      <c r="R621" s="17" t="s">
        <v>2084</v>
      </c>
      <c r="S621" s="42">
        <v>46108</v>
      </c>
      <c r="T621" s="39" t="str">
        <f t="shared" si="22"/>
        <v>Mar</v>
      </c>
      <c r="U621" s="17">
        <v>2026</v>
      </c>
      <c r="V621" s="41">
        <v>1249.99</v>
      </c>
    </row>
    <row r="622" spans="1:22" x14ac:dyDescent="0.3">
      <c r="A622" s="66" t="s">
        <v>2273</v>
      </c>
      <c r="B622" s="37" t="s">
        <v>867</v>
      </c>
      <c r="C622" s="37" t="s">
        <v>76</v>
      </c>
      <c r="D622" s="37">
        <v>13</v>
      </c>
      <c r="E622" s="37" t="b">
        <v>0</v>
      </c>
      <c r="F622" s="37" t="s">
        <v>12</v>
      </c>
      <c r="G622" s="37">
        <v>256</v>
      </c>
      <c r="H622" s="37" t="s">
        <v>47</v>
      </c>
      <c r="I622" s="38">
        <v>321.88</v>
      </c>
      <c r="J622" s="38"/>
      <c r="K622" s="37" t="s">
        <v>4480</v>
      </c>
      <c r="L622" s="37">
        <v>2</v>
      </c>
      <c r="M622" s="37">
        <v>2</v>
      </c>
      <c r="N622" s="37" t="s">
        <v>771</v>
      </c>
      <c r="O622" s="37" t="s">
        <v>75</v>
      </c>
      <c r="P622" s="37" t="s">
        <v>2093</v>
      </c>
      <c r="Q622" s="37" t="s">
        <v>2233</v>
      </c>
      <c r="R622" s="37" t="s">
        <v>2084</v>
      </c>
      <c r="S622" s="39">
        <v>46109</v>
      </c>
      <c r="T622" s="39" t="str">
        <f t="shared" si="22"/>
        <v>Mar</v>
      </c>
      <c r="U622" s="37">
        <v>2026</v>
      </c>
      <c r="V622" s="38">
        <v>643.76</v>
      </c>
    </row>
    <row r="623" spans="1:22" x14ac:dyDescent="0.3">
      <c r="A623" s="66" t="s">
        <v>2273</v>
      </c>
      <c r="B623" s="17" t="s">
        <v>868</v>
      </c>
      <c r="C623" s="17" t="s">
        <v>76</v>
      </c>
      <c r="D623" s="17">
        <v>13</v>
      </c>
      <c r="E623" s="17" t="b">
        <v>0</v>
      </c>
      <c r="F623" s="17" t="s">
        <v>70</v>
      </c>
      <c r="G623" s="37">
        <v>128</v>
      </c>
      <c r="H623" s="17" t="s">
        <v>47</v>
      </c>
      <c r="I623" s="41">
        <v>321.88</v>
      </c>
      <c r="J623" s="41"/>
      <c r="K623" s="17" t="s">
        <v>4480</v>
      </c>
      <c r="L623" s="17">
        <v>2</v>
      </c>
      <c r="M623" s="17">
        <v>1</v>
      </c>
      <c r="N623" s="17" t="s">
        <v>780</v>
      </c>
      <c r="O623" s="17" t="s">
        <v>75</v>
      </c>
      <c r="P623" s="17" t="s">
        <v>2093</v>
      </c>
      <c r="Q623" s="17" t="s">
        <v>2233</v>
      </c>
      <c r="R623" s="17" t="s">
        <v>2084</v>
      </c>
      <c r="S623" s="42">
        <v>46109</v>
      </c>
      <c r="T623" s="39" t="str">
        <f t="shared" si="22"/>
        <v>Mar</v>
      </c>
      <c r="U623" s="17">
        <v>2026</v>
      </c>
      <c r="V623" s="41">
        <v>321.88</v>
      </c>
    </row>
    <row r="624" spans="1:22" x14ac:dyDescent="0.3">
      <c r="A624" s="66" t="s">
        <v>2273</v>
      </c>
      <c r="B624" s="37" t="s">
        <v>869</v>
      </c>
      <c r="C624" s="37" t="s">
        <v>76</v>
      </c>
      <c r="D624" s="37">
        <v>13</v>
      </c>
      <c r="E624" s="37" t="b">
        <v>0</v>
      </c>
      <c r="F624" s="37" t="s">
        <v>12</v>
      </c>
      <c r="G624" s="37">
        <v>256</v>
      </c>
      <c r="H624" s="37" t="s">
        <v>47</v>
      </c>
      <c r="I624" s="38">
        <v>321.99</v>
      </c>
      <c r="J624" s="38"/>
      <c r="K624" s="37" t="s">
        <v>4480</v>
      </c>
      <c r="L624" s="37">
        <v>2</v>
      </c>
      <c r="M624" s="37">
        <v>0</v>
      </c>
      <c r="N624" s="37" t="s">
        <v>780</v>
      </c>
      <c r="O624" s="37" t="s">
        <v>75</v>
      </c>
      <c r="P624" s="37" t="s">
        <v>2093</v>
      </c>
      <c r="Q624" s="37" t="s">
        <v>2233</v>
      </c>
      <c r="R624" s="37" t="s">
        <v>2084</v>
      </c>
      <c r="S624" s="39">
        <v>46109</v>
      </c>
      <c r="T624" s="39" t="str">
        <f t="shared" si="22"/>
        <v>Mar</v>
      </c>
      <c r="U624" s="37">
        <v>2026</v>
      </c>
      <c r="V624" s="38">
        <v>0</v>
      </c>
    </row>
    <row r="625" spans="1:22" x14ac:dyDescent="0.3">
      <c r="A625" s="66" t="s">
        <v>2273</v>
      </c>
      <c r="B625" s="17" t="s">
        <v>870</v>
      </c>
      <c r="C625" s="17" t="s">
        <v>33</v>
      </c>
      <c r="D625" s="17">
        <v>17</v>
      </c>
      <c r="E625" s="17" t="b">
        <v>0</v>
      </c>
      <c r="F625" s="17" t="s">
        <v>34</v>
      </c>
      <c r="G625" s="17">
        <v>256</v>
      </c>
      <c r="H625" s="17" t="s">
        <v>47</v>
      </c>
      <c r="I625" s="41">
        <v>838</v>
      </c>
      <c r="J625" s="41"/>
      <c r="K625" s="17" t="s">
        <v>4480</v>
      </c>
      <c r="L625" s="17">
        <v>2</v>
      </c>
      <c r="M625" s="17">
        <v>0</v>
      </c>
      <c r="N625" s="17" t="s">
        <v>750</v>
      </c>
      <c r="O625" s="17" t="s">
        <v>751</v>
      </c>
      <c r="P625" s="17" t="s">
        <v>2088</v>
      </c>
      <c r="Q625" s="17" t="s">
        <v>4449</v>
      </c>
      <c r="R625" s="17" t="s">
        <v>2088</v>
      </c>
      <c r="S625" s="42">
        <v>46093</v>
      </c>
      <c r="T625" s="39" t="str">
        <f t="shared" si="22"/>
        <v>Mar</v>
      </c>
      <c r="U625" s="17">
        <v>2026</v>
      </c>
      <c r="V625" s="41">
        <v>0</v>
      </c>
    </row>
    <row r="626" spans="1:22" x14ac:dyDescent="0.3">
      <c r="A626" s="66" t="s">
        <v>2273</v>
      </c>
      <c r="B626" s="37" t="s">
        <v>871</v>
      </c>
      <c r="C626" s="37" t="s">
        <v>76</v>
      </c>
      <c r="D626" s="37">
        <v>13</v>
      </c>
      <c r="E626" s="37" t="b">
        <v>0</v>
      </c>
      <c r="F626" s="37" t="s">
        <v>70</v>
      </c>
      <c r="G626" s="37">
        <v>128</v>
      </c>
      <c r="H626" s="37" t="s">
        <v>47</v>
      </c>
      <c r="I626" s="38">
        <v>321.99</v>
      </c>
      <c r="J626" s="38"/>
      <c r="K626" s="37" t="s">
        <v>4480</v>
      </c>
      <c r="L626" s="37">
        <v>2</v>
      </c>
      <c r="M626" s="37">
        <v>0</v>
      </c>
      <c r="N626" s="37" t="s">
        <v>780</v>
      </c>
      <c r="O626" s="37" t="s">
        <v>75</v>
      </c>
      <c r="P626" s="37" t="s">
        <v>2093</v>
      </c>
      <c r="Q626" s="37" t="s">
        <v>2233</v>
      </c>
      <c r="R626" s="37" t="s">
        <v>2084</v>
      </c>
      <c r="S626" s="39">
        <v>46109</v>
      </c>
      <c r="T626" s="39" t="str">
        <f t="shared" si="22"/>
        <v>Mar</v>
      </c>
      <c r="U626" s="37">
        <v>2026</v>
      </c>
      <c r="V626" s="38">
        <v>0</v>
      </c>
    </row>
    <row r="627" spans="1:22" x14ac:dyDescent="0.3">
      <c r="A627" s="66" t="s">
        <v>2273</v>
      </c>
      <c r="B627" s="17" t="s">
        <v>873</v>
      </c>
      <c r="C627" s="17" t="s">
        <v>11</v>
      </c>
      <c r="D627" s="17">
        <v>14</v>
      </c>
      <c r="E627" s="17" t="b">
        <v>1</v>
      </c>
      <c r="F627" s="17" t="s">
        <v>70</v>
      </c>
      <c r="G627" s="37">
        <v>128</v>
      </c>
      <c r="H627" s="17" t="s">
        <v>47</v>
      </c>
      <c r="I627" s="41">
        <v>675.95</v>
      </c>
      <c r="J627" s="41"/>
      <c r="K627" s="17" t="s">
        <v>4480</v>
      </c>
      <c r="L627" s="17">
        <v>2</v>
      </c>
      <c r="M627" s="17">
        <v>0</v>
      </c>
      <c r="N627" s="17" t="s">
        <v>780</v>
      </c>
      <c r="O627" s="17" t="s">
        <v>75</v>
      </c>
      <c r="P627" s="17" t="s">
        <v>2093</v>
      </c>
      <c r="Q627" s="17" t="s">
        <v>2233</v>
      </c>
      <c r="R627" s="17" t="s">
        <v>2084</v>
      </c>
      <c r="S627" s="42">
        <v>46109</v>
      </c>
      <c r="T627" s="39" t="str">
        <f t="shared" si="22"/>
        <v>Mar</v>
      </c>
      <c r="U627" s="17">
        <v>2026</v>
      </c>
      <c r="V627" s="41">
        <v>0</v>
      </c>
    </row>
    <row r="628" spans="1:22" x14ac:dyDescent="0.3">
      <c r="A628" s="66" t="s">
        <v>2273</v>
      </c>
      <c r="B628" s="37" t="s">
        <v>874</v>
      </c>
      <c r="C628" s="37" t="s">
        <v>76</v>
      </c>
      <c r="D628" s="37">
        <v>13</v>
      </c>
      <c r="E628" s="37" t="b">
        <v>0</v>
      </c>
      <c r="F628" s="37" t="s">
        <v>12</v>
      </c>
      <c r="G628" s="37">
        <v>256</v>
      </c>
      <c r="H628" s="37" t="s">
        <v>47</v>
      </c>
      <c r="I628" s="38">
        <v>321.88</v>
      </c>
      <c r="J628" s="38"/>
      <c r="K628" s="37" t="s">
        <v>4480</v>
      </c>
      <c r="L628" s="37">
        <v>2</v>
      </c>
      <c r="M628" s="37">
        <v>0</v>
      </c>
      <c r="N628" s="37" t="s">
        <v>780</v>
      </c>
      <c r="O628" s="37" t="s">
        <v>75</v>
      </c>
      <c r="P628" s="37" t="s">
        <v>2093</v>
      </c>
      <c r="Q628" s="37" t="s">
        <v>2233</v>
      </c>
      <c r="R628" s="37" t="s">
        <v>2084</v>
      </c>
      <c r="S628" s="39">
        <v>46109</v>
      </c>
      <c r="T628" s="39" t="str">
        <f t="shared" si="22"/>
        <v>Mar</v>
      </c>
      <c r="U628" s="37">
        <v>2026</v>
      </c>
      <c r="V628" s="38">
        <v>0</v>
      </c>
    </row>
    <row r="629" spans="1:22" x14ac:dyDescent="0.3">
      <c r="A629" s="66" t="s">
        <v>2273</v>
      </c>
      <c r="B629" s="17" t="s">
        <v>875</v>
      </c>
      <c r="C629" s="17" t="s">
        <v>3</v>
      </c>
      <c r="D629" s="17">
        <v>14</v>
      </c>
      <c r="E629" s="17" t="b">
        <v>0</v>
      </c>
      <c r="F629" s="17" t="s">
        <v>34</v>
      </c>
      <c r="G629" s="17">
        <v>256</v>
      </c>
      <c r="H629" s="17" t="s">
        <v>47</v>
      </c>
      <c r="I629" s="41">
        <v>389.01</v>
      </c>
      <c r="J629" s="41"/>
      <c r="K629" s="17" t="s">
        <v>4480</v>
      </c>
      <c r="L629" s="17">
        <v>2</v>
      </c>
      <c r="M629" s="17">
        <v>0</v>
      </c>
      <c r="N629" s="17" t="s">
        <v>780</v>
      </c>
      <c r="O629" s="17" t="s">
        <v>75</v>
      </c>
      <c r="P629" s="17" t="s">
        <v>2093</v>
      </c>
      <c r="Q629" s="17" t="s">
        <v>2233</v>
      </c>
      <c r="R629" s="17" t="s">
        <v>2084</v>
      </c>
      <c r="S629" s="42">
        <v>46109</v>
      </c>
      <c r="T629" s="39" t="str">
        <f t="shared" si="22"/>
        <v>Mar</v>
      </c>
      <c r="U629" s="17">
        <v>2026</v>
      </c>
      <c r="V629" s="41">
        <v>0</v>
      </c>
    </row>
    <row r="630" spans="1:22" x14ac:dyDescent="0.3">
      <c r="A630" s="66" t="s">
        <v>2273</v>
      </c>
      <c r="B630" s="37" t="s">
        <v>876</v>
      </c>
      <c r="C630" s="37" t="s">
        <v>3</v>
      </c>
      <c r="D630" s="37">
        <v>14</v>
      </c>
      <c r="E630" s="37" t="b">
        <v>0</v>
      </c>
      <c r="F630" s="37" t="s">
        <v>114</v>
      </c>
      <c r="G630" s="37">
        <v>128</v>
      </c>
      <c r="H630" s="37" t="s">
        <v>47</v>
      </c>
      <c r="I630" s="38">
        <v>389.01</v>
      </c>
      <c r="J630" s="38"/>
      <c r="K630" s="37" t="s">
        <v>4480</v>
      </c>
      <c r="L630" s="37">
        <v>2</v>
      </c>
      <c r="M630" s="37">
        <v>0</v>
      </c>
      <c r="N630" s="37" t="s">
        <v>771</v>
      </c>
      <c r="O630" s="37" t="s">
        <v>82</v>
      </c>
      <c r="P630" s="37" t="s">
        <v>2094</v>
      </c>
      <c r="Q630" s="37" t="s">
        <v>2234</v>
      </c>
      <c r="R630" s="37" t="s">
        <v>2084</v>
      </c>
      <c r="S630" s="39">
        <v>46109</v>
      </c>
      <c r="T630" s="39" t="str">
        <f t="shared" si="22"/>
        <v>Mar</v>
      </c>
      <c r="U630" s="37">
        <v>2026</v>
      </c>
      <c r="V630" s="38">
        <v>0</v>
      </c>
    </row>
    <row r="631" spans="1:22" x14ac:dyDescent="0.3">
      <c r="A631" s="66" t="s">
        <v>2273</v>
      </c>
      <c r="B631" s="17" t="s">
        <v>877</v>
      </c>
      <c r="C631" s="17" t="s">
        <v>3</v>
      </c>
      <c r="D631" s="17">
        <v>14</v>
      </c>
      <c r="E631" s="17" t="b">
        <v>0</v>
      </c>
      <c r="F631" s="17" t="s">
        <v>114</v>
      </c>
      <c r="G631" s="37">
        <v>128</v>
      </c>
      <c r="H631" s="17" t="s">
        <v>47</v>
      </c>
      <c r="I631" s="41">
        <v>389.01</v>
      </c>
      <c r="J631" s="41"/>
      <c r="K631" s="17" t="s">
        <v>4480</v>
      </c>
      <c r="L631" s="17">
        <v>2</v>
      </c>
      <c r="M631" s="17">
        <v>0</v>
      </c>
      <c r="N631" s="17" t="s">
        <v>771</v>
      </c>
      <c r="O631" s="17" t="s">
        <v>82</v>
      </c>
      <c r="P631" s="17" t="s">
        <v>2094</v>
      </c>
      <c r="Q631" s="17" t="s">
        <v>2234</v>
      </c>
      <c r="R631" s="17" t="s">
        <v>2084</v>
      </c>
      <c r="S631" s="42">
        <v>46109</v>
      </c>
      <c r="T631" s="39" t="str">
        <f t="shared" si="22"/>
        <v>Mar</v>
      </c>
      <c r="U631" s="17">
        <v>2026</v>
      </c>
      <c r="V631" s="41">
        <v>0</v>
      </c>
    </row>
    <row r="632" spans="1:22" x14ac:dyDescent="0.3">
      <c r="A632" s="66" t="s">
        <v>2273</v>
      </c>
      <c r="B632" s="37" t="s">
        <v>878</v>
      </c>
      <c r="C632" s="37" t="s">
        <v>93</v>
      </c>
      <c r="D632" s="37">
        <v>14</v>
      </c>
      <c r="E632" s="37" t="b">
        <v>0</v>
      </c>
      <c r="F632" s="37" t="s">
        <v>4</v>
      </c>
      <c r="G632" s="37">
        <v>128</v>
      </c>
      <c r="H632" s="37" t="s">
        <v>22</v>
      </c>
      <c r="I632" s="38">
        <v>395.99</v>
      </c>
      <c r="J632" s="38"/>
      <c r="K632" s="37" t="s">
        <v>4480</v>
      </c>
      <c r="L632" s="37">
        <v>1</v>
      </c>
      <c r="M632" s="37">
        <v>0</v>
      </c>
      <c r="N632" s="37" t="s">
        <v>690</v>
      </c>
      <c r="O632" s="37" t="s">
        <v>7</v>
      </c>
      <c r="P632" s="37" t="s">
        <v>2083</v>
      </c>
      <c r="Q632" s="37" t="s">
        <v>2226</v>
      </c>
      <c r="R632" s="37" t="s">
        <v>2084</v>
      </c>
      <c r="S632" s="39"/>
      <c r="T632" s="39"/>
      <c r="U632" s="37"/>
      <c r="V632" s="38">
        <v>0</v>
      </c>
    </row>
    <row r="633" spans="1:22" x14ac:dyDescent="0.3">
      <c r="A633" s="66" t="s">
        <v>2273</v>
      </c>
      <c r="B633" s="17" t="s">
        <v>879</v>
      </c>
      <c r="C633" s="17" t="s">
        <v>78</v>
      </c>
      <c r="D633" s="17">
        <v>15</v>
      </c>
      <c r="E633" s="17" t="b">
        <v>0</v>
      </c>
      <c r="F633" s="17" t="s">
        <v>4</v>
      </c>
      <c r="G633" s="37">
        <v>128</v>
      </c>
      <c r="H633" s="17" t="s">
        <v>4482</v>
      </c>
      <c r="I633" s="41">
        <v>354.99</v>
      </c>
      <c r="J633" s="41"/>
      <c r="K633" s="17" t="s">
        <v>4480</v>
      </c>
      <c r="L633" s="17">
        <v>10</v>
      </c>
      <c r="M633" s="17">
        <v>0</v>
      </c>
      <c r="N633" s="17" t="s">
        <v>810</v>
      </c>
      <c r="O633" s="17" t="s">
        <v>811</v>
      </c>
      <c r="P633" s="17" t="s">
        <v>2160</v>
      </c>
      <c r="Q633" s="17" t="s">
        <v>2234</v>
      </c>
      <c r="R633" s="17" t="s">
        <v>2084</v>
      </c>
      <c r="S633" s="42">
        <v>46109</v>
      </c>
      <c r="T633" s="39" t="str">
        <f>TEXT(S633,"mmm")</f>
        <v>Mar</v>
      </c>
      <c r="U633" s="17">
        <v>2026</v>
      </c>
      <c r="V633" s="41">
        <v>0</v>
      </c>
    </row>
    <row r="634" spans="1:22" x14ac:dyDescent="0.3">
      <c r="A634" s="66" t="s">
        <v>2273</v>
      </c>
      <c r="B634" s="37" t="s">
        <v>880</v>
      </c>
      <c r="C634" s="37" t="s">
        <v>11</v>
      </c>
      <c r="D634" s="37">
        <v>14</v>
      </c>
      <c r="E634" s="37" t="b">
        <v>1</v>
      </c>
      <c r="F634" s="37" t="s">
        <v>114</v>
      </c>
      <c r="G634" s="37">
        <v>128</v>
      </c>
      <c r="H634" s="37" t="s">
        <v>47</v>
      </c>
      <c r="I634" s="38">
        <v>675.95</v>
      </c>
      <c r="J634" s="38"/>
      <c r="K634" s="37" t="s">
        <v>4480</v>
      </c>
      <c r="L634" s="37">
        <v>2</v>
      </c>
      <c r="M634" s="37">
        <v>0</v>
      </c>
      <c r="N634" s="37" t="s">
        <v>780</v>
      </c>
      <c r="O634" s="37" t="s">
        <v>75</v>
      </c>
      <c r="P634" s="37" t="s">
        <v>2093</v>
      </c>
      <c r="Q634" s="37" t="s">
        <v>2233</v>
      </c>
      <c r="R634" s="37" t="s">
        <v>2084</v>
      </c>
      <c r="S634" s="39">
        <v>46109</v>
      </c>
      <c r="T634" s="39" t="str">
        <f>TEXT(S634,"mmm")</f>
        <v>Mar</v>
      </c>
      <c r="U634" s="37">
        <v>2026</v>
      </c>
      <c r="V634" s="38">
        <v>0</v>
      </c>
    </row>
    <row r="635" spans="1:22" x14ac:dyDescent="0.3">
      <c r="A635" s="66" t="s">
        <v>2273</v>
      </c>
      <c r="B635" s="17" t="s">
        <v>881</v>
      </c>
      <c r="C635" s="17" t="s">
        <v>76</v>
      </c>
      <c r="D635" s="17">
        <v>13</v>
      </c>
      <c r="E635" s="17" t="b">
        <v>0</v>
      </c>
      <c r="F635" s="17" t="s">
        <v>70</v>
      </c>
      <c r="G635" s="37">
        <v>128</v>
      </c>
      <c r="H635" s="17" t="s">
        <v>47</v>
      </c>
      <c r="I635" s="41">
        <v>321.99</v>
      </c>
      <c r="J635" s="41"/>
      <c r="K635" s="17" t="s">
        <v>4480</v>
      </c>
      <c r="L635" s="17">
        <v>2</v>
      </c>
      <c r="M635" s="17">
        <v>0</v>
      </c>
      <c r="N635" s="17" t="s">
        <v>780</v>
      </c>
      <c r="O635" s="17" t="s">
        <v>82</v>
      </c>
      <c r="P635" s="17" t="s">
        <v>2094</v>
      </c>
      <c r="Q635" s="17" t="s">
        <v>2234</v>
      </c>
      <c r="R635" s="17" t="s">
        <v>2084</v>
      </c>
      <c r="S635" s="42">
        <v>46109</v>
      </c>
      <c r="T635" s="39" t="str">
        <f>TEXT(S635,"mmm")</f>
        <v>Mar</v>
      </c>
      <c r="U635" s="17">
        <v>2026</v>
      </c>
      <c r="V635" s="41">
        <v>0</v>
      </c>
    </row>
    <row r="636" spans="1:22" x14ac:dyDescent="0.3">
      <c r="A636" s="66" t="s">
        <v>2273</v>
      </c>
      <c r="B636" s="37" t="s">
        <v>882</v>
      </c>
      <c r="C636" s="37" t="s">
        <v>78</v>
      </c>
      <c r="D636" s="37">
        <v>15</v>
      </c>
      <c r="E636" s="37" t="b">
        <v>0</v>
      </c>
      <c r="F636" s="37" t="s">
        <v>12</v>
      </c>
      <c r="G636" s="37">
        <v>256</v>
      </c>
      <c r="H636" s="37" t="s">
        <v>4482</v>
      </c>
      <c r="I636" s="38">
        <v>403.99</v>
      </c>
      <c r="J636" s="38"/>
      <c r="K636" s="37" t="s">
        <v>4480</v>
      </c>
      <c r="L636" s="37">
        <v>2</v>
      </c>
      <c r="M636" s="37">
        <v>0</v>
      </c>
      <c r="N636" s="37" t="s">
        <v>810</v>
      </c>
      <c r="O636" s="37" t="s">
        <v>811</v>
      </c>
      <c r="P636" s="37" t="s">
        <v>2160</v>
      </c>
      <c r="Q636" s="37" t="s">
        <v>2234</v>
      </c>
      <c r="R636" s="37" t="s">
        <v>2084</v>
      </c>
      <c r="S636" s="39">
        <v>46110</v>
      </c>
      <c r="T636" s="39" t="str">
        <f>TEXT(S636,"mmm")</f>
        <v>Mar</v>
      </c>
      <c r="U636" s="37">
        <v>2026</v>
      </c>
      <c r="V636" s="38">
        <v>0</v>
      </c>
    </row>
    <row r="637" spans="1:22" x14ac:dyDescent="0.3">
      <c r="A637" s="66" t="s">
        <v>2273</v>
      </c>
      <c r="B637" s="17" t="s">
        <v>883</v>
      </c>
      <c r="C637" s="17" t="s">
        <v>11</v>
      </c>
      <c r="D637" s="17">
        <v>14</v>
      </c>
      <c r="E637" s="17" t="b">
        <v>1</v>
      </c>
      <c r="F637" s="17" t="s">
        <v>70</v>
      </c>
      <c r="G637" s="37">
        <v>128</v>
      </c>
      <c r="H637" s="17" t="s">
        <v>47</v>
      </c>
      <c r="I637" s="41">
        <v>675.95</v>
      </c>
      <c r="J637" s="41"/>
      <c r="K637" s="17" t="s">
        <v>4480</v>
      </c>
      <c r="L637" s="17">
        <v>2</v>
      </c>
      <c r="M637" s="17">
        <v>0</v>
      </c>
      <c r="N637" s="17" t="s">
        <v>780</v>
      </c>
      <c r="O637" s="17" t="s">
        <v>82</v>
      </c>
      <c r="P637" s="17" t="s">
        <v>2094</v>
      </c>
      <c r="Q637" s="17" t="s">
        <v>2234</v>
      </c>
      <c r="R637" s="17" t="s">
        <v>2084</v>
      </c>
      <c r="S637" s="42">
        <v>46109</v>
      </c>
      <c r="T637" s="39" t="str">
        <f>TEXT(S637,"mmm")</f>
        <v>Mar</v>
      </c>
      <c r="U637" s="17">
        <v>2026</v>
      </c>
      <c r="V637" s="41">
        <v>0</v>
      </c>
    </row>
    <row r="638" spans="1:22" x14ac:dyDescent="0.3">
      <c r="A638" s="66" t="s">
        <v>2273</v>
      </c>
      <c r="B638" s="37" t="s">
        <v>884</v>
      </c>
      <c r="C638" s="37" t="s">
        <v>11</v>
      </c>
      <c r="D638" s="37">
        <v>14</v>
      </c>
      <c r="E638" s="37" t="b">
        <v>1</v>
      </c>
      <c r="F638" s="37" t="s">
        <v>14</v>
      </c>
      <c r="G638" s="37">
        <v>512</v>
      </c>
      <c r="H638" s="37" t="s">
        <v>47</v>
      </c>
      <c r="I638" s="38">
        <v>675.95</v>
      </c>
      <c r="J638" s="38"/>
      <c r="K638" s="37" t="s">
        <v>4480</v>
      </c>
      <c r="L638" s="37">
        <v>2</v>
      </c>
      <c r="M638" s="37">
        <v>0</v>
      </c>
      <c r="N638" s="37" t="s">
        <v>771</v>
      </c>
      <c r="O638" s="37" t="s">
        <v>82</v>
      </c>
      <c r="P638" s="37" t="s">
        <v>2094</v>
      </c>
      <c r="Q638" s="37" t="s">
        <v>2234</v>
      </c>
      <c r="R638" s="37" t="s">
        <v>2084</v>
      </c>
      <c r="S638" s="39"/>
      <c r="T638" s="39"/>
      <c r="U638" s="37"/>
      <c r="V638" s="38">
        <v>0</v>
      </c>
    </row>
    <row r="639" spans="1:22" x14ac:dyDescent="0.3">
      <c r="A639" s="66" t="s">
        <v>2273</v>
      </c>
      <c r="B639" s="17" t="s">
        <v>885</v>
      </c>
      <c r="C639" s="17" t="s">
        <v>76</v>
      </c>
      <c r="D639" s="17">
        <v>13</v>
      </c>
      <c r="E639" s="17" t="b">
        <v>0</v>
      </c>
      <c r="F639" s="17" t="s">
        <v>12</v>
      </c>
      <c r="G639" s="17">
        <v>256</v>
      </c>
      <c r="H639" s="17" t="s">
        <v>4481</v>
      </c>
      <c r="I639" s="41">
        <v>246.95</v>
      </c>
      <c r="J639" s="41">
        <v>799</v>
      </c>
      <c r="K639" s="17">
        <v>69.09</v>
      </c>
      <c r="L639" s="17">
        <v>2</v>
      </c>
      <c r="M639" s="17">
        <v>454</v>
      </c>
      <c r="N639" s="17" t="s">
        <v>886</v>
      </c>
      <c r="O639" s="17" t="s">
        <v>887</v>
      </c>
      <c r="P639" s="17" t="s">
        <v>2162</v>
      </c>
      <c r="Q639" s="17" t="s">
        <v>2249</v>
      </c>
      <c r="R639" s="17" t="s">
        <v>2084</v>
      </c>
      <c r="S639" s="42">
        <v>46109</v>
      </c>
      <c r="T639" s="39" t="str">
        <f t="shared" ref="T639:T656" si="23">TEXT(S639,"mmm")</f>
        <v>Mar</v>
      </c>
      <c r="U639" s="17">
        <v>2026</v>
      </c>
      <c r="V639" s="41">
        <v>112115.29999999999</v>
      </c>
    </row>
    <row r="640" spans="1:22" x14ac:dyDescent="0.3">
      <c r="A640" s="66" t="s">
        <v>2273</v>
      </c>
      <c r="B640" s="37" t="s">
        <v>888</v>
      </c>
      <c r="C640" s="37" t="s">
        <v>3</v>
      </c>
      <c r="D640" s="37">
        <v>14</v>
      </c>
      <c r="E640" s="37" t="b">
        <v>0</v>
      </c>
      <c r="F640" s="37" t="s">
        <v>12</v>
      </c>
      <c r="G640" s="37">
        <v>256</v>
      </c>
      <c r="H640" s="37" t="s">
        <v>5</v>
      </c>
      <c r="I640" s="38">
        <v>249.95</v>
      </c>
      <c r="J640" s="38">
        <v>899</v>
      </c>
      <c r="K640" s="37">
        <v>72.2</v>
      </c>
      <c r="L640" s="37">
        <v>9</v>
      </c>
      <c r="M640" s="37">
        <v>1190</v>
      </c>
      <c r="N640" s="37" t="s">
        <v>886</v>
      </c>
      <c r="O640" s="37" t="s">
        <v>887</v>
      </c>
      <c r="P640" s="37" t="s">
        <v>2162</v>
      </c>
      <c r="Q640" s="37" t="s">
        <v>2249</v>
      </c>
      <c r="R640" s="37" t="s">
        <v>2084</v>
      </c>
      <c r="S640" s="39">
        <v>46108</v>
      </c>
      <c r="T640" s="39" t="str">
        <f t="shared" si="23"/>
        <v>Mar</v>
      </c>
      <c r="U640" s="37">
        <v>2026</v>
      </c>
      <c r="V640" s="38">
        <v>297440.5</v>
      </c>
    </row>
    <row r="641" spans="1:22" x14ac:dyDescent="0.3">
      <c r="A641" s="66" t="s">
        <v>2273</v>
      </c>
      <c r="B641" s="17" t="s">
        <v>889</v>
      </c>
      <c r="C641" s="17" t="s">
        <v>23</v>
      </c>
      <c r="D641" s="17">
        <v>12</v>
      </c>
      <c r="E641" s="17" t="b">
        <v>1</v>
      </c>
      <c r="F641" s="17" t="s">
        <v>12</v>
      </c>
      <c r="G641" s="17">
        <v>256</v>
      </c>
      <c r="H641" s="17" t="s">
        <v>4481</v>
      </c>
      <c r="I641" s="41">
        <v>319.99</v>
      </c>
      <c r="J641" s="41"/>
      <c r="K641" s="17" t="s">
        <v>4480</v>
      </c>
      <c r="L641" s="17">
        <v>4</v>
      </c>
      <c r="M641" s="17">
        <v>234</v>
      </c>
      <c r="N641" s="17" t="s">
        <v>727</v>
      </c>
      <c r="O641" s="17" t="s">
        <v>728</v>
      </c>
      <c r="P641" s="17" t="s">
        <v>2155</v>
      </c>
      <c r="Q641" s="17" t="s">
        <v>2231</v>
      </c>
      <c r="R641" s="17" t="s">
        <v>2084</v>
      </c>
      <c r="S641" s="42">
        <v>46108</v>
      </c>
      <c r="T641" s="39" t="str">
        <f t="shared" si="23"/>
        <v>Mar</v>
      </c>
      <c r="U641" s="17">
        <v>2026</v>
      </c>
      <c r="V641" s="41">
        <v>74877.66</v>
      </c>
    </row>
    <row r="642" spans="1:22" x14ac:dyDescent="0.3">
      <c r="A642" s="66" t="s">
        <v>2273</v>
      </c>
      <c r="B642" s="37" t="s">
        <v>890</v>
      </c>
      <c r="C642" s="37" t="s">
        <v>78</v>
      </c>
      <c r="D642" s="37">
        <v>15</v>
      </c>
      <c r="E642" s="37" t="b">
        <v>0</v>
      </c>
      <c r="F642" s="37" t="s">
        <v>12</v>
      </c>
      <c r="G642" s="37">
        <v>256</v>
      </c>
      <c r="H642" s="37" t="s">
        <v>4483</v>
      </c>
      <c r="I642" s="38">
        <v>448.95</v>
      </c>
      <c r="J642" s="38">
        <v>899</v>
      </c>
      <c r="K642" s="37">
        <v>50.06</v>
      </c>
      <c r="L642" s="37">
        <v>0</v>
      </c>
      <c r="M642" s="37">
        <v>946</v>
      </c>
      <c r="N642" s="37" t="s">
        <v>886</v>
      </c>
      <c r="O642" s="37" t="s">
        <v>887</v>
      </c>
      <c r="P642" s="37" t="s">
        <v>2162</v>
      </c>
      <c r="Q642" s="37" t="s">
        <v>2249</v>
      </c>
      <c r="R642" s="37" t="s">
        <v>2084</v>
      </c>
      <c r="S642" s="39">
        <v>46110</v>
      </c>
      <c r="T642" s="39" t="str">
        <f t="shared" si="23"/>
        <v>Mar</v>
      </c>
      <c r="U642" s="37">
        <v>2026</v>
      </c>
      <c r="V642" s="38">
        <v>424706.7</v>
      </c>
    </row>
    <row r="643" spans="1:22" x14ac:dyDescent="0.3">
      <c r="A643" s="66" t="s">
        <v>2273</v>
      </c>
      <c r="B643" s="17" t="s">
        <v>891</v>
      </c>
      <c r="C643" s="17" t="s">
        <v>78</v>
      </c>
      <c r="D643" s="17">
        <v>15</v>
      </c>
      <c r="E643" s="17" t="b">
        <v>0</v>
      </c>
      <c r="F643" s="17" t="s">
        <v>12</v>
      </c>
      <c r="G643" s="17">
        <v>256</v>
      </c>
      <c r="H643" s="17" t="s">
        <v>4482</v>
      </c>
      <c r="I643" s="41">
        <v>410.95</v>
      </c>
      <c r="J643" s="41">
        <v>899</v>
      </c>
      <c r="K643" s="17">
        <v>54.29</v>
      </c>
      <c r="L643" s="17">
        <v>19</v>
      </c>
      <c r="M643" s="17">
        <v>898</v>
      </c>
      <c r="N643" s="17" t="s">
        <v>886</v>
      </c>
      <c r="O643" s="17" t="s">
        <v>887</v>
      </c>
      <c r="P643" s="17" t="s">
        <v>2162</v>
      </c>
      <c r="Q643" s="17" t="s">
        <v>2249</v>
      </c>
      <c r="R643" s="17" t="s">
        <v>2084</v>
      </c>
      <c r="S643" s="42">
        <v>46110</v>
      </c>
      <c r="T643" s="39" t="str">
        <f t="shared" si="23"/>
        <v>Mar</v>
      </c>
      <c r="U643" s="17">
        <v>2026</v>
      </c>
      <c r="V643" s="41">
        <v>369033.1</v>
      </c>
    </row>
    <row r="644" spans="1:22" x14ac:dyDescent="0.3">
      <c r="A644" s="66" t="s">
        <v>2273</v>
      </c>
      <c r="B644" s="37" t="s">
        <v>892</v>
      </c>
      <c r="C644" s="37" t="s">
        <v>78</v>
      </c>
      <c r="D644" s="37">
        <v>15</v>
      </c>
      <c r="E644" s="37" t="b">
        <v>0</v>
      </c>
      <c r="F644" s="37" t="s">
        <v>4</v>
      </c>
      <c r="G644" s="37">
        <v>128</v>
      </c>
      <c r="H644" s="37" t="s">
        <v>4482</v>
      </c>
      <c r="I644" s="38">
        <v>376.95</v>
      </c>
      <c r="J644" s="38">
        <v>799</v>
      </c>
      <c r="K644" s="37">
        <v>52.82</v>
      </c>
      <c r="L644" s="37">
        <v>63</v>
      </c>
      <c r="M644" s="37">
        <v>2059</v>
      </c>
      <c r="N644" s="37" t="s">
        <v>886</v>
      </c>
      <c r="O644" s="37" t="s">
        <v>887</v>
      </c>
      <c r="P644" s="37" t="s">
        <v>2162</v>
      </c>
      <c r="Q644" s="37" t="s">
        <v>2249</v>
      </c>
      <c r="R644" s="37" t="s">
        <v>2084</v>
      </c>
      <c r="S644" s="39">
        <v>46110</v>
      </c>
      <c r="T644" s="39" t="str">
        <f t="shared" si="23"/>
        <v>Mar</v>
      </c>
      <c r="U644" s="37">
        <v>2026</v>
      </c>
      <c r="V644" s="38">
        <v>776140.04999999993</v>
      </c>
    </row>
    <row r="645" spans="1:22" x14ac:dyDescent="0.3">
      <c r="A645" s="66" t="s">
        <v>2273</v>
      </c>
      <c r="B645" s="17" t="s">
        <v>893</v>
      </c>
      <c r="C645" s="17" t="s">
        <v>78</v>
      </c>
      <c r="D645" s="17">
        <v>15</v>
      </c>
      <c r="E645" s="17" t="b">
        <v>0</v>
      </c>
      <c r="F645" s="17" t="s">
        <v>4</v>
      </c>
      <c r="G645" s="37">
        <v>128</v>
      </c>
      <c r="H645" s="17" t="s">
        <v>4481</v>
      </c>
      <c r="I645" s="41">
        <v>362.95</v>
      </c>
      <c r="J645" s="41">
        <v>799</v>
      </c>
      <c r="K645" s="17">
        <v>54.57</v>
      </c>
      <c r="L645" s="17">
        <v>3</v>
      </c>
      <c r="M645" s="17">
        <v>326</v>
      </c>
      <c r="N645" s="17" t="s">
        <v>886</v>
      </c>
      <c r="O645" s="17" t="s">
        <v>887</v>
      </c>
      <c r="P645" s="17" t="s">
        <v>2162</v>
      </c>
      <c r="Q645" s="17" t="s">
        <v>2249</v>
      </c>
      <c r="R645" s="17" t="s">
        <v>2084</v>
      </c>
      <c r="S645" s="42">
        <v>46110</v>
      </c>
      <c r="T645" s="39" t="str">
        <f t="shared" si="23"/>
        <v>Mar</v>
      </c>
      <c r="U645" s="17">
        <v>2026</v>
      </c>
      <c r="V645" s="41">
        <v>118321.7</v>
      </c>
    </row>
    <row r="646" spans="1:22" x14ac:dyDescent="0.3">
      <c r="A646" s="66" t="s">
        <v>2273</v>
      </c>
      <c r="B646" s="37" t="s">
        <v>894</v>
      </c>
      <c r="C646" s="37" t="s">
        <v>650</v>
      </c>
      <c r="D646" s="37">
        <v>15</v>
      </c>
      <c r="E646" s="37" t="b">
        <v>1</v>
      </c>
      <c r="F646" s="37" t="s">
        <v>4</v>
      </c>
      <c r="G646" s="37">
        <v>128</v>
      </c>
      <c r="H646" s="37" t="s">
        <v>4483</v>
      </c>
      <c r="I646" s="38">
        <v>488.95</v>
      </c>
      <c r="J646" s="38">
        <v>999</v>
      </c>
      <c r="K646" s="37">
        <v>51.06</v>
      </c>
      <c r="L646" s="37">
        <v>0</v>
      </c>
      <c r="M646" s="37">
        <v>926</v>
      </c>
      <c r="N646" s="37" t="s">
        <v>886</v>
      </c>
      <c r="O646" s="37" t="s">
        <v>887</v>
      </c>
      <c r="P646" s="37" t="s">
        <v>2162</v>
      </c>
      <c r="Q646" s="37" t="s">
        <v>2249</v>
      </c>
      <c r="R646" s="37" t="s">
        <v>2084</v>
      </c>
      <c r="S646" s="39">
        <v>46110</v>
      </c>
      <c r="T646" s="39" t="str">
        <f t="shared" si="23"/>
        <v>Mar</v>
      </c>
      <c r="U646" s="37">
        <v>2026</v>
      </c>
      <c r="V646" s="38">
        <v>452767.7</v>
      </c>
    </row>
    <row r="647" spans="1:22" x14ac:dyDescent="0.3">
      <c r="A647" s="66" t="s">
        <v>2273</v>
      </c>
      <c r="B647" s="17" t="s">
        <v>895</v>
      </c>
      <c r="C647" s="17" t="s">
        <v>352</v>
      </c>
      <c r="D647" s="17">
        <v>15</v>
      </c>
      <c r="E647" s="17" t="b">
        <v>0</v>
      </c>
      <c r="F647" s="17" t="s">
        <v>4</v>
      </c>
      <c r="G647" s="37">
        <v>128</v>
      </c>
      <c r="H647" s="17" t="s">
        <v>4482</v>
      </c>
      <c r="I647" s="41">
        <v>406.95</v>
      </c>
      <c r="J647" s="41">
        <v>899</v>
      </c>
      <c r="K647" s="17">
        <v>54.73</v>
      </c>
      <c r="L647" s="17">
        <v>0</v>
      </c>
      <c r="M647" s="17">
        <v>1274</v>
      </c>
      <c r="N647" s="17" t="s">
        <v>886</v>
      </c>
      <c r="O647" s="17" t="s">
        <v>887</v>
      </c>
      <c r="P647" s="17" t="s">
        <v>2162</v>
      </c>
      <c r="Q647" s="17" t="s">
        <v>2249</v>
      </c>
      <c r="R647" s="17" t="s">
        <v>2084</v>
      </c>
      <c r="S647" s="42">
        <v>46108</v>
      </c>
      <c r="T647" s="39" t="str">
        <f t="shared" si="23"/>
        <v>Mar</v>
      </c>
      <c r="U647" s="17">
        <v>2026</v>
      </c>
      <c r="V647" s="41">
        <v>518454.3</v>
      </c>
    </row>
    <row r="648" spans="1:22" x14ac:dyDescent="0.3">
      <c r="A648" s="66" t="s">
        <v>2273</v>
      </c>
      <c r="B648" s="37" t="s">
        <v>896</v>
      </c>
      <c r="C648" s="37" t="s">
        <v>78</v>
      </c>
      <c r="D648" s="37">
        <v>15</v>
      </c>
      <c r="E648" s="37" t="b">
        <v>0</v>
      </c>
      <c r="F648" s="37" t="s">
        <v>12</v>
      </c>
      <c r="G648" s="37">
        <v>256</v>
      </c>
      <c r="H648" s="37" t="s">
        <v>4481</v>
      </c>
      <c r="I648" s="38">
        <v>401.95</v>
      </c>
      <c r="J648" s="38"/>
      <c r="K648" s="37" t="s">
        <v>4480</v>
      </c>
      <c r="L648" s="37">
        <v>3</v>
      </c>
      <c r="M648" s="37">
        <v>167</v>
      </c>
      <c r="N648" s="37" t="s">
        <v>886</v>
      </c>
      <c r="O648" s="37" t="s">
        <v>887</v>
      </c>
      <c r="P648" s="37" t="s">
        <v>2162</v>
      </c>
      <c r="Q648" s="37" t="s">
        <v>2249</v>
      </c>
      <c r="R648" s="37" t="s">
        <v>2084</v>
      </c>
      <c r="S648" s="39">
        <v>46110</v>
      </c>
      <c r="T648" s="39" t="str">
        <f t="shared" si="23"/>
        <v>Mar</v>
      </c>
      <c r="U648" s="37">
        <v>2026</v>
      </c>
      <c r="V648" s="38">
        <v>67125.649999999994</v>
      </c>
    </row>
    <row r="649" spans="1:22" x14ac:dyDescent="0.3">
      <c r="A649" s="66" t="s">
        <v>2273</v>
      </c>
      <c r="B649" s="17" t="s">
        <v>897</v>
      </c>
      <c r="C649" s="17" t="s">
        <v>11</v>
      </c>
      <c r="D649" s="17">
        <v>14</v>
      </c>
      <c r="E649" s="17" t="b">
        <v>1</v>
      </c>
      <c r="F649" s="17" t="s">
        <v>14</v>
      </c>
      <c r="G649" s="17">
        <v>512</v>
      </c>
      <c r="H649" s="17" t="s">
        <v>5</v>
      </c>
      <c r="I649" s="41">
        <v>399.95</v>
      </c>
      <c r="J649" s="41">
        <v>1399</v>
      </c>
      <c r="K649" s="17">
        <v>71.41</v>
      </c>
      <c r="L649" s="17">
        <v>4</v>
      </c>
      <c r="M649" s="17">
        <v>8</v>
      </c>
      <c r="N649" s="17" t="s">
        <v>886</v>
      </c>
      <c r="O649" s="17" t="s">
        <v>887</v>
      </c>
      <c r="P649" s="17" t="s">
        <v>2162</v>
      </c>
      <c r="Q649" s="17" t="s">
        <v>2249</v>
      </c>
      <c r="R649" s="17" t="s">
        <v>2084</v>
      </c>
      <c r="S649" s="42">
        <v>46070</v>
      </c>
      <c r="T649" s="39" t="str">
        <f t="shared" si="23"/>
        <v>Feb</v>
      </c>
      <c r="U649" s="17">
        <v>2026</v>
      </c>
      <c r="V649" s="41">
        <v>3199.6</v>
      </c>
    </row>
    <row r="650" spans="1:22" x14ac:dyDescent="0.3">
      <c r="A650" s="66" t="s">
        <v>2273</v>
      </c>
      <c r="B650" s="37" t="s">
        <v>898</v>
      </c>
      <c r="C650" s="37" t="s">
        <v>11</v>
      </c>
      <c r="D650" s="37">
        <v>14</v>
      </c>
      <c r="E650" s="37" t="b">
        <v>1</v>
      </c>
      <c r="F650" s="37" t="s">
        <v>16</v>
      </c>
      <c r="G650" s="37">
        <v>1024</v>
      </c>
      <c r="H650" s="37" t="s">
        <v>5</v>
      </c>
      <c r="I650" s="38">
        <v>449.95</v>
      </c>
      <c r="J650" s="38">
        <v>1599</v>
      </c>
      <c r="K650" s="37">
        <v>71.86</v>
      </c>
      <c r="L650" s="37">
        <v>0</v>
      </c>
      <c r="M650" s="37">
        <v>5</v>
      </c>
      <c r="N650" s="37" t="s">
        <v>886</v>
      </c>
      <c r="O650" s="37" t="s">
        <v>887</v>
      </c>
      <c r="P650" s="37" t="s">
        <v>2162</v>
      </c>
      <c r="Q650" s="37" t="s">
        <v>2249</v>
      </c>
      <c r="R650" s="37" t="s">
        <v>2084</v>
      </c>
      <c r="S650" s="39">
        <v>46070</v>
      </c>
      <c r="T650" s="39" t="str">
        <f t="shared" si="23"/>
        <v>Feb</v>
      </c>
      <c r="U650" s="37">
        <v>2026</v>
      </c>
      <c r="V650" s="38">
        <v>2249.75</v>
      </c>
    </row>
    <row r="651" spans="1:22" x14ac:dyDescent="0.3">
      <c r="A651" s="66" t="s">
        <v>2273</v>
      </c>
      <c r="B651" s="17" t="s">
        <v>899</v>
      </c>
      <c r="C651" s="17" t="s">
        <v>41</v>
      </c>
      <c r="D651" s="17">
        <v>16</v>
      </c>
      <c r="E651" s="17" t="b">
        <v>0</v>
      </c>
      <c r="F651" s="17" t="s">
        <v>12</v>
      </c>
      <c r="G651" s="17">
        <v>256</v>
      </c>
      <c r="H651" s="17" t="s">
        <v>4482</v>
      </c>
      <c r="I651" s="41">
        <v>590.95000000000005</v>
      </c>
      <c r="J651" s="41"/>
      <c r="K651" s="17" t="s">
        <v>4480</v>
      </c>
      <c r="L651" s="17">
        <v>18</v>
      </c>
      <c r="M651" s="17">
        <v>768</v>
      </c>
      <c r="N651" s="17" t="s">
        <v>886</v>
      </c>
      <c r="O651" s="17" t="s">
        <v>887</v>
      </c>
      <c r="P651" s="17" t="s">
        <v>2162</v>
      </c>
      <c r="Q651" s="17" t="s">
        <v>2249</v>
      </c>
      <c r="R651" s="17" t="s">
        <v>2084</v>
      </c>
      <c r="S651" s="42">
        <v>46108</v>
      </c>
      <c r="T651" s="39" t="str">
        <f t="shared" si="23"/>
        <v>Mar</v>
      </c>
      <c r="U651" s="17">
        <v>2026</v>
      </c>
      <c r="V651" s="41">
        <v>453849.60000000003</v>
      </c>
    </row>
    <row r="652" spans="1:22" x14ac:dyDescent="0.3">
      <c r="A652" s="66" t="s">
        <v>2273</v>
      </c>
      <c r="B652" s="37" t="s">
        <v>900</v>
      </c>
      <c r="C652" s="37" t="s">
        <v>23</v>
      </c>
      <c r="D652" s="37">
        <v>12</v>
      </c>
      <c r="E652" s="37" t="b">
        <v>1</v>
      </c>
      <c r="F652" s="37" t="s">
        <v>12</v>
      </c>
      <c r="G652" s="37">
        <v>256</v>
      </c>
      <c r="H652" s="37" t="s">
        <v>5</v>
      </c>
      <c r="I652" s="38">
        <v>686</v>
      </c>
      <c r="J652" s="38"/>
      <c r="K652" s="37" t="s">
        <v>4480</v>
      </c>
      <c r="L652" s="37">
        <v>4</v>
      </c>
      <c r="M652" s="37">
        <v>0</v>
      </c>
      <c r="N652" s="37" t="s">
        <v>901</v>
      </c>
      <c r="O652" s="37" t="s">
        <v>99</v>
      </c>
      <c r="P652" s="37" t="s">
        <v>2097</v>
      </c>
      <c r="Q652" s="37" t="s">
        <v>2227</v>
      </c>
      <c r="R652" s="37" t="s">
        <v>2084</v>
      </c>
      <c r="S652" s="39">
        <v>45630</v>
      </c>
      <c r="T652" s="39" t="str">
        <f t="shared" si="23"/>
        <v>Dec</v>
      </c>
      <c r="U652" s="37">
        <v>2024</v>
      </c>
      <c r="V652" s="38">
        <v>0</v>
      </c>
    </row>
    <row r="653" spans="1:22" x14ac:dyDescent="0.3">
      <c r="A653" s="66" t="s">
        <v>2273</v>
      </c>
      <c r="B653" s="17" t="s">
        <v>902</v>
      </c>
      <c r="C653" s="17" t="s">
        <v>11</v>
      </c>
      <c r="D653" s="17">
        <v>14</v>
      </c>
      <c r="E653" s="17" t="b">
        <v>1</v>
      </c>
      <c r="F653" s="17" t="s">
        <v>14</v>
      </c>
      <c r="G653" s="17">
        <v>512</v>
      </c>
      <c r="H653" s="17" t="s">
        <v>5</v>
      </c>
      <c r="I653" s="41">
        <v>1186.25</v>
      </c>
      <c r="J653" s="41"/>
      <c r="K653" s="17" t="s">
        <v>4480</v>
      </c>
      <c r="L653" s="17">
        <v>2</v>
      </c>
      <c r="M653" s="17">
        <v>1</v>
      </c>
      <c r="N653" s="17" t="s">
        <v>901</v>
      </c>
      <c r="O653" s="17" t="s">
        <v>99</v>
      </c>
      <c r="P653" s="17" t="s">
        <v>2097</v>
      </c>
      <c r="Q653" s="17" t="s">
        <v>2227</v>
      </c>
      <c r="R653" s="17" t="s">
        <v>2084</v>
      </c>
      <c r="S653" s="42">
        <v>45629</v>
      </c>
      <c r="T653" s="39" t="str">
        <f t="shared" si="23"/>
        <v>Dec</v>
      </c>
      <c r="U653" s="17">
        <v>2024</v>
      </c>
      <c r="V653" s="41">
        <v>1186.25</v>
      </c>
    </row>
    <row r="654" spans="1:22" x14ac:dyDescent="0.3">
      <c r="A654" s="66" t="s">
        <v>2273</v>
      </c>
      <c r="B654" s="37" t="s">
        <v>903</v>
      </c>
      <c r="C654" s="37" t="s">
        <v>41</v>
      </c>
      <c r="D654" s="37">
        <v>16</v>
      </c>
      <c r="E654" s="37" t="b">
        <v>0</v>
      </c>
      <c r="F654" s="37" t="s">
        <v>4</v>
      </c>
      <c r="G654" s="37">
        <v>128</v>
      </c>
      <c r="H654" s="37" t="s">
        <v>4483</v>
      </c>
      <c r="I654" s="38">
        <v>575.95000000000005</v>
      </c>
      <c r="J654" s="38">
        <v>799</v>
      </c>
      <c r="K654" s="37">
        <v>27.92</v>
      </c>
      <c r="L654" s="37">
        <v>16</v>
      </c>
      <c r="M654" s="37">
        <v>428</v>
      </c>
      <c r="N654" s="37" t="s">
        <v>886</v>
      </c>
      <c r="O654" s="37" t="s">
        <v>887</v>
      </c>
      <c r="P654" s="37" t="s">
        <v>2162</v>
      </c>
      <c r="Q654" s="37" t="s">
        <v>2249</v>
      </c>
      <c r="R654" s="37" t="s">
        <v>2084</v>
      </c>
      <c r="S654" s="39">
        <v>46110</v>
      </c>
      <c r="T654" s="39" t="str">
        <f t="shared" si="23"/>
        <v>Mar</v>
      </c>
      <c r="U654" s="37">
        <v>2026</v>
      </c>
      <c r="V654" s="38">
        <v>246506.6</v>
      </c>
    </row>
    <row r="655" spans="1:22" x14ac:dyDescent="0.3">
      <c r="A655" s="66" t="s">
        <v>2273</v>
      </c>
      <c r="B655" s="17" t="s">
        <v>904</v>
      </c>
      <c r="C655" s="17" t="s">
        <v>41</v>
      </c>
      <c r="D655" s="17">
        <v>16</v>
      </c>
      <c r="E655" s="17" t="b">
        <v>0</v>
      </c>
      <c r="F655" s="17" t="s">
        <v>14</v>
      </c>
      <c r="G655" s="17">
        <v>512</v>
      </c>
      <c r="H655" s="17" t="s">
        <v>4482</v>
      </c>
      <c r="I655" s="41">
        <v>677.95</v>
      </c>
      <c r="J655" s="41">
        <v>1099</v>
      </c>
      <c r="K655" s="17">
        <v>38.31</v>
      </c>
      <c r="L655" s="17">
        <v>2</v>
      </c>
      <c r="M655" s="17">
        <v>55</v>
      </c>
      <c r="N655" s="17" t="s">
        <v>886</v>
      </c>
      <c r="O655" s="17" t="s">
        <v>887</v>
      </c>
      <c r="P655" s="17" t="s">
        <v>2162</v>
      </c>
      <c r="Q655" s="17" t="s">
        <v>2249</v>
      </c>
      <c r="R655" s="17" t="s">
        <v>2084</v>
      </c>
      <c r="S655" s="42">
        <v>46110</v>
      </c>
      <c r="T655" s="39" t="str">
        <f t="shared" si="23"/>
        <v>Mar</v>
      </c>
      <c r="U655" s="17">
        <v>2026</v>
      </c>
      <c r="V655" s="41">
        <v>37287.25</v>
      </c>
    </row>
    <row r="656" spans="1:22" x14ac:dyDescent="0.3">
      <c r="A656" s="66" t="s">
        <v>2273</v>
      </c>
      <c r="B656" s="37" t="s">
        <v>905</v>
      </c>
      <c r="C656" s="37" t="s">
        <v>41</v>
      </c>
      <c r="D656" s="37">
        <v>16</v>
      </c>
      <c r="E656" s="37" t="b">
        <v>0</v>
      </c>
      <c r="F656" s="37" t="s">
        <v>12</v>
      </c>
      <c r="G656" s="37">
        <v>256</v>
      </c>
      <c r="H656" s="37" t="s">
        <v>4481</v>
      </c>
      <c r="I656" s="38">
        <v>539.99</v>
      </c>
      <c r="J656" s="38"/>
      <c r="K656" s="37" t="s">
        <v>4480</v>
      </c>
      <c r="L656" s="37">
        <v>2</v>
      </c>
      <c r="M656" s="37">
        <v>4</v>
      </c>
      <c r="N656" s="37" t="s">
        <v>727</v>
      </c>
      <c r="O656" s="37" t="s">
        <v>728</v>
      </c>
      <c r="P656" s="37" t="s">
        <v>2155</v>
      </c>
      <c r="Q656" s="37" t="s">
        <v>2231</v>
      </c>
      <c r="R656" s="37" t="s">
        <v>2084</v>
      </c>
      <c r="S656" s="39">
        <v>46109</v>
      </c>
      <c r="T656" s="39" t="str">
        <f t="shared" si="23"/>
        <v>Mar</v>
      </c>
      <c r="U656" s="37">
        <v>2026</v>
      </c>
      <c r="V656" s="38">
        <v>2159.96</v>
      </c>
    </row>
    <row r="657" spans="1:22" x14ac:dyDescent="0.3">
      <c r="A657" s="66" t="s">
        <v>2273</v>
      </c>
      <c r="B657" s="17" t="s">
        <v>906</v>
      </c>
      <c r="C657" s="17" t="s">
        <v>38</v>
      </c>
      <c r="D657" s="17">
        <v>13</v>
      </c>
      <c r="E657" s="17" t="b">
        <v>0</v>
      </c>
      <c r="F657" s="17" t="s">
        <v>4</v>
      </c>
      <c r="G657" s="37">
        <v>128</v>
      </c>
      <c r="H657" s="17" t="s">
        <v>5</v>
      </c>
      <c r="I657" s="41">
        <v>349</v>
      </c>
      <c r="J657" s="41"/>
      <c r="K657" s="17" t="s">
        <v>4480</v>
      </c>
      <c r="L657" s="17">
        <v>2</v>
      </c>
      <c r="M657" s="17">
        <v>0</v>
      </c>
      <c r="N657" s="17" t="s">
        <v>907</v>
      </c>
      <c r="O657" s="17" t="s">
        <v>140</v>
      </c>
      <c r="P657" s="17" t="s">
        <v>2100</v>
      </c>
      <c r="Q657" s="17" t="s">
        <v>2231</v>
      </c>
      <c r="R657" s="17" t="s">
        <v>2084</v>
      </c>
      <c r="S657" s="42"/>
      <c r="T657" s="39"/>
      <c r="U657" s="17"/>
      <c r="V657" s="41">
        <v>0</v>
      </c>
    </row>
    <row r="658" spans="1:22" x14ac:dyDescent="0.3">
      <c r="A658" s="66" t="s">
        <v>2273</v>
      </c>
      <c r="B658" s="37" t="s">
        <v>908</v>
      </c>
      <c r="C658" s="37" t="s">
        <v>41</v>
      </c>
      <c r="D658" s="37">
        <v>16</v>
      </c>
      <c r="E658" s="37" t="b">
        <v>0</v>
      </c>
      <c r="F658" s="37" t="s">
        <v>4</v>
      </c>
      <c r="G658" s="37">
        <v>128</v>
      </c>
      <c r="H658" s="37" t="s">
        <v>22</v>
      </c>
      <c r="I658" s="38">
        <v>624.70000000000005</v>
      </c>
      <c r="J658" s="38">
        <v>799</v>
      </c>
      <c r="K658" s="37">
        <v>21.81</v>
      </c>
      <c r="L658" s="37">
        <v>16</v>
      </c>
      <c r="M658" s="37">
        <v>46</v>
      </c>
      <c r="N658" s="37" t="s">
        <v>886</v>
      </c>
      <c r="O658" s="37" t="s">
        <v>887</v>
      </c>
      <c r="P658" s="37" t="s">
        <v>2162</v>
      </c>
      <c r="Q658" s="37" t="s">
        <v>2249</v>
      </c>
      <c r="R658" s="37" t="s">
        <v>2084</v>
      </c>
      <c r="S658" s="39">
        <v>46110</v>
      </c>
      <c r="T658" s="39" t="str">
        <f t="shared" ref="T658:T689" si="24">TEXT(S658,"mmm")</f>
        <v>Mar</v>
      </c>
      <c r="U658" s="37">
        <v>2026</v>
      </c>
      <c r="V658" s="38">
        <v>28736.2</v>
      </c>
    </row>
    <row r="659" spans="1:22" x14ac:dyDescent="0.3">
      <c r="A659" s="66" t="s">
        <v>2273</v>
      </c>
      <c r="B659" s="17" t="s">
        <v>909</v>
      </c>
      <c r="C659" s="17" t="s">
        <v>28</v>
      </c>
      <c r="D659" s="17">
        <v>12</v>
      </c>
      <c r="E659" s="17" t="b">
        <v>0</v>
      </c>
      <c r="F659" s="17" t="s">
        <v>61</v>
      </c>
      <c r="G659" s="17">
        <v>64</v>
      </c>
      <c r="H659" s="17" t="s">
        <v>4483</v>
      </c>
      <c r="I659" s="41">
        <v>239</v>
      </c>
      <c r="J659" s="41"/>
      <c r="K659" s="17" t="s">
        <v>4480</v>
      </c>
      <c r="L659" s="17">
        <v>5</v>
      </c>
      <c r="M659" s="17">
        <v>1</v>
      </c>
      <c r="N659" s="17" t="s">
        <v>910</v>
      </c>
      <c r="O659" s="17" t="s">
        <v>72</v>
      </c>
      <c r="P659" s="17" t="s">
        <v>2092</v>
      </c>
      <c r="Q659" s="17" t="s">
        <v>2232</v>
      </c>
      <c r="R659" s="17" t="s">
        <v>2084</v>
      </c>
      <c r="S659" s="42">
        <v>46101</v>
      </c>
      <c r="T659" s="39" t="str">
        <f t="shared" si="24"/>
        <v>Mar</v>
      </c>
      <c r="U659" s="17">
        <v>2026</v>
      </c>
      <c r="V659" s="41">
        <v>239</v>
      </c>
    </row>
    <row r="660" spans="1:22" x14ac:dyDescent="0.3">
      <c r="A660" s="66" t="s">
        <v>2273</v>
      </c>
      <c r="B660" s="37" t="s">
        <v>911</v>
      </c>
      <c r="C660" s="37" t="s">
        <v>41</v>
      </c>
      <c r="D660" s="37">
        <v>16</v>
      </c>
      <c r="E660" s="37" t="b">
        <v>0</v>
      </c>
      <c r="F660" s="37" t="s">
        <v>4</v>
      </c>
      <c r="G660" s="37">
        <v>128</v>
      </c>
      <c r="H660" s="37" t="s">
        <v>4481</v>
      </c>
      <c r="I660" s="38">
        <v>539.99</v>
      </c>
      <c r="J660" s="38"/>
      <c r="K660" s="37" t="s">
        <v>4480</v>
      </c>
      <c r="L660" s="37">
        <v>0</v>
      </c>
      <c r="M660" s="37">
        <v>24</v>
      </c>
      <c r="N660" s="37" t="s">
        <v>727</v>
      </c>
      <c r="O660" s="37" t="s">
        <v>728</v>
      </c>
      <c r="P660" s="37" t="s">
        <v>2155</v>
      </c>
      <c r="Q660" s="37" t="s">
        <v>2231</v>
      </c>
      <c r="R660" s="37" t="s">
        <v>2084</v>
      </c>
      <c r="S660" s="39">
        <v>46107</v>
      </c>
      <c r="T660" s="39" t="str">
        <f t="shared" si="24"/>
        <v>Mar</v>
      </c>
      <c r="U660" s="37">
        <v>2026</v>
      </c>
      <c r="V660" s="38">
        <v>12959.76</v>
      </c>
    </row>
    <row r="661" spans="1:22" x14ac:dyDescent="0.3">
      <c r="A661" s="66" t="s">
        <v>2273</v>
      </c>
      <c r="B661" s="17" t="s">
        <v>912</v>
      </c>
      <c r="C661" s="17" t="s">
        <v>3</v>
      </c>
      <c r="D661" s="17">
        <v>14</v>
      </c>
      <c r="E661" s="17" t="b">
        <v>0</v>
      </c>
      <c r="F661" s="17" t="s">
        <v>4</v>
      </c>
      <c r="G661" s="37">
        <v>128</v>
      </c>
      <c r="H661" s="17" t="s">
        <v>4482</v>
      </c>
      <c r="I661" s="41">
        <v>367.99</v>
      </c>
      <c r="J661" s="41"/>
      <c r="K661" s="17" t="s">
        <v>4480</v>
      </c>
      <c r="L661" s="17">
        <v>0</v>
      </c>
      <c r="M661" s="17">
        <v>1</v>
      </c>
      <c r="N661" s="17" t="s">
        <v>727</v>
      </c>
      <c r="O661" s="17" t="s">
        <v>728</v>
      </c>
      <c r="P661" s="17" t="s">
        <v>2155</v>
      </c>
      <c r="Q661" s="17" t="s">
        <v>2231</v>
      </c>
      <c r="R661" s="17" t="s">
        <v>2084</v>
      </c>
      <c r="S661" s="42">
        <v>46036</v>
      </c>
      <c r="T661" s="39" t="str">
        <f t="shared" si="24"/>
        <v>Jan</v>
      </c>
      <c r="U661" s="17">
        <v>2026</v>
      </c>
      <c r="V661" s="41">
        <v>367.99</v>
      </c>
    </row>
    <row r="662" spans="1:22" x14ac:dyDescent="0.3">
      <c r="A662" s="66" t="s">
        <v>2273</v>
      </c>
      <c r="B662" s="37" t="s">
        <v>913</v>
      </c>
      <c r="C662" s="37" t="s">
        <v>3</v>
      </c>
      <c r="D662" s="37">
        <v>14</v>
      </c>
      <c r="E662" s="37" t="b">
        <v>0</v>
      </c>
      <c r="F662" s="37" t="s">
        <v>114</v>
      </c>
      <c r="G662" s="37">
        <v>128</v>
      </c>
      <c r="H662" s="37" t="s">
        <v>4481</v>
      </c>
      <c r="I662" s="38">
        <v>254.88</v>
      </c>
      <c r="J662" s="38"/>
      <c r="K662" s="37" t="s">
        <v>4480</v>
      </c>
      <c r="L662" s="37">
        <v>6</v>
      </c>
      <c r="M662" s="37">
        <v>72</v>
      </c>
      <c r="N662" s="37" t="s">
        <v>914</v>
      </c>
      <c r="O662" s="37" t="s">
        <v>82</v>
      </c>
      <c r="P662" s="37" t="s">
        <v>2094</v>
      </c>
      <c r="Q662" s="37" t="s">
        <v>2234</v>
      </c>
      <c r="R662" s="37" t="s">
        <v>2084</v>
      </c>
      <c r="S662" s="39">
        <v>46107</v>
      </c>
      <c r="T662" s="39" t="str">
        <f t="shared" si="24"/>
        <v>Mar</v>
      </c>
      <c r="U662" s="37">
        <v>2026</v>
      </c>
      <c r="V662" s="38">
        <v>18351.36</v>
      </c>
    </row>
    <row r="663" spans="1:22" x14ac:dyDescent="0.3">
      <c r="A663" s="66" t="s">
        <v>2273</v>
      </c>
      <c r="B663" s="17" t="s">
        <v>915</v>
      </c>
      <c r="C663" s="17" t="s">
        <v>41</v>
      </c>
      <c r="D663" s="17">
        <v>16</v>
      </c>
      <c r="E663" s="17" t="b">
        <v>0</v>
      </c>
      <c r="F663" s="17" t="s">
        <v>4</v>
      </c>
      <c r="G663" s="37">
        <v>128</v>
      </c>
      <c r="H663" s="17" t="s">
        <v>47</v>
      </c>
      <c r="I663" s="41">
        <v>779.95</v>
      </c>
      <c r="J663" s="41"/>
      <c r="K663" s="17" t="s">
        <v>4480</v>
      </c>
      <c r="L663" s="17">
        <v>0</v>
      </c>
      <c r="M663" s="17">
        <v>1</v>
      </c>
      <c r="N663" s="17" t="s">
        <v>141</v>
      </c>
      <c r="O663" s="17" t="s">
        <v>142</v>
      </c>
      <c r="P663" s="17" t="s">
        <v>2163</v>
      </c>
      <c r="Q663" s="17" t="s">
        <v>2250</v>
      </c>
      <c r="R663" s="17" t="s">
        <v>2084</v>
      </c>
      <c r="S663" s="42">
        <v>46099</v>
      </c>
      <c r="T663" s="39" t="str">
        <f t="shared" si="24"/>
        <v>Mar</v>
      </c>
      <c r="U663" s="17">
        <v>2026</v>
      </c>
      <c r="V663" s="41">
        <v>779.95</v>
      </c>
    </row>
    <row r="664" spans="1:22" x14ac:dyDescent="0.3">
      <c r="A664" s="66" t="s">
        <v>2273</v>
      </c>
      <c r="B664" s="37" t="s">
        <v>916</v>
      </c>
      <c r="C664" s="37" t="s">
        <v>78</v>
      </c>
      <c r="D664" s="37">
        <v>15</v>
      </c>
      <c r="E664" s="37" t="b">
        <v>0</v>
      </c>
      <c r="F664" s="37" t="s">
        <v>114</v>
      </c>
      <c r="G664" s="37">
        <v>128</v>
      </c>
      <c r="H664" s="37" t="s">
        <v>4483</v>
      </c>
      <c r="I664" s="38">
        <v>389.88</v>
      </c>
      <c r="J664" s="38"/>
      <c r="K664" s="37" t="s">
        <v>4480</v>
      </c>
      <c r="L664" s="37">
        <v>10</v>
      </c>
      <c r="M664" s="37">
        <v>53</v>
      </c>
      <c r="N664" s="37" t="s">
        <v>914</v>
      </c>
      <c r="O664" s="37" t="s">
        <v>82</v>
      </c>
      <c r="P664" s="37" t="s">
        <v>2094</v>
      </c>
      <c r="Q664" s="37" t="s">
        <v>2234</v>
      </c>
      <c r="R664" s="37" t="s">
        <v>2084</v>
      </c>
      <c r="S664" s="39">
        <v>46107</v>
      </c>
      <c r="T664" s="39" t="str">
        <f t="shared" si="24"/>
        <v>Mar</v>
      </c>
      <c r="U664" s="37">
        <v>2026</v>
      </c>
      <c r="V664" s="38">
        <v>20663.64</v>
      </c>
    </row>
    <row r="665" spans="1:22" x14ac:dyDescent="0.3">
      <c r="A665" s="66" t="s">
        <v>2273</v>
      </c>
      <c r="B665" s="17" t="s">
        <v>917</v>
      </c>
      <c r="C665" s="17" t="s">
        <v>11</v>
      </c>
      <c r="D665" s="17">
        <v>14</v>
      </c>
      <c r="E665" s="17" t="b">
        <v>1</v>
      </c>
      <c r="F665" s="17" t="s">
        <v>12</v>
      </c>
      <c r="G665" s="17">
        <v>256</v>
      </c>
      <c r="H665" s="17" t="s">
        <v>5</v>
      </c>
      <c r="I665" s="41">
        <v>600</v>
      </c>
      <c r="J665" s="41"/>
      <c r="K665" s="17" t="s">
        <v>4480</v>
      </c>
      <c r="L665" s="17">
        <v>2</v>
      </c>
      <c r="M665" s="17">
        <v>0</v>
      </c>
      <c r="N665" s="17" t="s">
        <v>918</v>
      </c>
      <c r="O665" s="17" t="s">
        <v>919</v>
      </c>
      <c r="P665" s="17" t="s">
        <v>2164</v>
      </c>
      <c r="Q665" s="17" t="s">
        <v>2251</v>
      </c>
      <c r="R665" s="17" t="s">
        <v>2084</v>
      </c>
      <c r="S665" s="42">
        <v>45970</v>
      </c>
      <c r="T665" s="39" t="str">
        <f t="shared" si="24"/>
        <v>Nov</v>
      </c>
      <c r="U665" s="17">
        <v>2025</v>
      </c>
      <c r="V665" s="41">
        <v>0</v>
      </c>
    </row>
    <row r="666" spans="1:22" x14ac:dyDescent="0.3">
      <c r="A666" s="66" t="s">
        <v>2273</v>
      </c>
      <c r="B666" s="37" t="s">
        <v>920</v>
      </c>
      <c r="C666" s="37" t="s">
        <v>28</v>
      </c>
      <c r="D666" s="37">
        <v>12</v>
      </c>
      <c r="E666" s="37" t="b">
        <v>0</v>
      </c>
      <c r="F666" s="37" t="s">
        <v>61</v>
      </c>
      <c r="G666" s="37">
        <v>64</v>
      </c>
      <c r="H666" s="37" t="s">
        <v>5</v>
      </c>
      <c r="I666" s="38">
        <v>119</v>
      </c>
      <c r="J666" s="38"/>
      <c r="K666" s="37" t="s">
        <v>4480</v>
      </c>
      <c r="L666" s="37">
        <v>2</v>
      </c>
      <c r="M666" s="37">
        <v>41</v>
      </c>
      <c r="N666" s="37" t="s">
        <v>921</v>
      </c>
      <c r="O666" s="37" t="s">
        <v>922</v>
      </c>
      <c r="P666" s="37" t="s">
        <v>2165</v>
      </c>
      <c r="Q666" s="37" t="s">
        <v>2238</v>
      </c>
      <c r="R666" s="37" t="s">
        <v>2084</v>
      </c>
      <c r="S666" s="39">
        <v>46108</v>
      </c>
      <c r="T666" s="39" t="str">
        <f t="shared" si="24"/>
        <v>Mar</v>
      </c>
      <c r="U666" s="37">
        <v>2026</v>
      </c>
      <c r="V666" s="38">
        <v>4879</v>
      </c>
    </row>
    <row r="667" spans="1:22" x14ac:dyDescent="0.3">
      <c r="A667" s="66" t="s">
        <v>2273</v>
      </c>
      <c r="B667" s="17" t="s">
        <v>923</v>
      </c>
      <c r="C667" s="17" t="s">
        <v>28</v>
      </c>
      <c r="D667" s="17">
        <v>12</v>
      </c>
      <c r="E667" s="17" t="b">
        <v>0</v>
      </c>
      <c r="F667" s="17" t="s">
        <v>61</v>
      </c>
      <c r="G667" s="17">
        <v>64</v>
      </c>
      <c r="H667" s="17" t="s">
        <v>5</v>
      </c>
      <c r="I667" s="41">
        <v>129</v>
      </c>
      <c r="J667" s="41"/>
      <c r="K667" s="17" t="s">
        <v>4480</v>
      </c>
      <c r="L667" s="17">
        <v>0</v>
      </c>
      <c r="M667" s="17">
        <v>6</v>
      </c>
      <c r="N667" s="17" t="s">
        <v>921</v>
      </c>
      <c r="O667" s="17" t="s">
        <v>922</v>
      </c>
      <c r="P667" s="17" t="s">
        <v>2165</v>
      </c>
      <c r="Q667" s="17" t="s">
        <v>2238</v>
      </c>
      <c r="R667" s="17" t="s">
        <v>2084</v>
      </c>
      <c r="S667" s="42">
        <v>46108</v>
      </c>
      <c r="T667" s="39" t="str">
        <f t="shared" si="24"/>
        <v>Mar</v>
      </c>
      <c r="U667" s="17">
        <v>2026</v>
      </c>
      <c r="V667" s="41">
        <v>774</v>
      </c>
    </row>
    <row r="668" spans="1:22" x14ac:dyDescent="0.3">
      <c r="A668" s="66" t="s">
        <v>2273</v>
      </c>
      <c r="B668" s="37" t="s">
        <v>924</v>
      </c>
      <c r="C668" s="37" t="s">
        <v>44</v>
      </c>
      <c r="D668" s="37">
        <v>17</v>
      </c>
      <c r="E668" s="37" t="b">
        <v>1</v>
      </c>
      <c r="F668" s="37" t="s">
        <v>16</v>
      </c>
      <c r="G668" s="37">
        <v>1024</v>
      </c>
      <c r="H668" s="37" t="s">
        <v>4483</v>
      </c>
      <c r="I668" s="38">
        <v>1799.99</v>
      </c>
      <c r="J668" s="38"/>
      <c r="K668" s="37" t="s">
        <v>4480</v>
      </c>
      <c r="L668" s="37">
        <v>0</v>
      </c>
      <c r="M668" s="37">
        <v>10</v>
      </c>
      <c r="N668" s="37" t="s">
        <v>727</v>
      </c>
      <c r="O668" s="37" t="s">
        <v>728</v>
      </c>
      <c r="P668" s="37" t="s">
        <v>2155</v>
      </c>
      <c r="Q668" s="37" t="s">
        <v>2231</v>
      </c>
      <c r="R668" s="37" t="s">
        <v>2084</v>
      </c>
      <c r="S668" s="39">
        <v>46109</v>
      </c>
      <c r="T668" s="39" t="str">
        <f t="shared" si="24"/>
        <v>Mar</v>
      </c>
      <c r="U668" s="37">
        <v>2026</v>
      </c>
      <c r="V668" s="38">
        <v>17999.900000000001</v>
      </c>
    </row>
    <row r="669" spans="1:22" x14ac:dyDescent="0.3">
      <c r="A669" s="66" t="s">
        <v>2273</v>
      </c>
      <c r="B669" s="17" t="s">
        <v>925</v>
      </c>
      <c r="C669" s="17" t="s">
        <v>38</v>
      </c>
      <c r="D669" s="17">
        <v>13</v>
      </c>
      <c r="E669" s="17" t="b">
        <v>0</v>
      </c>
      <c r="F669" s="17" t="s">
        <v>70</v>
      </c>
      <c r="G669" s="37">
        <v>128</v>
      </c>
      <c r="H669" s="17" t="s">
        <v>5</v>
      </c>
      <c r="I669" s="41">
        <v>281</v>
      </c>
      <c r="J669" s="41"/>
      <c r="K669" s="17" t="s">
        <v>4480</v>
      </c>
      <c r="L669" s="17">
        <v>3</v>
      </c>
      <c r="M669" s="17">
        <v>0</v>
      </c>
      <c r="N669" s="17" t="s">
        <v>926</v>
      </c>
      <c r="O669" s="17" t="s">
        <v>1917</v>
      </c>
      <c r="P669" s="17" t="s">
        <v>2268</v>
      </c>
      <c r="Q669" s="17" t="s">
        <v>4449</v>
      </c>
      <c r="R669" s="17" t="s">
        <v>2263</v>
      </c>
      <c r="S669" s="42">
        <v>46024</v>
      </c>
      <c r="T669" s="39" t="str">
        <f t="shared" si="24"/>
        <v>Jan</v>
      </c>
      <c r="U669" s="17">
        <v>2026</v>
      </c>
      <c r="V669" s="41">
        <v>0</v>
      </c>
    </row>
    <row r="670" spans="1:22" x14ac:dyDescent="0.3">
      <c r="A670" s="66" t="s">
        <v>2273</v>
      </c>
      <c r="B670" s="37" t="s">
        <v>927</v>
      </c>
      <c r="C670" s="37" t="s">
        <v>44</v>
      </c>
      <c r="D670" s="37">
        <v>17</v>
      </c>
      <c r="E670" s="37" t="b">
        <v>1</v>
      </c>
      <c r="F670" s="37" t="s">
        <v>12</v>
      </c>
      <c r="G670" s="37">
        <v>256</v>
      </c>
      <c r="H670" s="37" t="s">
        <v>47</v>
      </c>
      <c r="I670" s="38">
        <v>1499</v>
      </c>
      <c r="J670" s="38">
        <v>1599</v>
      </c>
      <c r="K670" s="37">
        <v>6.25</v>
      </c>
      <c r="L670" s="37">
        <v>11</v>
      </c>
      <c r="M670" s="37">
        <v>19</v>
      </c>
      <c r="N670" s="37" t="s">
        <v>827</v>
      </c>
      <c r="O670" s="37" t="s">
        <v>331</v>
      </c>
      <c r="P670" s="37" t="s">
        <v>2161</v>
      </c>
      <c r="Q670" s="37" t="s">
        <v>2233</v>
      </c>
      <c r="R670" s="37" t="s">
        <v>2084</v>
      </c>
      <c r="S670" s="39">
        <v>46106</v>
      </c>
      <c r="T670" s="39" t="str">
        <f t="shared" si="24"/>
        <v>Mar</v>
      </c>
      <c r="U670" s="37">
        <v>2026</v>
      </c>
      <c r="V670" s="38">
        <v>28481</v>
      </c>
    </row>
    <row r="671" spans="1:22" x14ac:dyDescent="0.3">
      <c r="A671" s="66" t="s">
        <v>2273</v>
      </c>
      <c r="B671" s="17" t="s">
        <v>928</v>
      </c>
      <c r="C671" s="17" t="s">
        <v>33</v>
      </c>
      <c r="D671" s="17">
        <v>17</v>
      </c>
      <c r="E671" s="17" t="b">
        <v>0</v>
      </c>
      <c r="F671" s="17" t="s">
        <v>12</v>
      </c>
      <c r="G671" s="17">
        <v>256</v>
      </c>
      <c r="H671" s="17" t="s">
        <v>47</v>
      </c>
      <c r="I671" s="41">
        <v>899.99</v>
      </c>
      <c r="J671" s="41"/>
      <c r="K671" s="17" t="s">
        <v>4480</v>
      </c>
      <c r="L671" s="17">
        <v>6</v>
      </c>
      <c r="M671" s="17">
        <v>0</v>
      </c>
      <c r="N671" s="17" t="s">
        <v>727</v>
      </c>
      <c r="O671" s="17" t="s">
        <v>728</v>
      </c>
      <c r="P671" s="17" t="s">
        <v>2155</v>
      </c>
      <c r="Q671" s="17" t="s">
        <v>2231</v>
      </c>
      <c r="R671" s="17" t="s">
        <v>2084</v>
      </c>
      <c r="S671" s="42">
        <v>46108</v>
      </c>
      <c r="T671" s="39" t="str">
        <f t="shared" si="24"/>
        <v>Mar</v>
      </c>
      <c r="U671" s="17">
        <v>2026</v>
      </c>
      <c r="V671" s="41">
        <v>0</v>
      </c>
    </row>
    <row r="672" spans="1:22" x14ac:dyDescent="0.3">
      <c r="A672" s="66" t="s">
        <v>2273</v>
      </c>
      <c r="B672" s="37" t="s">
        <v>929</v>
      </c>
      <c r="C672" s="37" t="s">
        <v>44</v>
      </c>
      <c r="D672" s="37">
        <v>17</v>
      </c>
      <c r="E672" s="37" t="b">
        <v>1</v>
      </c>
      <c r="F672" s="37" t="s">
        <v>14</v>
      </c>
      <c r="G672" s="37">
        <v>512</v>
      </c>
      <c r="H672" s="37" t="s">
        <v>4483</v>
      </c>
      <c r="I672" s="38">
        <v>1369.99</v>
      </c>
      <c r="J672" s="38"/>
      <c r="K672" s="37" t="s">
        <v>4480</v>
      </c>
      <c r="L672" s="37">
        <v>0</v>
      </c>
      <c r="M672" s="37">
        <v>1</v>
      </c>
      <c r="N672" s="37" t="s">
        <v>727</v>
      </c>
      <c r="O672" s="37" t="s">
        <v>728</v>
      </c>
      <c r="P672" s="37" t="s">
        <v>2155</v>
      </c>
      <c r="Q672" s="37" t="s">
        <v>2231</v>
      </c>
      <c r="R672" s="37" t="s">
        <v>2084</v>
      </c>
      <c r="S672" s="39">
        <v>46110</v>
      </c>
      <c r="T672" s="39" t="str">
        <f t="shared" si="24"/>
        <v>Mar</v>
      </c>
      <c r="U672" s="37">
        <v>2026</v>
      </c>
      <c r="V672" s="38">
        <v>1369.99</v>
      </c>
    </row>
    <row r="673" spans="1:22" x14ac:dyDescent="0.3">
      <c r="A673" s="66" t="s">
        <v>2273</v>
      </c>
      <c r="B673" s="17" t="s">
        <v>930</v>
      </c>
      <c r="C673" s="17" t="s">
        <v>38</v>
      </c>
      <c r="D673" s="17">
        <v>13</v>
      </c>
      <c r="E673" s="17" t="b">
        <v>0</v>
      </c>
      <c r="F673" s="17" t="s">
        <v>114</v>
      </c>
      <c r="G673" s="37">
        <v>128</v>
      </c>
      <c r="H673" s="17" t="s">
        <v>4482</v>
      </c>
      <c r="I673" s="41">
        <v>239.88</v>
      </c>
      <c r="J673" s="41"/>
      <c r="K673" s="17" t="s">
        <v>4480</v>
      </c>
      <c r="L673" s="17">
        <v>10</v>
      </c>
      <c r="M673" s="17">
        <v>12</v>
      </c>
      <c r="N673" s="17" t="s">
        <v>914</v>
      </c>
      <c r="O673" s="17" t="s">
        <v>82</v>
      </c>
      <c r="P673" s="17" t="s">
        <v>2094</v>
      </c>
      <c r="Q673" s="17" t="s">
        <v>2234</v>
      </c>
      <c r="R673" s="17" t="s">
        <v>2084</v>
      </c>
      <c r="S673" s="42">
        <v>46107</v>
      </c>
      <c r="T673" s="39" t="str">
        <f t="shared" si="24"/>
        <v>Mar</v>
      </c>
      <c r="U673" s="17">
        <v>2026</v>
      </c>
      <c r="V673" s="41">
        <v>2878.56</v>
      </c>
    </row>
    <row r="674" spans="1:22" x14ac:dyDescent="0.3">
      <c r="A674" s="66" t="s">
        <v>2273</v>
      </c>
      <c r="B674" s="37" t="s">
        <v>931</v>
      </c>
      <c r="C674" s="37" t="s">
        <v>23</v>
      </c>
      <c r="D674" s="37">
        <v>12</v>
      </c>
      <c r="E674" s="37" t="b">
        <v>1</v>
      </c>
      <c r="F674" s="37" t="s">
        <v>12</v>
      </c>
      <c r="G674" s="37">
        <v>256</v>
      </c>
      <c r="H674" s="37" t="s">
        <v>5</v>
      </c>
      <c r="I674" s="38">
        <v>295.37</v>
      </c>
      <c r="J674" s="38"/>
      <c r="K674" s="37" t="s">
        <v>4480</v>
      </c>
      <c r="L674" s="37">
        <v>1</v>
      </c>
      <c r="M674" s="37">
        <v>0</v>
      </c>
      <c r="N674" s="37" t="s">
        <v>932</v>
      </c>
      <c r="O674" s="37" t="s">
        <v>2070</v>
      </c>
      <c r="P674" s="37" t="s">
        <v>2268</v>
      </c>
      <c r="Q674" s="37" t="s">
        <v>4449</v>
      </c>
      <c r="R674" s="37" t="s">
        <v>2263</v>
      </c>
      <c r="S674" s="39">
        <v>46107</v>
      </c>
      <c r="T674" s="39" t="str">
        <f t="shared" si="24"/>
        <v>Mar</v>
      </c>
      <c r="U674" s="37">
        <v>2026</v>
      </c>
      <c r="V674" s="38">
        <v>0</v>
      </c>
    </row>
    <row r="675" spans="1:22" x14ac:dyDescent="0.3">
      <c r="A675" s="66" t="s">
        <v>2273</v>
      </c>
      <c r="B675" s="17" t="s">
        <v>933</v>
      </c>
      <c r="C675" s="17" t="s">
        <v>23</v>
      </c>
      <c r="D675" s="17">
        <v>12</v>
      </c>
      <c r="E675" s="17" t="b">
        <v>1</v>
      </c>
      <c r="F675" s="17" t="s">
        <v>70</v>
      </c>
      <c r="G675" s="37">
        <v>128</v>
      </c>
      <c r="H675" s="17" t="s">
        <v>5</v>
      </c>
      <c r="I675" s="41">
        <v>323.20999999999998</v>
      </c>
      <c r="J675" s="41"/>
      <c r="K675" s="17" t="s">
        <v>4480</v>
      </c>
      <c r="L675" s="17">
        <v>1</v>
      </c>
      <c r="M675" s="17">
        <v>0</v>
      </c>
      <c r="N675" s="17" t="s">
        <v>932</v>
      </c>
      <c r="O675" s="17" t="s">
        <v>2070</v>
      </c>
      <c r="P675" s="17" t="s">
        <v>2268</v>
      </c>
      <c r="Q675" s="17" t="s">
        <v>4449</v>
      </c>
      <c r="R675" s="17" t="s">
        <v>2263</v>
      </c>
      <c r="S675" s="42">
        <v>46107</v>
      </c>
      <c r="T675" s="39" t="str">
        <f t="shared" si="24"/>
        <v>Mar</v>
      </c>
      <c r="U675" s="17">
        <v>2026</v>
      </c>
      <c r="V675" s="41">
        <v>0</v>
      </c>
    </row>
    <row r="676" spans="1:22" x14ac:dyDescent="0.3">
      <c r="A676" s="66" t="s">
        <v>2273</v>
      </c>
      <c r="B676" s="37" t="s">
        <v>934</v>
      </c>
      <c r="C676" s="37" t="s">
        <v>44</v>
      </c>
      <c r="D676" s="37">
        <v>17</v>
      </c>
      <c r="E676" s="37" t="b">
        <v>1</v>
      </c>
      <c r="F676" s="37" t="s">
        <v>14</v>
      </c>
      <c r="G676" s="37">
        <v>512</v>
      </c>
      <c r="H676" s="37" t="s">
        <v>47</v>
      </c>
      <c r="I676" s="38">
        <v>1699.99</v>
      </c>
      <c r="J676" s="38"/>
      <c r="K676" s="37" t="s">
        <v>4480</v>
      </c>
      <c r="L676" s="37">
        <v>0</v>
      </c>
      <c r="M676" s="37">
        <v>3</v>
      </c>
      <c r="N676" s="37" t="s">
        <v>727</v>
      </c>
      <c r="O676" s="37" t="s">
        <v>728</v>
      </c>
      <c r="P676" s="37" t="s">
        <v>2155</v>
      </c>
      <c r="Q676" s="37" t="s">
        <v>2231</v>
      </c>
      <c r="R676" s="37" t="s">
        <v>2084</v>
      </c>
      <c r="S676" s="39">
        <v>46106</v>
      </c>
      <c r="T676" s="39" t="str">
        <f t="shared" si="24"/>
        <v>Mar</v>
      </c>
      <c r="U676" s="37">
        <v>2026</v>
      </c>
      <c r="V676" s="38">
        <v>5099.97</v>
      </c>
    </row>
    <row r="677" spans="1:22" x14ac:dyDescent="0.3">
      <c r="A677" s="66" t="s">
        <v>2273</v>
      </c>
      <c r="B677" s="17" t="s">
        <v>935</v>
      </c>
      <c r="C677" s="17" t="s">
        <v>38</v>
      </c>
      <c r="D677" s="17">
        <v>13</v>
      </c>
      <c r="E677" s="17" t="b">
        <v>0</v>
      </c>
      <c r="F677" s="17" t="s">
        <v>4</v>
      </c>
      <c r="G677" s="37">
        <v>128</v>
      </c>
      <c r="H677" s="17" t="s">
        <v>5</v>
      </c>
      <c r="I677" s="41">
        <v>259.99</v>
      </c>
      <c r="J677" s="41"/>
      <c r="K677" s="17" t="s">
        <v>4480</v>
      </c>
      <c r="L677" s="17">
        <v>10</v>
      </c>
      <c r="M677" s="17">
        <v>5</v>
      </c>
      <c r="N677" s="17" t="s">
        <v>936</v>
      </c>
      <c r="O677" s="17" t="s">
        <v>937</v>
      </c>
      <c r="P677" s="17" t="s">
        <v>2166</v>
      </c>
      <c r="Q677" s="17" t="s">
        <v>2226</v>
      </c>
      <c r="R677" s="17" t="s">
        <v>2084</v>
      </c>
      <c r="S677" s="42">
        <v>46103</v>
      </c>
      <c r="T677" s="39" t="str">
        <f t="shared" si="24"/>
        <v>Mar</v>
      </c>
      <c r="U677" s="17">
        <v>2026</v>
      </c>
      <c r="V677" s="41">
        <v>1299.95</v>
      </c>
    </row>
    <row r="678" spans="1:22" x14ac:dyDescent="0.3">
      <c r="A678" s="66" t="s">
        <v>2273</v>
      </c>
      <c r="B678" s="37" t="s">
        <v>938</v>
      </c>
      <c r="C678" s="37" t="s">
        <v>28</v>
      </c>
      <c r="D678" s="37">
        <v>12</v>
      </c>
      <c r="E678" s="37" t="b">
        <v>0</v>
      </c>
      <c r="F678" s="37" t="s">
        <v>61</v>
      </c>
      <c r="G678" s="37">
        <v>64</v>
      </c>
      <c r="H678" s="37" t="s">
        <v>4481</v>
      </c>
      <c r="I678" s="38">
        <v>179</v>
      </c>
      <c r="J678" s="38"/>
      <c r="K678" s="37" t="s">
        <v>4480</v>
      </c>
      <c r="L678" s="37">
        <v>2</v>
      </c>
      <c r="M678" s="37">
        <v>0</v>
      </c>
      <c r="N678" s="37" t="s">
        <v>921</v>
      </c>
      <c r="O678" s="37" t="s">
        <v>922</v>
      </c>
      <c r="P678" s="37" t="s">
        <v>2165</v>
      </c>
      <c r="Q678" s="37" t="s">
        <v>2238</v>
      </c>
      <c r="R678" s="37" t="s">
        <v>2084</v>
      </c>
      <c r="S678" s="39">
        <v>46108</v>
      </c>
      <c r="T678" s="39" t="str">
        <f t="shared" si="24"/>
        <v>Mar</v>
      </c>
      <c r="U678" s="37">
        <v>2026</v>
      </c>
      <c r="V678" s="38">
        <v>0</v>
      </c>
    </row>
    <row r="679" spans="1:22" x14ac:dyDescent="0.3">
      <c r="A679" s="66" t="s">
        <v>2273</v>
      </c>
      <c r="B679" s="17" t="s">
        <v>939</v>
      </c>
      <c r="C679" s="17" t="s">
        <v>38</v>
      </c>
      <c r="D679" s="17">
        <v>13</v>
      </c>
      <c r="E679" s="17" t="b">
        <v>0</v>
      </c>
      <c r="F679" s="17" t="s">
        <v>114</v>
      </c>
      <c r="G679" s="37">
        <v>128</v>
      </c>
      <c r="H679" s="17" t="s">
        <v>5</v>
      </c>
      <c r="I679" s="41">
        <v>325.45999999999998</v>
      </c>
      <c r="J679" s="41"/>
      <c r="K679" s="17" t="s">
        <v>4480</v>
      </c>
      <c r="L679" s="17">
        <v>1</v>
      </c>
      <c r="M679" s="17">
        <v>0</v>
      </c>
      <c r="N679" s="17" t="s">
        <v>932</v>
      </c>
      <c r="O679" s="17" t="s">
        <v>940</v>
      </c>
      <c r="P679" s="17" t="s">
        <v>2088</v>
      </c>
      <c r="Q679" s="17" t="s">
        <v>4449</v>
      </c>
      <c r="R679" s="17" t="s">
        <v>2088</v>
      </c>
      <c r="S679" s="42">
        <v>46107</v>
      </c>
      <c r="T679" s="39" t="str">
        <f t="shared" si="24"/>
        <v>Mar</v>
      </c>
      <c r="U679" s="17">
        <v>2026</v>
      </c>
      <c r="V679" s="41">
        <v>0</v>
      </c>
    </row>
    <row r="680" spans="1:22" x14ac:dyDescent="0.3">
      <c r="A680" s="66" t="s">
        <v>2273</v>
      </c>
      <c r="B680" s="37" t="s">
        <v>941</v>
      </c>
      <c r="C680" s="37" t="s">
        <v>44</v>
      </c>
      <c r="D680" s="37">
        <v>17</v>
      </c>
      <c r="E680" s="37" t="b">
        <v>1</v>
      </c>
      <c r="F680" s="37" t="s">
        <v>16</v>
      </c>
      <c r="G680" s="37">
        <v>1024</v>
      </c>
      <c r="H680" s="37" t="s">
        <v>47</v>
      </c>
      <c r="I680" s="38">
        <v>1399.99</v>
      </c>
      <c r="J680" s="38"/>
      <c r="K680" s="37" t="s">
        <v>4480</v>
      </c>
      <c r="L680" s="37">
        <v>3</v>
      </c>
      <c r="M680" s="37">
        <v>0</v>
      </c>
      <c r="N680" s="37" t="s">
        <v>942</v>
      </c>
      <c r="O680" s="37" t="s">
        <v>410</v>
      </c>
      <c r="P680" s="37" t="s">
        <v>2133</v>
      </c>
      <c r="Q680" s="37" t="s">
        <v>2244</v>
      </c>
      <c r="R680" s="37" t="s">
        <v>2084</v>
      </c>
      <c r="S680" s="39">
        <v>46110</v>
      </c>
      <c r="T680" s="39" t="str">
        <f t="shared" si="24"/>
        <v>Mar</v>
      </c>
      <c r="U680" s="37">
        <v>2026</v>
      </c>
      <c r="V680" s="38">
        <v>0</v>
      </c>
    </row>
    <row r="681" spans="1:22" x14ac:dyDescent="0.3">
      <c r="A681" s="66" t="s">
        <v>2273</v>
      </c>
      <c r="B681" s="17" t="s">
        <v>943</v>
      </c>
      <c r="C681" s="17" t="s">
        <v>33</v>
      </c>
      <c r="D681" s="17">
        <v>17</v>
      </c>
      <c r="E681" s="17" t="b">
        <v>0</v>
      </c>
      <c r="F681" s="17" t="s">
        <v>14</v>
      </c>
      <c r="G681" s="17">
        <v>512</v>
      </c>
      <c r="H681" s="17" t="s">
        <v>4483</v>
      </c>
      <c r="I681" s="41">
        <v>949.95</v>
      </c>
      <c r="J681" s="41">
        <v>999</v>
      </c>
      <c r="K681" s="17">
        <v>4.91</v>
      </c>
      <c r="L681" s="17">
        <v>1</v>
      </c>
      <c r="M681" s="17">
        <v>0</v>
      </c>
      <c r="N681" s="17" t="s">
        <v>886</v>
      </c>
      <c r="O681" s="17" t="s">
        <v>887</v>
      </c>
      <c r="P681" s="17" t="s">
        <v>2162</v>
      </c>
      <c r="Q681" s="17" t="s">
        <v>2249</v>
      </c>
      <c r="R681" s="17" t="s">
        <v>2084</v>
      </c>
      <c r="S681" s="42">
        <v>46108</v>
      </c>
      <c r="T681" s="39" t="str">
        <f t="shared" si="24"/>
        <v>Mar</v>
      </c>
      <c r="U681" s="17">
        <v>2026</v>
      </c>
      <c r="V681" s="41">
        <v>0</v>
      </c>
    </row>
    <row r="682" spans="1:22" x14ac:dyDescent="0.3">
      <c r="A682" s="66" t="s">
        <v>2273</v>
      </c>
      <c r="B682" s="37" t="s">
        <v>944</v>
      </c>
      <c r="C682" s="37" t="s">
        <v>76</v>
      </c>
      <c r="D682" s="37">
        <v>13</v>
      </c>
      <c r="E682" s="37" t="b">
        <v>0</v>
      </c>
      <c r="F682" s="37" t="s">
        <v>4</v>
      </c>
      <c r="G682" s="37">
        <v>128</v>
      </c>
      <c r="H682" s="37" t="s">
        <v>5</v>
      </c>
      <c r="I682" s="38">
        <v>214.95</v>
      </c>
      <c r="J682" s="38">
        <v>699</v>
      </c>
      <c r="K682" s="37">
        <v>69.25</v>
      </c>
      <c r="L682" s="37">
        <v>0</v>
      </c>
      <c r="M682" s="37">
        <v>49</v>
      </c>
      <c r="N682" s="37" t="s">
        <v>886</v>
      </c>
      <c r="O682" s="37" t="s">
        <v>887</v>
      </c>
      <c r="P682" s="37" t="s">
        <v>2162</v>
      </c>
      <c r="Q682" s="37" t="s">
        <v>2249</v>
      </c>
      <c r="R682" s="37" t="s">
        <v>2084</v>
      </c>
      <c r="S682" s="39">
        <v>46043</v>
      </c>
      <c r="T682" s="39" t="str">
        <f t="shared" si="24"/>
        <v>Jan</v>
      </c>
      <c r="U682" s="37">
        <v>2026</v>
      </c>
      <c r="V682" s="38">
        <v>10532.55</v>
      </c>
    </row>
    <row r="683" spans="1:22" x14ac:dyDescent="0.3">
      <c r="A683" s="66" t="s">
        <v>2273</v>
      </c>
      <c r="B683" s="17" t="s">
        <v>945</v>
      </c>
      <c r="C683" s="17" t="s">
        <v>3</v>
      </c>
      <c r="D683" s="17">
        <v>14</v>
      </c>
      <c r="E683" s="17" t="b">
        <v>0</v>
      </c>
      <c r="F683" s="17" t="s">
        <v>4</v>
      </c>
      <c r="G683" s="37">
        <v>128</v>
      </c>
      <c r="H683" s="17" t="s">
        <v>5</v>
      </c>
      <c r="I683" s="41">
        <v>249.95</v>
      </c>
      <c r="J683" s="41">
        <v>799</v>
      </c>
      <c r="K683" s="17">
        <v>68.72</v>
      </c>
      <c r="L683" s="17">
        <v>0</v>
      </c>
      <c r="M683" s="17">
        <v>577</v>
      </c>
      <c r="N683" s="17" t="s">
        <v>886</v>
      </c>
      <c r="O683" s="17" t="s">
        <v>887</v>
      </c>
      <c r="P683" s="17" t="s">
        <v>2162</v>
      </c>
      <c r="Q683" s="17" t="s">
        <v>2249</v>
      </c>
      <c r="R683" s="17" t="s">
        <v>2084</v>
      </c>
      <c r="S683" s="42">
        <v>46104</v>
      </c>
      <c r="T683" s="39" t="str">
        <f t="shared" si="24"/>
        <v>Mar</v>
      </c>
      <c r="U683" s="17">
        <v>2026</v>
      </c>
      <c r="V683" s="41">
        <v>144221.15</v>
      </c>
    </row>
    <row r="684" spans="1:22" x14ac:dyDescent="0.3">
      <c r="A684" s="66" t="s">
        <v>2273</v>
      </c>
      <c r="B684" s="37" t="s">
        <v>946</v>
      </c>
      <c r="C684" s="37" t="s">
        <v>93</v>
      </c>
      <c r="D684" s="37">
        <v>14</v>
      </c>
      <c r="E684" s="37" t="b">
        <v>0</v>
      </c>
      <c r="F684" s="37" t="s">
        <v>14</v>
      </c>
      <c r="G684" s="37">
        <v>512</v>
      </c>
      <c r="H684" s="37" t="s">
        <v>4482</v>
      </c>
      <c r="I684" s="38">
        <v>362.95</v>
      </c>
      <c r="J684" s="38">
        <v>1199</v>
      </c>
      <c r="K684" s="37">
        <v>69.73</v>
      </c>
      <c r="L684" s="37">
        <v>0</v>
      </c>
      <c r="M684" s="37">
        <v>203</v>
      </c>
      <c r="N684" s="37" t="s">
        <v>886</v>
      </c>
      <c r="O684" s="37" t="s">
        <v>887</v>
      </c>
      <c r="P684" s="37" t="s">
        <v>2162</v>
      </c>
      <c r="Q684" s="37" t="s">
        <v>2249</v>
      </c>
      <c r="R684" s="37" t="s">
        <v>2084</v>
      </c>
      <c r="S684" s="39">
        <v>46109</v>
      </c>
      <c r="T684" s="39" t="str">
        <f t="shared" si="24"/>
        <v>Mar</v>
      </c>
      <c r="U684" s="37">
        <v>2026</v>
      </c>
      <c r="V684" s="38">
        <v>73678.849999999991</v>
      </c>
    </row>
    <row r="685" spans="1:22" x14ac:dyDescent="0.3">
      <c r="A685" s="66" t="s">
        <v>2273</v>
      </c>
      <c r="B685" s="17" t="s">
        <v>947</v>
      </c>
      <c r="C685" s="17" t="s">
        <v>3</v>
      </c>
      <c r="D685" s="17">
        <v>14</v>
      </c>
      <c r="E685" s="17" t="b">
        <v>0</v>
      </c>
      <c r="F685" s="17" t="s">
        <v>14</v>
      </c>
      <c r="G685" s="17">
        <v>512</v>
      </c>
      <c r="H685" s="17" t="s">
        <v>4482</v>
      </c>
      <c r="I685" s="41">
        <v>353.95</v>
      </c>
      <c r="J685" s="41">
        <v>1099</v>
      </c>
      <c r="K685" s="17">
        <v>67.790000000000006</v>
      </c>
      <c r="L685" s="17">
        <v>2</v>
      </c>
      <c r="M685" s="17">
        <v>179</v>
      </c>
      <c r="N685" s="17" t="s">
        <v>886</v>
      </c>
      <c r="O685" s="17" t="s">
        <v>887</v>
      </c>
      <c r="P685" s="17" t="s">
        <v>2162</v>
      </c>
      <c r="Q685" s="17" t="s">
        <v>2249</v>
      </c>
      <c r="R685" s="17" t="s">
        <v>2084</v>
      </c>
      <c r="S685" s="42">
        <v>46110</v>
      </c>
      <c r="T685" s="39" t="str">
        <f t="shared" si="24"/>
        <v>Mar</v>
      </c>
      <c r="U685" s="17">
        <v>2026</v>
      </c>
      <c r="V685" s="41">
        <v>63357.049999999996</v>
      </c>
    </row>
    <row r="686" spans="1:22" x14ac:dyDescent="0.3">
      <c r="A686" s="66" t="s">
        <v>2273</v>
      </c>
      <c r="B686" s="37" t="s">
        <v>948</v>
      </c>
      <c r="C686" s="37" t="s">
        <v>3</v>
      </c>
      <c r="D686" s="37">
        <v>14</v>
      </c>
      <c r="E686" s="37" t="b">
        <v>0</v>
      </c>
      <c r="F686" s="37" t="s">
        <v>14</v>
      </c>
      <c r="G686" s="37">
        <v>512</v>
      </c>
      <c r="H686" s="37" t="s">
        <v>5</v>
      </c>
      <c r="I686" s="38">
        <v>279.95</v>
      </c>
      <c r="J686" s="38">
        <v>1099</v>
      </c>
      <c r="K686" s="37">
        <v>74.53</v>
      </c>
      <c r="L686" s="37">
        <v>0</v>
      </c>
      <c r="M686" s="37">
        <v>154</v>
      </c>
      <c r="N686" s="37" t="s">
        <v>886</v>
      </c>
      <c r="O686" s="37" t="s">
        <v>887</v>
      </c>
      <c r="P686" s="37" t="s">
        <v>2162</v>
      </c>
      <c r="Q686" s="37" t="s">
        <v>2249</v>
      </c>
      <c r="R686" s="37" t="s">
        <v>2084</v>
      </c>
      <c r="S686" s="39">
        <v>46108</v>
      </c>
      <c r="T686" s="39" t="str">
        <f t="shared" si="24"/>
        <v>Mar</v>
      </c>
      <c r="U686" s="37">
        <v>2026</v>
      </c>
      <c r="V686" s="38">
        <v>43112.299999999996</v>
      </c>
    </row>
    <row r="687" spans="1:22" x14ac:dyDescent="0.3">
      <c r="A687" s="66" t="s">
        <v>2273</v>
      </c>
      <c r="B687" s="17" t="s">
        <v>949</v>
      </c>
      <c r="C687" s="17" t="s">
        <v>650</v>
      </c>
      <c r="D687" s="17">
        <v>15</v>
      </c>
      <c r="E687" s="17" t="b">
        <v>1</v>
      </c>
      <c r="F687" s="17" t="s">
        <v>12</v>
      </c>
      <c r="G687" s="17">
        <v>256</v>
      </c>
      <c r="H687" s="17" t="s">
        <v>4483</v>
      </c>
      <c r="I687" s="41">
        <v>527.95000000000005</v>
      </c>
      <c r="J687" s="41">
        <v>1099</v>
      </c>
      <c r="K687" s="17">
        <v>51.96</v>
      </c>
      <c r="L687" s="17">
        <v>7</v>
      </c>
      <c r="M687" s="17">
        <v>865</v>
      </c>
      <c r="N687" s="17" t="s">
        <v>886</v>
      </c>
      <c r="O687" s="17" t="s">
        <v>887</v>
      </c>
      <c r="P687" s="17" t="s">
        <v>2162</v>
      </c>
      <c r="Q687" s="17" t="s">
        <v>2249</v>
      </c>
      <c r="R687" s="17" t="s">
        <v>2084</v>
      </c>
      <c r="S687" s="42">
        <v>46110</v>
      </c>
      <c r="T687" s="39" t="str">
        <f t="shared" si="24"/>
        <v>Mar</v>
      </c>
      <c r="U687" s="17">
        <v>2026</v>
      </c>
      <c r="V687" s="41">
        <v>456676.75000000006</v>
      </c>
    </row>
    <row r="688" spans="1:22" x14ac:dyDescent="0.3">
      <c r="A688" s="66" t="s">
        <v>2273</v>
      </c>
      <c r="B688" s="37" t="s">
        <v>950</v>
      </c>
      <c r="C688" s="37" t="s">
        <v>650</v>
      </c>
      <c r="D688" s="37">
        <v>15</v>
      </c>
      <c r="E688" s="37" t="b">
        <v>1</v>
      </c>
      <c r="F688" s="37" t="s">
        <v>4</v>
      </c>
      <c r="G688" s="37">
        <v>128</v>
      </c>
      <c r="H688" s="37" t="s">
        <v>4482</v>
      </c>
      <c r="I688" s="38">
        <v>449.95</v>
      </c>
      <c r="J688" s="38">
        <v>999</v>
      </c>
      <c r="K688" s="37">
        <v>54.96</v>
      </c>
      <c r="L688" s="37">
        <v>12</v>
      </c>
      <c r="M688" s="37">
        <v>794</v>
      </c>
      <c r="N688" s="37" t="s">
        <v>886</v>
      </c>
      <c r="O688" s="37" t="s">
        <v>887</v>
      </c>
      <c r="P688" s="37" t="s">
        <v>2162</v>
      </c>
      <c r="Q688" s="37" t="s">
        <v>2249</v>
      </c>
      <c r="R688" s="37" t="s">
        <v>2084</v>
      </c>
      <c r="S688" s="39">
        <v>46110</v>
      </c>
      <c r="T688" s="39" t="str">
        <f t="shared" si="24"/>
        <v>Mar</v>
      </c>
      <c r="U688" s="37">
        <v>2026</v>
      </c>
      <c r="V688" s="38">
        <v>357260.3</v>
      </c>
    </row>
    <row r="689" spans="1:22" x14ac:dyDescent="0.3">
      <c r="A689" s="66" t="s">
        <v>2273</v>
      </c>
      <c r="B689" s="17" t="s">
        <v>951</v>
      </c>
      <c r="C689" s="17" t="s">
        <v>93</v>
      </c>
      <c r="D689" s="17">
        <v>14</v>
      </c>
      <c r="E689" s="17" t="b">
        <v>0</v>
      </c>
      <c r="F689" s="17" t="s">
        <v>4</v>
      </c>
      <c r="G689" s="37">
        <v>128</v>
      </c>
      <c r="H689" s="17" t="s">
        <v>22</v>
      </c>
      <c r="I689" s="41">
        <v>400</v>
      </c>
      <c r="J689" s="41"/>
      <c r="K689" s="17" t="s">
        <v>4480</v>
      </c>
      <c r="L689" s="17">
        <v>0</v>
      </c>
      <c r="M689" s="17">
        <v>1</v>
      </c>
      <c r="N689" s="17" t="s">
        <v>952</v>
      </c>
      <c r="O689" s="17" t="s">
        <v>953</v>
      </c>
      <c r="P689" s="17" t="s">
        <v>2167</v>
      </c>
      <c r="Q689" s="17" t="s">
        <v>2237</v>
      </c>
      <c r="R689" s="17" t="s">
        <v>2084</v>
      </c>
      <c r="S689" s="42">
        <v>46075</v>
      </c>
      <c r="T689" s="39" t="str">
        <f t="shared" si="24"/>
        <v>Feb</v>
      </c>
      <c r="U689" s="17">
        <v>2026</v>
      </c>
      <c r="V689" s="41">
        <v>400</v>
      </c>
    </row>
    <row r="690" spans="1:22" x14ac:dyDescent="0.3">
      <c r="A690" s="66" t="s">
        <v>2273</v>
      </c>
      <c r="B690" s="37" t="s">
        <v>954</v>
      </c>
      <c r="C690" s="37" t="s">
        <v>11</v>
      </c>
      <c r="D690" s="37">
        <v>14</v>
      </c>
      <c r="E690" s="37" t="b">
        <v>1</v>
      </c>
      <c r="F690" s="37" t="s">
        <v>12</v>
      </c>
      <c r="G690" s="37">
        <v>256</v>
      </c>
      <c r="H690" s="37" t="s">
        <v>5</v>
      </c>
      <c r="I690" s="38">
        <v>454.95</v>
      </c>
      <c r="J690" s="38">
        <v>1199</v>
      </c>
      <c r="K690" s="37">
        <v>62.06</v>
      </c>
      <c r="L690" s="37">
        <v>0</v>
      </c>
      <c r="M690" s="37">
        <v>2</v>
      </c>
      <c r="N690" s="37" t="s">
        <v>886</v>
      </c>
      <c r="O690" s="37" t="s">
        <v>887</v>
      </c>
      <c r="P690" s="37" t="s">
        <v>2162</v>
      </c>
      <c r="Q690" s="37" t="s">
        <v>2249</v>
      </c>
      <c r="R690" s="37" t="s">
        <v>2084</v>
      </c>
      <c r="S690" s="39">
        <v>46092</v>
      </c>
      <c r="T690" s="39" t="str">
        <f t="shared" ref="T690:T721" si="25">TEXT(S690,"mmm")</f>
        <v>Mar</v>
      </c>
      <c r="U690" s="37">
        <v>2026</v>
      </c>
      <c r="V690" s="38">
        <v>909.9</v>
      </c>
    </row>
    <row r="691" spans="1:22" x14ac:dyDescent="0.3">
      <c r="A691" s="66" t="s">
        <v>2273</v>
      </c>
      <c r="B691" s="17" t="s">
        <v>955</v>
      </c>
      <c r="C691" s="17" t="s">
        <v>41</v>
      </c>
      <c r="D691" s="17">
        <v>16</v>
      </c>
      <c r="E691" s="17" t="b">
        <v>0</v>
      </c>
      <c r="F691" s="17" t="s">
        <v>14</v>
      </c>
      <c r="G691" s="17">
        <v>512</v>
      </c>
      <c r="H691" s="17" t="s">
        <v>4483</v>
      </c>
      <c r="I691" s="41">
        <v>720.95</v>
      </c>
      <c r="J691" s="41">
        <v>1099</v>
      </c>
      <c r="K691" s="17">
        <v>34.4</v>
      </c>
      <c r="L691" s="17">
        <v>0</v>
      </c>
      <c r="M691" s="17">
        <v>31</v>
      </c>
      <c r="N691" s="17" t="s">
        <v>886</v>
      </c>
      <c r="O691" s="17" t="s">
        <v>887</v>
      </c>
      <c r="P691" s="17" t="s">
        <v>2162</v>
      </c>
      <c r="Q691" s="17" t="s">
        <v>2249</v>
      </c>
      <c r="R691" s="17" t="s">
        <v>2084</v>
      </c>
      <c r="S691" s="42">
        <v>46110</v>
      </c>
      <c r="T691" s="39" t="str">
        <f t="shared" si="25"/>
        <v>Mar</v>
      </c>
      <c r="U691" s="17">
        <v>2026</v>
      </c>
      <c r="V691" s="41">
        <v>22349.45</v>
      </c>
    </row>
    <row r="692" spans="1:22" x14ac:dyDescent="0.3">
      <c r="A692" s="66" t="s">
        <v>2273</v>
      </c>
      <c r="B692" s="37" t="s">
        <v>956</v>
      </c>
      <c r="C692" s="37" t="s">
        <v>41</v>
      </c>
      <c r="D692" s="37">
        <v>16</v>
      </c>
      <c r="E692" s="37" t="b">
        <v>0</v>
      </c>
      <c r="F692" s="37" t="s">
        <v>4</v>
      </c>
      <c r="G692" s="37">
        <v>128</v>
      </c>
      <c r="H692" s="37" t="s">
        <v>4482</v>
      </c>
      <c r="I692" s="38">
        <v>546.95000000000005</v>
      </c>
      <c r="J692" s="38">
        <v>799</v>
      </c>
      <c r="K692" s="37">
        <v>31.55</v>
      </c>
      <c r="L692" s="37">
        <v>0</v>
      </c>
      <c r="M692" s="37">
        <v>620</v>
      </c>
      <c r="N692" s="37" t="s">
        <v>886</v>
      </c>
      <c r="O692" s="37" t="s">
        <v>887</v>
      </c>
      <c r="P692" s="37" t="s">
        <v>2162</v>
      </c>
      <c r="Q692" s="37" t="s">
        <v>2249</v>
      </c>
      <c r="R692" s="37" t="s">
        <v>2084</v>
      </c>
      <c r="S692" s="39">
        <v>46110</v>
      </c>
      <c r="T692" s="39" t="str">
        <f t="shared" si="25"/>
        <v>Mar</v>
      </c>
      <c r="U692" s="37">
        <v>2026</v>
      </c>
      <c r="V692" s="38">
        <v>339109</v>
      </c>
    </row>
    <row r="693" spans="1:22" x14ac:dyDescent="0.3">
      <c r="A693" s="66" t="s">
        <v>2273</v>
      </c>
      <c r="B693" s="17" t="s">
        <v>957</v>
      </c>
      <c r="C693" s="17" t="s">
        <v>93</v>
      </c>
      <c r="D693" s="17">
        <v>14</v>
      </c>
      <c r="E693" s="17" t="b">
        <v>0</v>
      </c>
      <c r="F693" s="17" t="s">
        <v>4</v>
      </c>
      <c r="G693" s="37">
        <v>128</v>
      </c>
      <c r="H693" s="17" t="s">
        <v>5</v>
      </c>
      <c r="I693" s="41">
        <v>299.95</v>
      </c>
      <c r="J693" s="41">
        <v>899</v>
      </c>
      <c r="K693" s="17">
        <v>66.64</v>
      </c>
      <c r="L693" s="17">
        <v>0</v>
      </c>
      <c r="M693" s="17">
        <v>3</v>
      </c>
      <c r="N693" s="17" t="s">
        <v>886</v>
      </c>
      <c r="O693" s="17" t="s">
        <v>887</v>
      </c>
      <c r="P693" s="17" t="s">
        <v>2162</v>
      </c>
      <c r="Q693" s="17" t="s">
        <v>2249</v>
      </c>
      <c r="R693" s="17" t="s">
        <v>2084</v>
      </c>
      <c r="S693" s="42">
        <v>46070</v>
      </c>
      <c r="T693" s="39" t="str">
        <f t="shared" si="25"/>
        <v>Feb</v>
      </c>
      <c r="U693" s="17">
        <v>2026</v>
      </c>
      <c r="V693" s="41">
        <v>899.84999999999991</v>
      </c>
    </row>
    <row r="694" spans="1:22" x14ac:dyDescent="0.3">
      <c r="A694" s="66" t="s">
        <v>2273</v>
      </c>
      <c r="B694" s="37" t="s">
        <v>958</v>
      </c>
      <c r="C694" s="37" t="s">
        <v>38</v>
      </c>
      <c r="D694" s="37">
        <v>13</v>
      </c>
      <c r="E694" s="37" t="b">
        <v>0</v>
      </c>
      <c r="F694" s="37" t="s">
        <v>14</v>
      </c>
      <c r="G694" s="37">
        <v>512</v>
      </c>
      <c r="H694" s="37" t="s">
        <v>47</v>
      </c>
      <c r="I694" s="38">
        <v>432.13</v>
      </c>
      <c r="J694" s="38"/>
      <c r="K694" s="37" t="s">
        <v>4480</v>
      </c>
      <c r="L694" s="37">
        <v>0</v>
      </c>
      <c r="M694" s="37">
        <v>8</v>
      </c>
      <c r="N694" s="37" t="s">
        <v>959</v>
      </c>
      <c r="O694" s="37" t="s">
        <v>75</v>
      </c>
      <c r="P694" s="37" t="s">
        <v>2093</v>
      </c>
      <c r="Q694" s="37" t="s">
        <v>2233</v>
      </c>
      <c r="R694" s="37" t="s">
        <v>2084</v>
      </c>
      <c r="S694" s="39">
        <v>46109</v>
      </c>
      <c r="T694" s="39" t="str">
        <f t="shared" si="25"/>
        <v>Mar</v>
      </c>
      <c r="U694" s="37">
        <v>2026</v>
      </c>
      <c r="V694" s="38">
        <v>3457.04</v>
      </c>
    </row>
    <row r="695" spans="1:22" x14ac:dyDescent="0.3">
      <c r="A695" s="66" t="s">
        <v>2273</v>
      </c>
      <c r="B695" s="17" t="s">
        <v>960</v>
      </c>
      <c r="C695" s="17" t="s">
        <v>76</v>
      </c>
      <c r="D695" s="17">
        <v>13</v>
      </c>
      <c r="E695" s="17" t="b">
        <v>0</v>
      </c>
      <c r="F695" s="37" t="s">
        <v>4</v>
      </c>
      <c r="G695" s="37">
        <v>128</v>
      </c>
      <c r="H695" s="17" t="s">
        <v>47</v>
      </c>
      <c r="I695" s="41">
        <v>314.11</v>
      </c>
      <c r="J695" s="41"/>
      <c r="K695" s="17" t="s">
        <v>4480</v>
      </c>
      <c r="L695" s="17">
        <v>0</v>
      </c>
      <c r="M695" s="17">
        <v>8</v>
      </c>
      <c r="N695" s="17" t="s">
        <v>959</v>
      </c>
      <c r="O695" s="17" t="s">
        <v>75</v>
      </c>
      <c r="P695" s="17" t="s">
        <v>2093</v>
      </c>
      <c r="Q695" s="17" t="s">
        <v>2233</v>
      </c>
      <c r="R695" s="17" t="s">
        <v>2084</v>
      </c>
      <c r="S695" s="42">
        <v>46109</v>
      </c>
      <c r="T695" s="39" t="str">
        <f t="shared" si="25"/>
        <v>Mar</v>
      </c>
      <c r="U695" s="17">
        <v>2026</v>
      </c>
      <c r="V695" s="41">
        <v>2512.88</v>
      </c>
    </row>
    <row r="696" spans="1:22" x14ac:dyDescent="0.3">
      <c r="A696" s="66" t="s">
        <v>2273</v>
      </c>
      <c r="B696" s="37" t="s">
        <v>961</v>
      </c>
      <c r="C696" s="37" t="s">
        <v>8</v>
      </c>
      <c r="D696" s="37">
        <v>12</v>
      </c>
      <c r="E696" s="37" t="b">
        <v>1</v>
      </c>
      <c r="F696" s="17" t="s">
        <v>4</v>
      </c>
      <c r="G696" s="37">
        <v>128</v>
      </c>
      <c r="H696" s="37" t="s">
        <v>47</v>
      </c>
      <c r="I696" s="38">
        <v>314.11</v>
      </c>
      <c r="J696" s="38"/>
      <c r="K696" s="37" t="s">
        <v>4480</v>
      </c>
      <c r="L696" s="37">
        <v>0</v>
      </c>
      <c r="M696" s="37">
        <v>3</v>
      </c>
      <c r="N696" s="37" t="s">
        <v>959</v>
      </c>
      <c r="O696" s="37" t="s">
        <v>75</v>
      </c>
      <c r="P696" s="37" t="s">
        <v>2093</v>
      </c>
      <c r="Q696" s="37" t="s">
        <v>2233</v>
      </c>
      <c r="R696" s="37" t="s">
        <v>2084</v>
      </c>
      <c r="S696" s="39">
        <v>46109</v>
      </c>
      <c r="T696" s="39" t="str">
        <f t="shared" si="25"/>
        <v>Mar</v>
      </c>
      <c r="U696" s="37">
        <v>2026</v>
      </c>
      <c r="V696" s="38">
        <v>942.33</v>
      </c>
    </row>
    <row r="697" spans="1:22" x14ac:dyDescent="0.3">
      <c r="A697" s="66" t="s">
        <v>2273</v>
      </c>
      <c r="B697" s="17" t="s">
        <v>962</v>
      </c>
      <c r="C697" s="17" t="s">
        <v>774</v>
      </c>
      <c r="D697" s="17">
        <v>12</v>
      </c>
      <c r="E697" s="17" t="b">
        <v>0</v>
      </c>
      <c r="F697" s="17" t="s">
        <v>61</v>
      </c>
      <c r="G697" s="17">
        <v>64</v>
      </c>
      <c r="H697" s="17" t="s">
        <v>47</v>
      </c>
      <c r="I697" s="41">
        <v>314.11</v>
      </c>
      <c r="J697" s="41"/>
      <c r="K697" s="17" t="s">
        <v>4480</v>
      </c>
      <c r="L697" s="17">
        <v>0</v>
      </c>
      <c r="M697" s="17">
        <v>3</v>
      </c>
      <c r="N697" s="17" t="s">
        <v>959</v>
      </c>
      <c r="O697" s="17" t="s">
        <v>75</v>
      </c>
      <c r="P697" s="17" t="s">
        <v>2093</v>
      </c>
      <c r="Q697" s="17" t="s">
        <v>2233</v>
      </c>
      <c r="R697" s="17" t="s">
        <v>2084</v>
      </c>
      <c r="S697" s="42">
        <v>46109</v>
      </c>
      <c r="T697" s="39" t="str">
        <f t="shared" si="25"/>
        <v>Mar</v>
      </c>
      <c r="U697" s="17">
        <v>2026</v>
      </c>
      <c r="V697" s="41">
        <v>942.33</v>
      </c>
    </row>
    <row r="698" spans="1:22" x14ac:dyDescent="0.3">
      <c r="A698" s="66" t="s">
        <v>2273</v>
      </c>
      <c r="B698" s="37" t="s">
        <v>963</v>
      </c>
      <c r="C698" s="37" t="s">
        <v>11</v>
      </c>
      <c r="D698" s="37">
        <v>14</v>
      </c>
      <c r="E698" s="37" t="b">
        <v>1</v>
      </c>
      <c r="F698" s="37" t="s">
        <v>114</v>
      </c>
      <c r="G698" s="37">
        <v>128</v>
      </c>
      <c r="H698" s="37" t="s">
        <v>47</v>
      </c>
      <c r="I698" s="38">
        <v>675.95</v>
      </c>
      <c r="J698" s="38"/>
      <c r="K698" s="37" t="s">
        <v>4480</v>
      </c>
      <c r="L698" s="37">
        <v>2</v>
      </c>
      <c r="M698" s="37">
        <v>5</v>
      </c>
      <c r="N698" s="37" t="s">
        <v>959</v>
      </c>
      <c r="O698" s="37" t="s">
        <v>75</v>
      </c>
      <c r="P698" s="37" t="s">
        <v>2093</v>
      </c>
      <c r="Q698" s="37" t="s">
        <v>2233</v>
      </c>
      <c r="R698" s="37" t="s">
        <v>2084</v>
      </c>
      <c r="S698" s="39">
        <v>46109</v>
      </c>
      <c r="T698" s="39" t="str">
        <f t="shared" si="25"/>
        <v>Mar</v>
      </c>
      <c r="U698" s="37">
        <v>2026</v>
      </c>
      <c r="V698" s="38">
        <v>3379.75</v>
      </c>
    </row>
    <row r="699" spans="1:22" x14ac:dyDescent="0.3">
      <c r="A699" s="66" t="s">
        <v>2273</v>
      </c>
      <c r="B699" s="17" t="s">
        <v>964</v>
      </c>
      <c r="C699" s="17" t="s">
        <v>38</v>
      </c>
      <c r="D699" s="17">
        <v>13</v>
      </c>
      <c r="E699" s="17" t="b">
        <v>0</v>
      </c>
      <c r="F699" s="17" t="s">
        <v>114</v>
      </c>
      <c r="G699" s="37">
        <v>128</v>
      </c>
      <c r="H699" s="17" t="s">
        <v>47</v>
      </c>
      <c r="I699" s="41">
        <v>432.13</v>
      </c>
      <c r="J699" s="41"/>
      <c r="K699" s="17" t="s">
        <v>4480</v>
      </c>
      <c r="L699" s="17">
        <v>0</v>
      </c>
      <c r="M699" s="17">
        <v>4</v>
      </c>
      <c r="N699" s="17" t="s">
        <v>959</v>
      </c>
      <c r="O699" s="17" t="s">
        <v>75</v>
      </c>
      <c r="P699" s="17" t="s">
        <v>2093</v>
      </c>
      <c r="Q699" s="17" t="s">
        <v>2233</v>
      </c>
      <c r="R699" s="17" t="s">
        <v>2084</v>
      </c>
      <c r="S699" s="42">
        <v>46109</v>
      </c>
      <c r="T699" s="39" t="str">
        <f t="shared" si="25"/>
        <v>Mar</v>
      </c>
      <c r="U699" s="17">
        <v>2026</v>
      </c>
      <c r="V699" s="41">
        <v>1728.52</v>
      </c>
    </row>
    <row r="700" spans="1:22" x14ac:dyDescent="0.3">
      <c r="A700" s="66" t="s">
        <v>2273</v>
      </c>
      <c r="B700" s="37" t="s">
        <v>965</v>
      </c>
      <c r="C700" s="37" t="s">
        <v>3</v>
      </c>
      <c r="D700" s="37">
        <v>14</v>
      </c>
      <c r="E700" s="37" t="b">
        <v>0</v>
      </c>
      <c r="F700" s="37" t="s">
        <v>70</v>
      </c>
      <c r="G700" s="37">
        <v>128</v>
      </c>
      <c r="H700" s="37" t="s">
        <v>47</v>
      </c>
      <c r="I700" s="38">
        <v>389.01</v>
      </c>
      <c r="J700" s="38"/>
      <c r="K700" s="37" t="s">
        <v>4480</v>
      </c>
      <c r="L700" s="37">
        <v>2</v>
      </c>
      <c r="M700" s="37">
        <v>18</v>
      </c>
      <c r="N700" s="37" t="s">
        <v>959</v>
      </c>
      <c r="O700" s="37" t="s">
        <v>75</v>
      </c>
      <c r="P700" s="37" t="s">
        <v>2093</v>
      </c>
      <c r="Q700" s="37" t="s">
        <v>2233</v>
      </c>
      <c r="R700" s="37" t="s">
        <v>2084</v>
      </c>
      <c r="S700" s="39">
        <v>46109</v>
      </c>
      <c r="T700" s="39" t="str">
        <f t="shared" si="25"/>
        <v>Mar</v>
      </c>
      <c r="U700" s="37">
        <v>2026</v>
      </c>
      <c r="V700" s="38">
        <v>7002.18</v>
      </c>
    </row>
    <row r="701" spans="1:22" x14ac:dyDescent="0.3">
      <c r="A701" s="66" t="s">
        <v>2273</v>
      </c>
      <c r="B701" s="17" t="s">
        <v>966</v>
      </c>
      <c r="C701" s="17" t="s">
        <v>3</v>
      </c>
      <c r="D701" s="17">
        <v>14</v>
      </c>
      <c r="E701" s="17" t="b">
        <v>0</v>
      </c>
      <c r="F701" s="17" t="s">
        <v>12</v>
      </c>
      <c r="G701" s="17">
        <v>256</v>
      </c>
      <c r="H701" s="17" t="s">
        <v>47</v>
      </c>
      <c r="I701" s="41">
        <v>389.01</v>
      </c>
      <c r="J701" s="41"/>
      <c r="K701" s="17" t="s">
        <v>4480</v>
      </c>
      <c r="L701" s="17">
        <v>2</v>
      </c>
      <c r="M701" s="17">
        <v>1</v>
      </c>
      <c r="N701" s="17" t="s">
        <v>959</v>
      </c>
      <c r="O701" s="17" t="s">
        <v>75</v>
      </c>
      <c r="P701" s="17" t="s">
        <v>2093</v>
      </c>
      <c r="Q701" s="17" t="s">
        <v>2233</v>
      </c>
      <c r="R701" s="17" t="s">
        <v>2084</v>
      </c>
      <c r="S701" s="42">
        <v>46109</v>
      </c>
      <c r="T701" s="39" t="str">
        <f t="shared" si="25"/>
        <v>Mar</v>
      </c>
      <c r="U701" s="17">
        <v>2026</v>
      </c>
      <c r="V701" s="41">
        <v>389.01</v>
      </c>
    </row>
    <row r="702" spans="1:22" x14ac:dyDescent="0.3">
      <c r="A702" s="66" t="s">
        <v>2273</v>
      </c>
      <c r="B702" s="37" t="s">
        <v>187</v>
      </c>
      <c r="C702" s="37" t="s">
        <v>11</v>
      </c>
      <c r="D702" s="37">
        <v>14</v>
      </c>
      <c r="E702" s="37" t="b">
        <v>1</v>
      </c>
      <c r="F702" s="37" t="s">
        <v>14</v>
      </c>
      <c r="G702" s="37">
        <v>512</v>
      </c>
      <c r="H702" s="37" t="s">
        <v>47</v>
      </c>
      <c r="I702" s="38">
        <v>675.95</v>
      </c>
      <c r="J702" s="38"/>
      <c r="K702" s="37" t="s">
        <v>4480</v>
      </c>
      <c r="L702" s="37">
        <v>2</v>
      </c>
      <c r="M702" s="37">
        <v>2</v>
      </c>
      <c r="N702" s="37" t="s">
        <v>959</v>
      </c>
      <c r="O702" s="37" t="s">
        <v>75</v>
      </c>
      <c r="P702" s="37" t="s">
        <v>2093</v>
      </c>
      <c r="Q702" s="37" t="s">
        <v>2233</v>
      </c>
      <c r="R702" s="37" t="s">
        <v>2084</v>
      </c>
      <c r="S702" s="39">
        <v>46109</v>
      </c>
      <c r="T702" s="39" t="str">
        <f t="shared" si="25"/>
        <v>Mar</v>
      </c>
      <c r="U702" s="37">
        <v>2026</v>
      </c>
      <c r="V702" s="38">
        <v>1351.9</v>
      </c>
    </row>
    <row r="703" spans="1:22" x14ac:dyDescent="0.3">
      <c r="A703" s="66" t="s">
        <v>2273</v>
      </c>
      <c r="B703" s="17" t="s">
        <v>967</v>
      </c>
      <c r="C703" s="17" t="s">
        <v>11</v>
      </c>
      <c r="D703" s="17">
        <v>14</v>
      </c>
      <c r="E703" s="17" t="b">
        <v>1</v>
      </c>
      <c r="F703" s="17" t="s">
        <v>14</v>
      </c>
      <c r="G703" s="17">
        <v>512</v>
      </c>
      <c r="H703" s="17" t="s">
        <v>47</v>
      </c>
      <c r="I703" s="41">
        <v>675.95</v>
      </c>
      <c r="J703" s="41"/>
      <c r="K703" s="17" t="s">
        <v>4480</v>
      </c>
      <c r="L703" s="17">
        <v>2</v>
      </c>
      <c r="M703" s="17">
        <v>12</v>
      </c>
      <c r="N703" s="17" t="s">
        <v>959</v>
      </c>
      <c r="O703" s="17" t="s">
        <v>75</v>
      </c>
      <c r="P703" s="17" t="s">
        <v>2093</v>
      </c>
      <c r="Q703" s="17" t="s">
        <v>2233</v>
      </c>
      <c r="R703" s="17" t="s">
        <v>2084</v>
      </c>
      <c r="S703" s="42">
        <v>46109</v>
      </c>
      <c r="T703" s="39" t="str">
        <f t="shared" si="25"/>
        <v>Mar</v>
      </c>
      <c r="U703" s="17">
        <v>2026</v>
      </c>
      <c r="V703" s="41">
        <v>8111.4000000000005</v>
      </c>
    </row>
    <row r="704" spans="1:22" x14ac:dyDescent="0.3">
      <c r="A704" s="66" t="s">
        <v>2273</v>
      </c>
      <c r="B704" s="37" t="s">
        <v>968</v>
      </c>
      <c r="C704" s="37" t="s">
        <v>3</v>
      </c>
      <c r="D704" s="37">
        <v>14</v>
      </c>
      <c r="E704" s="37" t="b">
        <v>0</v>
      </c>
      <c r="F704" s="37" t="s">
        <v>70</v>
      </c>
      <c r="G704" s="37">
        <v>128</v>
      </c>
      <c r="H704" s="37" t="s">
        <v>47</v>
      </c>
      <c r="I704" s="38">
        <v>389.01</v>
      </c>
      <c r="J704" s="38"/>
      <c r="K704" s="37" t="s">
        <v>4480</v>
      </c>
      <c r="L704" s="37">
        <v>2</v>
      </c>
      <c r="M704" s="37">
        <v>6</v>
      </c>
      <c r="N704" s="37" t="s">
        <v>959</v>
      </c>
      <c r="O704" s="37" t="s">
        <v>75</v>
      </c>
      <c r="P704" s="37" t="s">
        <v>2093</v>
      </c>
      <c r="Q704" s="37" t="s">
        <v>2233</v>
      </c>
      <c r="R704" s="37" t="s">
        <v>2084</v>
      </c>
      <c r="S704" s="39">
        <v>46109</v>
      </c>
      <c r="T704" s="39" t="str">
        <f t="shared" si="25"/>
        <v>Mar</v>
      </c>
      <c r="U704" s="37">
        <v>2026</v>
      </c>
      <c r="V704" s="38">
        <v>2334.06</v>
      </c>
    </row>
    <row r="705" spans="1:22" x14ac:dyDescent="0.3">
      <c r="A705" s="66" t="s">
        <v>2273</v>
      </c>
      <c r="B705" s="17" t="s">
        <v>969</v>
      </c>
      <c r="C705" s="17" t="s">
        <v>11</v>
      </c>
      <c r="D705" s="17">
        <v>14</v>
      </c>
      <c r="E705" s="17" t="b">
        <v>1</v>
      </c>
      <c r="F705" s="17" t="s">
        <v>14</v>
      </c>
      <c r="G705" s="17">
        <v>512</v>
      </c>
      <c r="H705" s="17" t="s">
        <v>47</v>
      </c>
      <c r="I705" s="41">
        <v>675.95</v>
      </c>
      <c r="J705" s="41"/>
      <c r="K705" s="17" t="s">
        <v>4480</v>
      </c>
      <c r="L705" s="17">
        <v>2</v>
      </c>
      <c r="M705" s="17">
        <v>7</v>
      </c>
      <c r="N705" s="17" t="s">
        <v>959</v>
      </c>
      <c r="O705" s="17" t="s">
        <v>75</v>
      </c>
      <c r="P705" s="17" t="s">
        <v>2093</v>
      </c>
      <c r="Q705" s="17" t="s">
        <v>2233</v>
      </c>
      <c r="R705" s="17" t="s">
        <v>2084</v>
      </c>
      <c r="S705" s="42">
        <v>46109</v>
      </c>
      <c r="T705" s="39" t="str">
        <f t="shared" si="25"/>
        <v>Mar</v>
      </c>
      <c r="U705" s="17">
        <v>2026</v>
      </c>
      <c r="V705" s="41">
        <v>4731.6500000000005</v>
      </c>
    </row>
    <row r="706" spans="1:22" x14ac:dyDescent="0.3">
      <c r="A706" s="66" t="s">
        <v>2273</v>
      </c>
      <c r="B706" s="37" t="s">
        <v>970</v>
      </c>
      <c r="C706" s="37" t="s">
        <v>28</v>
      </c>
      <c r="D706" s="37">
        <v>12</v>
      </c>
      <c r="E706" s="37" t="b">
        <v>0</v>
      </c>
      <c r="F706" s="37" t="s">
        <v>12</v>
      </c>
      <c r="G706" s="37">
        <v>256</v>
      </c>
      <c r="H706" s="37" t="s">
        <v>22</v>
      </c>
      <c r="I706" s="38">
        <v>249.99</v>
      </c>
      <c r="J706" s="38"/>
      <c r="K706" s="37" t="s">
        <v>4480</v>
      </c>
      <c r="L706" s="37">
        <v>5</v>
      </c>
      <c r="M706" s="37">
        <v>19</v>
      </c>
      <c r="N706" s="37" t="s">
        <v>971</v>
      </c>
      <c r="O706" s="37" t="s">
        <v>972</v>
      </c>
      <c r="P706" s="37" t="s">
        <v>2168</v>
      </c>
      <c r="Q706" s="37" t="s">
        <v>2233</v>
      </c>
      <c r="R706" s="37" t="s">
        <v>2084</v>
      </c>
      <c r="S706" s="39">
        <v>46109</v>
      </c>
      <c r="T706" s="39" t="str">
        <f t="shared" si="25"/>
        <v>Mar</v>
      </c>
      <c r="U706" s="37">
        <v>2026</v>
      </c>
      <c r="V706" s="38">
        <v>4749.8100000000004</v>
      </c>
    </row>
    <row r="707" spans="1:22" x14ac:dyDescent="0.3">
      <c r="A707" s="66" t="s">
        <v>2273</v>
      </c>
      <c r="B707" s="17" t="s">
        <v>973</v>
      </c>
      <c r="C707" s="17" t="s">
        <v>33</v>
      </c>
      <c r="D707" s="17">
        <v>17</v>
      </c>
      <c r="E707" s="17" t="b">
        <v>0</v>
      </c>
      <c r="F707" s="17" t="s">
        <v>12</v>
      </c>
      <c r="G707" s="17">
        <v>256</v>
      </c>
      <c r="H707" s="17" t="s">
        <v>47</v>
      </c>
      <c r="I707" s="41">
        <v>1210.72</v>
      </c>
      <c r="J707" s="41">
        <v>1288</v>
      </c>
      <c r="K707" s="17">
        <v>6</v>
      </c>
      <c r="L707" s="17">
        <v>2</v>
      </c>
      <c r="M707" s="17">
        <v>14</v>
      </c>
      <c r="N707" s="17" t="s">
        <v>974</v>
      </c>
      <c r="O707" s="17" t="s">
        <v>975</v>
      </c>
      <c r="P707" s="17" t="s">
        <v>2169</v>
      </c>
      <c r="Q707" s="17" t="s">
        <v>2226</v>
      </c>
      <c r="R707" s="17" t="s">
        <v>2084</v>
      </c>
      <c r="S707" s="42">
        <v>46104</v>
      </c>
      <c r="T707" s="39" t="str">
        <f t="shared" si="25"/>
        <v>Mar</v>
      </c>
      <c r="U707" s="17">
        <v>2026</v>
      </c>
      <c r="V707" s="41">
        <v>16950.080000000002</v>
      </c>
    </row>
    <row r="708" spans="1:22" x14ac:dyDescent="0.3">
      <c r="A708" s="66" t="s">
        <v>2273</v>
      </c>
      <c r="B708" s="37" t="s">
        <v>976</v>
      </c>
      <c r="C708" s="37" t="s">
        <v>33</v>
      </c>
      <c r="D708" s="37">
        <v>17</v>
      </c>
      <c r="E708" s="37" t="b">
        <v>0</v>
      </c>
      <c r="F708" s="37" t="s">
        <v>14</v>
      </c>
      <c r="G708" s="37">
        <v>512</v>
      </c>
      <c r="H708" s="37" t="s">
        <v>47</v>
      </c>
      <c r="I708" s="38">
        <v>1398.72</v>
      </c>
      <c r="J708" s="38">
        <v>1488</v>
      </c>
      <c r="K708" s="37">
        <v>6</v>
      </c>
      <c r="L708" s="37">
        <v>2</v>
      </c>
      <c r="M708" s="37">
        <v>3</v>
      </c>
      <c r="N708" s="37" t="s">
        <v>974</v>
      </c>
      <c r="O708" s="37" t="s">
        <v>975</v>
      </c>
      <c r="P708" s="37" t="s">
        <v>2169</v>
      </c>
      <c r="Q708" s="37" t="s">
        <v>2226</v>
      </c>
      <c r="R708" s="37" t="s">
        <v>2084</v>
      </c>
      <c r="S708" s="39">
        <v>46076</v>
      </c>
      <c r="T708" s="39" t="str">
        <f t="shared" si="25"/>
        <v>Feb</v>
      </c>
      <c r="U708" s="37">
        <v>2026</v>
      </c>
      <c r="V708" s="38">
        <v>4196.16</v>
      </c>
    </row>
    <row r="709" spans="1:22" x14ac:dyDescent="0.3">
      <c r="A709" s="66" t="s">
        <v>2273</v>
      </c>
      <c r="B709" s="17" t="s">
        <v>977</v>
      </c>
      <c r="C709" s="17" t="s">
        <v>44</v>
      </c>
      <c r="D709" s="17">
        <v>17</v>
      </c>
      <c r="E709" s="17" t="b">
        <v>1</v>
      </c>
      <c r="F709" s="17" t="s">
        <v>12</v>
      </c>
      <c r="G709" s="17">
        <v>256</v>
      </c>
      <c r="H709" s="17" t="s">
        <v>47</v>
      </c>
      <c r="I709" s="41">
        <v>1868.72</v>
      </c>
      <c r="J709" s="41">
        <v>1988</v>
      </c>
      <c r="K709" s="17">
        <v>6</v>
      </c>
      <c r="L709" s="17">
        <v>4</v>
      </c>
      <c r="M709" s="17">
        <v>0</v>
      </c>
      <c r="N709" s="17" t="s">
        <v>974</v>
      </c>
      <c r="O709" s="17" t="s">
        <v>975</v>
      </c>
      <c r="P709" s="17" t="s">
        <v>2169</v>
      </c>
      <c r="Q709" s="17" t="s">
        <v>2226</v>
      </c>
      <c r="R709" s="17" t="s">
        <v>2084</v>
      </c>
      <c r="S709" s="42">
        <v>46088</v>
      </c>
      <c r="T709" s="39" t="str">
        <f t="shared" si="25"/>
        <v>Mar</v>
      </c>
      <c r="U709" s="17">
        <v>2026</v>
      </c>
      <c r="V709" s="41">
        <v>0</v>
      </c>
    </row>
    <row r="710" spans="1:22" x14ac:dyDescent="0.3">
      <c r="A710" s="66" t="s">
        <v>2273</v>
      </c>
      <c r="B710" s="37" t="s">
        <v>978</v>
      </c>
      <c r="C710" s="37" t="s">
        <v>44</v>
      </c>
      <c r="D710" s="37">
        <v>17</v>
      </c>
      <c r="E710" s="37" t="b">
        <v>1</v>
      </c>
      <c r="F710" s="37" t="s">
        <v>16</v>
      </c>
      <c r="G710" s="37">
        <v>1024</v>
      </c>
      <c r="H710" s="37" t="s">
        <v>47</v>
      </c>
      <c r="I710" s="38">
        <v>2255.06</v>
      </c>
      <c r="J710" s="38">
        <v>2399</v>
      </c>
      <c r="K710" s="37">
        <v>6</v>
      </c>
      <c r="L710" s="37">
        <v>2</v>
      </c>
      <c r="M710" s="37">
        <v>12</v>
      </c>
      <c r="N710" s="37" t="s">
        <v>974</v>
      </c>
      <c r="O710" s="37" t="s">
        <v>975</v>
      </c>
      <c r="P710" s="37" t="s">
        <v>2169</v>
      </c>
      <c r="Q710" s="37" t="s">
        <v>2226</v>
      </c>
      <c r="R710" s="37" t="s">
        <v>2084</v>
      </c>
      <c r="S710" s="39">
        <v>46099</v>
      </c>
      <c r="T710" s="39" t="str">
        <f t="shared" si="25"/>
        <v>Mar</v>
      </c>
      <c r="U710" s="37">
        <v>2026</v>
      </c>
      <c r="V710" s="38">
        <v>27060.720000000001</v>
      </c>
    </row>
    <row r="711" spans="1:22" x14ac:dyDescent="0.3">
      <c r="A711" s="66" t="s">
        <v>2273</v>
      </c>
      <c r="B711" s="17" t="s">
        <v>979</v>
      </c>
      <c r="C711" s="17" t="s">
        <v>76</v>
      </c>
      <c r="D711" s="17">
        <v>13</v>
      </c>
      <c r="E711" s="17" t="b">
        <v>0</v>
      </c>
      <c r="F711" s="37" t="s">
        <v>4</v>
      </c>
      <c r="G711" s="37">
        <v>128</v>
      </c>
      <c r="H711" s="17" t="s">
        <v>47</v>
      </c>
      <c r="I711" s="41">
        <v>349.55</v>
      </c>
      <c r="J711" s="41"/>
      <c r="K711" s="17" t="s">
        <v>4480</v>
      </c>
      <c r="L711" s="17">
        <v>5</v>
      </c>
      <c r="M711" s="17">
        <v>5</v>
      </c>
      <c r="N711" s="17" t="s">
        <v>980</v>
      </c>
      <c r="O711" s="17" t="s">
        <v>471</v>
      </c>
      <c r="P711" s="17" t="s">
        <v>2138</v>
      </c>
      <c r="Q711" s="17" t="s">
        <v>2233</v>
      </c>
      <c r="R711" s="17" t="s">
        <v>2084</v>
      </c>
      <c r="S711" s="42">
        <v>46098</v>
      </c>
      <c r="T711" s="39" t="str">
        <f t="shared" si="25"/>
        <v>Mar</v>
      </c>
      <c r="U711" s="17">
        <v>2026</v>
      </c>
      <c r="V711" s="41">
        <v>1747.75</v>
      </c>
    </row>
    <row r="712" spans="1:22" x14ac:dyDescent="0.3">
      <c r="A712" s="66" t="s">
        <v>2273</v>
      </c>
      <c r="B712" s="37" t="s">
        <v>981</v>
      </c>
      <c r="C712" s="37" t="s">
        <v>44</v>
      </c>
      <c r="D712" s="37">
        <v>17</v>
      </c>
      <c r="E712" s="37" t="b">
        <v>1</v>
      </c>
      <c r="F712" s="37" t="s">
        <v>14</v>
      </c>
      <c r="G712" s="37">
        <v>512</v>
      </c>
      <c r="H712" s="37" t="s">
        <v>47</v>
      </c>
      <c r="I712" s="38">
        <v>2056.7199999999998</v>
      </c>
      <c r="J712" s="38">
        <v>2188</v>
      </c>
      <c r="K712" s="37">
        <v>6</v>
      </c>
      <c r="L712" s="37">
        <v>3</v>
      </c>
      <c r="M712" s="37">
        <v>1</v>
      </c>
      <c r="N712" s="37" t="s">
        <v>974</v>
      </c>
      <c r="O712" s="37" t="s">
        <v>975</v>
      </c>
      <c r="P712" s="37" t="s">
        <v>2169</v>
      </c>
      <c r="Q712" s="37" t="s">
        <v>2226</v>
      </c>
      <c r="R712" s="37" t="s">
        <v>2084</v>
      </c>
      <c r="S712" s="39">
        <v>46088</v>
      </c>
      <c r="T712" s="39" t="str">
        <f t="shared" si="25"/>
        <v>Mar</v>
      </c>
      <c r="U712" s="37">
        <v>2026</v>
      </c>
      <c r="V712" s="38">
        <v>2056.7199999999998</v>
      </c>
    </row>
    <row r="713" spans="1:22" x14ac:dyDescent="0.3">
      <c r="A713" s="66" t="s">
        <v>2273</v>
      </c>
      <c r="B713" s="17" t="s">
        <v>982</v>
      </c>
      <c r="C713" s="17" t="s">
        <v>41</v>
      </c>
      <c r="D713" s="17">
        <v>16</v>
      </c>
      <c r="E713" s="17" t="b">
        <v>0</v>
      </c>
      <c r="F713" s="17" t="s">
        <v>4</v>
      </c>
      <c r="G713" s="37">
        <v>128</v>
      </c>
      <c r="H713" s="17" t="s">
        <v>4482</v>
      </c>
      <c r="I713" s="41">
        <v>569.95000000000005</v>
      </c>
      <c r="J713" s="41">
        <v>799</v>
      </c>
      <c r="K713" s="17">
        <v>28.67</v>
      </c>
      <c r="L713" s="17">
        <v>1</v>
      </c>
      <c r="M713" s="17">
        <v>0</v>
      </c>
      <c r="N713" s="17" t="s">
        <v>886</v>
      </c>
      <c r="O713" s="17" t="s">
        <v>887</v>
      </c>
      <c r="P713" s="17" t="s">
        <v>2162</v>
      </c>
      <c r="Q713" s="17" t="s">
        <v>2249</v>
      </c>
      <c r="R713" s="17" t="s">
        <v>2084</v>
      </c>
      <c r="S713" s="42">
        <v>46070</v>
      </c>
      <c r="T713" s="39" t="str">
        <f t="shared" si="25"/>
        <v>Feb</v>
      </c>
      <c r="U713" s="17">
        <v>2026</v>
      </c>
      <c r="V713" s="41">
        <v>0</v>
      </c>
    </row>
    <row r="714" spans="1:22" x14ac:dyDescent="0.3">
      <c r="A714" s="66" t="s">
        <v>2273</v>
      </c>
      <c r="B714" s="37" t="s">
        <v>983</v>
      </c>
      <c r="C714" s="37" t="s">
        <v>3</v>
      </c>
      <c r="D714" s="37">
        <v>14</v>
      </c>
      <c r="E714" s="37" t="b">
        <v>0</v>
      </c>
      <c r="F714" s="37" t="s">
        <v>4</v>
      </c>
      <c r="G714" s="37">
        <v>128</v>
      </c>
      <c r="H714" s="37" t="s">
        <v>47</v>
      </c>
      <c r="I714" s="38">
        <v>374.99</v>
      </c>
      <c r="J714" s="38"/>
      <c r="K714" s="37" t="s">
        <v>4480</v>
      </c>
      <c r="L714" s="37">
        <v>2</v>
      </c>
      <c r="M714" s="37">
        <v>14</v>
      </c>
      <c r="N714" s="37" t="s">
        <v>971</v>
      </c>
      <c r="O714" s="37" t="s">
        <v>972</v>
      </c>
      <c r="P714" s="37" t="s">
        <v>2168</v>
      </c>
      <c r="Q714" s="37" t="s">
        <v>2233</v>
      </c>
      <c r="R714" s="37" t="s">
        <v>2084</v>
      </c>
      <c r="S714" s="39">
        <v>46109</v>
      </c>
      <c r="T714" s="39" t="str">
        <f t="shared" si="25"/>
        <v>Mar</v>
      </c>
      <c r="U714" s="37">
        <v>2026</v>
      </c>
      <c r="V714" s="38">
        <v>5249.8600000000006</v>
      </c>
    </row>
    <row r="715" spans="1:22" x14ac:dyDescent="0.3">
      <c r="A715" s="66" t="s">
        <v>2273</v>
      </c>
      <c r="B715" s="17" t="s">
        <v>984</v>
      </c>
      <c r="C715" s="17" t="s">
        <v>93</v>
      </c>
      <c r="D715" s="17">
        <v>14</v>
      </c>
      <c r="E715" s="17" t="b">
        <v>0</v>
      </c>
      <c r="F715" s="17" t="s">
        <v>4</v>
      </c>
      <c r="G715" s="37">
        <v>128</v>
      </c>
      <c r="H715" s="17" t="s">
        <v>47</v>
      </c>
      <c r="I715" s="41">
        <v>397.99</v>
      </c>
      <c r="J715" s="41"/>
      <c r="K715" s="17" t="s">
        <v>4480</v>
      </c>
      <c r="L715" s="17">
        <v>3</v>
      </c>
      <c r="M715" s="17">
        <v>2</v>
      </c>
      <c r="N715" s="17" t="s">
        <v>971</v>
      </c>
      <c r="O715" s="17" t="s">
        <v>972</v>
      </c>
      <c r="P715" s="17" t="s">
        <v>2168</v>
      </c>
      <c r="Q715" s="17" t="s">
        <v>2233</v>
      </c>
      <c r="R715" s="17" t="s">
        <v>2084</v>
      </c>
      <c r="S715" s="42">
        <v>46109</v>
      </c>
      <c r="T715" s="39" t="str">
        <f t="shared" si="25"/>
        <v>Mar</v>
      </c>
      <c r="U715" s="17">
        <v>2026</v>
      </c>
      <c r="V715" s="41">
        <v>795.98</v>
      </c>
    </row>
    <row r="716" spans="1:22" x14ac:dyDescent="0.3">
      <c r="A716" s="66" t="s">
        <v>2273</v>
      </c>
      <c r="B716" s="37" t="s">
        <v>985</v>
      </c>
      <c r="C716" s="37" t="s">
        <v>3</v>
      </c>
      <c r="D716" s="37">
        <v>14</v>
      </c>
      <c r="E716" s="37" t="b">
        <v>0</v>
      </c>
      <c r="F716" s="37" t="s">
        <v>14</v>
      </c>
      <c r="G716" s="37">
        <v>512</v>
      </c>
      <c r="H716" s="37" t="s">
        <v>22</v>
      </c>
      <c r="I716" s="38">
        <v>395</v>
      </c>
      <c r="J716" s="38"/>
      <c r="K716" s="37" t="s">
        <v>4480</v>
      </c>
      <c r="L716" s="37">
        <v>0</v>
      </c>
      <c r="M716" s="37">
        <v>14</v>
      </c>
      <c r="N716" s="37" t="s">
        <v>986</v>
      </c>
      <c r="O716" s="37" t="s">
        <v>2079</v>
      </c>
      <c r="P716" s="37" t="s">
        <v>2088</v>
      </c>
      <c r="Q716" s="37" t="s">
        <v>2234</v>
      </c>
      <c r="R716" s="37" t="s">
        <v>2084</v>
      </c>
      <c r="S716" s="39">
        <v>46099</v>
      </c>
      <c r="T716" s="39" t="str">
        <f t="shared" si="25"/>
        <v>Mar</v>
      </c>
      <c r="U716" s="37">
        <v>2026</v>
      </c>
      <c r="V716" s="38">
        <v>5530</v>
      </c>
    </row>
    <row r="717" spans="1:22" x14ac:dyDescent="0.3">
      <c r="A717" s="66" t="s">
        <v>2273</v>
      </c>
      <c r="B717" s="17" t="s">
        <v>987</v>
      </c>
      <c r="C717" s="17" t="s">
        <v>76</v>
      </c>
      <c r="D717" s="17">
        <v>13</v>
      </c>
      <c r="E717" s="17" t="b">
        <v>0</v>
      </c>
      <c r="F717" s="37" t="s">
        <v>4</v>
      </c>
      <c r="G717" s="37">
        <v>128</v>
      </c>
      <c r="H717" s="17" t="s">
        <v>47</v>
      </c>
      <c r="I717" s="41">
        <v>321.88</v>
      </c>
      <c r="J717" s="41"/>
      <c r="K717" s="17" t="s">
        <v>4480</v>
      </c>
      <c r="L717" s="17">
        <v>2</v>
      </c>
      <c r="M717" s="17">
        <v>2</v>
      </c>
      <c r="N717" s="17" t="s">
        <v>959</v>
      </c>
      <c r="O717" s="17" t="s">
        <v>75</v>
      </c>
      <c r="P717" s="17" t="s">
        <v>2093</v>
      </c>
      <c r="Q717" s="17" t="s">
        <v>2233</v>
      </c>
      <c r="R717" s="17" t="s">
        <v>2084</v>
      </c>
      <c r="S717" s="42">
        <v>46109</v>
      </c>
      <c r="T717" s="39" t="str">
        <f t="shared" si="25"/>
        <v>Mar</v>
      </c>
      <c r="U717" s="17">
        <v>2026</v>
      </c>
      <c r="V717" s="41">
        <v>643.76</v>
      </c>
    </row>
    <row r="718" spans="1:22" x14ac:dyDescent="0.3">
      <c r="A718" s="66" t="s">
        <v>2273</v>
      </c>
      <c r="B718" s="37" t="s">
        <v>988</v>
      </c>
      <c r="C718" s="37" t="s">
        <v>44</v>
      </c>
      <c r="D718" s="37">
        <v>17</v>
      </c>
      <c r="E718" s="37" t="b">
        <v>1</v>
      </c>
      <c r="F718" s="37" t="s">
        <v>12</v>
      </c>
      <c r="G718" s="37">
        <v>256</v>
      </c>
      <c r="H718" s="37" t="s">
        <v>47</v>
      </c>
      <c r="I718" s="38">
        <v>1868.72</v>
      </c>
      <c r="J718" s="38">
        <v>1988</v>
      </c>
      <c r="K718" s="37">
        <v>6</v>
      </c>
      <c r="L718" s="37">
        <v>2</v>
      </c>
      <c r="M718" s="37">
        <v>4</v>
      </c>
      <c r="N718" s="37" t="s">
        <v>974</v>
      </c>
      <c r="O718" s="37" t="s">
        <v>975</v>
      </c>
      <c r="P718" s="37" t="s">
        <v>2169</v>
      </c>
      <c r="Q718" s="37" t="s">
        <v>2226</v>
      </c>
      <c r="R718" s="37" t="s">
        <v>2084</v>
      </c>
      <c r="S718" s="39">
        <v>46106</v>
      </c>
      <c r="T718" s="39" t="str">
        <f t="shared" si="25"/>
        <v>Mar</v>
      </c>
      <c r="U718" s="37">
        <v>2026</v>
      </c>
      <c r="V718" s="38">
        <v>7474.88</v>
      </c>
    </row>
    <row r="719" spans="1:22" x14ac:dyDescent="0.3">
      <c r="A719" s="66" t="s">
        <v>2273</v>
      </c>
      <c r="B719" s="17" t="s">
        <v>989</v>
      </c>
      <c r="C719" s="17" t="s">
        <v>38</v>
      </c>
      <c r="D719" s="17">
        <v>13</v>
      </c>
      <c r="E719" s="17" t="b">
        <v>0</v>
      </c>
      <c r="F719" s="17" t="s">
        <v>14</v>
      </c>
      <c r="G719" s="17">
        <v>512</v>
      </c>
      <c r="H719" s="17" t="s">
        <v>47</v>
      </c>
      <c r="I719" s="41">
        <v>432.13</v>
      </c>
      <c r="J719" s="41"/>
      <c r="K719" s="17" t="s">
        <v>4480</v>
      </c>
      <c r="L719" s="17">
        <v>1</v>
      </c>
      <c r="M719" s="17">
        <v>0</v>
      </c>
      <c r="N719" s="17" t="s">
        <v>959</v>
      </c>
      <c r="O719" s="17" t="s">
        <v>75</v>
      </c>
      <c r="P719" s="17" t="s">
        <v>2093</v>
      </c>
      <c r="Q719" s="17" t="s">
        <v>2233</v>
      </c>
      <c r="R719" s="17" t="s">
        <v>2084</v>
      </c>
      <c r="S719" s="42">
        <v>46109</v>
      </c>
      <c r="T719" s="39" t="str">
        <f t="shared" si="25"/>
        <v>Mar</v>
      </c>
      <c r="U719" s="17">
        <v>2026</v>
      </c>
      <c r="V719" s="41">
        <v>0</v>
      </c>
    </row>
    <row r="720" spans="1:22" x14ac:dyDescent="0.3">
      <c r="A720" s="66" t="s">
        <v>2273</v>
      </c>
      <c r="B720" s="37" t="s">
        <v>990</v>
      </c>
      <c r="C720" s="37" t="s">
        <v>38</v>
      </c>
      <c r="D720" s="37">
        <v>13</v>
      </c>
      <c r="E720" s="37" t="b">
        <v>0</v>
      </c>
      <c r="F720" s="37" t="s">
        <v>14</v>
      </c>
      <c r="G720" s="37">
        <v>512</v>
      </c>
      <c r="H720" s="37" t="s">
        <v>47</v>
      </c>
      <c r="I720" s="38">
        <v>432.13</v>
      </c>
      <c r="J720" s="38"/>
      <c r="K720" s="37" t="s">
        <v>4480</v>
      </c>
      <c r="L720" s="37">
        <v>1</v>
      </c>
      <c r="M720" s="37">
        <v>0</v>
      </c>
      <c r="N720" s="37" t="s">
        <v>959</v>
      </c>
      <c r="O720" s="37" t="s">
        <v>75</v>
      </c>
      <c r="P720" s="37" t="s">
        <v>2093</v>
      </c>
      <c r="Q720" s="37" t="s">
        <v>2233</v>
      </c>
      <c r="R720" s="37" t="s">
        <v>2084</v>
      </c>
      <c r="S720" s="39">
        <v>46109</v>
      </c>
      <c r="T720" s="39" t="str">
        <f t="shared" si="25"/>
        <v>Mar</v>
      </c>
      <c r="U720" s="37">
        <v>2026</v>
      </c>
      <c r="V720" s="38">
        <v>0</v>
      </c>
    </row>
    <row r="721" spans="1:22" x14ac:dyDescent="0.3">
      <c r="A721" s="66" t="s">
        <v>2273</v>
      </c>
      <c r="B721" s="17" t="s">
        <v>991</v>
      </c>
      <c r="C721" s="17" t="s">
        <v>44</v>
      </c>
      <c r="D721" s="17">
        <v>17</v>
      </c>
      <c r="E721" s="17" t="b">
        <v>1</v>
      </c>
      <c r="F721" s="17" t="s">
        <v>84</v>
      </c>
      <c r="G721" s="17">
        <v>2048</v>
      </c>
      <c r="H721" s="17" t="s">
        <v>47</v>
      </c>
      <c r="I721" s="41">
        <v>3000</v>
      </c>
      <c r="J721" s="41"/>
      <c r="K721" s="17" t="s">
        <v>4480</v>
      </c>
      <c r="L721" s="17">
        <v>5</v>
      </c>
      <c r="M721" s="17">
        <v>0</v>
      </c>
      <c r="N721" s="17" t="s">
        <v>992</v>
      </c>
      <c r="O721" s="17" t="s">
        <v>430</v>
      </c>
      <c r="P721" s="17" t="s">
        <v>2170</v>
      </c>
      <c r="Q721" s="17" t="s">
        <v>2226</v>
      </c>
      <c r="R721" s="17" t="s">
        <v>2084</v>
      </c>
      <c r="S721" s="42">
        <v>46096</v>
      </c>
      <c r="T721" s="39" t="str">
        <f t="shared" si="25"/>
        <v>Mar</v>
      </c>
      <c r="U721" s="17">
        <v>2026</v>
      </c>
      <c r="V721" s="41">
        <v>0</v>
      </c>
    </row>
    <row r="722" spans="1:22" x14ac:dyDescent="0.3">
      <c r="A722" s="66" t="s">
        <v>2273</v>
      </c>
      <c r="B722" s="37" t="s">
        <v>993</v>
      </c>
      <c r="C722" s="37" t="s">
        <v>76</v>
      </c>
      <c r="D722" s="37">
        <v>13</v>
      </c>
      <c r="E722" s="37" t="b">
        <v>0</v>
      </c>
      <c r="F722" s="37" t="s">
        <v>70</v>
      </c>
      <c r="G722" s="37">
        <v>128</v>
      </c>
      <c r="H722" s="37" t="s">
        <v>47</v>
      </c>
      <c r="I722" s="38">
        <v>321.99</v>
      </c>
      <c r="J722" s="38"/>
      <c r="K722" s="37" t="s">
        <v>4480</v>
      </c>
      <c r="L722" s="37">
        <v>2</v>
      </c>
      <c r="M722" s="37">
        <v>0</v>
      </c>
      <c r="N722" s="37" t="s">
        <v>959</v>
      </c>
      <c r="O722" s="37" t="s">
        <v>75</v>
      </c>
      <c r="P722" s="37" t="s">
        <v>2093</v>
      </c>
      <c r="Q722" s="37" t="s">
        <v>2233</v>
      </c>
      <c r="R722" s="37" t="s">
        <v>2084</v>
      </c>
      <c r="S722" s="39">
        <v>46109</v>
      </c>
      <c r="T722" s="39" t="str">
        <f t="shared" ref="T722:T732" si="26">TEXT(S722,"mmm")</f>
        <v>Mar</v>
      </c>
      <c r="U722" s="37">
        <v>2026</v>
      </c>
      <c r="V722" s="38">
        <v>0</v>
      </c>
    </row>
    <row r="723" spans="1:22" x14ac:dyDescent="0.3">
      <c r="A723" s="66" t="s">
        <v>2273</v>
      </c>
      <c r="B723" s="17" t="s">
        <v>994</v>
      </c>
      <c r="C723" s="17" t="s">
        <v>76</v>
      </c>
      <c r="D723" s="17">
        <v>13</v>
      </c>
      <c r="E723" s="17" t="b">
        <v>0</v>
      </c>
      <c r="F723" s="17" t="s">
        <v>14</v>
      </c>
      <c r="G723" s="17">
        <v>512</v>
      </c>
      <c r="H723" s="17" t="s">
        <v>47</v>
      </c>
      <c r="I723" s="41">
        <v>321.99</v>
      </c>
      <c r="J723" s="41"/>
      <c r="K723" s="17" t="s">
        <v>4480</v>
      </c>
      <c r="L723" s="17">
        <v>2</v>
      </c>
      <c r="M723" s="17">
        <v>0</v>
      </c>
      <c r="N723" s="17" t="s">
        <v>959</v>
      </c>
      <c r="O723" s="17" t="s">
        <v>75</v>
      </c>
      <c r="P723" s="17" t="s">
        <v>2093</v>
      </c>
      <c r="Q723" s="17" t="s">
        <v>2233</v>
      </c>
      <c r="R723" s="17" t="s">
        <v>2084</v>
      </c>
      <c r="S723" s="42">
        <v>46109</v>
      </c>
      <c r="T723" s="39" t="str">
        <f t="shared" si="26"/>
        <v>Mar</v>
      </c>
      <c r="U723" s="17">
        <v>2026</v>
      </c>
      <c r="V723" s="41">
        <v>0</v>
      </c>
    </row>
    <row r="724" spans="1:22" x14ac:dyDescent="0.3">
      <c r="A724" s="66" t="s">
        <v>2273</v>
      </c>
      <c r="B724" s="37" t="s">
        <v>997</v>
      </c>
      <c r="C724" s="37" t="s">
        <v>41</v>
      </c>
      <c r="D724" s="37">
        <v>16</v>
      </c>
      <c r="E724" s="37" t="b">
        <v>0</v>
      </c>
      <c r="F724" s="37" t="s">
        <v>4</v>
      </c>
      <c r="G724" s="37">
        <v>128</v>
      </c>
      <c r="H724" s="37" t="s">
        <v>22</v>
      </c>
      <c r="I724" s="38">
        <v>569.99</v>
      </c>
      <c r="J724" s="38"/>
      <c r="K724" s="37" t="s">
        <v>4480</v>
      </c>
      <c r="L724" s="37">
        <v>2</v>
      </c>
      <c r="M724" s="37">
        <v>3</v>
      </c>
      <c r="N724" s="37" t="s">
        <v>995</v>
      </c>
      <c r="O724" s="37" t="s">
        <v>996</v>
      </c>
      <c r="P724" s="37" t="s">
        <v>2171</v>
      </c>
      <c r="Q724" s="37" t="s">
        <v>2231</v>
      </c>
      <c r="R724" s="37" t="s">
        <v>2084</v>
      </c>
      <c r="S724" s="39">
        <v>46108</v>
      </c>
      <c r="T724" s="39" t="str">
        <f t="shared" si="26"/>
        <v>Mar</v>
      </c>
      <c r="U724" s="37">
        <v>2026</v>
      </c>
      <c r="V724" s="38">
        <v>1709.97</v>
      </c>
    </row>
    <row r="725" spans="1:22" x14ac:dyDescent="0.3">
      <c r="A725" s="66" t="s">
        <v>2273</v>
      </c>
      <c r="B725" s="17" t="s">
        <v>998</v>
      </c>
      <c r="C725" s="17" t="s">
        <v>44</v>
      </c>
      <c r="D725" s="17">
        <v>17</v>
      </c>
      <c r="E725" s="17" t="b">
        <v>1</v>
      </c>
      <c r="F725" s="17" t="s">
        <v>12</v>
      </c>
      <c r="G725" s="17">
        <v>256</v>
      </c>
      <c r="H725" s="17" t="s">
        <v>47</v>
      </c>
      <c r="I725" s="41">
        <v>1396.5</v>
      </c>
      <c r="J725" s="41">
        <v>1470</v>
      </c>
      <c r="K725" s="17">
        <v>5</v>
      </c>
      <c r="L725" s="17">
        <v>0</v>
      </c>
      <c r="M725" s="17">
        <v>7</v>
      </c>
      <c r="N725" s="17" t="s">
        <v>974</v>
      </c>
      <c r="O725" s="17" t="s">
        <v>975</v>
      </c>
      <c r="P725" s="17" t="s">
        <v>2169</v>
      </c>
      <c r="Q725" s="17" t="s">
        <v>2226</v>
      </c>
      <c r="R725" s="17" t="s">
        <v>2084</v>
      </c>
      <c r="S725" s="42">
        <v>46106</v>
      </c>
      <c r="T725" s="39" t="str">
        <f t="shared" si="26"/>
        <v>Mar</v>
      </c>
      <c r="U725" s="17">
        <v>2026</v>
      </c>
      <c r="V725" s="41">
        <v>9775.5</v>
      </c>
    </row>
    <row r="726" spans="1:22" x14ac:dyDescent="0.3">
      <c r="A726" s="66" t="s">
        <v>2273</v>
      </c>
      <c r="B726" s="37" t="s">
        <v>999</v>
      </c>
      <c r="C726" s="37" t="s">
        <v>76</v>
      </c>
      <c r="D726" s="37">
        <v>13</v>
      </c>
      <c r="E726" s="37" t="b">
        <v>0</v>
      </c>
      <c r="F726" s="37" t="s">
        <v>70</v>
      </c>
      <c r="G726" s="37">
        <v>128</v>
      </c>
      <c r="H726" s="37" t="s">
        <v>47</v>
      </c>
      <c r="I726" s="38">
        <v>321.99</v>
      </c>
      <c r="J726" s="38"/>
      <c r="K726" s="37" t="s">
        <v>4480</v>
      </c>
      <c r="L726" s="37">
        <v>2</v>
      </c>
      <c r="M726" s="37">
        <v>0</v>
      </c>
      <c r="N726" s="37" t="s">
        <v>959</v>
      </c>
      <c r="O726" s="37" t="s">
        <v>75</v>
      </c>
      <c r="P726" s="37" t="s">
        <v>2093</v>
      </c>
      <c r="Q726" s="37" t="s">
        <v>2233</v>
      </c>
      <c r="R726" s="37" t="s">
        <v>2084</v>
      </c>
      <c r="S726" s="39">
        <v>46109</v>
      </c>
      <c r="T726" s="39" t="str">
        <f t="shared" si="26"/>
        <v>Mar</v>
      </c>
      <c r="U726" s="37">
        <v>2026</v>
      </c>
      <c r="V726" s="38">
        <v>0</v>
      </c>
    </row>
    <row r="727" spans="1:22" x14ac:dyDescent="0.3">
      <c r="A727" s="66" t="s">
        <v>2273</v>
      </c>
      <c r="B727" s="17" t="s">
        <v>1000</v>
      </c>
      <c r="C727" s="17" t="s">
        <v>76</v>
      </c>
      <c r="D727" s="17">
        <v>13</v>
      </c>
      <c r="E727" s="17" t="b">
        <v>0</v>
      </c>
      <c r="F727" s="17" t="s">
        <v>4464</v>
      </c>
      <c r="G727" s="37">
        <v>128</v>
      </c>
      <c r="H727" s="17" t="s">
        <v>47</v>
      </c>
      <c r="I727" s="41">
        <v>321.99</v>
      </c>
      <c r="J727" s="41"/>
      <c r="K727" s="17" t="s">
        <v>4480</v>
      </c>
      <c r="L727" s="17">
        <v>2</v>
      </c>
      <c r="M727" s="17">
        <v>0</v>
      </c>
      <c r="N727" s="17" t="s">
        <v>959</v>
      </c>
      <c r="O727" s="17" t="s">
        <v>75</v>
      </c>
      <c r="P727" s="17" t="s">
        <v>2093</v>
      </c>
      <c r="Q727" s="17" t="s">
        <v>2233</v>
      </c>
      <c r="R727" s="17" t="s">
        <v>2084</v>
      </c>
      <c r="S727" s="42">
        <v>46109</v>
      </c>
      <c r="T727" s="39" t="str">
        <f t="shared" si="26"/>
        <v>Mar</v>
      </c>
      <c r="U727" s="17">
        <v>2026</v>
      </c>
      <c r="V727" s="41">
        <v>0</v>
      </c>
    </row>
    <row r="728" spans="1:22" x14ac:dyDescent="0.3">
      <c r="A728" s="66" t="s">
        <v>2273</v>
      </c>
      <c r="B728" s="37" t="s">
        <v>1001</v>
      </c>
      <c r="C728" s="37" t="s">
        <v>76</v>
      </c>
      <c r="D728" s="37">
        <v>13</v>
      </c>
      <c r="E728" s="37" t="b">
        <v>0</v>
      </c>
      <c r="F728" s="37" t="s">
        <v>12</v>
      </c>
      <c r="G728" s="37">
        <v>256</v>
      </c>
      <c r="H728" s="37" t="s">
        <v>47</v>
      </c>
      <c r="I728" s="38">
        <v>321.99</v>
      </c>
      <c r="J728" s="38"/>
      <c r="K728" s="37" t="s">
        <v>4480</v>
      </c>
      <c r="L728" s="37">
        <v>2</v>
      </c>
      <c r="M728" s="37">
        <v>0</v>
      </c>
      <c r="N728" s="37" t="s">
        <v>959</v>
      </c>
      <c r="O728" s="37" t="s">
        <v>75</v>
      </c>
      <c r="P728" s="37" t="s">
        <v>2093</v>
      </c>
      <c r="Q728" s="37" t="s">
        <v>2233</v>
      </c>
      <c r="R728" s="37" t="s">
        <v>2084</v>
      </c>
      <c r="S728" s="39">
        <v>46109</v>
      </c>
      <c r="T728" s="39" t="str">
        <f t="shared" si="26"/>
        <v>Mar</v>
      </c>
      <c r="U728" s="37">
        <v>2026</v>
      </c>
      <c r="V728" s="38">
        <v>0</v>
      </c>
    </row>
    <row r="729" spans="1:22" x14ac:dyDescent="0.3">
      <c r="A729" s="66" t="s">
        <v>2273</v>
      </c>
      <c r="B729" s="17" t="s">
        <v>1002</v>
      </c>
      <c r="C729" s="17" t="s">
        <v>44</v>
      </c>
      <c r="D729" s="17">
        <v>17</v>
      </c>
      <c r="E729" s="17" t="b">
        <v>1</v>
      </c>
      <c r="F729" s="17" t="s">
        <v>84</v>
      </c>
      <c r="G729" s="17">
        <v>2048</v>
      </c>
      <c r="H729" s="17" t="s">
        <v>47</v>
      </c>
      <c r="I729" s="41">
        <v>2819.06</v>
      </c>
      <c r="J729" s="41">
        <v>2999</v>
      </c>
      <c r="K729" s="17">
        <v>6</v>
      </c>
      <c r="L729" s="17">
        <v>1</v>
      </c>
      <c r="M729" s="17">
        <v>0</v>
      </c>
      <c r="N729" s="17" t="s">
        <v>974</v>
      </c>
      <c r="O729" s="17" t="s">
        <v>975</v>
      </c>
      <c r="P729" s="17" t="s">
        <v>2169</v>
      </c>
      <c r="Q729" s="17" t="s">
        <v>2226</v>
      </c>
      <c r="R729" s="17" t="s">
        <v>2084</v>
      </c>
      <c r="S729" s="42">
        <v>46099</v>
      </c>
      <c r="T729" s="39" t="str">
        <f t="shared" si="26"/>
        <v>Mar</v>
      </c>
      <c r="U729" s="17">
        <v>2026</v>
      </c>
      <c r="V729" s="41">
        <v>0</v>
      </c>
    </row>
    <row r="730" spans="1:22" x14ac:dyDescent="0.3">
      <c r="A730" s="66" t="s">
        <v>2273</v>
      </c>
      <c r="B730" s="37" t="s">
        <v>1003</v>
      </c>
      <c r="C730" s="37" t="s">
        <v>11</v>
      </c>
      <c r="D730" s="37">
        <v>14</v>
      </c>
      <c r="E730" s="37" t="b">
        <v>1</v>
      </c>
      <c r="F730" s="37" t="s">
        <v>14</v>
      </c>
      <c r="G730" s="37">
        <v>512</v>
      </c>
      <c r="H730" s="37" t="s">
        <v>47</v>
      </c>
      <c r="I730" s="38">
        <v>675.95</v>
      </c>
      <c r="J730" s="38"/>
      <c r="K730" s="37" t="s">
        <v>4480</v>
      </c>
      <c r="L730" s="37">
        <v>2</v>
      </c>
      <c r="M730" s="37">
        <v>0</v>
      </c>
      <c r="N730" s="37" t="s">
        <v>959</v>
      </c>
      <c r="O730" s="37" t="s">
        <v>75</v>
      </c>
      <c r="P730" s="37" t="s">
        <v>2093</v>
      </c>
      <c r="Q730" s="37" t="s">
        <v>2233</v>
      </c>
      <c r="R730" s="37" t="s">
        <v>2084</v>
      </c>
      <c r="S730" s="39">
        <v>46109</v>
      </c>
      <c r="T730" s="39" t="str">
        <f t="shared" si="26"/>
        <v>Mar</v>
      </c>
      <c r="U730" s="37">
        <v>2026</v>
      </c>
      <c r="V730" s="38">
        <v>0</v>
      </c>
    </row>
    <row r="731" spans="1:22" x14ac:dyDescent="0.3">
      <c r="A731" s="66" t="s">
        <v>2273</v>
      </c>
      <c r="B731" s="17" t="s">
        <v>1004</v>
      </c>
      <c r="C731" s="17" t="s">
        <v>41</v>
      </c>
      <c r="D731" s="17">
        <v>16</v>
      </c>
      <c r="E731" s="17" t="b">
        <v>0</v>
      </c>
      <c r="F731" s="17" t="s">
        <v>4</v>
      </c>
      <c r="G731" s="37">
        <v>128</v>
      </c>
      <c r="H731" s="17" t="s">
        <v>22</v>
      </c>
      <c r="I731" s="41">
        <v>579.99</v>
      </c>
      <c r="J731" s="41"/>
      <c r="K731" s="17" t="s">
        <v>4480</v>
      </c>
      <c r="L731" s="17">
        <v>0</v>
      </c>
      <c r="M731" s="17">
        <v>2</v>
      </c>
      <c r="N731" s="17" t="s">
        <v>995</v>
      </c>
      <c r="O731" s="17" t="s">
        <v>996</v>
      </c>
      <c r="P731" s="17" t="s">
        <v>2171</v>
      </c>
      <c r="Q731" s="17" t="s">
        <v>2231</v>
      </c>
      <c r="R731" s="17" t="s">
        <v>2084</v>
      </c>
      <c r="S731" s="42">
        <v>46108</v>
      </c>
      <c r="T731" s="39" t="str">
        <f t="shared" si="26"/>
        <v>Mar</v>
      </c>
      <c r="U731" s="17">
        <v>2026</v>
      </c>
      <c r="V731" s="41">
        <v>1159.98</v>
      </c>
    </row>
    <row r="732" spans="1:22" x14ac:dyDescent="0.3">
      <c r="A732" s="66" t="s">
        <v>2273</v>
      </c>
      <c r="B732" s="37" t="s">
        <v>1005</v>
      </c>
      <c r="C732" s="37" t="s">
        <v>44</v>
      </c>
      <c r="D732" s="37">
        <v>17</v>
      </c>
      <c r="E732" s="37" t="b">
        <v>1</v>
      </c>
      <c r="F732" s="37" t="s">
        <v>12</v>
      </c>
      <c r="G732" s="37">
        <v>256</v>
      </c>
      <c r="H732" s="37" t="s">
        <v>22</v>
      </c>
      <c r="I732" s="38">
        <v>1299.99</v>
      </c>
      <c r="J732" s="38"/>
      <c r="K732" s="37" t="s">
        <v>4480</v>
      </c>
      <c r="L732" s="37">
        <v>0</v>
      </c>
      <c r="M732" s="37">
        <v>2</v>
      </c>
      <c r="N732" s="37" t="s">
        <v>995</v>
      </c>
      <c r="O732" s="37" t="s">
        <v>996</v>
      </c>
      <c r="P732" s="37" t="s">
        <v>2171</v>
      </c>
      <c r="Q732" s="37" t="s">
        <v>2231</v>
      </c>
      <c r="R732" s="37" t="s">
        <v>2084</v>
      </c>
      <c r="S732" s="39">
        <v>46108</v>
      </c>
      <c r="T732" s="39" t="str">
        <f t="shared" si="26"/>
        <v>Mar</v>
      </c>
      <c r="U732" s="37">
        <v>2026</v>
      </c>
      <c r="V732" s="38">
        <v>2599.98</v>
      </c>
    </row>
    <row r="733" spans="1:22" x14ac:dyDescent="0.3">
      <c r="A733" s="66" t="s">
        <v>2273</v>
      </c>
      <c r="B733" s="17" t="s">
        <v>1006</v>
      </c>
      <c r="C733" s="17" t="s">
        <v>33</v>
      </c>
      <c r="D733" s="17">
        <v>17</v>
      </c>
      <c r="E733" s="17" t="b">
        <v>0</v>
      </c>
      <c r="F733" s="17" t="s">
        <v>14</v>
      </c>
      <c r="G733" s="17">
        <v>512</v>
      </c>
      <c r="H733" s="17" t="s">
        <v>47</v>
      </c>
      <c r="I733" s="41">
        <v>1091.55</v>
      </c>
      <c r="J733" s="41">
        <v>1149</v>
      </c>
      <c r="K733" s="17">
        <v>5</v>
      </c>
      <c r="L733" s="17">
        <v>3</v>
      </c>
      <c r="M733" s="17">
        <v>0</v>
      </c>
      <c r="N733" s="17" t="s">
        <v>974</v>
      </c>
      <c r="O733" s="17" t="s">
        <v>975</v>
      </c>
      <c r="P733" s="17" t="s">
        <v>2169</v>
      </c>
      <c r="Q733" s="17" t="s">
        <v>2226</v>
      </c>
      <c r="R733" s="17" t="s">
        <v>2084</v>
      </c>
      <c r="S733" s="42"/>
      <c r="T733" s="39"/>
      <c r="U733" s="17"/>
      <c r="V733" s="41">
        <v>0</v>
      </c>
    </row>
    <row r="734" spans="1:22" x14ac:dyDescent="0.3">
      <c r="A734" s="66" t="s">
        <v>2273</v>
      </c>
      <c r="B734" s="37" t="s">
        <v>1007</v>
      </c>
      <c r="C734" s="37" t="s">
        <v>3</v>
      </c>
      <c r="D734" s="37">
        <v>14</v>
      </c>
      <c r="E734" s="37" t="b">
        <v>0</v>
      </c>
      <c r="F734" s="37" t="s">
        <v>14</v>
      </c>
      <c r="G734" s="37">
        <v>512</v>
      </c>
      <c r="H734" s="37" t="s">
        <v>47</v>
      </c>
      <c r="I734" s="38">
        <v>389.01</v>
      </c>
      <c r="J734" s="38"/>
      <c r="K734" s="37" t="s">
        <v>4480</v>
      </c>
      <c r="L734" s="37">
        <v>2</v>
      </c>
      <c r="M734" s="37">
        <v>0</v>
      </c>
      <c r="N734" s="37" t="s">
        <v>959</v>
      </c>
      <c r="O734" s="37" t="s">
        <v>75</v>
      </c>
      <c r="P734" s="37" t="s">
        <v>2093</v>
      </c>
      <c r="Q734" s="37" t="s">
        <v>2233</v>
      </c>
      <c r="R734" s="37" t="s">
        <v>2084</v>
      </c>
      <c r="S734" s="39">
        <v>46109</v>
      </c>
      <c r="T734" s="39" t="str">
        <f t="shared" ref="T734:T742" si="27">TEXT(S734,"mmm")</f>
        <v>Mar</v>
      </c>
      <c r="U734" s="37">
        <v>2026</v>
      </c>
      <c r="V734" s="38">
        <v>0</v>
      </c>
    </row>
    <row r="735" spans="1:22" x14ac:dyDescent="0.3">
      <c r="A735" s="66" t="s">
        <v>2273</v>
      </c>
      <c r="B735" s="17" t="s">
        <v>1008</v>
      </c>
      <c r="C735" s="17" t="s">
        <v>11</v>
      </c>
      <c r="D735" s="17">
        <v>14</v>
      </c>
      <c r="E735" s="17" t="b">
        <v>1</v>
      </c>
      <c r="F735" s="17" t="s">
        <v>114</v>
      </c>
      <c r="G735" s="37">
        <v>128</v>
      </c>
      <c r="H735" s="17" t="s">
        <v>47</v>
      </c>
      <c r="I735" s="41">
        <v>675.95</v>
      </c>
      <c r="J735" s="41"/>
      <c r="K735" s="17" t="s">
        <v>4480</v>
      </c>
      <c r="L735" s="17">
        <v>2</v>
      </c>
      <c r="M735" s="17">
        <v>0</v>
      </c>
      <c r="N735" s="17" t="s">
        <v>959</v>
      </c>
      <c r="O735" s="17" t="s">
        <v>75</v>
      </c>
      <c r="P735" s="17" t="s">
        <v>2093</v>
      </c>
      <c r="Q735" s="17" t="s">
        <v>2233</v>
      </c>
      <c r="R735" s="17" t="s">
        <v>2084</v>
      </c>
      <c r="S735" s="42">
        <v>46109</v>
      </c>
      <c r="T735" s="39" t="str">
        <f t="shared" si="27"/>
        <v>Mar</v>
      </c>
      <c r="U735" s="17">
        <v>2026</v>
      </c>
      <c r="V735" s="41">
        <v>0</v>
      </c>
    </row>
    <row r="736" spans="1:22" x14ac:dyDescent="0.3">
      <c r="A736" s="66" t="s">
        <v>2273</v>
      </c>
      <c r="B736" s="37" t="s">
        <v>1009</v>
      </c>
      <c r="C736" s="37" t="s">
        <v>11</v>
      </c>
      <c r="D736" s="37">
        <v>14</v>
      </c>
      <c r="E736" s="37" t="b">
        <v>1</v>
      </c>
      <c r="F736" s="37" t="s">
        <v>114</v>
      </c>
      <c r="G736" s="37">
        <v>128</v>
      </c>
      <c r="H736" s="37" t="s">
        <v>47</v>
      </c>
      <c r="I736" s="38">
        <v>675.95</v>
      </c>
      <c r="J736" s="38"/>
      <c r="K736" s="37" t="s">
        <v>4480</v>
      </c>
      <c r="L736" s="37">
        <v>2</v>
      </c>
      <c r="M736" s="37">
        <v>0</v>
      </c>
      <c r="N736" s="37" t="s">
        <v>959</v>
      </c>
      <c r="O736" s="37" t="s">
        <v>75</v>
      </c>
      <c r="P736" s="37" t="s">
        <v>2093</v>
      </c>
      <c r="Q736" s="37" t="s">
        <v>2233</v>
      </c>
      <c r="R736" s="37" t="s">
        <v>2084</v>
      </c>
      <c r="S736" s="39">
        <v>46109</v>
      </c>
      <c r="T736" s="39" t="str">
        <f t="shared" si="27"/>
        <v>Mar</v>
      </c>
      <c r="U736" s="37">
        <v>2026</v>
      </c>
      <c r="V736" s="38">
        <v>0</v>
      </c>
    </row>
    <row r="737" spans="1:22" x14ac:dyDescent="0.3">
      <c r="A737" s="66" t="s">
        <v>2273</v>
      </c>
      <c r="B737" s="17" t="s">
        <v>1010</v>
      </c>
      <c r="C737" s="17" t="s">
        <v>11</v>
      </c>
      <c r="D737" s="17">
        <v>14</v>
      </c>
      <c r="E737" s="17" t="b">
        <v>1</v>
      </c>
      <c r="F737" s="17" t="s">
        <v>14</v>
      </c>
      <c r="G737" s="17">
        <v>512</v>
      </c>
      <c r="H737" s="17" t="s">
        <v>47</v>
      </c>
      <c r="I737" s="41">
        <v>675.95</v>
      </c>
      <c r="J737" s="41"/>
      <c r="K737" s="17" t="s">
        <v>4480</v>
      </c>
      <c r="L737" s="17">
        <v>2</v>
      </c>
      <c r="M737" s="17">
        <v>0</v>
      </c>
      <c r="N737" s="17" t="s">
        <v>959</v>
      </c>
      <c r="O737" s="17" t="s">
        <v>75</v>
      </c>
      <c r="P737" s="17" t="s">
        <v>2093</v>
      </c>
      <c r="Q737" s="17" t="s">
        <v>2233</v>
      </c>
      <c r="R737" s="17" t="s">
        <v>2084</v>
      </c>
      <c r="S737" s="42">
        <v>46109</v>
      </c>
      <c r="T737" s="39" t="str">
        <f t="shared" si="27"/>
        <v>Mar</v>
      </c>
      <c r="U737" s="17">
        <v>2026</v>
      </c>
      <c r="V737" s="41">
        <v>0</v>
      </c>
    </row>
    <row r="738" spans="1:22" x14ac:dyDescent="0.3">
      <c r="A738" s="66" t="s">
        <v>2273</v>
      </c>
      <c r="B738" s="37" t="s">
        <v>1011</v>
      </c>
      <c r="C738" s="37" t="s">
        <v>76</v>
      </c>
      <c r="D738" s="37">
        <v>13</v>
      </c>
      <c r="E738" s="37" t="b">
        <v>0</v>
      </c>
      <c r="F738" s="37" t="s">
        <v>12</v>
      </c>
      <c r="G738" s="37">
        <v>256</v>
      </c>
      <c r="H738" s="37" t="s">
        <v>47</v>
      </c>
      <c r="I738" s="38">
        <v>321.99</v>
      </c>
      <c r="J738" s="38"/>
      <c r="K738" s="37" t="s">
        <v>4480</v>
      </c>
      <c r="L738" s="37">
        <v>2</v>
      </c>
      <c r="M738" s="37">
        <v>0</v>
      </c>
      <c r="N738" s="37" t="s">
        <v>959</v>
      </c>
      <c r="O738" s="37" t="s">
        <v>82</v>
      </c>
      <c r="P738" s="37" t="s">
        <v>2094</v>
      </c>
      <c r="Q738" s="37" t="s">
        <v>2234</v>
      </c>
      <c r="R738" s="37" t="s">
        <v>2084</v>
      </c>
      <c r="S738" s="39">
        <v>46109</v>
      </c>
      <c r="T738" s="39" t="str">
        <f t="shared" si="27"/>
        <v>Mar</v>
      </c>
      <c r="U738" s="37">
        <v>2026</v>
      </c>
      <c r="V738" s="38">
        <v>0</v>
      </c>
    </row>
    <row r="739" spans="1:22" x14ac:dyDescent="0.3">
      <c r="A739" s="66" t="s">
        <v>2273</v>
      </c>
      <c r="B739" s="17" t="s">
        <v>1012</v>
      </c>
      <c r="C739" s="17" t="s">
        <v>11</v>
      </c>
      <c r="D739" s="17">
        <v>14</v>
      </c>
      <c r="E739" s="17" t="b">
        <v>1</v>
      </c>
      <c r="F739" s="17" t="s">
        <v>14</v>
      </c>
      <c r="G739" s="17">
        <v>512</v>
      </c>
      <c r="H739" s="17" t="s">
        <v>47</v>
      </c>
      <c r="I739" s="41">
        <v>675.95</v>
      </c>
      <c r="J739" s="41"/>
      <c r="K739" s="17" t="s">
        <v>4480</v>
      </c>
      <c r="L739" s="17">
        <v>2</v>
      </c>
      <c r="M739" s="17">
        <v>0</v>
      </c>
      <c r="N739" s="17" t="s">
        <v>959</v>
      </c>
      <c r="O739" s="17" t="s">
        <v>75</v>
      </c>
      <c r="P739" s="17" t="s">
        <v>2093</v>
      </c>
      <c r="Q739" s="17" t="s">
        <v>2233</v>
      </c>
      <c r="R739" s="17" t="s">
        <v>2084</v>
      </c>
      <c r="S739" s="42">
        <v>46109</v>
      </c>
      <c r="T739" s="39" t="str">
        <f t="shared" si="27"/>
        <v>Mar</v>
      </c>
      <c r="U739" s="17">
        <v>2026</v>
      </c>
      <c r="V739" s="41">
        <v>0</v>
      </c>
    </row>
    <row r="740" spans="1:22" x14ac:dyDescent="0.3">
      <c r="A740" s="66" t="s">
        <v>2273</v>
      </c>
      <c r="B740" s="37" t="s">
        <v>1013</v>
      </c>
      <c r="C740" s="37" t="s">
        <v>11</v>
      </c>
      <c r="D740" s="37">
        <v>14</v>
      </c>
      <c r="E740" s="37" t="b">
        <v>1</v>
      </c>
      <c r="F740" s="37" t="s">
        <v>70</v>
      </c>
      <c r="G740" s="37">
        <v>128</v>
      </c>
      <c r="H740" s="37" t="s">
        <v>47</v>
      </c>
      <c r="I740" s="38">
        <v>675.95</v>
      </c>
      <c r="J740" s="38"/>
      <c r="K740" s="37" t="s">
        <v>4480</v>
      </c>
      <c r="L740" s="37">
        <v>2</v>
      </c>
      <c r="M740" s="37">
        <v>0</v>
      </c>
      <c r="N740" s="37" t="s">
        <v>959</v>
      </c>
      <c r="O740" s="37" t="s">
        <v>75</v>
      </c>
      <c r="P740" s="37" t="s">
        <v>2093</v>
      </c>
      <c r="Q740" s="37" t="s">
        <v>2233</v>
      </c>
      <c r="R740" s="37" t="s">
        <v>2084</v>
      </c>
      <c r="S740" s="39">
        <v>46109</v>
      </c>
      <c r="T740" s="39" t="str">
        <f t="shared" si="27"/>
        <v>Mar</v>
      </c>
      <c r="U740" s="37">
        <v>2026</v>
      </c>
      <c r="V740" s="38">
        <v>0</v>
      </c>
    </row>
    <row r="741" spans="1:22" x14ac:dyDescent="0.3">
      <c r="A741" s="66" t="s">
        <v>2273</v>
      </c>
      <c r="B741" s="17" t="s">
        <v>1014</v>
      </c>
      <c r="C741" s="17" t="s">
        <v>11</v>
      </c>
      <c r="D741" s="17">
        <v>14</v>
      </c>
      <c r="E741" s="17" t="b">
        <v>1</v>
      </c>
      <c r="F741" s="17" t="s">
        <v>818</v>
      </c>
      <c r="G741" s="37">
        <v>128</v>
      </c>
      <c r="H741" s="17" t="s">
        <v>47</v>
      </c>
      <c r="I741" s="41">
        <v>675.95</v>
      </c>
      <c r="J741" s="41"/>
      <c r="K741" s="17" t="s">
        <v>4480</v>
      </c>
      <c r="L741" s="17">
        <v>2</v>
      </c>
      <c r="M741" s="17">
        <v>0</v>
      </c>
      <c r="N741" s="17" t="s">
        <v>959</v>
      </c>
      <c r="O741" s="17" t="s">
        <v>75</v>
      </c>
      <c r="P741" s="17" t="s">
        <v>2093</v>
      </c>
      <c r="Q741" s="17" t="s">
        <v>2233</v>
      </c>
      <c r="R741" s="17" t="s">
        <v>2084</v>
      </c>
      <c r="S741" s="42">
        <v>46109</v>
      </c>
      <c r="T741" s="39" t="str">
        <f t="shared" si="27"/>
        <v>Mar</v>
      </c>
      <c r="U741" s="17">
        <v>2026</v>
      </c>
      <c r="V741" s="41">
        <v>0</v>
      </c>
    </row>
    <row r="742" spans="1:22" x14ac:dyDescent="0.3">
      <c r="A742" s="66" t="s">
        <v>2273</v>
      </c>
      <c r="B742" s="37" t="s">
        <v>1015</v>
      </c>
      <c r="C742" s="37" t="s">
        <v>38</v>
      </c>
      <c r="D742" s="37">
        <v>13</v>
      </c>
      <c r="E742" s="37" t="b">
        <v>0</v>
      </c>
      <c r="F742" s="37" t="s">
        <v>4</v>
      </c>
      <c r="G742" s="37">
        <v>128</v>
      </c>
      <c r="H742" s="37" t="s">
        <v>4483</v>
      </c>
      <c r="I742" s="38">
        <v>289.99</v>
      </c>
      <c r="J742" s="38"/>
      <c r="K742" s="37" t="s">
        <v>4480</v>
      </c>
      <c r="L742" s="37">
        <v>4</v>
      </c>
      <c r="M742" s="37">
        <v>0</v>
      </c>
      <c r="N742" s="37" t="s">
        <v>1016</v>
      </c>
      <c r="O742" s="37" t="s">
        <v>396</v>
      </c>
      <c r="P742" s="37" t="s">
        <v>2172</v>
      </c>
      <c r="Q742" s="37" t="s">
        <v>2245</v>
      </c>
      <c r="R742" s="37" t="s">
        <v>2084</v>
      </c>
      <c r="S742" s="39">
        <v>46108</v>
      </c>
      <c r="T742" s="39" t="str">
        <f t="shared" si="27"/>
        <v>Mar</v>
      </c>
      <c r="U742" s="37">
        <v>2026</v>
      </c>
      <c r="V742" s="38">
        <v>0</v>
      </c>
    </row>
    <row r="743" spans="1:22" x14ac:dyDescent="0.3">
      <c r="A743" s="66" t="s">
        <v>2273</v>
      </c>
      <c r="B743" s="17" t="s">
        <v>1017</v>
      </c>
      <c r="C743" s="17" t="s">
        <v>44</v>
      </c>
      <c r="D743" s="17">
        <v>17</v>
      </c>
      <c r="E743" s="17" t="b">
        <v>1</v>
      </c>
      <c r="F743" s="17" t="s">
        <v>84</v>
      </c>
      <c r="G743" s="17">
        <v>2048</v>
      </c>
      <c r="H743" s="17" t="s">
        <v>47</v>
      </c>
      <c r="I743" s="41">
        <v>599</v>
      </c>
      <c r="J743" s="41"/>
      <c r="K743" s="17" t="s">
        <v>4480</v>
      </c>
      <c r="L743" s="17">
        <v>3</v>
      </c>
      <c r="M743" s="17">
        <v>0</v>
      </c>
      <c r="N743" s="17" t="s">
        <v>1018</v>
      </c>
      <c r="O743" s="17" t="s">
        <v>116</v>
      </c>
      <c r="P743" s="17" t="s">
        <v>2098</v>
      </c>
      <c r="Q743" s="17" t="s">
        <v>2237</v>
      </c>
      <c r="R743" s="17" t="s">
        <v>2084</v>
      </c>
      <c r="S743" s="42"/>
      <c r="T743" s="39"/>
      <c r="U743" s="17"/>
      <c r="V743" s="41">
        <v>0</v>
      </c>
    </row>
    <row r="744" spans="1:22" x14ac:dyDescent="0.3">
      <c r="A744" s="66" t="s">
        <v>2273</v>
      </c>
      <c r="B744" s="37" t="s">
        <v>1020</v>
      </c>
      <c r="C744" s="37" t="s">
        <v>76</v>
      </c>
      <c r="D744" s="37">
        <v>13</v>
      </c>
      <c r="E744" s="37" t="b">
        <v>0</v>
      </c>
      <c r="F744" s="37" t="s">
        <v>14</v>
      </c>
      <c r="G744" s="37">
        <v>512</v>
      </c>
      <c r="H744" s="37" t="s">
        <v>47</v>
      </c>
      <c r="I744" s="38">
        <v>321.01</v>
      </c>
      <c r="J744" s="38"/>
      <c r="K744" s="37" t="s">
        <v>4480</v>
      </c>
      <c r="L744" s="37">
        <v>2</v>
      </c>
      <c r="M744" s="37">
        <v>25</v>
      </c>
      <c r="N744" s="37" t="s">
        <v>1021</v>
      </c>
      <c r="O744" s="37" t="s">
        <v>75</v>
      </c>
      <c r="P744" s="37" t="s">
        <v>2093</v>
      </c>
      <c r="Q744" s="37" t="s">
        <v>2233</v>
      </c>
      <c r="R744" s="37" t="s">
        <v>2084</v>
      </c>
      <c r="S744" s="39">
        <v>46110</v>
      </c>
      <c r="T744" s="39" t="str">
        <f t="shared" ref="T744:T754" si="28">TEXT(S744,"mmm")</f>
        <v>Mar</v>
      </c>
      <c r="U744" s="37">
        <v>2026</v>
      </c>
      <c r="V744" s="38">
        <v>8025.25</v>
      </c>
    </row>
    <row r="745" spans="1:22" x14ac:dyDescent="0.3">
      <c r="A745" s="66" t="s">
        <v>2273</v>
      </c>
      <c r="B745" s="17" t="s">
        <v>1022</v>
      </c>
      <c r="C745" s="17" t="s">
        <v>3</v>
      </c>
      <c r="D745" s="17">
        <v>14</v>
      </c>
      <c r="E745" s="17" t="b">
        <v>0</v>
      </c>
      <c r="F745" s="17" t="s">
        <v>70</v>
      </c>
      <c r="G745" s="37">
        <v>128</v>
      </c>
      <c r="H745" s="17" t="s">
        <v>47</v>
      </c>
      <c r="I745" s="41">
        <v>403.95</v>
      </c>
      <c r="J745" s="41"/>
      <c r="K745" s="17" t="s">
        <v>4480</v>
      </c>
      <c r="L745" s="17">
        <v>5</v>
      </c>
      <c r="M745" s="17">
        <v>8</v>
      </c>
      <c r="N745" s="17" t="s">
        <v>1021</v>
      </c>
      <c r="O745" s="17" t="s">
        <v>75</v>
      </c>
      <c r="P745" s="17" t="s">
        <v>2093</v>
      </c>
      <c r="Q745" s="17" t="s">
        <v>2233</v>
      </c>
      <c r="R745" s="17" t="s">
        <v>2084</v>
      </c>
      <c r="S745" s="42">
        <v>46109</v>
      </c>
      <c r="T745" s="39" t="str">
        <f t="shared" si="28"/>
        <v>Mar</v>
      </c>
      <c r="U745" s="17">
        <v>2026</v>
      </c>
      <c r="V745" s="41">
        <v>3231.6</v>
      </c>
    </row>
    <row r="746" spans="1:22" x14ac:dyDescent="0.3">
      <c r="A746" s="66" t="s">
        <v>2273</v>
      </c>
      <c r="B746" s="37" t="s">
        <v>1023</v>
      </c>
      <c r="C746" s="37" t="s">
        <v>11</v>
      </c>
      <c r="D746" s="37">
        <v>14</v>
      </c>
      <c r="E746" s="37" t="b">
        <v>1</v>
      </c>
      <c r="F746" s="37" t="s">
        <v>14</v>
      </c>
      <c r="G746" s="37">
        <v>512</v>
      </c>
      <c r="H746" s="37" t="s">
        <v>47</v>
      </c>
      <c r="I746" s="38">
        <v>699.88</v>
      </c>
      <c r="J746" s="38"/>
      <c r="K746" s="37" t="s">
        <v>4480</v>
      </c>
      <c r="L746" s="37">
        <v>2</v>
      </c>
      <c r="M746" s="37">
        <v>0</v>
      </c>
      <c r="N746" s="37" t="s">
        <v>1021</v>
      </c>
      <c r="O746" s="37" t="s">
        <v>75</v>
      </c>
      <c r="P746" s="37" t="s">
        <v>2093</v>
      </c>
      <c r="Q746" s="37" t="s">
        <v>2233</v>
      </c>
      <c r="R746" s="37" t="s">
        <v>2084</v>
      </c>
      <c r="S746" s="39">
        <v>46109</v>
      </c>
      <c r="T746" s="39" t="str">
        <f t="shared" si="28"/>
        <v>Mar</v>
      </c>
      <c r="U746" s="37">
        <v>2026</v>
      </c>
      <c r="V746" s="38">
        <v>0</v>
      </c>
    </row>
    <row r="747" spans="1:22" x14ac:dyDescent="0.3">
      <c r="A747" s="66" t="s">
        <v>2273</v>
      </c>
      <c r="B747" s="17" t="s">
        <v>1024</v>
      </c>
      <c r="C747" s="17" t="s">
        <v>11</v>
      </c>
      <c r="D747" s="17">
        <v>14</v>
      </c>
      <c r="E747" s="17" t="b">
        <v>1</v>
      </c>
      <c r="F747" s="17" t="s">
        <v>70</v>
      </c>
      <c r="G747" s="37">
        <v>128</v>
      </c>
      <c r="H747" s="17" t="s">
        <v>47</v>
      </c>
      <c r="I747" s="41">
        <v>409.95</v>
      </c>
      <c r="J747" s="41"/>
      <c r="K747" s="17" t="s">
        <v>4480</v>
      </c>
      <c r="L747" s="17">
        <v>10</v>
      </c>
      <c r="M747" s="17">
        <v>0</v>
      </c>
      <c r="N747" s="17" t="s">
        <v>1021</v>
      </c>
      <c r="O747" s="17" t="s">
        <v>75</v>
      </c>
      <c r="P747" s="17" t="s">
        <v>2093</v>
      </c>
      <c r="Q747" s="17" t="s">
        <v>2233</v>
      </c>
      <c r="R747" s="17" t="s">
        <v>2084</v>
      </c>
      <c r="S747" s="42">
        <v>46109</v>
      </c>
      <c r="T747" s="39" t="str">
        <f t="shared" si="28"/>
        <v>Mar</v>
      </c>
      <c r="U747" s="17">
        <v>2026</v>
      </c>
      <c r="V747" s="41">
        <v>0</v>
      </c>
    </row>
    <row r="748" spans="1:22" x14ac:dyDescent="0.3">
      <c r="A748" s="66" t="s">
        <v>2273</v>
      </c>
      <c r="B748" s="37" t="s">
        <v>1025</v>
      </c>
      <c r="C748" s="37" t="s">
        <v>11</v>
      </c>
      <c r="D748" s="37">
        <v>14</v>
      </c>
      <c r="E748" s="37" t="b">
        <v>1</v>
      </c>
      <c r="F748" s="37" t="s">
        <v>14</v>
      </c>
      <c r="G748" s="37">
        <v>512</v>
      </c>
      <c r="H748" s="37" t="s">
        <v>47</v>
      </c>
      <c r="I748" s="38">
        <v>699.88</v>
      </c>
      <c r="J748" s="38"/>
      <c r="K748" s="37" t="s">
        <v>4480</v>
      </c>
      <c r="L748" s="37">
        <v>2</v>
      </c>
      <c r="M748" s="37">
        <v>0</v>
      </c>
      <c r="N748" s="37" t="s">
        <v>1021</v>
      </c>
      <c r="O748" s="37" t="s">
        <v>75</v>
      </c>
      <c r="P748" s="37" t="s">
        <v>2093</v>
      </c>
      <c r="Q748" s="37" t="s">
        <v>2233</v>
      </c>
      <c r="R748" s="37" t="s">
        <v>2084</v>
      </c>
      <c r="S748" s="39">
        <v>46109</v>
      </c>
      <c r="T748" s="39" t="str">
        <f t="shared" si="28"/>
        <v>Mar</v>
      </c>
      <c r="U748" s="37">
        <v>2026</v>
      </c>
      <c r="V748" s="38">
        <v>0</v>
      </c>
    </row>
    <row r="749" spans="1:22" x14ac:dyDescent="0.3">
      <c r="A749" s="66" t="s">
        <v>2273</v>
      </c>
      <c r="B749" s="17" t="s">
        <v>1026</v>
      </c>
      <c r="C749" s="17" t="s">
        <v>3</v>
      </c>
      <c r="D749" s="17">
        <v>14</v>
      </c>
      <c r="E749" s="17" t="b">
        <v>0</v>
      </c>
      <c r="F749" s="17" t="s">
        <v>70</v>
      </c>
      <c r="G749" s="37">
        <v>128</v>
      </c>
      <c r="H749" s="17" t="s">
        <v>47</v>
      </c>
      <c r="I749" s="41">
        <v>403.95</v>
      </c>
      <c r="J749" s="41"/>
      <c r="K749" s="17" t="s">
        <v>4480</v>
      </c>
      <c r="L749" s="17">
        <v>5</v>
      </c>
      <c r="M749" s="17">
        <v>0</v>
      </c>
      <c r="N749" s="17" t="s">
        <v>1021</v>
      </c>
      <c r="O749" s="17" t="s">
        <v>75</v>
      </c>
      <c r="P749" s="17" t="s">
        <v>2093</v>
      </c>
      <c r="Q749" s="17" t="s">
        <v>2233</v>
      </c>
      <c r="R749" s="17" t="s">
        <v>2084</v>
      </c>
      <c r="S749" s="42">
        <v>46109</v>
      </c>
      <c r="T749" s="39" t="str">
        <f t="shared" si="28"/>
        <v>Mar</v>
      </c>
      <c r="U749" s="17">
        <v>2026</v>
      </c>
      <c r="V749" s="41">
        <v>0</v>
      </c>
    </row>
    <row r="750" spans="1:22" x14ac:dyDescent="0.3">
      <c r="A750" s="66" t="s">
        <v>2273</v>
      </c>
      <c r="B750" s="37" t="s">
        <v>1027</v>
      </c>
      <c r="C750" s="37" t="s">
        <v>76</v>
      </c>
      <c r="D750" s="37">
        <v>13</v>
      </c>
      <c r="E750" s="37" t="b">
        <v>0</v>
      </c>
      <c r="F750" s="37" t="s">
        <v>4</v>
      </c>
      <c r="G750" s="37">
        <v>128</v>
      </c>
      <c r="H750" s="37" t="s">
        <v>47</v>
      </c>
      <c r="I750" s="38">
        <v>331.99</v>
      </c>
      <c r="J750" s="38"/>
      <c r="K750" s="37" t="s">
        <v>4480</v>
      </c>
      <c r="L750" s="37">
        <v>5</v>
      </c>
      <c r="M750" s="37">
        <v>0</v>
      </c>
      <c r="N750" s="37" t="s">
        <v>1021</v>
      </c>
      <c r="O750" s="37" t="s">
        <v>185</v>
      </c>
      <c r="P750" s="37" t="s">
        <v>2122</v>
      </c>
      <c r="Q750" s="37" t="s">
        <v>2226</v>
      </c>
      <c r="R750" s="37" t="s">
        <v>2084</v>
      </c>
      <c r="S750" s="39">
        <v>46110</v>
      </c>
      <c r="T750" s="39" t="str">
        <f t="shared" si="28"/>
        <v>Mar</v>
      </c>
      <c r="U750" s="37">
        <v>2026</v>
      </c>
      <c r="V750" s="38">
        <v>0</v>
      </c>
    </row>
    <row r="751" spans="1:22" x14ac:dyDescent="0.3">
      <c r="A751" s="66" t="s">
        <v>2273</v>
      </c>
      <c r="B751" s="17" t="s">
        <v>1028</v>
      </c>
      <c r="C751" s="17" t="s">
        <v>11</v>
      </c>
      <c r="D751" s="17">
        <v>14</v>
      </c>
      <c r="E751" s="17" t="b">
        <v>1</v>
      </c>
      <c r="F751" s="17" t="s">
        <v>14</v>
      </c>
      <c r="G751" s="17">
        <v>512</v>
      </c>
      <c r="H751" s="17" t="s">
        <v>47</v>
      </c>
      <c r="I751" s="41">
        <v>699.88</v>
      </c>
      <c r="J751" s="41"/>
      <c r="K751" s="17" t="s">
        <v>4480</v>
      </c>
      <c r="L751" s="17">
        <v>2</v>
      </c>
      <c r="M751" s="17">
        <v>0</v>
      </c>
      <c r="N751" s="17" t="s">
        <v>1021</v>
      </c>
      <c r="O751" s="17" t="s">
        <v>185</v>
      </c>
      <c r="P751" s="17" t="s">
        <v>2122</v>
      </c>
      <c r="Q751" s="17" t="s">
        <v>2226</v>
      </c>
      <c r="R751" s="17" t="s">
        <v>2084</v>
      </c>
      <c r="S751" s="42">
        <v>46109</v>
      </c>
      <c r="T751" s="39" t="str">
        <f t="shared" si="28"/>
        <v>Mar</v>
      </c>
      <c r="U751" s="17">
        <v>2026</v>
      </c>
      <c r="V751" s="41">
        <v>0</v>
      </c>
    </row>
    <row r="752" spans="1:22" x14ac:dyDescent="0.3">
      <c r="A752" s="66" t="s">
        <v>2273</v>
      </c>
      <c r="B752" s="37" t="s">
        <v>1029</v>
      </c>
      <c r="C752" s="37" t="s">
        <v>76</v>
      </c>
      <c r="D752" s="37">
        <v>13</v>
      </c>
      <c r="E752" s="37" t="b">
        <v>0</v>
      </c>
      <c r="F752" s="37" t="s">
        <v>12</v>
      </c>
      <c r="G752" s="37">
        <v>256</v>
      </c>
      <c r="H752" s="37" t="s">
        <v>47</v>
      </c>
      <c r="I752" s="38">
        <v>409.95</v>
      </c>
      <c r="J752" s="38"/>
      <c r="K752" s="37" t="s">
        <v>4480</v>
      </c>
      <c r="L752" s="37">
        <v>5</v>
      </c>
      <c r="M752" s="37">
        <v>10</v>
      </c>
      <c r="N752" s="37" t="s">
        <v>1030</v>
      </c>
      <c r="O752" s="37" t="s">
        <v>471</v>
      </c>
      <c r="P752" s="37" t="s">
        <v>2138</v>
      </c>
      <c r="Q752" s="37" t="s">
        <v>2233</v>
      </c>
      <c r="R752" s="37" t="s">
        <v>2084</v>
      </c>
      <c r="S752" s="39">
        <v>46097</v>
      </c>
      <c r="T752" s="39" t="str">
        <f t="shared" si="28"/>
        <v>Mar</v>
      </c>
      <c r="U752" s="37">
        <v>2026</v>
      </c>
      <c r="V752" s="38">
        <v>4099.5</v>
      </c>
    </row>
    <row r="753" spans="1:22" x14ac:dyDescent="0.3">
      <c r="A753" s="66" t="s">
        <v>2273</v>
      </c>
      <c r="B753" s="17" t="s">
        <v>1031</v>
      </c>
      <c r="C753" s="17" t="s">
        <v>76</v>
      </c>
      <c r="D753" s="17">
        <v>13</v>
      </c>
      <c r="E753" s="17" t="b">
        <v>0</v>
      </c>
      <c r="F753" s="17" t="s">
        <v>12</v>
      </c>
      <c r="G753" s="17">
        <v>256</v>
      </c>
      <c r="H753" s="17" t="s">
        <v>47</v>
      </c>
      <c r="I753" s="41">
        <v>399.28</v>
      </c>
      <c r="J753" s="41"/>
      <c r="K753" s="17" t="s">
        <v>4480</v>
      </c>
      <c r="L753" s="17">
        <v>9</v>
      </c>
      <c r="M753" s="17">
        <v>5</v>
      </c>
      <c r="N753" s="17" t="s">
        <v>1030</v>
      </c>
      <c r="O753" s="17" t="s">
        <v>471</v>
      </c>
      <c r="P753" s="17" t="s">
        <v>2138</v>
      </c>
      <c r="Q753" s="17" t="s">
        <v>2233</v>
      </c>
      <c r="R753" s="17" t="s">
        <v>2084</v>
      </c>
      <c r="S753" s="42">
        <v>46097</v>
      </c>
      <c r="T753" s="39" t="str">
        <f t="shared" si="28"/>
        <v>Mar</v>
      </c>
      <c r="U753" s="17">
        <v>2026</v>
      </c>
      <c r="V753" s="41">
        <v>1996.3999999999999</v>
      </c>
    </row>
    <row r="754" spans="1:22" x14ac:dyDescent="0.3">
      <c r="A754" s="66" t="s">
        <v>2273</v>
      </c>
      <c r="B754" s="37" t="s">
        <v>1032</v>
      </c>
      <c r="C754" s="37" t="s">
        <v>28</v>
      </c>
      <c r="D754" s="37">
        <v>12</v>
      </c>
      <c r="E754" s="37" t="b">
        <v>0</v>
      </c>
      <c r="F754" s="37" t="s">
        <v>61</v>
      </c>
      <c r="G754" s="37">
        <v>64</v>
      </c>
      <c r="H754" s="37" t="s">
        <v>47</v>
      </c>
      <c r="I754" s="38">
        <v>295.64999999999998</v>
      </c>
      <c r="J754" s="38"/>
      <c r="K754" s="37" t="s">
        <v>4480</v>
      </c>
      <c r="L754" s="37">
        <v>3</v>
      </c>
      <c r="M754" s="37">
        <v>0</v>
      </c>
      <c r="N754" s="37" t="s">
        <v>1033</v>
      </c>
      <c r="O754" s="37" t="s">
        <v>1034</v>
      </c>
      <c r="P754" s="37" t="s">
        <v>2173</v>
      </c>
      <c r="Q754" s="37" t="s">
        <v>2226</v>
      </c>
      <c r="R754" s="37" t="s">
        <v>2084</v>
      </c>
      <c r="S754" s="39">
        <v>46097</v>
      </c>
      <c r="T754" s="39" t="str">
        <f t="shared" si="28"/>
        <v>Mar</v>
      </c>
      <c r="U754" s="37">
        <v>2026</v>
      </c>
      <c r="V754" s="38">
        <v>0</v>
      </c>
    </row>
    <row r="755" spans="1:22" x14ac:dyDescent="0.3">
      <c r="A755" s="66" t="s">
        <v>2273</v>
      </c>
      <c r="B755" s="17" t="s">
        <v>224</v>
      </c>
      <c r="C755" s="17" t="s">
        <v>44</v>
      </c>
      <c r="D755" s="17">
        <v>17</v>
      </c>
      <c r="E755" s="17" t="b">
        <v>1</v>
      </c>
      <c r="F755" s="17" t="s">
        <v>16</v>
      </c>
      <c r="G755" s="17">
        <v>1024</v>
      </c>
      <c r="H755" s="17" t="s">
        <v>47</v>
      </c>
      <c r="I755" s="41">
        <v>599</v>
      </c>
      <c r="J755" s="41"/>
      <c r="K755" s="17" t="s">
        <v>4480</v>
      </c>
      <c r="L755" s="17">
        <v>5</v>
      </c>
      <c r="M755" s="17">
        <v>0</v>
      </c>
      <c r="N755" s="17" t="s">
        <v>1035</v>
      </c>
      <c r="O755" s="17" t="s">
        <v>1036</v>
      </c>
      <c r="P755" s="17" t="s">
        <v>2174</v>
      </c>
      <c r="Q755" s="17" t="s">
        <v>2227</v>
      </c>
      <c r="R755" s="17" t="s">
        <v>2084</v>
      </c>
      <c r="S755" s="42"/>
      <c r="T755" s="39"/>
      <c r="U755" s="17"/>
      <c r="V755" s="41">
        <v>0</v>
      </c>
    </row>
    <row r="756" spans="1:22" x14ac:dyDescent="0.3">
      <c r="A756" s="66" t="s">
        <v>2273</v>
      </c>
      <c r="B756" s="37" t="s">
        <v>1037</v>
      </c>
      <c r="C756" s="37" t="s">
        <v>3</v>
      </c>
      <c r="D756" s="37">
        <v>14</v>
      </c>
      <c r="E756" s="37" t="b">
        <v>0</v>
      </c>
      <c r="F756" s="37" t="s">
        <v>4</v>
      </c>
      <c r="G756" s="37">
        <v>128</v>
      </c>
      <c r="H756" s="37" t="s">
        <v>47</v>
      </c>
      <c r="I756" s="38">
        <v>403.95</v>
      </c>
      <c r="J756" s="38"/>
      <c r="K756" s="37" t="s">
        <v>4480</v>
      </c>
      <c r="L756" s="37">
        <v>5</v>
      </c>
      <c r="M756" s="37">
        <v>0</v>
      </c>
      <c r="N756" s="37" t="s">
        <v>1021</v>
      </c>
      <c r="O756" s="37" t="s">
        <v>333</v>
      </c>
      <c r="P756" s="37" t="s">
        <v>2123</v>
      </c>
      <c r="Q756" s="37" t="s">
        <v>2227</v>
      </c>
      <c r="R756" s="37" t="s">
        <v>2084</v>
      </c>
      <c r="S756" s="39">
        <v>46109</v>
      </c>
      <c r="T756" s="39" t="str">
        <f>TEXT(S756,"mmm")</f>
        <v>Mar</v>
      </c>
      <c r="U756" s="37">
        <v>2026</v>
      </c>
      <c r="V756" s="38">
        <v>0</v>
      </c>
    </row>
    <row r="757" spans="1:22" x14ac:dyDescent="0.3">
      <c r="A757" s="66" t="s">
        <v>2273</v>
      </c>
      <c r="B757" s="17" t="s">
        <v>1038</v>
      </c>
      <c r="C757" s="17" t="s">
        <v>41</v>
      </c>
      <c r="D757" s="17">
        <v>16</v>
      </c>
      <c r="E757" s="17" t="b">
        <v>0</v>
      </c>
      <c r="F757" s="17" t="s">
        <v>4</v>
      </c>
      <c r="G757" s="37">
        <v>128</v>
      </c>
      <c r="H757" s="17" t="s">
        <v>47</v>
      </c>
      <c r="I757" s="41">
        <v>549.99</v>
      </c>
      <c r="J757" s="41"/>
      <c r="K757" s="17" t="s">
        <v>4480</v>
      </c>
      <c r="L757" s="17">
        <v>2</v>
      </c>
      <c r="M757" s="17">
        <v>0</v>
      </c>
      <c r="N757" s="17" t="s">
        <v>1039</v>
      </c>
      <c r="O757" s="17" t="s">
        <v>1040</v>
      </c>
      <c r="P757" s="17" t="s">
        <v>2175</v>
      </c>
      <c r="Q757" s="17" t="s">
        <v>2234</v>
      </c>
      <c r="R757" s="17" t="s">
        <v>2084</v>
      </c>
      <c r="S757" s="42"/>
      <c r="T757" s="39"/>
      <c r="U757" s="17"/>
      <c r="V757" s="41">
        <v>0</v>
      </c>
    </row>
    <row r="758" spans="1:22" x14ac:dyDescent="0.3">
      <c r="A758" s="66" t="s">
        <v>2273</v>
      </c>
      <c r="B758" s="37" t="s">
        <v>1041</v>
      </c>
      <c r="C758" s="37" t="s">
        <v>33</v>
      </c>
      <c r="D758" s="37">
        <v>17</v>
      </c>
      <c r="E758" s="37" t="b">
        <v>0</v>
      </c>
      <c r="F758" s="37" t="s">
        <v>12</v>
      </c>
      <c r="G758" s="37">
        <v>256</v>
      </c>
      <c r="H758" s="37" t="s">
        <v>47</v>
      </c>
      <c r="I758" s="38">
        <v>580</v>
      </c>
      <c r="J758" s="38"/>
      <c r="K758" s="37" t="s">
        <v>4480</v>
      </c>
      <c r="L758" s="37">
        <v>4</v>
      </c>
      <c r="M758" s="37">
        <v>0</v>
      </c>
      <c r="N758" s="37" t="s">
        <v>1042</v>
      </c>
      <c r="O758" s="37" t="s">
        <v>572</v>
      </c>
      <c r="P758" s="37" t="s">
        <v>2176</v>
      </c>
      <c r="Q758" s="37" t="s">
        <v>2238</v>
      </c>
      <c r="R758" s="37" t="s">
        <v>2084</v>
      </c>
      <c r="S758" s="39"/>
      <c r="T758" s="39"/>
      <c r="U758" s="37"/>
      <c r="V758" s="38">
        <v>0</v>
      </c>
    </row>
    <row r="759" spans="1:22" x14ac:dyDescent="0.3">
      <c r="A759" s="66" t="s">
        <v>2273</v>
      </c>
      <c r="B759" s="17" t="s">
        <v>607</v>
      </c>
      <c r="C759" s="17" t="s">
        <v>33</v>
      </c>
      <c r="D759" s="17">
        <v>17</v>
      </c>
      <c r="E759" s="17" t="b">
        <v>0</v>
      </c>
      <c r="F759" s="17" t="s">
        <v>14</v>
      </c>
      <c r="G759" s="17">
        <v>512</v>
      </c>
      <c r="H759" s="17" t="s">
        <v>47</v>
      </c>
      <c r="I759" s="41">
        <v>489.95</v>
      </c>
      <c r="J759" s="41"/>
      <c r="K759" s="17" t="s">
        <v>4480</v>
      </c>
      <c r="L759" s="17">
        <v>5</v>
      </c>
      <c r="M759" s="17">
        <v>0</v>
      </c>
      <c r="N759" s="17" t="s">
        <v>1043</v>
      </c>
      <c r="O759" s="17" t="s">
        <v>1044</v>
      </c>
      <c r="P759" s="17" t="s">
        <v>2177</v>
      </c>
      <c r="Q759" s="17" t="s">
        <v>2227</v>
      </c>
      <c r="R759" s="17" t="s">
        <v>2084</v>
      </c>
      <c r="S759" s="42"/>
      <c r="T759" s="39"/>
      <c r="U759" s="17"/>
      <c r="V759" s="41">
        <v>0</v>
      </c>
    </row>
    <row r="760" spans="1:22" x14ac:dyDescent="0.3">
      <c r="A760" s="66" t="s">
        <v>2273</v>
      </c>
      <c r="B760" s="37" t="s">
        <v>1045</v>
      </c>
      <c r="C760" s="37" t="s">
        <v>44</v>
      </c>
      <c r="D760" s="37">
        <v>17</v>
      </c>
      <c r="E760" s="37" t="b">
        <v>1</v>
      </c>
      <c r="F760" s="37" t="s">
        <v>84</v>
      </c>
      <c r="G760" s="37">
        <v>2048</v>
      </c>
      <c r="H760" s="37" t="s">
        <v>47</v>
      </c>
      <c r="I760" s="38">
        <v>479.99</v>
      </c>
      <c r="J760" s="38"/>
      <c r="K760" s="37" t="s">
        <v>4480</v>
      </c>
      <c r="L760" s="37">
        <v>2</v>
      </c>
      <c r="M760" s="37">
        <v>1</v>
      </c>
      <c r="N760" s="37" t="s">
        <v>1046</v>
      </c>
      <c r="O760" s="37" t="s">
        <v>1047</v>
      </c>
      <c r="P760" s="37" t="s">
        <v>2178</v>
      </c>
      <c r="Q760" s="37" t="s">
        <v>2252</v>
      </c>
      <c r="R760" s="37" t="s">
        <v>2084</v>
      </c>
      <c r="S760" s="39"/>
      <c r="T760" s="39"/>
      <c r="U760" s="37"/>
      <c r="V760" s="38">
        <v>479.99</v>
      </c>
    </row>
    <row r="761" spans="1:22" x14ac:dyDescent="0.3">
      <c r="A761" s="66" t="s">
        <v>2273</v>
      </c>
      <c r="B761" s="17" t="s">
        <v>1048</v>
      </c>
      <c r="C761" s="17" t="s">
        <v>28</v>
      </c>
      <c r="D761" s="17">
        <v>12</v>
      </c>
      <c r="E761" s="17" t="b">
        <v>0</v>
      </c>
      <c r="F761" s="17" t="s">
        <v>50</v>
      </c>
      <c r="G761" s="17">
        <v>64</v>
      </c>
      <c r="H761" s="17" t="s">
        <v>22</v>
      </c>
      <c r="I761" s="41">
        <v>233.95</v>
      </c>
      <c r="J761" s="41"/>
      <c r="K761" s="17" t="s">
        <v>4480</v>
      </c>
      <c r="L761" s="17">
        <v>3</v>
      </c>
      <c r="M761" s="17">
        <v>260</v>
      </c>
      <c r="N761" s="17" t="s">
        <v>479</v>
      </c>
      <c r="O761" s="17" t="s">
        <v>185</v>
      </c>
      <c r="P761" s="17" t="s">
        <v>2122</v>
      </c>
      <c r="Q761" s="17" t="s">
        <v>2226</v>
      </c>
      <c r="R761" s="17" t="s">
        <v>2084</v>
      </c>
      <c r="S761" s="42">
        <v>46085</v>
      </c>
      <c r="T761" s="39" t="str">
        <f t="shared" ref="T761:T805" si="29">TEXT(S761,"mmm")</f>
        <v>Mar</v>
      </c>
      <c r="U761" s="17">
        <v>2026</v>
      </c>
      <c r="V761" s="41">
        <v>60827</v>
      </c>
    </row>
    <row r="762" spans="1:22" x14ac:dyDescent="0.3">
      <c r="A762" s="66" t="s">
        <v>2273</v>
      </c>
      <c r="B762" s="37" t="s">
        <v>1049</v>
      </c>
      <c r="C762" s="37" t="s">
        <v>38</v>
      </c>
      <c r="D762" s="37">
        <v>13</v>
      </c>
      <c r="E762" s="37" t="b">
        <v>0</v>
      </c>
      <c r="F762" s="37" t="s">
        <v>4</v>
      </c>
      <c r="G762" s="37">
        <v>128</v>
      </c>
      <c r="H762" s="37" t="s">
        <v>47</v>
      </c>
      <c r="I762" s="38">
        <v>366.95</v>
      </c>
      <c r="J762" s="38"/>
      <c r="K762" s="37" t="s">
        <v>4480</v>
      </c>
      <c r="L762" s="37">
        <v>10</v>
      </c>
      <c r="M762" s="37">
        <v>90</v>
      </c>
      <c r="N762" s="37" t="s">
        <v>479</v>
      </c>
      <c r="O762" s="37" t="s">
        <v>185</v>
      </c>
      <c r="P762" s="37" t="s">
        <v>2122</v>
      </c>
      <c r="Q762" s="37" t="s">
        <v>2226</v>
      </c>
      <c r="R762" s="37" t="s">
        <v>2084</v>
      </c>
      <c r="S762" s="39">
        <v>46106</v>
      </c>
      <c r="T762" s="39" t="str">
        <f t="shared" si="29"/>
        <v>Mar</v>
      </c>
      <c r="U762" s="37">
        <v>2026</v>
      </c>
      <c r="V762" s="38">
        <v>33025.5</v>
      </c>
    </row>
    <row r="763" spans="1:22" x14ac:dyDescent="0.3">
      <c r="A763" s="66" t="s">
        <v>2273</v>
      </c>
      <c r="B763" s="17" t="s">
        <v>1050</v>
      </c>
      <c r="C763" s="17" t="s">
        <v>3</v>
      </c>
      <c r="D763" s="17">
        <v>14</v>
      </c>
      <c r="E763" s="17" t="b">
        <v>0</v>
      </c>
      <c r="F763" s="17" t="s">
        <v>114</v>
      </c>
      <c r="G763" s="37">
        <v>128</v>
      </c>
      <c r="H763" s="17" t="s">
        <v>22</v>
      </c>
      <c r="I763" s="41">
        <v>348.95</v>
      </c>
      <c r="J763" s="41"/>
      <c r="K763" s="17" t="s">
        <v>4480</v>
      </c>
      <c r="L763" s="17">
        <v>10</v>
      </c>
      <c r="M763" s="17">
        <v>316</v>
      </c>
      <c r="N763" s="17" t="s">
        <v>479</v>
      </c>
      <c r="O763" s="17" t="s">
        <v>185</v>
      </c>
      <c r="P763" s="17" t="s">
        <v>2122</v>
      </c>
      <c r="Q763" s="17" t="s">
        <v>2226</v>
      </c>
      <c r="R763" s="17" t="s">
        <v>2084</v>
      </c>
      <c r="S763" s="42">
        <v>46062</v>
      </c>
      <c r="T763" s="39" t="str">
        <f t="shared" si="29"/>
        <v>Feb</v>
      </c>
      <c r="U763" s="17">
        <v>2026</v>
      </c>
      <c r="V763" s="41">
        <v>110268.2</v>
      </c>
    </row>
    <row r="764" spans="1:22" x14ac:dyDescent="0.3">
      <c r="A764" s="66" t="s">
        <v>2273</v>
      </c>
      <c r="B764" s="37" t="s">
        <v>1051</v>
      </c>
      <c r="C764" s="37" t="s">
        <v>3</v>
      </c>
      <c r="D764" s="37">
        <v>14</v>
      </c>
      <c r="E764" s="37" t="b">
        <v>0</v>
      </c>
      <c r="F764" s="37" t="s">
        <v>114</v>
      </c>
      <c r="G764" s="37">
        <v>128</v>
      </c>
      <c r="H764" s="37" t="s">
        <v>5</v>
      </c>
      <c r="I764" s="38">
        <v>289.99</v>
      </c>
      <c r="J764" s="38"/>
      <c r="K764" s="37" t="s">
        <v>4480</v>
      </c>
      <c r="L764" s="37">
        <v>0</v>
      </c>
      <c r="M764" s="37">
        <v>1696</v>
      </c>
      <c r="N764" s="37" t="s">
        <v>492</v>
      </c>
      <c r="O764" s="37" t="s">
        <v>82</v>
      </c>
      <c r="P764" s="37" t="s">
        <v>2094</v>
      </c>
      <c r="Q764" s="37" t="s">
        <v>2234</v>
      </c>
      <c r="R764" s="37" t="s">
        <v>2084</v>
      </c>
      <c r="S764" s="39">
        <v>46110</v>
      </c>
      <c r="T764" s="39" t="str">
        <f t="shared" si="29"/>
        <v>Mar</v>
      </c>
      <c r="U764" s="37">
        <v>2026</v>
      </c>
      <c r="V764" s="38">
        <v>491823.04000000004</v>
      </c>
    </row>
    <row r="765" spans="1:22" x14ac:dyDescent="0.3">
      <c r="A765" s="66" t="s">
        <v>2273</v>
      </c>
      <c r="B765" s="17" t="s">
        <v>1052</v>
      </c>
      <c r="C765" s="17" t="s">
        <v>11</v>
      </c>
      <c r="D765" s="17">
        <v>14</v>
      </c>
      <c r="E765" s="17" t="b">
        <v>1</v>
      </c>
      <c r="F765" s="17" t="s">
        <v>818</v>
      </c>
      <c r="G765" s="37">
        <v>128</v>
      </c>
      <c r="H765" s="17" t="s">
        <v>5</v>
      </c>
      <c r="I765" s="41">
        <v>849.95</v>
      </c>
      <c r="J765" s="41"/>
      <c r="K765" s="17" t="s">
        <v>4480</v>
      </c>
      <c r="L765" s="17">
        <v>0</v>
      </c>
      <c r="M765" s="17">
        <v>13</v>
      </c>
      <c r="N765" s="17" t="s">
        <v>479</v>
      </c>
      <c r="O765" s="17" t="s">
        <v>185</v>
      </c>
      <c r="P765" s="17" t="s">
        <v>2122</v>
      </c>
      <c r="Q765" s="17" t="s">
        <v>2226</v>
      </c>
      <c r="R765" s="17" t="s">
        <v>2084</v>
      </c>
      <c r="S765" s="42">
        <v>45979</v>
      </c>
      <c r="T765" s="39" t="str">
        <f t="shared" si="29"/>
        <v>Nov</v>
      </c>
      <c r="U765" s="17">
        <v>2025</v>
      </c>
      <c r="V765" s="41">
        <v>11049.35</v>
      </c>
    </row>
    <row r="766" spans="1:22" x14ac:dyDescent="0.3">
      <c r="A766" s="66" t="s">
        <v>2273</v>
      </c>
      <c r="B766" s="37" t="s">
        <v>1053</v>
      </c>
      <c r="C766" s="37" t="s">
        <v>3</v>
      </c>
      <c r="D766" s="37">
        <v>14</v>
      </c>
      <c r="E766" s="37" t="b">
        <v>0</v>
      </c>
      <c r="F766" s="37" t="s">
        <v>14</v>
      </c>
      <c r="G766" s="37">
        <v>512</v>
      </c>
      <c r="H766" s="37" t="s">
        <v>5</v>
      </c>
      <c r="I766" s="38">
        <v>319.99</v>
      </c>
      <c r="J766" s="38"/>
      <c r="K766" s="37" t="s">
        <v>4480</v>
      </c>
      <c r="L766" s="37">
        <v>10</v>
      </c>
      <c r="M766" s="37">
        <v>226</v>
      </c>
      <c r="N766" s="37" t="s">
        <v>492</v>
      </c>
      <c r="O766" s="37" t="s">
        <v>82</v>
      </c>
      <c r="P766" s="37" t="s">
        <v>2094</v>
      </c>
      <c r="Q766" s="37" t="s">
        <v>2234</v>
      </c>
      <c r="R766" s="37" t="s">
        <v>2084</v>
      </c>
      <c r="S766" s="39">
        <v>46110</v>
      </c>
      <c r="T766" s="39" t="str">
        <f t="shared" si="29"/>
        <v>Mar</v>
      </c>
      <c r="U766" s="37">
        <v>2026</v>
      </c>
      <c r="V766" s="38">
        <v>72317.740000000005</v>
      </c>
    </row>
    <row r="767" spans="1:22" x14ac:dyDescent="0.3">
      <c r="A767" s="66" t="s">
        <v>2273</v>
      </c>
      <c r="B767" s="17" t="s">
        <v>1054</v>
      </c>
      <c r="C767" s="17" t="s">
        <v>11</v>
      </c>
      <c r="D767" s="17">
        <v>14</v>
      </c>
      <c r="E767" s="17" t="b">
        <v>1</v>
      </c>
      <c r="F767" s="17" t="s">
        <v>14</v>
      </c>
      <c r="G767" s="17">
        <v>512</v>
      </c>
      <c r="H767" s="17" t="s">
        <v>5</v>
      </c>
      <c r="I767" s="41">
        <v>399.99</v>
      </c>
      <c r="J767" s="41"/>
      <c r="K767" s="17" t="s">
        <v>4480</v>
      </c>
      <c r="L767" s="17">
        <v>2</v>
      </c>
      <c r="M767" s="17">
        <v>15</v>
      </c>
      <c r="N767" s="17" t="s">
        <v>492</v>
      </c>
      <c r="O767" s="17" t="s">
        <v>82</v>
      </c>
      <c r="P767" s="17" t="s">
        <v>2094</v>
      </c>
      <c r="Q767" s="17" t="s">
        <v>2234</v>
      </c>
      <c r="R767" s="17" t="s">
        <v>2084</v>
      </c>
      <c r="S767" s="42">
        <v>46107</v>
      </c>
      <c r="T767" s="39" t="str">
        <f t="shared" si="29"/>
        <v>Mar</v>
      </c>
      <c r="U767" s="17">
        <v>2026</v>
      </c>
      <c r="V767" s="41">
        <v>5999.85</v>
      </c>
    </row>
    <row r="768" spans="1:22" x14ac:dyDescent="0.3">
      <c r="A768" s="66" t="s">
        <v>2273</v>
      </c>
      <c r="B768" s="37" t="s">
        <v>1055</v>
      </c>
      <c r="C768" s="37" t="s">
        <v>78</v>
      </c>
      <c r="D768" s="37">
        <v>15</v>
      </c>
      <c r="E768" s="37" t="b">
        <v>0</v>
      </c>
      <c r="F768" s="37" t="s">
        <v>114</v>
      </c>
      <c r="G768" s="37">
        <v>128</v>
      </c>
      <c r="H768" s="37" t="s">
        <v>22</v>
      </c>
      <c r="I768" s="38">
        <v>464.95</v>
      </c>
      <c r="J768" s="38"/>
      <c r="K768" s="37" t="s">
        <v>4480</v>
      </c>
      <c r="L768" s="37">
        <v>2</v>
      </c>
      <c r="M768" s="37">
        <v>83</v>
      </c>
      <c r="N768" s="37" t="s">
        <v>479</v>
      </c>
      <c r="O768" s="37" t="s">
        <v>185</v>
      </c>
      <c r="P768" s="37" t="s">
        <v>2122</v>
      </c>
      <c r="Q768" s="37" t="s">
        <v>2226</v>
      </c>
      <c r="R768" s="37" t="s">
        <v>2084</v>
      </c>
      <c r="S768" s="39">
        <v>46106</v>
      </c>
      <c r="T768" s="39" t="str">
        <f t="shared" si="29"/>
        <v>Mar</v>
      </c>
      <c r="U768" s="37">
        <v>2026</v>
      </c>
      <c r="V768" s="38">
        <v>38590.85</v>
      </c>
    </row>
    <row r="769" spans="1:22" x14ac:dyDescent="0.3">
      <c r="A769" s="66" t="s">
        <v>2273</v>
      </c>
      <c r="B769" s="17" t="s">
        <v>1056</v>
      </c>
      <c r="C769" s="17" t="s">
        <v>11</v>
      </c>
      <c r="D769" s="17">
        <v>14</v>
      </c>
      <c r="E769" s="17" t="b">
        <v>1</v>
      </c>
      <c r="F769" s="17" t="s">
        <v>14</v>
      </c>
      <c r="G769" s="17">
        <v>512</v>
      </c>
      <c r="H769" s="17" t="s">
        <v>5</v>
      </c>
      <c r="I769" s="41">
        <v>369.99</v>
      </c>
      <c r="J769" s="41"/>
      <c r="K769" s="17" t="s">
        <v>4480</v>
      </c>
      <c r="L769" s="17">
        <v>0</v>
      </c>
      <c r="M769" s="17">
        <v>6</v>
      </c>
      <c r="N769" s="17" t="s">
        <v>492</v>
      </c>
      <c r="O769" s="17" t="s">
        <v>82</v>
      </c>
      <c r="P769" s="17" t="s">
        <v>2094</v>
      </c>
      <c r="Q769" s="17" t="s">
        <v>2234</v>
      </c>
      <c r="R769" s="17" t="s">
        <v>2084</v>
      </c>
      <c r="S769" s="42">
        <v>46107</v>
      </c>
      <c r="T769" s="39" t="str">
        <f t="shared" si="29"/>
        <v>Mar</v>
      </c>
      <c r="U769" s="17">
        <v>2026</v>
      </c>
      <c r="V769" s="41">
        <v>2219.94</v>
      </c>
    </row>
    <row r="770" spans="1:22" x14ac:dyDescent="0.3">
      <c r="A770" s="66" t="s">
        <v>2273</v>
      </c>
      <c r="B770" s="37" t="s">
        <v>1057</v>
      </c>
      <c r="C770" s="37" t="s">
        <v>76</v>
      </c>
      <c r="D770" s="37">
        <v>13</v>
      </c>
      <c r="E770" s="37" t="b">
        <v>0</v>
      </c>
      <c r="F770" s="37" t="s">
        <v>14</v>
      </c>
      <c r="G770" s="37">
        <v>512</v>
      </c>
      <c r="H770" s="37" t="s">
        <v>5</v>
      </c>
      <c r="I770" s="38">
        <v>254.99</v>
      </c>
      <c r="J770" s="38"/>
      <c r="K770" s="37" t="s">
        <v>4480</v>
      </c>
      <c r="L770" s="37">
        <v>10</v>
      </c>
      <c r="M770" s="37">
        <v>479</v>
      </c>
      <c r="N770" s="37" t="s">
        <v>492</v>
      </c>
      <c r="O770" s="37" t="s">
        <v>82</v>
      </c>
      <c r="P770" s="37" t="s">
        <v>2094</v>
      </c>
      <c r="Q770" s="37" t="s">
        <v>2234</v>
      </c>
      <c r="R770" s="37" t="s">
        <v>2084</v>
      </c>
      <c r="S770" s="39">
        <v>46110</v>
      </c>
      <c r="T770" s="39" t="str">
        <f t="shared" si="29"/>
        <v>Mar</v>
      </c>
      <c r="U770" s="37">
        <v>2026</v>
      </c>
      <c r="V770" s="38">
        <v>122140.21</v>
      </c>
    </row>
    <row r="771" spans="1:22" x14ac:dyDescent="0.3">
      <c r="A771" s="66" t="s">
        <v>2273</v>
      </c>
      <c r="B771" s="17" t="s">
        <v>1058</v>
      </c>
      <c r="C771" s="17" t="s">
        <v>28</v>
      </c>
      <c r="D771" s="17">
        <v>12</v>
      </c>
      <c r="E771" s="17" t="b">
        <v>0</v>
      </c>
      <c r="F771" s="17" t="s">
        <v>12</v>
      </c>
      <c r="G771" s="17">
        <v>256</v>
      </c>
      <c r="H771" s="17" t="s">
        <v>5</v>
      </c>
      <c r="I771" s="41">
        <v>229.99</v>
      </c>
      <c r="J771" s="41"/>
      <c r="K771" s="17" t="s">
        <v>4480</v>
      </c>
      <c r="L771" s="17">
        <v>10</v>
      </c>
      <c r="M771" s="17">
        <v>626</v>
      </c>
      <c r="N771" s="17" t="s">
        <v>492</v>
      </c>
      <c r="O771" s="17" t="s">
        <v>82</v>
      </c>
      <c r="P771" s="17" t="s">
        <v>2094</v>
      </c>
      <c r="Q771" s="17" t="s">
        <v>2234</v>
      </c>
      <c r="R771" s="17" t="s">
        <v>2084</v>
      </c>
      <c r="S771" s="42">
        <v>46110</v>
      </c>
      <c r="T771" s="39" t="str">
        <f t="shared" si="29"/>
        <v>Mar</v>
      </c>
      <c r="U771" s="17">
        <v>2026</v>
      </c>
      <c r="V771" s="41">
        <v>143973.74000000002</v>
      </c>
    </row>
    <row r="772" spans="1:22" x14ac:dyDescent="0.3">
      <c r="A772" s="66" t="s">
        <v>2273</v>
      </c>
      <c r="B772" s="37" t="s">
        <v>1059</v>
      </c>
      <c r="C772" s="37" t="s">
        <v>11</v>
      </c>
      <c r="D772" s="37">
        <v>14</v>
      </c>
      <c r="E772" s="37" t="b">
        <v>1</v>
      </c>
      <c r="F772" s="37" t="s">
        <v>453</v>
      </c>
      <c r="G772" s="37">
        <v>512</v>
      </c>
      <c r="H772" s="37" t="s">
        <v>5</v>
      </c>
      <c r="I772" s="38">
        <v>454.99</v>
      </c>
      <c r="J772" s="38"/>
      <c r="K772" s="37" t="s">
        <v>4480</v>
      </c>
      <c r="L772" s="37">
        <v>0</v>
      </c>
      <c r="M772" s="37">
        <v>108</v>
      </c>
      <c r="N772" s="37" t="s">
        <v>492</v>
      </c>
      <c r="O772" s="37" t="s">
        <v>82</v>
      </c>
      <c r="P772" s="37" t="s">
        <v>2094</v>
      </c>
      <c r="Q772" s="37" t="s">
        <v>2234</v>
      </c>
      <c r="R772" s="37" t="s">
        <v>2084</v>
      </c>
      <c r="S772" s="39">
        <v>46109</v>
      </c>
      <c r="T772" s="39" t="str">
        <f t="shared" si="29"/>
        <v>Mar</v>
      </c>
      <c r="U772" s="37">
        <v>2026</v>
      </c>
      <c r="V772" s="38">
        <v>49138.92</v>
      </c>
    </row>
    <row r="773" spans="1:22" x14ac:dyDescent="0.3">
      <c r="A773" s="66" t="s">
        <v>2273</v>
      </c>
      <c r="B773" s="17" t="s">
        <v>1060</v>
      </c>
      <c r="C773" s="17" t="s">
        <v>23</v>
      </c>
      <c r="D773" s="17">
        <v>12</v>
      </c>
      <c r="E773" s="17" t="b">
        <v>1</v>
      </c>
      <c r="F773" s="17" t="s">
        <v>14</v>
      </c>
      <c r="G773" s="17">
        <v>512</v>
      </c>
      <c r="H773" s="17" t="s">
        <v>5</v>
      </c>
      <c r="I773" s="41">
        <v>314.99</v>
      </c>
      <c r="J773" s="41"/>
      <c r="K773" s="17" t="s">
        <v>4480</v>
      </c>
      <c r="L773" s="17">
        <v>0</v>
      </c>
      <c r="M773" s="17">
        <v>912</v>
      </c>
      <c r="N773" s="17" t="s">
        <v>492</v>
      </c>
      <c r="O773" s="17" t="s">
        <v>82</v>
      </c>
      <c r="P773" s="17" t="s">
        <v>2094</v>
      </c>
      <c r="Q773" s="17" t="s">
        <v>2234</v>
      </c>
      <c r="R773" s="17" t="s">
        <v>2084</v>
      </c>
      <c r="S773" s="42">
        <v>46110</v>
      </c>
      <c r="T773" s="39" t="str">
        <f t="shared" si="29"/>
        <v>Mar</v>
      </c>
      <c r="U773" s="17">
        <v>2026</v>
      </c>
      <c r="V773" s="41">
        <v>287270.88</v>
      </c>
    </row>
    <row r="774" spans="1:22" x14ac:dyDescent="0.3">
      <c r="A774" s="66" t="s">
        <v>2273</v>
      </c>
      <c r="B774" s="37" t="s">
        <v>1061</v>
      </c>
      <c r="C774" s="37" t="s">
        <v>11</v>
      </c>
      <c r="D774" s="37">
        <v>14</v>
      </c>
      <c r="E774" s="37" t="b">
        <v>1</v>
      </c>
      <c r="F774" s="37" t="s">
        <v>453</v>
      </c>
      <c r="G774" s="37">
        <v>512</v>
      </c>
      <c r="H774" s="37" t="s">
        <v>5</v>
      </c>
      <c r="I774" s="38">
        <v>469.99</v>
      </c>
      <c r="J774" s="38"/>
      <c r="K774" s="37" t="s">
        <v>4480</v>
      </c>
      <c r="L774" s="37">
        <v>0</v>
      </c>
      <c r="M774" s="37">
        <v>18</v>
      </c>
      <c r="N774" s="37" t="s">
        <v>492</v>
      </c>
      <c r="O774" s="37" t="s">
        <v>82</v>
      </c>
      <c r="P774" s="37" t="s">
        <v>2094</v>
      </c>
      <c r="Q774" s="37" t="s">
        <v>2234</v>
      </c>
      <c r="R774" s="37" t="s">
        <v>2084</v>
      </c>
      <c r="S774" s="39">
        <v>46108</v>
      </c>
      <c r="T774" s="39" t="str">
        <f t="shared" si="29"/>
        <v>Mar</v>
      </c>
      <c r="U774" s="37">
        <v>2026</v>
      </c>
      <c r="V774" s="38">
        <v>8459.82</v>
      </c>
    </row>
    <row r="775" spans="1:22" x14ac:dyDescent="0.3">
      <c r="A775" s="66" t="s">
        <v>2273</v>
      </c>
      <c r="B775" s="17" t="s">
        <v>1062</v>
      </c>
      <c r="C775" s="17" t="s">
        <v>76</v>
      </c>
      <c r="D775" s="17">
        <v>13</v>
      </c>
      <c r="E775" s="17" t="b">
        <v>0</v>
      </c>
      <c r="F775" s="17" t="s">
        <v>14</v>
      </c>
      <c r="G775" s="17">
        <v>512</v>
      </c>
      <c r="H775" s="17" t="s">
        <v>5</v>
      </c>
      <c r="I775" s="41">
        <v>214.99</v>
      </c>
      <c r="J775" s="41"/>
      <c r="K775" s="17" t="s">
        <v>4480</v>
      </c>
      <c r="L775" s="17">
        <v>5</v>
      </c>
      <c r="M775" s="17">
        <v>549</v>
      </c>
      <c r="N775" s="17" t="s">
        <v>492</v>
      </c>
      <c r="O775" s="17" t="s">
        <v>82</v>
      </c>
      <c r="P775" s="17" t="s">
        <v>2094</v>
      </c>
      <c r="Q775" s="17" t="s">
        <v>2234</v>
      </c>
      <c r="R775" s="17" t="s">
        <v>2084</v>
      </c>
      <c r="S775" s="42">
        <v>46110</v>
      </c>
      <c r="T775" s="39" t="str">
        <f t="shared" si="29"/>
        <v>Mar</v>
      </c>
      <c r="U775" s="17">
        <v>2026</v>
      </c>
      <c r="V775" s="41">
        <v>118029.51000000001</v>
      </c>
    </row>
    <row r="776" spans="1:22" x14ac:dyDescent="0.3">
      <c r="A776" s="66" t="s">
        <v>2273</v>
      </c>
      <c r="B776" s="37" t="s">
        <v>1063</v>
      </c>
      <c r="C776" s="37" t="s">
        <v>11</v>
      </c>
      <c r="D776" s="37">
        <v>14</v>
      </c>
      <c r="E776" s="37" t="b">
        <v>1</v>
      </c>
      <c r="F776" s="37" t="s">
        <v>818</v>
      </c>
      <c r="G776" s="37">
        <v>128</v>
      </c>
      <c r="H776" s="37" t="s">
        <v>4483</v>
      </c>
      <c r="I776" s="38">
        <v>734.95</v>
      </c>
      <c r="J776" s="38"/>
      <c r="K776" s="37" t="s">
        <v>4480</v>
      </c>
      <c r="L776" s="37">
        <v>0</v>
      </c>
      <c r="M776" s="37">
        <v>19</v>
      </c>
      <c r="N776" s="37" t="s">
        <v>479</v>
      </c>
      <c r="O776" s="37" t="s">
        <v>185</v>
      </c>
      <c r="P776" s="37" t="s">
        <v>2122</v>
      </c>
      <c r="Q776" s="37" t="s">
        <v>2226</v>
      </c>
      <c r="R776" s="37" t="s">
        <v>2084</v>
      </c>
      <c r="S776" s="39">
        <v>45979</v>
      </c>
      <c r="T776" s="39" t="str">
        <f t="shared" si="29"/>
        <v>Nov</v>
      </c>
      <c r="U776" s="37">
        <v>2025</v>
      </c>
      <c r="V776" s="38">
        <v>13964.050000000001</v>
      </c>
    </row>
    <row r="777" spans="1:22" x14ac:dyDescent="0.3">
      <c r="A777" s="66" t="s">
        <v>2273</v>
      </c>
      <c r="B777" s="17" t="s">
        <v>1064</v>
      </c>
      <c r="C777" s="17" t="s">
        <v>3</v>
      </c>
      <c r="D777" s="17">
        <v>14</v>
      </c>
      <c r="E777" s="17" t="b">
        <v>0</v>
      </c>
      <c r="F777" s="17" t="s">
        <v>4</v>
      </c>
      <c r="G777" s="37">
        <v>128</v>
      </c>
      <c r="H777" s="17" t="s">
        <v>4483</v>
      </c>
      <c r="I777" s="41">
        <v>304.99</v>
      </c>
      <c r="J777" s="41"/>
      <c r="K777" s="17" t="s">
        <v>4480</v>
      </c>
      <c r="L777" s="17">
        <v>10</v>
      </c>
      <c r="M777" s="17">
        <v>476</v>
      </c>
      <c r="N777" s="17" t="s">
        <v>486</v>
      </c>
      <c r="O777" s="17" t="s">
        <v>82</v>
      </c>
      <c r="P777" s="17" t="s">
        <v>2094</v>
      </c>
      <c r="Q777" s="17" t="s">
        <v>2234</v>
      </c>
      <c r="R777" s="17" t="s">
        <v>2084</v>
      </c>
      <c r="S777" s="42">
        <v>46110</v>
      </c>
      <c r="T777" s="39" t="str">
        <f t="shared" si="29"/>
        <v>Mar</v>
      </c>
      <c r="U777" s="17">
        <v>2026</v>
      </c>
      <c r="V777" s="41">
        <v>145175.24</v>
      </c>
    </row>
    <row r="778" spans="1:22" x14ac:dyDescent="0.3">
      <c r="A778" s="66" t="s">
        <v>2273</v>
      </c>
      <c r="B778" s="37" t="s">
        <v>1065</v>
      </c>
      <c r="C778" s="37" t="s">
        <v>352</v>
      </c>
      <c r="D778" s="37">
        <v>15</v>
      </c>
      <c r="E778" s="37" t="b">
        <v>0</v>
      </c>
      <c r="F778" s="37" t="s">
        <v>4</v>
      </c>
      <c r="G778" s="37">
        <v>128</v>
      </c>
      <c r="H778" s="37" t="s">
        <v>4482</v>
      </c>
      <c r="I778" s="38">
        <v>394.99</v>
      </c>
      <c r="J778" s="38"/>
      <c r="K778" s="37" t="s">
        <v>4480</v>
      </c>
      <c r="L778" s="37">
        <v>74</v>
      </c>
      <c r="M778" s="37">
        <v>248</v>
      </c>
      <c r="N778" s="37" t="s">
        <v>486</v>
      </c>
      <c r="O778" s="37" t="s">
        <v>82</v>
      </c>
      <c r="P778" s="37" t="s">
        <v>2094</v>
      </c>
      <c r="Q778" s="37" t="s">
        <v>2234</v>
      </c>
      <c r="R778" s="37" t="s">
        <v>2084</v>
      </c>
      <c r="S778" s="39">
        <v>46110</v>
      </c>
      <c r="T778" s="39" t="str">
        <f t="shared" si="29"/>
        <v>Mar</v>
      </c>
      <c r="U778" s="37">
        <v>2026</v>
      </c>
      <c r="V778" s="38">
        <v>97957.52</v>
      </c>
    </row>
    <row r="779" spans="1:22" x14ac:dyDescent="0.3">
      <c r="A779" s="66" t="s">
        <v>2273</v>
      </c>
      <c r="B779" s="17" t="s">
        <v>1066</v>
      </c>
      <c r="C779" s="17" t="s">
        <v>352</v>
      </c>
      <c r="D779" s="17">
        <v>15</v>
      </c>
      <c r="E779" s="17" t="b">
        <v>0</v>
      </c>
      <c r="F779" s="17" t="s">
        <v>4</v>
      </c>
      <c r="G779" s="37">
        <v>128</v>
      </c>
      <c r="H779" s="17" t="s">
        <v>4483</v>
      </c>
      <c r="I779" s="41">
        <v>414.99</v>
      </c>
      <c r="J779" s="41"/>
      <c r="K779" s="17" t="s">
        <v>4480</v>
      </c>
      <c r="L779" s="17">
        <v>12</v>
      </c>
      <c r="M779" s="17">
        <v>44</v>
      </c>
      <c r="N779" s="17" t="s">
        <v>486</v>
      </c>
      <c r="O779" s="17" t="s">
        <v>82</v>
      </c>
      <c r="P779" s="17" t="s">
        <v>2094</v>
      </c>
      <c r="Q779" s="17" t="s">
        <v>2234</v>
      </c>
      <c r="R779" s="17" t="s">
        <v>2084</v>
      </c>
      <c r="S779" s="42">
        <v>46110</v>
      </c>
      <c r="T779" s="39" t="str">
        <f t="shared" si="29"/>
        <v>Mar</v>
      </c>
      <c r="U779" s="17">
        <v>2026</v>
      </c>
      <c r="V779" s="41">
        <v>18259.560000000001</v>
      </c>
    </row>
    <row r="780" spans="1:22" x14ac:dyDescent="0.3">
      <c r="A780" s="66" t="s">
        <v>2273</v>
      </c>
      <c r="B780" s="37" t="s">
        <v>1067</v>
      </c>
      <c r="C780" s="37" t="s">
        <v>11</v>
      </c>
      <c r="D780" s="37">
        <v>14</v>
      </c>
      <c r="E780" s="37" t="b">
        <v>1</v>
      </c>
      <c r="F780" s="37" t="s">
        <v>114</v>
      </c>
      <c r="G780" s="37">
        <v>128</v>
      </c>
      <c r="H780" s="37" t="s">
        <v>5</v>
      </c>
      <c r="I780" s="38">
        <v>529.99</v>
      </c>
      <c r="J780" s="38"/>
      <c r="K780" s="37" t="s">
        <v>4480</v>
      </c>
      <c r="L780" s="37">
        <v>2</v>
      </c>
      <c r="M780" s="37">
        <v>54</v>
      </c>
      <c r="N780" s="37" t="s">
        <v>1068</v>
      </c>
      <c r="O780" s="37" t="s">
        <v>82</v>
      </c>
      <c r="P780" s="37" t="s">
        <v>2094</v>
      </c>
      <c r="Q780" s="37" t="s">
        <v>2234</v>
      </c>
      <c r="R780" s="37" t="s">
        <v>2084</v>
      </c>
      <c r="S780" s="39">
        <v>46107</v>
      </c>
      <c r="T780" s="39" t="str">
        <f t="shared" si="29"/>
        <v>Mar</v>
      </c>
      <c r="U780" s="37">
        <v>2026</v>
      </c>
      <c r="V780" s="38">
        <v>28619.46</v>
      </c>
    </row>
    <row r="781" spans="1:22" x14ac:dyDescent="0.3">
      <c r="A781" s="66" t="s">
        <v>2273</v>
      </c>
      <c r="B781" s="17" t="s">
        <v>1069</v>
      </c>
      <c r="C781" s="17" t="s">
        <v>11</v>
      </c>
      <c r="D781" s="17">
        <v>14</v>
      </c>
      <c r="E781" s="17" t="b">
        <v>1</v>
      </c>
      <c r="F781" s="17" t="s">
        <v>114</v>
      </c>
      <c r="G781" s="37">
        <v>128</v>
      </c>
      <c r="H781" s="17" t="s">
        <v>5</v>
      </c>
      <c r="I781" s="41">
        <v>571.6</v>
      </c>
      <c r="J781" s="41"/>
      <c r="K781" s="17" t="s">
        <v>4480</v>
      </c>
      <c r="L781" s="17">
        <v>0</v>
      </c>
      <c r="M781" s="17">
        <v>20</v>
      </c>
      <c r="N781" s="17" t="s">
        <v>1068</v>
      </c>
      <c r="O781" s="17" t="s">
        <v>82</v>
      </c>
      <c r="P781" s="17" t="s">
        <v>2094</v>
      </c>
      <c r="Q781" s="17" t="s">
        <v>2234</v>
      </c>
      <c r="R781" s="17" t="s">
        <v>2084</v>
      </c>
      <c r="S781" s="42">
        <v>46108</v>
      </c>
      <c r="T781" s="39" t="str">
        <f t="shared" si="29"/>
        <v>Mar</v>
      </c>
      <c r="U781" s="17">
        <v>2026</v>
      </c>
      <c r="V781" s="41">
        <v>11432</v>
      </c>
    </row>
    <row r="782" spans="1:22" x14ac:dyDescent="0.3">
      <c r="A782" s="66" t="s">
        <v>2273</v>
      </c>
      <c r="B782" s="37" t="s">
        <v>1070</v>
      </c>
      <c r="C782" s="37" t="s">
        <v>11</v>
      </c>
      <c r="D782" s="37">
        <v>14</v>
      </c>
      <c r="E782" s="37" t="b">
        <v>1</v>
      </c>
      <c r="F782" s="37" t="s">
        <v>12</v>
      </c>
      <c r="G782" s="37">
        <v>256</v>
      </c>
      <c r="H782" s="37" t="s">
        <v>4482</v>
      </c>
      <c r="I782" s="38">
        <v>509.99</v>
      </c>
      <c r="J782" s="38"/>
      <c r="K782" s="37" t="s">
        <v>4480</v>
      </c>
      <c r="L782" s="37">
        <v>3</v>
      </c>
      <c r="M782" s="37">
        <v>4</v>
      </c>
      <c r="N782" s="37" t="s">
        <v>486</v>
      </c>
      <c r="O782" s="37" t="s">
        <v>82</v>
      </c>
      <c r="P782" s="37" t="s">
        <v>2094</v>
      </c>
      <c r="Q782" s="37" t="s">
        <v>2234</v>
      </c>
      <c r="R782" s="37" t="s">
        <v>2084</v>
      </c>
      <c r="S782" s="39">
        <v>46110</v>
      </c>
      <c r="T782" s="39" t="str">
        <f t="shared" si="29"/>
        <v>Mar</v>
      </c>
      <c r="U782" s="37">
        <v>2026</v>
      </c>
      <c r="V782" s="38">
        <v>2039.96</v>
      </c>
    </row>
    <row r="783" spans="1:22" x14ac:dyDescent="0.3">
      <c r="A783" s="66" t="s">
        <v>2273</v>
      </c>
      <c r="B783" s="2" t="s">
        <v>1071</v>
      </c>
      <c r="C783" s="2" t="s">
        <v>93</v>
      </c>
      <c r="D783" s="2">
        <v>14</v>
      </c>
      <c r="E783" s="2" t="b">
        <v>0</v>
      </c>
      <c r="F783" s="2" t="s">
        <v>4</v>
      </c>
      <c r="G783" s="37">
        <v>128</v>
      </c>
      <c r="H783" s="2" t="s">
        <v>5</v>
      </c>
      <c r="I783" s="9">
        <v>239.99</v>
      </c>
      <c r="J783" s="9"/>
      <c r="K783" s="2" t="s">
        <v>4480</v>
      </c>
      <c r="L783" s="2">
        <v>0</v>
      </c>
      <c r="M783" s="2">
        <v>18</v>
      </c>
      <c r="N783" s="2" t="s">
        <v>1072</v>
      </c>
      <c r="O783" s="2" t="s">
        <v>82</v>
      </c>
      <c r="P783" s="2" t="s">
        <v>2094</v>
      </c>
      <c r="Q783" s="2" t="s">
        <v>2234</v>
      </c>
      <c r="R783" s="2" t="s">
        <v>2084</v>
      </c>
      <c r="S783" s="63">
        <v>46047</v>
      </c>
      <c r="T783" s="49" t="str">
        <f t="shared" si="29"/>
        <v>Jan</v>
      </c>
      <c r="U783" s="2">
        <v>2026</v>
      </c>
      <c r="V783" s="64">
        <v>4319.82</v>
      </c>
    </row>
    <row r="784" spans="1:22" x14ac:dyDescent="0.3">
      <c r="A784" s="66" t="s">
        <v>2273</v>
      </c>
      <c r="B784" s="37" t="s">
        <v>1073</v>
      </c>
      <c r="C784" s="37" t="s">
        <v>38</v>
      </c>
      <c r="D784" s="37">
        <v>13</v>
      </c>
      <c r="E784" s="37" t="b">
        <v>0</v>
      </c>
      <c r="F784" s="37" t="s">
        <v>14</v>
      </c>
      <c r="G784" s="37">
        <v>512</v>
      </c>
      <c r="H784" s="37" t="s">
        <v>4483</v>
      </c>
      <c r="I784" s="38">
        <v>339.99</v>
      </c>
      <c r="J784" s="38"/>
      <c r="K784" s="37" t="s">
        <v>4480</v>
      </c>
      <c r="L784" s="37">
        <v>0</v>
      </c>
      <c r="M784" s="37">
        <v>330</v>
      </c>
      <c r="N784" s="37" t="s">
        <v>492</v>
      </c>
      <c r="O784" s="37" t="s">
        <v>82</v>
      </c>
      <c r="P784" s="37" t="s">
        <v>2094</v>
      </c>
      <c r="Q784" s="37" t="s">
        <v>2234</v>
      </c>
      <c r="R784" s="37" t="s">
        <v>2084</v>
      </c>
      <c r="S784" s="39">
        <v>46109</v>
      </c>
      <c r="T784" s="39" t="str">
        <f t="shared" si="29"/>
        <v>Mar</v>
      </c>
      <c r="U784" s="37">
        <v>2026</v>
      </c>
      <c r="V784" s="38">
        <v>112196.7</v>
      </c>
    </row>
    <row r="785" spans="1:22" x14ac:dyDescent="0.3">
      <c r="A785" s="66" t="s">
        <v>2273</v>
      </c>
      <c r="B785" s="17" t="s">
        <v>1074</v>
      </c>
      <c r="C785" s="17" t="s">
        <v>23</v>
      </c>
      <c r="D785" s="17">
        <v>12</v>
      </c>
      <c r="E785" s="17" t="b">
        <v>1</v>
      </c>
      <c r="F785" s="17" t="s">
        <v>14</v>
      </c>
      <c r="G785" s="17">
        <v>512</v>
      </c>
      <c r="H785" s="17" t="s">
        <v>4483</v>
      </c>
      <c r="I785" s="41">
        <v>339.99</v>
      </c>
      <c r="J785" s="41"/>
      <c r="K785" s="17" t="s">
        <v>4480</v>
      </c>
      <c r="L785" s="17">
        <v>0</v>
      </c>
      <c r="M785" s="17">
        <v>432</v>
      </c>
      <c r="N785" s="17" t="s">
        <v>492</v>
      </c>
      <c r="O785" s="17" t="s">
        <v>82</v>
      </c>
      <c r="P785" s="17" t="s">
        <v>2094</v>
      </c>
      <c r="Q785" s="17" t="s">
        <v>2234</v>
      </c>
      <c r="R785" s="17" t="s">
        <v>2084</v>
      </c>
      <c r="S785" s="42">
        <v>46108</v>
      </c>
      <c r="T785" s="39" t="str">
        <f t="shared" si="29"/>
        <v>Mar</v>
      </c>
      <c r="U785" s="17">
        <v>2026</v>
      </c>
      <c r="V785" s="41">
        <v>146875.68</v>
      </c>
    </row>
    <row r="786" spans="1:22" x14ac:dyDescent="0.3">
      <c r="A786" s="66" t="s">
        <v>2273</v>
      </c>
      <c r="B786" s="37" t="s">
        <v>1075</v>
      </c>
      <c r="C786" s="37" t="s">
        <v>44</v>
      </c>
      <c r="D786" s="37">
        <v>17</v>
      </c>
      <c r="E786" s="37" t="b">
        <v>1</v>
      </c>
      <c r="F786" s="37" t="s">
        <v>12</v>
      </c>
      <c r="G786" s="37">
        <v>256</v>
      </c>
      <c r="H786" s="37" t="s">
        <v>47</v>
      </c>
      <c r="I786" s="38">
        <v>1549</v>
      </c>
      <c r="J786" s="38"/>
      <c r="K786" s="37" t="s">
        <v>4480</v>
      </c>
      <c r="L786" s="37">
        <v>10</v>
      </c>
      <c r="M786" s="37">
        <v>115</v>
      </c>
      <c r="N786" s="37" t="s">
        <v>1076</v>
      </c>
      <c r="O786" s="37" t="s">
        <v>1077</v>
      </c>
      <c r="P786" s="37" t="s">
        <v>2179</v>
      </c>
      <c r="Q786" s="37" t="s">
        <v>2235</v>
      </c>
      <c r="R786" s="37" t="s">
        <v>2084</v>
      </c>
      <c r="S786" s="39">
        <v>46100</v>
      </c>
      <c r="T786" s="39" t="str">
        <f t="shared" si="29"/>
        <v>Mar</v>
      </c>
      <c r="U786" s="37">
        <v>2026</v>
      </c>
      <c r="V786" s="38">
        <v>178135</v>
      </c>
    </row>
    <row r="787" spans="1:22" x14ac:dyDescent="0.3">
      <c r="A787" s="66" t="s">
        <v>2273</v>
      </c>
      <c r="B787" s="17" t="s">
        <v>1078</v>
      </c>
      <c r="C787" s="17" t="s">
        <v>33</v>
      </c>
      <c r="D787" s="17">
        <v>17</v>
      </c>
      <c r="E787" s="17" t="b">
        <v>0</v>
      </c>
      <c r="F787" s="17" t="s">
        <v>12</v>
      </c>
      <c r="G787" s="17">
        <v>256</v>
      </c>
      <c r="H787" s="17" t="s">
        <v>47</v>
      </c>
      <c r="I787" s="41">
        <v>1149.74</v>
      </c>
      <c r="J787" s="41"/>
      <c r="K787" s="17" t="s">
        <v>4480</v>
      </c>
      <c r="L787" s="17">
        <v>2</v>
      </c>
      <c r="M787" s="17">
        <v>2</v>
      </c>
      <c r="N787" s="17" t="s">
        <v>1079</v>
      </c>
      <c r="O787" s="17" t="s">
        <v>1019</v>
      </c>
      <c r="P787" s="17" t="s">
        <v>2180</v>
      </c>
      <c r="Q787" s="17" t="s">
        <v>2246</v>
      </c>
      <c r="R787" s="17" t="s">
        <v>2084</v>
      </c>
      <c r="S787" s="42">
        <v>45998</v>
      </c>
      <c r="T787" s="39" t="str">
        <f t="shared" si="29"/>
        <v>Dec</v>
      </c>
      <c r="U787" s="17">
        <v>2025</v>
      </c>
      <c r="V787" s="41">
        <v>2299.48</v>
      </c>
    </row>
    <row r="788" spans="1:22" x14ac:dyDescent="0.3">
      <c r="A788" s="66" t="s">
        <v>2273</v>
      </c>
      <c r="B788" s="37" t="s">
        <v>1080</v>
      </c>
      <c r="C788" s="37" t="s">
        <v>33</v>
      </c>
      <c r="D788" s="37">
        <v>17</v>
      </c>
      <c r="E788" s="37" t="b">
        <v>0</v>
      </c>
      <c r="F788" s="37" t="s">
        <v>12</v>
      </c>
      <c r="G788" s="37">
        <v>256</v>
      </c>
      <c r="H788" s="37" t="s">
        <v>47</v>
      </c>
      <c r="I788" s="38">
        <v>984.94</v>
      </c>
      <c r="J788" s="38"/>
      <c r="K788" s="37" t="s">
        <v>4480</v>
      </c>
      <c r="L788" s="37">
        <v>10</v>
      </c>
      <c r="M788" s="37">
        <v>9</v>
      </c>
      <c r="N788" s="37" t="s">
        <v>479</v>
      </c>
      <c r="O788" s="37" t="s">
        <v>185</v>
      </c>
      <c r="P788" s="37" t="s">
        <v>2122</v>
      </c>
      <c r="Q788" s="37" t="s">
        <v>2226</v>
      </c>
      <c r="R788" s="37" t="s">
        <v>2084</v>
      </c>
      <c r="S788" s="39">
        <v>46087</v>
      </c>
      <c r="T788" s="39" t="str">
        <f t="shared" si="29"/>
        <v>Mar</v>
      </c>
      <c r="U788" s="37">
        <v>2026</v>
      </c>
      <c r="V788" s="38">
        <v>8864.4600000000009</v>
      </c>
    </row>
    <row r="789" spans="1:22" x14ac:dyDescent="0.3">
      <c r="A789" s="66" t="s">
        <v>2273</v>
      </c>
      <c r="B789" s="17" t="s">
        <v>1081</v>
      </c>
      <c r="C789" s="17" t="s">
        <v>33</v>
      </c>
      <c r="D789" s="17">
        <v>17</v>
      </c>
      <c r="E789" s="17" t="b">
        <v>0</v>
      </c>
      <c r="F789" s="17" t="s">
        <v>12</v>
      </c>
      <c r="G789" s="17">
        <v>256</v>
      </c>
      <c r="H789" s="17" t="s">
        <v>47</v>
      </c>
      <c r="I789" s="41">
        <v>982.95</v>
      </c>
      <c r="J789" s="41"/>
      <c r="K789" s="17" t="s">
        <v>4480</v>
      </c>
      <c r="L789" s="17">
        <v>8</v>
      </c>
      <c r="M789" s="17">
        <v>4</v>
      </c>
      <c r="N789" s="17" t="s">
        <v>479</v>
      </c>
      <c r="O789" s="17" t="s">
        <v>185</v>
      </c>
      <c r="P789" s="17" t="s">
        <v>2122</v>
      </c>
      <c r="Q789" s="17" t="s">
        <v>2226</v>
      </c>
      <c r="R789" s="17" t="s">
        <v>2084</v>
      </c>
      <c r="S789" s="42">
        <v>46102</v>
      </c>
      <c r="T789" s="39" t="str">
        <f t="shared" si="29"/>
        <v>Mar</v>
      </c>
      <c r="U789" s="17">
        <v>2026</v>
      </c>
      <c r="V789" s="41">
        <v>3931.8</v>
      </c>
    </row>
    <row r="790" spans="1:22" x14ac:dyDescent="0.3">
      <c r="A790" s="66" t="s">
        <v>2273</v>
      </c>
      <c r="B790" s="37" t="s">
        <v>1082</v>
      </c>
      <c r="C790" s="37" t="s">
        <v>33</v>
      </c>
      <c r="D790" s="37">
        <v>17</v>
      </c>
      <c r="E790" s="37" t="b">
        <v>0</v>
      </c>
      <c r="F790" s="37" t="s">
        <v>12</v>
      </c>
      <c r="G790" s="37">
        <v>256</v>
      </c>
      <c r="H790" s="37" t="s">
        <v>47</v>
      </c>
      <c r="I790" s="38">
        <v>984.95</v>
      </c>
      <c r="J790" s="38"/>
      <c r="K790" s="37" t="s">
        <v>4480</v>
      </c>
      <c r="L790" s="37">
        <v>6</v>
      </c>
      <c r="M790" s="37">
        <v>10</v>
      </c>
      <c r="N790" s="37" t="s">
        <v>479</v>
      </c>
      <c r="O790" s="37" t="s">
        <v>185</v>
      </c>
      <c r="P790" s="37" t="s">
        <v>2122</v>
      </c>
      <c r="Q790" s="37" t="s">
        <v>2226</v>
      </c>
      <c r="R790" s="37" t="s">
        <v>2084</v>
      </c>
      <c r="S790" s="39">
        <v>46102</v>
      </c>
      <c r="T790" s="39" t="str">
        <f t="shared" si="29"/>
        <v>Mar</v>
      </c>
      <c r="U790" s="37">
        <v>2026</v>
      </c>
      <c r="V790" s="38">
        <v>9849.5</v>
      </c>
    </row>
    <row r="791" spans="1:22" x14ac:dyDescent="0.3">
      <c r="A791" s="66" t="s">
        <v>2273</v>
      </c>
      <c r="B791" s="17" t="s">
        <v>1083</v>
      </c>
      <c r="C791" s="17" t="s">
        <v>44</v>
      </c>
      <c r="D791" s="17">
        <v>17</v>
      </c>
      <c r="E791" s="17" t="b">
        <v>1</v>
      </c>
      <c r="F791" s="17" t="s">
        <v>12</v>
      </c>
      <c r="G791" s="17">
        <v>256</v>
      </c>
      <c r="H791" s="17" t="s">
        <v>47</v>
      </c>
      <c r="I791" s="41">
        <v>1736.95</v>
      </c>
      <c r="J791" s="41"/>
      <c r="K791" s="17" t="s">
        <v>4480</v>
      </c>
      <c r="L791" s="17">
        <v>8</v>
      </c>
      <c r="M791" s="17">
        <v>68</v>
      </c>
      <c r="N791" s="17" t="s">
        <v>479</v>
      </c>
      <c r="O791" s="17" t="s">
        <v>185</v>
      </c>
      <c r="P791" s="17" t="s">
        <v>2122</v>
      </c>
      <c r="Q791" s="17" t="s">
        <v>2226</v>
      </c>
      <c r="R791" s="17" t="s">
        <v>2084</v>
      </c>
      <c r="S791" s="42">
        <v>46105</v>
      </c>
      <c r="T791" s="39" t="str">
        <f t="shared" si="29"/>
        <v>Mar</v>
      </c>
      <c r="U791" s="17">
        <v>2026</v>
      </c>
      <c r="V791" s="41">
        <v>118112.6</v>
      </c>
    </row>
    <row r="792" spans="1:22" x14ac:dyDescent="0.3">
      <c r="A792" s="66" t="s">
        <v>2273</v>
      </c>
      <c r="B792" s="37" t="s">
        <v>1084</v>
      </c>
      <c r="C792" s="37" t="s">
        <v>33</v>
      </c>
      <c r="D792" s="37">
        <v>17</v>
      </c>
      <c r="E792" s="37" t="b">
        <v>0</v>
      </c>
      <c r="F792" s="37" t="s">
        <v>34</v>
      </c>
      <c r="G792" s="37">
        <v>256</v>
      </c>
      <c r="H792" s="37" t="s">
        <v>47</v>
      </c>
      <c r="I792" s="38">
        <v>1113.8399999999999</v>
      </c>
      <c r="J792" s="38"/>
      <c r="K792" s="37" t="s">
        <v>4480</v>
      </c>
      <c r="L792" s="37">
        <v>8</v>
      </c>
      <c r="M792" s="37">
        <v>6</v>
      </c>
      <c r="N792" s="37" t="s">
        <v>528</v>
      </c>
      <c r="O792" s="37" t="s">
        <v>395</v>
      </c>
      <c r="P792" s="37" t="s">
        <v>2265</v>
      </c>
      <c r="Q792" s="37" t="s">
        <v>4449</v>
      </c>
      <c r="R792" s="37" t="s">
        <v>2261</v>
      </c>
      <c r="S792" s="39">
        <v>46101</v>
      </c>
      <c r="T792" s="39" t="str">
        <f t="shared" si="29"/>
        <v>Mar</v>
      </c>
      <c r="U792" s="37">
        <v>2026</v>
      </c>
      <c r="V792" s="38">
        <v>6683.0399999999991</v>
      </c>
    </row>
    <row r="793" spans="1:22" x14ac:dyDescent="0.3">
      <c r="A793" s="66" t="s">
        <v>2273</v>
      </c>
      <c r="B793" s="17" t="s">
        <v>1085</v>
      </c>
      <c r="C793" s="17" t="s">
        <v>33</v>
      </c>
      <c r="D793" s="17">
        <v>17</v>
      </c>
      <c r="E793" s="17" t="b">
        <v>0</v>
      </c>
      <c r="F793" s="17" t="s">
        <v>12</v>
      </c>
      <c r="G793" s="17">
        <v>256</v>
      </c>
      <c r="H793" s="17" t="s">
        <v>47</v>
      </c>
      <c r="I793" s="41">
        <v>988.95</v>
      </c>
      <c r="J793" s="41"/>
      <c r="K793" s="17" t="s">
        <v>4480</v>
      </c>
      <c r="L793" s="17">
        <v>6</v>
      </c>
      <c r="M793" s="17">
        <v>7</v>
      </c>
      <c r="N793" s="17" t="s">
        <v>479</v>
      </c>
      <c r="O793" s="17" t="s">
        <v>185</v>
      </c>
      <c r="P793" s="17" t="s">
        <v>2122</v>
      </c>
      <c r="Q793" s="17" t="s">
        <v>2226</v>
      </c>
      <c r="R793" s="17" t="s">
        <v>2084</v>
      </c>
      <c r="S793" s="42">
        <v>46098</v>
      </c>
      <c r="T793" s="39" t="str">
        <f t="shared" si="29"/>
        <v>Mar</v>
      </c>
      <c r="U793" s="17">
        <v>2026</v>
      </c>
      <c r="V793" s="41">
        <v>6922.6500000000005</v>
      </c>
    </row>
    <row r="794" spans="1:22" x14ac:dyDescent="0.3">
      <c r="A794" s="66" t="s">
        <v>2273</v>
      </c>
      <c r="B794" s="37" t="s">
        <v>1086</v>
      </c>
      <c r="C794" s="37" t="s">
        <v>44</v>
      </c>
      <c r="D794" s="37">
        <v>17</v>
      </c>
      <c r="E794" s="37" t="b">
        <v>1</v>
      </c>
      <c r="F794" s="37" t="s">
        <v>12</v>
      </c>
      <c r="G794" s="37">
        <v>256</v>
      </c>
      <c r="H794" s="37" t="s">
        <v>47</v>
      </c>
      <c r="I794" s="38">
        <v>1729.95</v>
      </c>
      <c r="J794" s="38"/>
      <c r="K794" s="37" t="s">
        <v>4480</v>
      </c>
      <c r="L794" s="37">
        <v>2</v>
      </c>
      <c r="M794" s="37">
        <v>15</v>
      </c>
      <c r="N794" s="37" t="s">
        <v>479</v>
      </c>
      <c r="O794" s="37" t="s">
        <v>185</v>
      </c>
      <c r="P794" s="37" t="s">
        <v>2122</v>
      </c>
      <c r="Q794" s="37" t="s">
        <v>2226</v>
      </c>
      <c r="R794" s="37" t="s">
        <v>2084</v>
      </c>
      <c r="S794" s="39">
        <v>46093</v>
      </c>
      <c r="T794" s="39" t="str">
        <f t="shared" si="29"/>
        <v>Mar</v>
      </c>
      <c r="U794" s="37">
        <v>2026</v>
      </c>
      <c r="V794" s="38">
        <v>25949.25</v>
      </c>
    </row>
    <row r="795" spans="1:22" x14ac:dyDescent="0.3">
      <c r="A795" s="66" t="s">
        <v>2273</v>
      </c>
      <c r="B795" s="17" t="s">
        <v>1087</v>
      </c>
      <c r="C795" s="17" t="s">
        <v>33</v>
      </c>
      <c r="D795" s="17">
        <v>17</v>
      </c>
      <c r="E795" s="17" t="b">
        <v>0</v>
      </c>
      <c r="F795" s="17" t="s">
        <v>12</v>
      </c>
      <c r="G795" s="17">
        <v>256</v>
      </c>
      <c r="H795" s="17" t="s">
        <v>47</v>
      </c>
      <c r="I795" s="41">
        <v>984.95</v>
      </c>
      <c r="J795" s="41"/>
      <c r="K795" s="17" t="s">
        <v>4480</v>
      </c>
      <c r="L795" s="17">
        <v>10</v>
      </c>
      <c r="M795" s="17">
        <v>13</v>
      </c>
      <c r="N795" s="17" t="s">
        <v>479</v>
      </c>
      <c r="O795" s="17" t="s">
        <v>185</v>
      </c>
      <c r="P795" s="17" t="s">
        <v>2122</v>
      </c>
      <c r="Q795" s="17" t="s">
        <v>2226</v>
      </c>
      <c r="R795" s="17" t="s">
        <v>2084</v>
      </c>
      <c r="S795" s="42">
        <v>46105</v>
      </c>
      <c r="T795" s="39" t="str">
        <f t="shared" si="29"/>
        <v>Mar</v>
      </c>
      <c r="U795" s="17">
        <v>2026</v>
      </c>
      <c r="V795" s="41">
        <v>12804.35</v>
      </c>
    </row>
    <row r="796" spans="1:22" x14ac:dyDescent="0.3">
      <c r="A796" s="66" t="s">
        <v>2273</v>
      </c>
      <c r="B796" s="37" t="s">
        <v>1088</v>
      </c>
      <c r="C796" s="37" t="s">
        <v>93</v>
      </c>
      <c r="D796" s="37">
        <v>14</v>
      </c>
      <c r="E796" s="37" t="b">
        <v>0</v>
      </c>
      <c r="F796" s="37" t="s">
        <v>4</v>
      </c>
      <c r="G796" s="37">
        <v>128</v>
      </c>
      <c r="H796" s="37" t="s">
        <v>47</v>
      </c>
      <c r="I796" s="38">
        <v>429.95</v>
      </c>
      <c r="J796" s="38"/>
      <c r="K796" s="37" t="s">
        <v>4480</v>
      </c>
      <c r="L796" s="37">
        <v>3</v>
      </c>
      <c r="M796" s="37">
        <v>1</v>
      </c>
      <c r="N796" s="37" t="s">
        <v>479</v>
      </c>
      <c r="O796" s="37" t="s">
        <v>185</v>
      </c>
      <c r="P796" s="37" t="s">
        <v>2122</v>
      </c>
      <c r="Q796" s="37" t="s">
        <v>2226</v>
      </c>
      <c r="R796" s="37" t="s">
        <v>2084</v>
      </c>
      <c r="S796" s="39">
        <v>46090</v>
      </c>
      <c r="T796" s="39" t="str">
        <f t="shared" si="29"/>
        <v>Mar</v>
      </c>
      <c r="U796" s="37">
        <v>2026</v>
      </c>
      <c r="V796" s="38">
        <v>429.95</v>
      </c>
    </row>
    <row r="797" spans="1:22" x14ac:dyDescent="0.3">
      <c r="A797" s="66" t="s">
        <v>2273</v>
      </c>
      <c r="B797" s="17" t="s">
        <v>1089</v>
      </c>
      <c r="C797" s="17" t="s">
        <v>44</v>
      </c>
      <c r="D797" s="17">
        <v>17</v>
      </c>
      <c r="E797" s="17" t="b">
        <v>1</v>
      </c>
      <c r="F797" s="17" t="s">
        <v>12</v>
      </c>
      <c r="G797" s="17">
        <v>256</v>
      </c>
      <c r="H797" s="17" t="s">
        <v>47</v>
      </c>
      <c r="I797" s="41">
        <v>1530</v>
      </c>
      <c r="J797" s="41"/>
      <c r="K797" s="17" t="s">
        <v>4480</v>
      </c>
      <c r="L797" s="17">
        <v>2</v>
      </c>
      <c r="M797" s="17">
        <v>1</v>
      </c>
      <c r="N797" s="17" t="s">
        <v>1090</v>
      </c>
      <c r="O797" s="17" t="s">
        <v>140</v>
      </c>
      <c r="P797" s="17" t="s">
        <v>2100</v>
      </c>
      <c r="Q797" s="17" t="s">
        <v>2231</v>
      </c>
      <c r="R797" s="17" t="s">
        <v>2084</v>
      </c>
      <c r="S797" s="42">
        <v>46037</v>
      </c>
      <c r="T797" s="39" t="str">
        <f t="shared" si="29"/>
        <v>Jan</v>
      </c>
      <c r="U797" s="17">
        <v>2026</v>
      </c>
      <c r="V797" s="41">
        <v>1530</v>
      </c>
    </row>
    <row r="798" spans="1:22" x14ac:dyDescent="0.3">
      <c r="A798" s="66" t="s">
        <v>2273</v>
      </c>
      <c r="B798" s="37" t="s">
        <v>1091</v>
      </c>
      <c r="C798" s="37" t="s">
        <v>28</v>
      </c>
      <c r="D798" s="37">
        <v>12</v>
      </c>
      <c r="E798" s="37" t="b">
        <v>0</v>
      </c>
      <c r="F798" s="37" t="s">
        <v>4</v>
      </c>
      <c r="G798" s="37">
        <v>128</v>
      </c>
      <c r="H798" s="37" t="s">
        <v>47</v>
      </c>
      <c r="I798" s="38">
        <v>329.99</v>
      </c>
      <c r="J798" s="38"/>
      <c r="K798" s="37" t="s">
        <v>4480</v>
      </c>
      <c r="L798" s="37">
        <v>10</v>
      </c>
      <c r="M798" s="37">
        <v>3</v>
      </c>
      <c r="N798" s="37" t="s">
        <v>479</v>
      </c>
      <c r="O798" s="37" t="s">
        <v>185</v>
      </c>
      <c r="P798" s="37" t="s">
        <v>2122</v>
      </c>
      <c r="Q798" s="37" t="s">
        <v>2226</v>
      </c>
      <c r="R798" s="37" t="s">
        <v>2084</v>
      </c>
      <c r="S798" s="39">
        <v>46106</v>
      </c>
      <c r="T798" s="39" t="str">
        <f t="shared" si="29"/>
        <v>Mar</v>
      </c>
      <c r="U798" s="37">
        <v>2026</v>
      </c>
      <c r="V798" s="38">
        <v>989.97</v>
      </c>
    </row>
    <row r="799" spans="1:22" x14ac:dyDescent="0.3">
      <c r="A799" s="66" t="s">
        <v>2273</v>
      </c>
      <c r="B799" s="17" t="s">
        <v>1092</v>
      </c>
      <c r="C799" s="17" t="s">
        <v>28</v>
      </c>
      <c r="D799" s="17">
        <v>12</v>
      </c>
      <c r="E799" s="17" t="b">
        <v>0</v>
      </c>
      <c r="F799" s="17" t="s">
        <v>4</v>
      </c>
      <c r="G799" s="37">
        <v>128</v>
      </c>
      <c r="H799" s="17" t="s">
        <v>47</v>
      </c>
      <c r="I799" s="41">
        <v>319.95</v>
      </c>
      <c r="J799" s="41"/>
      <c r="K799" s="17" t="s">
        <v>4480</v>
      </c>
      <c r="L799" s="17">
        <v>3</v>
      </c>
      <c r="M799" s="17">
        <v>2</v>
      </c>
      <c r="N799" s="17" t="s">
        <v>479</v>
      </c>
      <c r="O799" s="17" t="s">
        <v>185</v>
      </c>
      <c r="P799" s="17" t="s">
        <v>2122</v>
      </c>
      <c r="Q799" s="17" t="s">
        <v>2226</v>
      </c>
      <c r="R799" s="17" t="s">
        <v>2084</v>
      </c>
      <c r="S799" s="42">
        <v>46106</v>
      </c>
      <c r="T799" s="39" t="str">
        <f t="shared" si="29"/>
        <v>Mar</v>
      </c>
      <c r="U799" s="17">
        <v>2026</v>
      </c>
      <c r="V799" s="41">
        <v>639.9</v>
      </c>
    </row>
    <row r="800" spans="1:22" x14ac:dyDescent="0.3">
      <c r="A800" s="66" t="s">
        <v>2273</v>
      </c>
      <c r="B800" s="37" t="s">
        <v>1093</v>
      </c>
      <c r="C800" s="37" t="s">
        <v>93</v>
      </c>
      <c r="D800" s="37">
        <v>14</v>
      </c>
      <c r="E800" s="37" t="b">
        <v>0</v>
      </c>
      <c r="F800" s="37" t="s">
        <v>4</v>
      </c>
      <c r="G800" s="37">
        <v>128</v>
      </c>
      <c r="H800" s="37" t="s">
        <v>5</v>
      </c>
      <c r="I800" s="38">
        <v>274.99</v>
      </c>
      <c r="J800" s="38"/>
      <c r="K800" s="37" t="s">
        <v>4480</v>
      </c>
      <c r="L800" s="37">
        <v>10</v>
      </c>
      <c r="M800" s="37">
        <v>5</v>
      </c>
      <c r="N800" s="37" t="s">
        <v>1068</v>
      </c>
      <c r="O800" s="37" t="s">
        <v>82</v>
      </c>
      <c r="P800" s="37" t="s">
        <v>2094</v>
      </c>
      <c r="Q800" s="37" t="s">
        <v>2234</v>
      </c>
      <c r="R800" s="37" t="s">
        <v>2084</v>
      </c>
      <c r="S800" s="39">
        <v>46110</v>
      </c>
      <c r="T800" s="39" t="str">
        <f t="shared" si="29"/>
        <v>Mar</v>
      </c>
      <c r="U800" s="37">
        <v>2026</v>
      </c>
      <c r="V800" s="38">
        <v>1374.95</v>
      </c>
    </row>
    <row r="801" spans="1:22" x14ac:dyDescent="0.3">
      <c r="A801" s="66" t="s">
        <v>2273</v>
      </c>
      <c r="B801" s="17" t="s">
        <v>1094</v>
      </c>
      <c r="C801" s="17" t="s">
        <v>78</v>
      </c>
      <c r="D801" s="17">
        <v>15</v>
      </c>
      <c r="E801" s="17" t="b">
        <v>0</v>
      </c>
      <c r="F801" s="17" t="s">
        <v>4</v>
      </c>
      <c r="G801" s="37">
        <v>128</v>
      </c>
      <c r="H801" s="17" t="s">
        <v>47</v>
      </c>
      <c r="I801" s="41">
        <v>517.95000000000005</v>
      </c>
      <c r="J801" s="41"/>
      <c r="K801" s="17" t="s">
        <v>4480</v>
      </c>
      <c r="L801" s="17">
        <v>10</v>
      </c>
      <c r="M801" s="17">
        <v>22</v>
      </c>
      <c r="N801" s="17" t="s">
        <v>479</v>
      </c>
      <c r="O801" s="17" t="s">
        <v>185</v>
      </c>
      <c r="P801" s="17" t="s">
        <v>2122</v>
      </c>
      <c r="Q801" s="17" t="s">
        <v>2226</v>
      </c>
      <c r="R801" s="17" t="s">
        <v>2084</v>
      </c>
      <c r="S801" s="42">
        <v>46102</v>
      </c>
      <c r="T801" s="39" t="str">
        <f t="shared" si="29"/>
        <v>Mar</v>
      </c>
      <c r="U801" s="17">
        <v>2026</v>
      </c>
      <c r="V801" s="41">
        <v>11394.900000000001</v>
      </c>
    </row>
    <row r="802" spans="1:22" x14ac:dyDescent="0.3">
      <c r="A802" s="66" t="s">
        <v>2273</v>
      </c>
      <c r="B802" s="37" t="s">
        <v>1095</v>
      </c>
      <c r="C802" s="37" t="s">
        <v>33</v>
      </c>
      <c r="D802" s="37">
        <v>17</v>
      </c>
      <c r="E802" s="37" t="b">
        <v>0</v>
      </c>
      <c r="F802" s="37" t="s">
        <v>12</v>
      </c>
      <c r="G802" s="37">
        <v>256</v>
      </c>
      <c r="H802" s="37" t="s">
        <v>22</v>
      </c>
      <c r="I802" s="38">
        <v>848</v>
      </c>
      <c r="J802" s="38"/>
      <c r="K802" s="37" t="s">
        <v>4480</v>
      </c>
      <c r="L802" s="37">
        <v>3</v>
      </c>
      <c r="M802" s="37">
        <v>0</v>
      </c>
      <c r="N802" s="37" t="s">
        <v>556</v>
      </c>
      <c r="O802" s="37" t="s">
        <v>557</v>
      </c>
      <c r="P802" s="37" t="s">
        <v>2181</v>
      </c>
      <c r="Q802" s="37" t="s">
        <v>2247</v>
      </c>
      <c r="R802" s="37" t="s">
        <v>2084</v>
      </c>
      <c r="S802" s="39">
        <v>46106</v>
      </c>
      <c r="T802" s="39" t="str">
        <f t="shared" si="29"/>
        <v>Mar</v>
      </c>
      <c r="U802" s="37">
        <v>2026</v>
      </c>
      <c r="V802" s="38">
        <v>0</v>
      </c>
    </row>
    <row r="803" spans="1:22" x14ac:dyDescent="0.3">
      <c r="A803" s="66" t="s">
        <v>2273</v>
      </c>
      <c r="B803" s="17" t="s">
        <v>1096</v>
      </c>
      <c r="C803" s="17" t="s">
        <v>33</v>
      </c>
      <c r="D803" s="17">
        <v>17</v>
      </c>
      <c r="E803" s="17" t="b">
        <v>0</v>
      </c>
      <c r="F803" s="17" t="s">
        <v>12</v>
      </c>
      <c r="G803" s="17">
        <v>256</v>
      </c>
      <c r="H803" s="17" t="s">
        <v>22</v>
      </c>
      <c r="I803" s="41">
        <v>848</v>
      </c>
      <c r="J803" s="41"/>
      <c r="K803" s="17" t="s">
        <v>4480</v>
      </c>
      <c r="L803" s="17">
        <v>0</v>
      </c>
      <c r="M803" s="17">
        <v>1</v>
      </c>
      <c r="N803" s="17" t="s">
        <v>556</v>
      </c>
      <c r="O803" s="17" t="s">
        <v>557</v>
      </c>
      <c r="P803" s="17" t="s">
        <v>2181</v>
      </c>
      <c r="Q803" s="17" t="s">
        <v>2247</v>
      </c>
      <c r="R803" s="17" t="s">
        <v>2084</v>
      </c>
      <c r="S803" s="42">
        <v>46106</v>
      </c>
      <c r="T803" s="39" t="str">
        <f t="shared" si="29"/>
        <v>Mar</v>
      </c>
      <c r="U803" s="17">
        <v>2026</v>
      </c>
      <c r="V803" s="41">
        <v>848</v>
      </c>
    </row>
    <row r="804" spans="1:22" x14ac:dyDescent="0.3">
      <c r="A804" s="66" t="s">
        <v>2273</v>
      </c>
      <c r="B804" s="37" t="s">
        <v>1097</v>
      </c>
      <c r="C804" s="37" t="s">
        <v>33</v>
      </c>
      <c r="D804" s="37">
        <v>17</v>
      </c>
      <c r="E804" s="37" t="b">
        <v>0</v>
      </c>
      <c r="F804" s="37" t="s">
        <v>12</v>
      </c>
      <c r="G804" s="37">
        <v>256</v>
      </c>
      <c r="H804" s="37" t="s">
        <v>22</v>
      </c>
      <c r="I804" s="38">
        <v>848</v>
      </c>
      <c r="J804" s="38"/>
      <c r="K804" s="37" t="s">
        <v>4480</v>
      </c>
      <c r="L804" s="37">
        <v>0</v>
      </c>
      <c r="M804" s="37">
        <v>1</v>
      </c>
      <c r="N804" s="37" t="s">
        <v>556</v>
      </c>
      <c r="O804" s="37" t="s">
        <v>557</v>
      </c>
      <c r="P804" s="37" t="s">
        <v>2181</v>
      </c>
      <c r="Q804" s="37" t="s">
        <v>2247</v>
      </c>
      <c r="R804" s="37" t="s">
        <v>2084</v>
      </c>
      <c r="S804" s="39">
        <v>46106</v>
      </c>
      <c r="T804" s="39" t="str">
        <f t="shared" si="29"/>
        <v>Mar</v>
      </c>
      <c r="U804" s="37">
        <v>2026</v>
      </c>
      <c r="V804" s="38">
        <v>848</v>
      </c>
    </row>
    <row r="805" spans="1:22" x14ac:dyDescent="0.3">
      <c r="A805" s="66" t="s">
        <v>2273</v>
      </c>
      <c r="B805" s="17" t="s">
        <v>1098</v>
      </c>
      <c r="C805" s="17" t="s">
        <v>33</v>
      </c>
      <c r="D805" s="17">
        <v>17</v>
      </c>
      <c r="E805" s="17" t="b">
        <v>0</v>
      </c>
      <c r="F805" s="17" t="s">
        <v>12</v>
      </c>
      <c r="G805" s="17">
        <v>256</v>
      </c>
      <c r="H805" s="17" t="s">
        <v>22</v>
      </c>
      <c r="I805" s="41">
        <v>777</v>
      </c>
      <c r="J805" s="41"/>
      <c r="K805" s="17" t="s">
        <v>4480</v>
      </c>
      <c r="L805" s="17">
        <v>2</v>
      </c>
      <c r="M805" s="17">
        <v>0</v>
      </c>
      <c r="N805" s="17" t="s">
        <v>556</v>
      </c>
      <c r="O805" s="17" t="s">
        <v>557</v>
      </c>
      <c r="P805" s="17" t="s">
        <v>2181</v>
      </c>
      <c r="Q805" s="17" t="s">
        <v>2247</v>
      </c>
      <c r="R805" s="17" t="s">
        <v>2084</v>
      </c>
      <c r="S805" s="42">
        <v>46106</v>
      </c>
      <c r="T805" s="39" t="str">
        <f t="shared" si="29"/>
        <v>Mar</v>
      </c>
      <c r="U805" s="17">
        <v>2026</v>
      </c>
      <c r="V805" s="41">
        <v>0</v>
      </c>
    </row>
    <row r="806" spans="1:22" x14ac:dyDescent="0.3">
      <c r="A806" s="66" t="s">
        <v>2273</v>
      </c>
      <c r="B806" s="37" t="s">
        <v>1099</v>
      </c>
      <c r="C806" s="37" t="s">
        <v>44</v>
      </c>
      <c r="D806" s="37">
        <v>17</v>
      </c>
      <c r="E806" s="37" t="b">
        <v>1</v>
      </c>
      <c r="F806" s="37" t="s">
        <v>12</v>
      </c>
      <c r="G806" s="37">
        <v>256</v>
      </c>
      <c r="H806" s="37" t="s">
        <v>47</v>
      </c>
      <c r="I806" s="38">
        <v>1734.95</v>
      </c>
      <c r="J806" s="38"/>
      <c r="K806" s="37" t="s">
        <v>4480</v>
      </c>
      <c r="L806" s="37">
        <v>5</v>
      </c>
      <c r="M806" s="37">
        <v>5</v>
      </c>
      <c r="N806" s="37" t="s">
        <v>479</v>
      </c>
      <c r="O806" s="37" t="s">
        <v>185</v>
      </c>
      <c r="P806" s="37" t="s">
        <v>2122</v>
      </c>
      <c r="Q806" s="37" t="s">
        <v>2226</v>
      </c>
      <c r="R806" s="37" t="s">
        <v>2084</v>
      </c>
      <c r="S806" s="39"/>
      <c r="T806" s="39"/>
      <c r="U806" s="37"/>
      <c r="V806" s="38">
        <v>8674.75</v>
      </c>
    </row>
    <row r="807" spans="1:22" x14ac:dyDescent="0.3">
      <c r="A807" s="66" t="s">
        <v>2273</v>
      </c>
      <c r="B807" s="17" t="s">
        <v>1100</v>
      </c>
      <c r="C807" s="17" t="s">
        <v>33</v>
      </c>
      <c r="D807" s="17">
        <v>17</v>
      </c>
      <c r="E807" s="17" t="b">
        <v>0</v>
      </c>
      <c r="F807" s="17" t="s">
        <v>12</v>
      </c>
      <c r="G807" s="17">
        <v>256</v>
      </c>
      <c r="H807" s="17" t="s">
        <v>22</v>
      </c>
      <c r="I807" s="41">
        <v>829.99</v>
      </c>
      <c r="J807" s="41">
        <v>899</v>
      </c>
      <c r="K807" s="17">
        <v>7.68</v>
      </c>
      <c r="L807" s="17">
        <v>0</v>
      </c>
      <c r="M807" s="17">
        <v>7</v>
      </c>
      <c r="N807" s="17" t="s">
        <v>1101</v>
      </c>
      <c r="O807" s="17" t="s">
        <v>1102</v>
      </c>
      <c r="P807" s="17" t="s">
        <v>2182</v>
      </c>
      <c r="Q807" s="17" t="s">
        <v>2253</v>
      </c>
      <c r="R807" s="17" t="s">
        <v>2084</v>
      </c>
      <c r="S807" s="42">
        <v>46108</v>
      </c>
      <c r="T807" s="39" t="str">
        <f t="shared" ref="T807:T823" si="30">TEXT(S807,"mmm")</f>
        <v>Mar</v>
      </c>
      <c r="U807" s="17">
        <v>2026</v>
      </c>
      <c r="V807" s="41">
        <v>5809.93</v>
      </c>
    </row>
    <row r="808" spans="1:22" x14ac:dyDescent="0.3">
      <c r="A808" s="66" t="s">
        <v>2273</v>
      </c>
      <c r="B808" s="37" t="s">
        <v>1103</v>
      </c>
      <c r="C808" s="37" t="s">
        <v>44</v>
      </c>
      <c r="D808" s="37">
        <v>17</v>
      </c>
      <c r="E808" s="37" t="b">
        <v>1</v>
      </c>
      <c r="F808" s="37" t="s">
        <v>12</v>
      </c>
      <c r="G808" s="37">
        <v>256</v>
      </c>
      <c r="H808" s="37" t="s">
        <v>22</v>
      </c>
      <c r="I808" s="38">
        <v>1329.99</v>
      </c>
      <c r="J808" s="38"/>
      <c r="K808" s="37" t="s">
        <v>4480</v>
      </c>
      <c r="L808" s="37">
        <v>0</v>
      </c>
      <c r="M808" s="37">
        <v>5</v>
      </c>
      <c r="N808" s="37" t="s">
        <v>1101</v>
      </c>
      <c r="O808" s="37" t="s">
        <v>1102</v>
      </c>
      <c r="P808" s="37" t="s">
        <v>2182</v>
      </c>
      <c r="Q808" s="37" t="s">
        <v>2253</v>
      </c>
      <c r="R808" s="37" t="s">
        <v>2084</v>
      </c>
      <c r="S808" s="39">
        <v>46110</v>
      </c>
      <c r="T808" s="39" t="str">
        <f t="shared" si="30"/>
        <v>Mar</v>
      </c>
      <c r="U808" s="37">
        <v>2026</v>
      </c>
      <c r="V808" s="38">
        <v>6649.95</v>
      </c>
    </row>
    <row r="809" spans="1:22" x14ac:dyDescent="0.3">
      <c r="A809" s="66" t="s">
        <v>2273</v>
      </c>
      <c r="B809" s="17" t="s">
        <v>1104</v>
      </c>
      <c r="C809" s="17" t="s">
        <v>44</v>
      </c>
      <c r="D809" s="17">
        <v>17</v>
      </c>
      <c r="E809" s="17" t="b">
        <v>1</v>
      </c>
      <c r="F809" s="17" t="s">
        <v>12</v>
      </c>
      <c r="G809" s="17">
        <v>256</v>
      </c>
      <c r="H809" s="17" t="s">
        <v>22</v>
      </c>
      <c r="I809" s="41">
        <v>1329.99</v>
      </c>
      <c r="J809" s="41"/>
      <c r="K809" s="17" t="s">
        <v>4480</v>
      </c>
      <c r="L809" s="17">
        <v>0</v>
      </c>
      <c r="M809" s="17">
        <v>28</v>
      </c>
      <c r="N809" s="17" t="s">
        <v>1101</v>
      </c>
      <c r="O809" s="17" t="s">
        <v>1102</v>
      </c>
      <c r="P809" s="17" t="s">
        <v>2182</v>
      </c>
      <c r="Q809" s="17" t="s">
        <v>2253</v>
      </c>
      <c r="R809" s="17" t="s">
        <v>2084</v>
      </c>
      <c r="S809" s="42">
        <v>46109</v>
      </c>
      <c r="T809" s="39" t="str">
        <f t="shared" si="30"/>
        <v>Mar</v>
      </c>
      <c r="U809" s="17">
        <v>2026</v>
      </c>
      <c r="V809" s="41">
        <v>37239.72</v>
      </c>
    </row>
    <row r="810" spans="1:22" x14ac:dyDescent="0.3">
      <c r="A810" s="66" t="s">
        <v>2273</v>
      </c>
      <c r="B810" s="37" t="s">
        <v>1105</v>
      </c>
      <c r="C810" s="37" t="s">
        <v>44</v>
      </c>
      <c r="D810" s="37">
        <v>17</v>
      </c>
      <c r="E810" s="37" t="b">
        <v>1</v>
      </c>
      <c r="F810" s="37" t="s">
        <v>12</v>
      </c>
      <c r="G810" s="37">
        <v>256</v>
      </c>
      <c r="H810" s="37" t="s">
        <v>4483</v>
      </c>
      <c r="I810" s="38">
        <v>1329.99</v>
      </c>
      <c r="J810" s="38"/>
      <c r="K810" s="37" t="s">
        <v>4480</v>
      </c>
      <c r="L810" s="37">
        <v>0</v>
      </c>
      <c r="M810" s="37">
        <v>16</v>
      </c>
      <c r="N810" s="37" t="s">
        <v>1101</v>
      </c>
      <c r="O810" s="37" t="s">
        <v>1102</v>
      </c>
      <c r="P810" s="37" t="s">
        <v>2182</v>
      </c>
      <c r="Q810" s="37" t="s">
        <v>2253</v>
      </c>
      <c r="R810" s="37" t="s">
        <v>2084</v>
      </c>
      <c r="S810" s="39">
        <v>46109</v>
      </c>
      <c r="T810" s="39" t="str">
        <f t="shared" si="30"/>
        <v>Mar</v>
      </c>
      <c r="U810" s="37">
        <v>2026</v>
      </c>
      <c r="V810" s="38">
        <v>21279.84</v>
      </c>
    </row>
    <row r="811" spans="1:22" x14ac:dyDescent="0.3">
      <c r="A811" s="66" t="s">
        <v>2273</v>
      </c>
      <c r="B811" s="17" t="s">
        <v>1106</v>
      </c>
      <c r="C811" s="17" t="s">
        <v>44</v>
      </c>
      <c r="D811" s="17">
        <v>17</v>
      </c>
      <c r="E811" s="17" t="b">
        <v>1</v>
      </c>
      <c r="F811" s="17" t="s">
        <v>14</v>
      </c>
      <c r="G811" s="17">
        <v>512</v>
      </c>
      <c r="H811" s="17" t="s">
        <v>22</v>
      </c>
      <c r="I811" s="41">
        <v>1499.99</v>
      </c>
      <c r="J811" s="41"/>
      <c r="K811" s="17" t="s">
        <v>4480</v>
      </c>
      <c r="L811" s="17">
        <v>0</v>
      </c>
      <c r="M811" s="17">
        <v>5</v>
      </c>
      <c r="N811" s="17" t="s">
        <v>1101</v>
      </c>
      <c r="O811" s="17" t="s">
        <v>1102</v>
      </c>
      <c r="P811" s="17" t="s">
        <v>2182</v>
      </c>
      <c r="Q811" s="17" t="s">
        <v>2253</v>
      </c>
      <c r="R811" s="17" t="s">
        <v>2084</v>
      </c>
      <c r="S811" s="42">
        <v>46110</v>
      </c>
      <c r="T811" s="39" t="str">
        <f t="shared" si="30"/>
        <v>Mar</v>
      </c>
      <c r="U811" s="17">
        <v>2026</v>
      </c>
      <c r="V811" s="41">
        <v>7499.95</v>
      </c>
    </row>
    <row r="812" spans="1:22" x14ac:dyDescent="0.3">
      <c r="A812" s="66" t="s">
        <v>2273</v>
      </c>
      <c r="B812" s="37" t="s">
        <v>1107</v>
      </c>
      <c r="C812" s="37" t="s">
        <v>41</v>
      </c>
      <c r="D812" s="37">
        <v>16</v>
      </c>
      <c r="E812" s="37" t="b">
        <v>0</v>
      </c>
      <c r="F812" s="37" t="s">
        <v>4</v>
      </c>
      <c r="G812" s="37">
        <v>128</v>
      </c>
      <c r="H812" s="37" t="s">
        <v>22</v>
      </c>
      <c r="I812" s="38">
        <v>659.99</v>
      </c>
      <c r="J812" s="38"/>
      <c r="K812" s="37" t="s">
        <v>4480</v>
      </c>
      <c r="L812" s="37">
        <v>4</v>
      </c>
      <c r="M812" s="37">
        <v>86</v>
      </c>
      <c r="N812" s="37" t="s">
        <v>1108</v>
      </c>
      <c r="O812" s="37" t="s">
        <v>1109</v>
      </c>
      <c r="P812" s="37" t="s">
        <v>2183</v>
      </c>
      <c r="Q812" s="37" t="s">
        <v>2227</v>
      </c>
      <c r="R812" s="37" t="s">
        <v>2084</v>
      </c>
      <c r="S812" s="39">
        <v>46084</v>
      </c>
      <c r="T812" s="39" t="str">
        <f t="shared" si="30"/>
        <v>Mar</v>
      </c>
      <c r="U812" s="37">
        <v>2026</v>
      </c>
      <c r="V812" s="38">
        <v>56759.14</v>
      </c>
    </row>
    <row r="813" spans="1:22" x14ac:dyDescent="0.3">
      <c r="A813" s="66" t="s">
        <v>2273</v>
      </c>
      <c r="B813" s="17" t="s">
        <v>1110</v>
      </c>
      <c r="C813" s="17" t="s">
        <v>41</v>
      </c>
      <c r="D813" s="17">
        <v>16</v>
      </c>
      <c r="E813" s="17" t="b">
        <v>0</v>
      </c>
      <c r="F813" s="17" t="s">
        <v>114</v>
      </c>
      <c r="G813" s="37">
        <v>128</v>
      </c>
      <c r="H813" s="17" t="s">
        <v>4483</v>
      </c>
      <c r="I813" s="41">
        <v>569</v>
      </c>
      <c r="J813" s="41">
        <v>711.25</v>
      </c>
      <c r="K813" s="17">
        <v>20</v>
      </c>
      <c r="L813" s="17">
        <v>2</v>
      </c>
      <c r="M813" s="17">
        <v>71</v>
      </c>
      <c r="N813" s="17" t="s">
        <v>1111</v>
      </c>
      <c r="O813" s="17" t="s">
        <v>1112</v>
      </c>
      <c r="P813" s="17" t="s">
        <v>2184</v>
      </c>
      <c r="Q813" s="17" t="s">
        <v>2226</v>
      </c>
      <c r="R813" s="17" t="s">
        <v>2084</v>
      </c>
      <c r="S813" s="42">
        <v>46109</v>
      </c>
      <c r="T813" s="39" t="str">
        <f t="shared" si="30"/>
        <v>Mar</v>
      </c>
      <c r="U813" s="17">
        <v>2026</v>
      </c>
      <c r="V813" s="41">
        <v>40399</v>
      </c>
    </row>
    <row r="814" spans="1:22" x14ac:dyDescent="0.3">
      <c r="A814" s="66" t="s">
        <v>2273</v>
      </c>
      <c r="B814" s="37" t="s">
        <v>1113</v>
      </c>
      <c r="C814" s="37" t="s">
        <v>41</v>
      </c>
      <c r="D814" s="37">
        <v>16</v>
      </c>
      <c r="E814" s="37" t="b">
        <v>0</v>
      </c>
      <c r="F814" s="37" t="s">
        <v>70</v>
      </c>
      <c r="G814" s="37">
        <v>128</v>
      </c>
      <c r="H814" s="37" t="s">
        <v>4482</v>
      </c>
      <c r="I814" s="38">
        <v>549</v>
      </c>
      <c r="J814" s="38">
        <v>686.25</v>
      </c>
      <c r="K814" s="37">
        <v>20</v>
      </c>
      <c r="L814" s="37">
        <v>0</v>
      </c>
      <c r="M814" s="37">
        <v>39</v>
      </c>
      <c r="N814" s="37" t="s">
        <v>1111</v>
      </c>
      <c r="O814" s="37" t="s">
        <v>1112</v>
      </c>
      <c r="P814" s="37" t="s">
        <v>2184</v>
      </c>
      <c r="Q814" s="37" t="s">
        <v>2226</v>
      </c>
      <c r="R814" s="37" t="s">
        <v>2084</v>
      </c>
      <c r="S814" s="39">
        <v>46109</v>
      </c>
      <c r="T814" s="39" t="str">
        <f t="shared" si="30"/>
        <v>Mar</v>
      </c>
      <c r="U814" s="37">
        <v>2026</v>
      </c>
      <c r="V814" s="38">
        <v>21411</v>
      </c>
    </row>
    <row r="815" spans="1:22" x14ac:dyDescent="0.3">
      <c r="A815" s="66" t="s">
        <v>2273</v>
      </c>
      <c r="B815" s="17" t="s">
        <v>1114</v>
      </c>
      <c r="C815" s="17" t="s">
        <v>11</v>
      </c>
      <c r="D815" s="17">
        <v>14</v>
      </c>
      <c r="E815" s="17" t="b">
        <v>1</v>
      </c>
      <c r="F815" s="17" t="s">
        <v>14</v>
      </c>
      <c r="G815" s="17">
        <v>512</v>
      </c>
      <c r="H815" s="17" t="s">
        <v>47</v>
      </c>
      <c r="I815" s="41">
        <v>629.51</v>
      </c>
      <c r="J815" s="41"/>
      <c r="K815" s="17" t="s">
        <v>4480</v>
      </c>
      <c r="L815" s="17">
        <v>0</v>
      </c>
      <c r="M815" s="17">
        <v>2</v>
      </c>
      <c r="N815" s="17" t="s">
        <v>1115</v>
      </c>
      <c r="O815" s="17" t="s">
        <v>75</v>
      </c>
      <c r="P815" s="17" t="s">
        <v>2093</v>
      </c>
      <c r="Q815" s="17" t="s">
        <v>2233</v>
      </c>
      <c r="R815" s="17" t="s">
        <v>2084</v>
      </c>
      <c r="S815" s="42">
        <v>46109</v>
      </c>
      <c r="T815" s="39" t="str">
        <f t="shared" si="30"/>
        <v>Mar</v>
      </c>
      <c r="U815" s="17">
        <v>2026</v>
      </c>
      <c r="V815" s="41">
        <v>1259.02</v>
      </c>
    </row>
    <row r="816" spans="1:22" x14ac:dyDescent="0.3">
      <c r="A816" s="66" t="s">
        <v>2273</v>
      </c>
      <c r="B816" s="37" t="s">
        <v>1116</v>
      </c>
      <c r="C816" s="37" t="s">
        <v>11</v>
      </c>
      <c r="D816" s="37">
        <v>14</v>
      </c>
      <c r="E816" s="37" t="b">
        <v>1</v>
      </c>
      <c r="F816" s="37" t="s">
        <v>14</v>
      </c>
      <c r="G816" s="37">
        <v>512</v>
      </c>
      <c r="H816" s="37" t="s">
        <v>47</v>
      </c>
      <c r="I816" s="38">
        <v>629.51</v>
      </c>
      <c r="J816" s="38"/>
      <c r="K816" s="37" t="s">
        <v>4480</v>
      </c>
      <c r="L816" s="37">
        <v>0</v>
      </c>
      <c r="M816" s="37">
        <v>1</v>
      </c>
      <c r="N816" s="37" t="s">
        <v>1115</v>
      </c>
      <c r="O816" s="37" t="s">
        <v>75</v>
      </c>
      <c r="P816" s="37" t="s">
        <v>2093</v>
      </c>
      <c r="Q816" s="37" t="s">
        <v>2233</v>
      </c>
      <c r="R816" s="37" t="s">
        <v>2084</v>
      </c>
      <c r="S816" s="39">
        <v>46109</v>
      </c>
      <c r="T816" s="39" t="str">
        <f t="shared" si="30"/>
        <v>Mar</v>
      </c>
      <c r="U816" s="37">
        <v>2026</v>
      </c>
      <c r="V816" s="38">
        <v>629.51</v>
      </c>
    </row>
    <row r="817" spans="1:22" x14ac:dyDescent="0.3">
      <c r="A817" s="66" t="s">
        <v>2273</v>
      </c>
      <c r="B817" s="17" t="s">
        <v>1117</v>
      </c>
      <c r="C817" s="17" t="s">
        <v>76</v>
      </c>
      <c r="D817" s="17">
        <v>13</v>
      </c>
      <c r="E817" s="17" t="b">
        <v>0</v>
      </c>
      <c r="F817" s="17" t="s">
        <v>4472</v>
      </c>
      <c r="G817" s="17">
        <v>512</v>
      </c>
      <c r="H817" s="17" t="s">
        <v>47</v>
      </c>
      <c r="I817" s="41">
        <v>321.43</v>
      </c>
      <c r="J817" s="41"/>
      <c r="K817" s="17" t="s">
        <v>4480</v>
      </c>
      <c r="L817" s="17">
        <v>0</v>
      </c>
      <c r="M817" s="17">
        <v>5</v>
      </c>
      <c r="N817" s="17" t="s">
        <v>1115</v>
      </c>
      <c r="O817" s="17" t="s">
        <v>75</v>
      </c>
      <c r="P817" s="17" t="s">
        <v>2093</v>
      </c>
      <c r="Q817" s="17" t="s">
        <v>2233</v>
      </c>
      <c r="R817" s="17" t="s">
        <v>2084</v>
      </c>
      <c r="S817" s="42">
        <v>46109</v>
      </c>
      <c r="T817" s="39" t="str">
        <f t="shared" si="30"/>
        <v>Mar</v>
      </c>
      <c r="U817" s="17">
        <v>2026</v>
      </c>
      <c r="V817" s="41">
        <v>1607.15</v>
      </c>
    </row>
    <row r="818" spans="1:22" x14ac:dyDescent="0.3">
      <c r="A818" s="66" t="s">
        <v>2273</v>
      </c>
      <c r="B818" s="37" t="s">
        <v>1118</v>
      </c>
      <c r="C818" s="37" t="s">
        <v>76</v>
      </c>
      <c r="D818" s="37">
        <v>13</v>
      </c>
      <c r="E818" s="37" t="b">
        <v>0</v>
      </c>
      <c r="F818" s="37" t="s">
        <v>4471</v>
      </c>
      <c r="G818" s="37">
        <v>512</v>
      </c>
      <c r="H818" s="37" t="s">
        <v>47</v>
      </c>
      <c r="I818" s="38">
        <v>321.43</v>
      </c>
      <c r="J818" s="38"/>
      <c r="K818" s="37" t="s">
        <v>4480</v>
      </c>
      <c r="L818" s="37">
        <v>0</v>
      </c>
      <c r="M818" s="37">
        <v>35</v>
      </c>
      <c r="N818" s="37" t="s">
        <v>1115</v>
      </c>
      <c r="O818" s="37" t="s">
        <v>75</v>
      </c>
      <c r="P818" s="37" t="s">
        <v>2093</v>
      </c>
      <c r="Q818" s="37" t="s">
        <v>2233</v>
      </c>
      <c r="R818" s="37" t="s">
        <v>2084</v>
      </c>
      <c r="S818" s="39">
        <v>46109</v>
      </c>
      <c r="T818" s="39" t="str">
        <f t="shared" si="30"/>
        <v>Mar</v>
      </c>
      <c r="U818" s="37">
        <v>2026</v>
      </c>
      <c r="V818" s="38">
        <v>11250.050000000001</v>
      </c>
    </row>
    <row r="819" spans="1:22" x14ac:dyDescent="0.3">
      <c r="A819" s="66" t="s">
        <v>2273</v>
      </c>
      <c r="B819" s="17" t="s">
        <v>1119</v>
      </c>
      <c r="C819" s="17" t="s">
        <v>3</v>
      </c>
      <c r="D819" s="17">
        <v>14</v>
      </c>
      <c r="E819" s="17" t="b">
        <v>0</v>
      </c>
      <c r="F819" s="17" t="s">
        <v>4470</v>
      </c>
      <c r="G819" s="37">
        <v>128</v>
      </c>
      <c r="H819" s="17" t="s">
        <v>47</v>
      </c>
      <c r="I819" s="41">
        <v>389.01</v>
      </c>
      <c r="J819" s="41"/>
      <c r="K819" s="17" t="s">
        <v>4480</v>
      </c>
      <c r="L819" s="17">
        <v>0</v>
      </c>
      <c r="M819" s="17">
        <v>4</v>
      </c>
      <c r="N819" s="17" t="s">
        <v>1115</v>
      </c>
      <c r="O819" s="17" t="s">
        <v>75</v>
      </c>
      <c r="P819" s="17" t="s">
        <v>2093</v>
      </c>
      <c r="Q819" s="17" t="s">
        <v>2233</v>
      </c>
      <c r="R819" s="17" t="s">
        <v>2084</v>
      </c>
      <c r="S819" s="42">
        <v>46109</v>
      </c>
      <c r="T819" s="39" t="str">
        <f t="shared" si="30"/>
        <v>Mar</v>
      </c>
      <c r="U819" s="17">
        <v>2026</v>
      </c>
      <c r="V819" s="41">
        <v>1556.04</v>
      </c>
    </row>
    <row r="820" spans="1:22" x14ac:dyDescent="0.3">
      <c r="A820" s="66" t="s">
        <v>2273</v>
      </c>
      <c r="B820" s="37" t="s">
        <v>1120</v>
      </c>
      <c r="C820" s="37" t="s">
        <v>33</v>
      </c>
      <c r="D820" s="37">
        <v>17</v>
      </c>
      <c r="E820" s="37" t="b">
        <v>0</v>
      </c>
      <c r="F820" s="37" t="s">
        <v>34</v>
      </c>
      <c r="G820" s="37">
        <v>256</v>
      </c>
      <c r="H820" s="37" t="s">
        <v>47</v>
      </c>
      <c r="I820" s="38">
        <v>1114.8399999999999</v>
      </c>
      <c r="J820" s="38"/>
      <c r="K820" s="37" t="s">
        <v>4480</v>
      </c>
      <c r="L820" s="37">
        <v>3</v>
      </c>
      <c r="M820" s="37">
        <v>4</v>
      </c>
      <c r="N820" s="37" t="s">
        <v>718</v>
      </c>
      <c r="O820" s="37" t="s">
        <v>719</v>
      </c>
      <c r="P820" s="37" t="s">
        <v>2260</v>
      </c>
      <c r="Q820" s="37" t="s">
        <v>4449</v>
      </c>
      <c r="R820" s="37" t="s">
        <v>2261</v>
      </c>
      <c r="S820" s="39">
        <v>46105</v>
      </c>
      <c r="T820" s="39" t="str">
        <f t="shared" si="30"/>
        <v>Mar</v>
      </c>
      <c r="U820" s="37">
        <v>2026</v>
      </c>
      <c r="V820" s="38">
        <v>4459.3599999999997</v>
      </c>
    </row>
    <row r="821" spans="1:22" x14ac:dyDescent="0.3">
      <c r="A821" s="66" t="s">
        <v>2273</v>
      </c>
      <c r="B821" s="17" t="s">
        <v>1121</v>
      </c>
      <c r="C821" s="17" t="s">
        <v>11</v>
      </c>
      <c r="D821" s="17">
        <v>14</v>
      </c>
      <c r="E821" s="17" t="b">
        <v>1</v>
      </c>
      <c r="F821" s="17" t="s">
        <v>453</v>
      </c>
      <c r="G821" s="17">
        <v>512</v>
      </c>
      <c r="H821" s="17" t="s">
        <v>47</v>
      </c>
      <c r="I821" s="41">
        <v>629.51</v>
      </c>
      <c r="J821" s="41"/>
      <c r="K821" s="17" t="s">
        <v>4480</v>
      </c>
      <c r="L821" s="17">
        <v>1</v>
      </c>
      <c r="M821" s="17">
        <v>0</v>
      </c>
      <c r="N821" s="17" t="s">
        <v>1115</v>
      </c>
      <c r="O821" s="17" t="s">
        <v>185</v>
      </c>
      <c r="P821" s="17" t="s">
        <v>2122</v>
      </c>
      <c r="Q821" s="17" t="s">
        <v>2226</v>
      </c>
      <c r="R821" s="17" t="s">
        <v>2084</v>
      </c>
      <c r="S821" s="42">
        <v>46109</v>
      </c>
      <c r="T821" s="39" t="str">
        <f t="shared" si="30"/>
        <v>Mar</v>
      </c>
      <c r="U821" s="17">
        <v>2026</v>
      </c>
      <c r="V821" s="41">
        <v>0</v>
      </c>
    </row>
    <row r="822" spans="1:22" x14ac:dyDescent="0.3">
      <c r="A822" s="66" t="s">
        <v>2273</v>
      </c>
      <c r="B822" s="37" t="s">
        <v>1122</v>
      </c>
      <c r="C822" s="37" t="s">
        <v>11</v>
      </c>
      <c r="D822" s="37">
        <v>14</v>
      </c>
      <c r="E822" s="37" t="b">
        <v>1</v>
      </c>
      <c r="F822" s="37" t="s">
        <v>14</v>
      </c>
      <c r="G822" s="37">
        <v>512</v>
      </c>
      <c r="H822" s="37" t="s">
        <v>47</v>
      </c>
      <c r="I822" s="38">
        <v>629.51</v>
      </c>
      <c r="J822" s="38"/>
      <c r="K822" s="37" t="s">
        <v>4480</v>
      </c>
      <c r="L822" s="37">
        <v>0</v>
      </c>
      <c r="M822" s="37">
        <v>2</v>
      </c>
      <c r="N822" s="37" t="s">
        <v>1115</v>
      </c>
      <c r="O822" s="37" t="s">
        <v>185</v>
      </c>
      <c r="P822" s="37" t="s">
        <v>2122</v>
      </c>
      <c r="Q822" s="37" t="s">
        <v>2226</v>
      </c>
      <c r="R822" s="37" t="s">
        <v>2084</v>
      </c>
      <c r="S822" s="39">
        <v>46109</v>
      </c>
      <c r="T822" s="39" t="str">
        <f t="shared" si="30"/>
        <v>Mar</v>
      </c>
      <c r="U822" s="37">
        <v>2026</v>
      </c>
      <c r="V822" s="38">
        <v>1259.02</v>
      </c>
    </row>
    <row r="823" spans="1:22" x14ac:dyDescent="0.3">
      <c r="A823" s="66" t="s">
        <v>2273</v>
      </c>
      <c r="B823" s="17" t="s">
        <v>1123</v>
      </c>
      <c r="C823" s="17" t="s">
        <v>11</v>
      </c>
      <c r="D823" s="17">
        <v>14</v>
      </c>
      <c r="E823" s="17" t="b">
        <v>1</v>
      </c>
      <c r="F823" s="17" t="s">
        <v>14</v>
      </c>
      <c r="G823" s="17">
        <v>512</v>
      </c>
      <c r="H823" s="17" t="s">
        <v>47</v>
      </c>
      <c r="I823" s="41">
        <v>629.51</v>
      </c>
      <c r="J823" s="41"/>
      <c r="K823" s="17" t="s">
        <v>4480</v>
      </c>
      <c r="L823" s="17">
        <v>0</v>
      </c>
      <c r="M823" s="17">
        <v>4</v>
      </c>
      <c r="N823" s="17" t="s">
        <v>1115</v>
      </c>
      <c r="O823" s="17" t="s">
        <v>75</v>
      </c>
      <c r="P823" s="17" t="s">
        <v>2093</v>
      </c>
      <c r="Q823" s="17" t="s">
        <v>2233</v>
      </c>
      <c r="R823" s="17" t="s">
        <v>2084</v>
      </c>
      <c r="S823" s="42">
        <v>46109</v>
      </c>
      <c r="T823" s="39" t="str">
        <f t="shared" si="30"/>
        <v>Mar</v>
      </c>
      <c r="U823" s="17">
        <v>2026</v>
      </c>
      <c r="V823" s="41">
        <v>2518.04</v>
      </c>
    </row>
    <row r="824" spans="1:22" x14ac:dyDescent="0.3">
      <c r="A824" s="66" t="s">
        <v>2273</v>
      </c>
      <c r="B824" s="37" t="s">
        <v>1124</v>
      </c>
      <c r="C824" s="37" t="s">
        <v>28</v>
      </c>
      <c r="D824" s="37">
        <v>12</v>
      </c>
      <c r="E824" s="37" t="b">
        <v>0</v>
      </c>
      <c r="F824" s="17" t="s">
        <v>61</v>
      </c>
      <c r="G824" s="17">
        <v>64</v>
      </c>
      <c r="H824" s="37" t="s">
        <v>47</v>
      </c>
      <c r="I824" s="38">
        <v>359.99</v>
      </c>
      <c r="J824" s="38"/>
      <c r="K824" s="37" t="s">
        <v>4480</v>
      </c>
      <c r="L824" s="37">
        <v>2</v>
      </c>
      <c r="M824" s="37">
        <v>0</v>
      </c>
      <c r="N824" s="37" t="s">
        <v>1125</v>
      </c>
      <c r="O824" s="37" t="s">
        <v>48</v>
      </c>
      <c r="P824" s="37" t="s">
        <v>2185</v>
      </c>
      <c r="Q824" s="37" t="s">
        <v>2227</v>
      </c>
      <c r="R824" s="37" t="s">
        <v>2084</v>
      </c>
      <c r="S824" s="39"/>
      <c r="T824" s="39"/>
      <c r="U824" s="37"/>
      <c r="V824" s="38">
        <v>0</v>
      </c>
    </row>
    <row r="825" spans="1:22" x14ac:dyDescent="0.3">
      <c r="A825" s="66" t="s">
        <v>2273</v>
      </c>
      <c r="B825" s="17" t="s">
        <v>1126</v>
      </c>
      <c r="C825" s="17" t="s">
        <v>41</v>
      </c>
      <c r="D825" s="17">
        <v>16</v>
      </c>
      <c r="E825" s="17" t="b">
        <v>0</v>
      </c>
      <c r="F825" s="17" t="s">
        <v>70</v>
      </c>
      <c r="G825" s="37">
        <v>128</v>
      </c>
      <c r="H825" s="17" t="s">
        <v>4482</v>
      </c>
      <c r="I825" s="41">
        <v>539</v>
      </c>
      <c r="J825" s="41">
        <v>673.75</v>
      </c>
      <c r="K825" s="17">
        <v>20</v>
      </c>
      <c r="L825" s="17">
        <v>0</v>
      </c>
      <c r="M825" s="17">
        <v>12</v>
      </c>
      <c r="N825" s="17" t="s">
        <v>1111</v>
      </c>
      <c r="O825" s="17" t="s">
        <v>1112</v>
      </c>
      <c r="P825" s="17" t="s">
        <v>2184</v>
      </c>
      <c r="Q825" s="17" t="s">
        <v>2226</v>
      </c>
      <c r="R825" s="17" t="s">
        <v>2084</v>
      </c>
      <c r="S825" s="42">
        <v>46109</v>
      </c>
      <c r="T825" s="39" t="str">
        <f t="shared" ref="T825:T837" si="31">TEXT(S825,"mmm")</f>
        <v>Mar</v>
      </c>
      <c r="U825" s="17">
        <v>2026</v>
      </c>
      <c r="V825" s="41">
        <v>6468</v>
      </c>
    </row>
    <row r="826" spans="1:22" x14ac:dyDescent="0.3">
      <c r="A826" s="66" t="s">
        <v>2273</v>
      </c>
      <c r="B826" s="37" t="s">
        <v>1127</v>
      </c>
      <c r="C826" s="37" t="s">
        <v>41</v>
      </c>
      <c r="D826" s="37">
        <v>16</v>
      </c>
      <c r="E826" s="37" t="b">
        <v>0</v>
      </c>
      <c r="F826" s="37" t="s">
        <v>114</v>
      </c>
      <c r="G826" s="37">
        <v>128</v>
      </c>
      <c r="H826" s="37" t="s">
        <v>4483</v>
      </c>
      <c r="I826" s="38">
        <v>559</v>
      </c>
      <c r="J826" s="38">
        <v>698.75</v>
      </c>
      <c r="K826" s="37">
        <v>20</v>
      </c>
      <c r="L826" s="37">
        <v>1</v>
      </c>
      <c r="M826" s="37">
        <v>0</v>
      </c>
      <c r="N826" s="37" t="s">
        <v>1111</v>
      </c>
      <c r="O826" s="37" t="s">
        <v>1112</v>
      </c>
      <c r="P826" s="37" t="s">
        <v>2184</v>
      </c>
      <c r="Q826" s="37" t="s">
        <v>2226</v>
      </c>
      <c r="R826" s="37" t="s">
        <v>2084</v>
      </c>
      <c r="S826" s="39">
        <v>46109</v>
      </c>
      <c r="T826" s="39" t="str">
        <f t="shared" si="31"/>
        <v>Mar</v>
      </c>
      <c r="U826" s="37">
        <v>2026</v>
      </c>
      <c r="V826" s="38">
        <v>0</v>
      </c>
    </row>
    <row r="827" spans="1:22" x14ac:dyDescent="0.3">
      <c r="A827" s="66" t="s">
        <v>2273</v>
      </c>
      <c r="B827" s="17" t="s">
        <v>1128</v>
      </c>
      <c r="C827" s="17" t="s">
        <v>33</v>
      </c>
      <c r="D827" s="17">
        <v>17</v>
      </c>
      <c r="E827" s="17" t="b">
        <v>0</v>
      </c>
      <c r="F827" s="17" t="s">
        <v>12</v>
      </c>
      <c r="G827" s="17">
        <v>256</v>
      </c>
      <c r="H827" s="17" t="s">
        <v>47</v>
      </c>
      <c r="I827" s="41">
        <v>899.95</v>
      </c>
      <c r="J827" s="41"/>
      <c r="K827" s="17" t="s">
        <v>4480</v>
      </c>
      <c r="L827" s="17">
        <v>2</v>
      </c>
      <c r="M827" s="17">
        <v>1</v>
      </c>
      <c r="N827" s="17" t="s">
        <v>1129</v>
      </c>
      <c r="O827" s="17" t="s">
        <v>1130</v>
      </c>
      <c r="P827" s="17" t="s">
        <v>2186</v>
      </c>
      <c r="Q827" s="17" t="s">
        <v>2247</v>
      </c>
      <c r="R827" s="17" t="s">
        <v>2084</v>
      </c>
      <c r="S827" s="42">
        <v>46106</v>
      </c>
      <c r="T827" s="39" t="str">
        <f t="shared" si="31"/>
        <v>Mar</v>
      </c>
      <c r="U827" s="17">
        <v>2026</v>
      </c>
      <c r="V827" s="41">
        <v>899.95</v>
      </c>
    </row>
    <row r="828" spans="1:22" x14ac:dyDescent="0.3">
      <c r="A828" s="66" t="s">
        <v>2273</v>
      </c>
      <c r="B828" s="37" t="s">
        <v>1131</v>
      </c>
      <c r="C828" s="37" t="s">
        <v>11</v>
      </c>
      <c r="D828" s="37">
        <v>14</v>
      </c>
      <c r="E828" s="37" t="b">
        <v>1</v>
      </c>
      <c r="F828" s="37" t="s">
        <v>14</v>
      </c>
      <c r="G828" s="37">
        <v>512</v>
      </c>
      <c r="H828" s="37" t="s">
        <v>47</v>
      </c>
      <c r="I828" s="38">
        <v>629.51</v>
      </c>
      <c r="J828" s="38"/>
      <c r="K828" s="37" t="s">
        <v>4480</v>
      </c>
      <c r="L828" s="37">
        <v>1</v>
      </c>
      <c r="M828" s="37">
        <v>0</v>
      </c>
      <c r="N828" s="37" t="s">
        <v>1115</v>
      </c>
      <c r="O828" s="37" t="s">
        <v>75</v>
      </c>
      <c r="P828" s="37" t="s">
        <v>2093</v>
      </c>
      <c r="Q828" s="37" t="s">
        <v>2233</v>
      </c>
      <c r="R828" s="37" t="s">
        <v>2084</v>
      </c>
      <c r="S828" s="39">
        <v>46109</v>
      </c>
      <c r="T828" s="39" t="str">
        <f t="shared" si="31"/>
        <v>Mar</v>
      </c>
      <c r="U828" s="37">
        <v>2026</v>
      </c>
      <c r="V828" s="38">
        <v>0</v>
      </c>
    </row>
    <row r="829" spans="1:22" x14ac:dyDescent="0.3">
      <c r="A829" s="66" t="s">
        <v>2273</v>
      </c>
      <c r="B829" s="17" t="s">
        <v>1132</v>
      </c>
      <c r="C829" s="17" t="s">
        <v>11</v>
      </c>
      <c r="D829" s="17">
        <v>14</v>
      </c>
      <c r="E829" s="17" t="b">
        <v>1</v>
      </c>
      <c r="F829" s="17" t="s">
        <v>4465</v>
      </c>
      <c r="G829" s="37">
        <v>128</v>
      </c>
      <c r="H829" s="17" t="s">
        <v>47</v>
      </c>
      <c r="I829" s="41">
        <v>629.51</v>
      </c>
      <c r="J829" s="41"/>
      <c r="K829" s="17" t="s">
        <v>4480</v>
      </c>
      <c r="L829" s="17">
        <v>1</v>
      </c>
      <c r="M829" s="17">
        <v>0</v>
      </c>
      <c r="N829" s="17" t="s">
        <v>1115</v>
      </c>
      <c r="O829" s="17" t="s">
        <v>185</v>
      </c>
      <c r="P829" s="17" t="s">
        <v>2122</v>
      </c>
      <c r="Q829" s="17" t="s">
        <v>2226</v>
      </c>
      <c r="R829" s="17" t="s">
        <v>2084</v>
      </c>
      <c r="S829" s="42">
        <v>46110</v>
      </c>
      <c r="T829" s="39" t="str">
        <f t="shared" si="31"/>
        <v>Mar</v>
      </c>
      <c r="U829" s="17">
        <v>2026</v>
      </c>
      <c r="V829" s="41">
        <v>0</v>
      </c>
    </row>
    <row r="830" spans="1:22" x14ac:dyDescent="0.3">
      <c r="A830" s="66" t="s">
        <v>2273</v>
      </c>
      <c r="B830" s="37" t="s">
        <v>1133</v>
      </c>
      <c r="C830" s="37" t="s">
        <v>11</v>
      </c>
      <c r="D830" s="37">
        <v>14</v>
      </c>
      <c r="E830" s="37" t="b">
        <v>1</v>
      </c>
      <c r="F830" s="37" t="s">
        <v>4465</v>
      </c>
      <c r="G830" s="37">
        <v>128</v>
      </c>
      <c r="H830" s="37" t="s">
        <v>47</v>
      </c>
      <c r="I830" s="38">
        <v>629.51</v>
      </c>
      <c r="J830" s="38"/>
      <c r="K830" s="37" t="s">
        <v>4480</v>
      </c>
      <c r="L830" s="37">
        <v>1</v>
      </c>
      <c r="M830" s="37">
        <v>0</v>
      </c>
      <c r="N830" s="37" t="s">
        <v>1115</v>
      </c>
      <c r="O830" s="37" t="s">
        <v>185</v>
      </c>
      <c r="P830" s="37" t="s">
        <v>2122</v>
      </c>
      <c r="Q830" s="37" t="s">
        <v>2226</v>
      </c>
      <c r="R830" s="37" t="s">
        <v>2084</v>
      </c>
      <c r="S830" s="39">
        <v>46109</v>
      </c>
      <c r="T830" s="39" t="str">
        <f t="shared" si="31"/>
        <v>Mar</v>
      </c>
      <c r="U830" s="37">
        <v>2026</v>
      </c>
      <c r="V830" s="38">
        <v>0</v>
      </c>
    </row>
    <row r="831" spans="1:22" x14ac:dyDescent="0.3">
      <c r="A831" s="66" t="s">
        <v>2273</v>
      </c>
      <c r="B831" s="17" t="s">
        <v>1134</v>
      </c>
      <c r="C831" s="17" t="s">
        <v>38</v>
      </c>
      <c r="D831" s="17">
        <v>13</v>
      </c>
      <c r="E831" s="17" t="b">
        <v>0</v>
      </c>
      <c r="F831" s="17" t="s">
        <v>114</v>
      </c>
      <c r="G831" s="37">
        <v>128</v>
      </c>
      <c r="H831" s="17" t="s">
        <v>47</v>
      </c>
      <c r="I831" s="41">
        <v>430.69</v>
      </c>
      <c r="J831" s="41"/>
      <c r="K831" s="17" t="s">
        <v>4480</v>
      </c>
      <c r="L831" s="17">
        <v>0</v>
      </c>
      <c r="M831" s="17">
        <v>4</v>
      </c>
      <c r="N831" s="17" t="s">
        <v>1115</v>
      </c>
      <c r="O831" s="17" t="s">
        <v>75</v>
      </c>
      <c r="P831" s="17" t="s">
        <v>2093</v>
      </c>
      <c r="Q831" s="17" t="s">
        <v>2233</v>
      </c>
      <c r="R831" s="17" t="s">
        <v>2084</v>
      </c>
      <c r="S831" s="42">
        <v>46109</v>
      </c>
      <c r="T831" s="39" t="str">
        <f t="shared" si="31"/>
        <v>Mar</v>
      </c>
      <c r="U831" s="17">
        <v>2026</v>
      </c>
      <c r="V831" s="41">
        <v>1722.76</v>
      </c>
    </row>
    <row r="832" spans="1:22" x14ac:dyDescent="0.3">
      <c r="A832" s="66" t="s">
        <v>2273</v>
      </c>
      <c r="B832" s="37" t="s">
        <v>1135</v>
      </c>
      <c r="C832" s="37" t="s">
        <v>76</v>
      </c>
      <c r="D832" s="37">
        <v>13</v>
      </c>
      <c r="E832" s="37" t="b">
        <v>0</v>
      </c>
      <c r="F832" s="37" t="s">
        <v>4471</v>
      </c>
      <c r="G832" s="37">
        <v>512</v>
      </c>
      <c r="H832" s="37" t="s">
        <v>47</v>
      </c>
      <c r="I832" s="38">
        <v>321.42</v>
      </c>
      <c r="J832" s="38"/>
      <c r="K832" s="37" t="s">
        <v>4480</v>
      </c>
      <c r="L832" s="37">
        <v>1</v>
      </c>
      <c r="M832" s="37">
        <v>0</v>
      </c>
      <c r="N832" s="37" t="s">
        <v>1115</v>
      </c>
      <c r="O832" s="37" t="s">
        <v>75</v>
      </c>
      <c r="P832" s="37" t="s">
        <v>2093</v>
      </c>
      <c r="Q832" s="37" t="s">
        <v>2233</v>
      </c>
      <c r="R832" s="37" t="s">
        <v>2084</v>
      </c>
      <c r="S832" s="39">
        <v>46109</v>
      </c>
      <c r="T832" s="39" t="str">
        <f t="shared" si="31"/>
        <v>Mar</v>
      </c>
      <c r="U832" s="37">
        <v>2026</v>
      </c>
      <c r="V832" s="38">
        <v>0</v>
      </c>
    </row>
    <row r="833" spans="1:22" x14ac:dyDescent="0.3">
      <c r="A833" s="66" t="s">
        <v>2273</v>
      </c>
      <c r="B833" s="17" t="s">
        <v>1136</v>
      </c>
      <c r="C833" s="17" t="s">
        <v>76</v>
      </c>
      <c r="D833" s="17">
        <v>13</v>
      </c>
      <c r="E833" s="17" t="b">
        <v>0</v>
      </c>
      <c r="F833" s="17" t="s">
        <v>4471</v>
      </c>
      <c r="G833" s="17">
        <v>512</v>
      </c>
      <c r="H833" s="17" t="s">
        <v>47</v>
      </c>
      <c r="I833" s="41">
        <v>321.42</v>
      </c>
      <c r="J833" s="41"/>
      <c r="K833" s="17" t="s">
        <v>4480</v>
      </c>
      <c r="L833" s="17">
        <v>1</v>
      </c>
      <c r="M833" s="17">
        <v>0</v>
      </c>
      <c r="N833" s="17" t="s">
        <v>1115</v>
      </c>
      <c r="O833" s="17" t="s">
        <v>75</v>
      </c>
      <c r="P833" s="17" t="s">
        <v>2093</v>
      </c>
      <c r="Q833" s="17" t="s">
        <v>2233</v>
      </c>
      <c r="R833" s="17" t="s">
        <v>2084</v>
      </c>
      <c r="S833" s="42">
        <v>46109</v>
      </c>
      <c r="T833" s="39" t="str">
        <f t="shared" si="31"/>
        <v>Mar</v>
      </c>
      <c r="U833" s="17">
        <v>2026</v>
      </c>
      <c r="V833" s="41">
        <v>0</v>
      </c>
    </row>
    <row r="834" spans="1:22" x14ac:dyDescent="0.3">
      <c r="A834" s="66" t="s">
        <v>2273</v>
      </c>
      <c r="B834" s="37" t="s">
        <v>1137</v>
      </c>
      <c r="C834" s="37" t="s">
        <v>33</v>
      </c>
      <c r="D834" s="37">
        <v>17</v>
      </c>
      <c r="E834" s="37" t="b">
        <v>0</v>
      </c>
      <c r="F834" s="37" t="s">
        <v>12</v>
      </c>
      <c r="G834" s="37">
        <v>256</v>
      </c>
      <c r="H834" s="37" t="s">
        <v>47</v>
      </c>
      <c r="I834" s="38">
        <v>824.74</v>
      </c>
      <c r="J834" s="38"/>
      <c r="K834" s="37" t="s">
        <v>4480</v>
      </c>
      <c r="L834" s="37">
        <v>2</v>
      </c>
      <c r="M834" s="37">
        <v>4</v>
      </c>
      <c r="N834" s="37" t="s">
        <v>1079</v>
      </c>
      <c r="O834" s="37" t="s">
        <v>1019</v>
      </c>
      <c r="P834" s="37" t="s">
        <v>2180</v>
      </c>
      <c r="Q834" s="37" t="s">
        <v>2246</v>
      </c>
      <c r="R834" s="37" t="s">
        <v>2084</v>
      </c>
      <c r="S834" s="39">
        <v>46109</v>
      </c>
      <c r="T834" s="39" t="str">
        <f t="shared" si="31"/>
        <v>Mar</v>
      </c>
      <c r="U834" s="37">
        <v>2026</v>
      </c>
      <c r="V834" s="38">
        <v>3298.96</v>
      </c>
    </row>
    <row r="835" spans="1:22" x14ac:dyDescent="0.3">
      <c r="A835" s="66" t="s">
        <v>2273</v>
      </c>
      <c r="B835" s="17" t="s">
        <v>1138</v>
      </c>
      <c r="C835" s="17" t="s">
        <v>76</v>
      </c>
      <c r="D835" s="17">
        <v>13</v>
      </c>
      <c r="E835" s="17" t="b">
        <v>0</v>
      </c>
      <c r="F835" s="17" t="s">
        <v>4471</v>
      </c>
      <c r="G835" s="17">
        <v>512</v>
      </c>
      <c r="H835" s="17" t="s">
        <v>47</v>
      </c>
      <c r="I835" s="41">
        <v>321.42</v>
      </c>
      <c r="J835" s="41"/>
      <c r="K835" s="17" t="s">
        <v>4480</v>
      </c>
      <c r="L835" s="17">
        <v>0</v>
      </c>
      <c r="M835" s="17">
        <v>4</v>
      </c>
      <c r="N835" s="17" t="s">
        <v>1115</v>
      </c>
      <c r="O835" s="17" t="s">
        <v>185</v>
      </c>
      <c r="P835" s="17" t="s">
        <v>2122</v>
      </c>
      <c r="Q835" s="17" t="s">
        <v>2226</v>
      </c>
      <c r="R835" s="17" t="s">
        <v>2084</v>
      </c>
      <c r="S835" s="42">
        <v>46109</v>
      </c>
      <c r="T835" s="39" t="str">
        <f t="shared" si="31"/>
        <v>Mar</v>
      </c>
      <c r="U835" s="17">
        <v>2026</v>
      </c>
      <c r="V835" s="41">
        <v>1285.68</v>
      </c>
    </row>
    <row r="836" spans="1:22" x14ac:dyDescent="0.3">
      <c r="A836" s="66" t="s">
        <v>2273</v>
      </c>
      <c r="B836" s="37" t="s">
        <v>1139</v>
      </c>
      <c r="C836" s="37" t="s">
        <v>33</v>
      </c>
      <c r="D836" s="37">
        <v>17</v>
      </c>
      <c r="E836" s="37" t="b">
        <v>0</v>
      </c>
      <c r="F836" s="37" t="s">
        <v>34</v>
      </c>
      <c r="G836" s="37">
        <v>256</v>
      </c>
      <c r="H836" s="37" t="s">
        <v>4483</v>
      </c>
      <c r="I836" s="38">
        <v>769</v>
      </c>
      <c r="J836" s="38"/>
      <c r="K836" s="37" t="s">
        <v>4480</v>
      </c>
      <c r="L836" s="37">
        <v>2</v>
      </c>
      <c r="M836" s="37">
        <v>2</v>
      </c>
      <c r="N836" s="37" t="s">
        <v>1111</v>
      </c>
      <c r="O836" s="37" t="s">
        <v>1112</v>
      </c>
      <c r="P836" s="37" t="s">
        <v>2184</v>
      </c>
      <c r="Q836" s="37" t="s">
        <v>2226</v>
      </c>
      <c r="R836" s="37" t="s">
        <v>2084</v>
      </c>
      <c r="S836" s="39">
        <v>46109</v>
      </c>
      <c r="T836" s="39" t="str">
        <f t="shared" si="31"/>
        <v>Mar</v>
      </c>
      <c r="U836" s="37">
        <v>2026</v>
      </c>
      <c r="V836" s="38">
        <v>1538</v>
      </c>
    </row>
    <row r="837" spans="1:22" x14ac:dyDescent="0.3">
      <c r="A837" s="66" t="s">
        <v>2273</v>
      </c>
      <c r="B837" s="17" t="s">
        <v>1140</v>
      </c>
      <c r="C837" s="17" t="s">
        <v>33</v>
      </c>
      <c r="D837" s="17">
        <v>17</v>
      </c>
      <c r="E837" s="17" t="b">
        <v>0</v>
      </c>
      <c r="F837" s="17" t="s">
        <v>34</v>
      </c>
      <c r="G837" s="17">
        <v>256</v>
      </c>
      <c r="H837" s="17" t="s">
        <v>4482</v>
      </c>
      <c r="I837" s="41">
        <v>749</v>
      </c>
      <c r="J837" s="41"/>
      <c r="K837" s="17" t="s">
        <v>4480</v>
      </c>
      <c r="L837" s="17">
        <v>2</v>
      </c>
      <c r="M837" s="17">
        <v>0</v>
      </c>
      <c r="N837" s="17" t="s">
        <v>1111</v>
      </c>
      <c r="O837" s="17" t="s">
        <v>1112</v>
      </c>
      <c r="P837" s="17" t="s">
        <v>2184</v>
      </c>
      <c r="Q837" s="17" t="s">
        <v>2226</v>
      </c>
      <c r="R837" s="17" t="s">
        <v>2084</v>
      </c>
      <c r="S837" s="42">
        <v>46109</v>
      </c>
      <c r="T837" s="39" t="str">
        <f t="shared" si="31"/>
        <v>Mar</v>
      </c>
      <c r="U837" s="17">
        <v>2026</v>
      </c>
      <c r="V837" s="41">
        <v>0</v>
      </c>
    </row>
    <row r="838" spans="1:22" x14ac:dyDescent="0.3">
      <c r="A838" s="66" t="s">
        <v>2273</v>
      </c>
      <c r="B838" s="37" t="s">
        <v>1141</v>
      </c>
      <c r="C838" s="37" t="s">
        <v>44</v>
      </c>
      <c r="D838" s="37">
        <v>17</v>
      </c>
      <c r="E838" s="37" t="b">
        <v>1</v>
      </c>
      <c r="F838" s="37" t="s">
        <v>84</v>
      </c>
      <c r="G838" s="37">
        <v>2048</v>
      </c>
      <c r="H838" s="37" t="s">
        <v>47</v>
      </c>
      <c r="I838" s="38">
        <v>499</v>
      </c>
      <c r="J838" s="38"/>
      <c r="K838" s="37" t="s">
        <v>4480</v>
      </c>
      <c r="L838" s="37">
        <v>0</v>
      </c>
      <c r="M838" s="37">
        <v>4</v>
      </c>
      <c r="N838" s="37" t="s">
        <v>1142</v>
      </c>
      <c r="O838" s="37" t="s">
        <v>1143</v>
      </c>
      <c r="P838" s="37" t="s">
        <v>2187</v>
      </c>
      <c r="Q838" s="37" t="s">
        <v>2240</v>
      </c>
      <c r="R838" s="37" t="s">
        <v>2084</v>
      </c>
      <c r="S838" s="39"/>
      <c r="T838" s="39"/>
      <c r="U838" s="37"/>
      <c r="V838" s="38">
        <v>1996</v>
      </c>
    </row>
    <row r="839" spans="1:22" x14ac:dyDescent="0.3">
      <c r="A839" s="66" t="s">
        <v>2273</v>
      </c>
      <c r="B839" s="17" t="s">
        <v>1144</v>
      </c>
      <c r="C839" s="17" t="s">
        <v>76</v>
      </c>
      <c r="D839" s="17">
        <v>13</v>
      </c>
      <c r="E839" s="17" t="b">
        <v>0</v>
      </c>
      <c r="F839" s="17" t="s">
        <v>70</v>
      </c>
      <c r="G839" s="37">
        <v>128</v>
      </c>
      <c r="H839" s="17" t="s">
        <v>47</v>
      </c>
      <c r="I839" s="41">
        <v>352.55</v>
      </c>
      <c r="J839" s="41"/>
      <c r="K839" s="17" t="s">
        <v>4480</v>
      </c>
      <c r="L839" s="17">
        <v>3</v>
      </c>
      <c r="M839" s="17">
        <v>0</v>
      </c>
      <c r="N839" s="17" t="s">
        <v>1145</v>
      </c>
      <c r="O839" s="17" t="s">
        <v>471</v>
      </c>
      <c r="P839" s="17" t="s">
        <v>2138</v>
      </c>
      <c r="Q839" s="17" t="s">
        <v>2233</v>
      </c>
      <c r="R839" s="17" t="s">
        <v>2084</v>
      </c>
      <c r="S839" s="42"/>
      <c r="T839" s="39"/>
      <c r="U839" s="17"/>
      <c r="V839" s="41">
        <v>0</v>
      </c>
    </row>
    <row r="840" spans="1:22" x14ac:dyDescent="0.3">
      <c r="A840" s="66" t="s">
        <v>2273</v>
      </c>
      <c r="B840" s="37" t="s">
        <v>1146</v>
      </c>
      <c r="C840" s="37" t="s">
        <v>76</v>
      </c>
      <c r="D840" s="37">
        <v>13</v>
      </c>
      <c r="E840" s="37" t="b">
        <v>0</v>
      </c>
      <c r="F840" s="37" t="s">
        <v>114</v>
      </c>
      <c r="G840" s="37">
        <v>128</v>
      </c>
      <c r="H840" s="37" t="s">
        <v>47</v>
      </c>
      <c r="I840" s="38">
        <v>321.42</v>
      </c>
      <c r="J840" s="38"/>
      <c r="K840" s="37" t="s">
        <v>4480</v>
      </c>
      <c r="L840" s="37">
        <v>1</v>
      </c>
      <c r="M840" s="37">
        <v>0</v>
      </c>
      <c r="N840" s="37" t="s">
        <v>1115</v>
      </c>
      <c r="O840" s="37" t="s">
        <v>185</v>
      </c>
      <c r="P840" s="37" t="s">
        <v>2122</v>
      </c>
      <c r="Q840" s="37" t="s">
        <v>2226</v>
      </c>
      <c r="R840" s="37" t="s">
        <v>2084</v>
      </c>
      <c r="S840" s="39">
        <v>46109</v>
      </c>
      <c r="T840" s="39" t="str">
        <f>TEXT(S840,"mmm")</f>
        <v>Mar</v>
      </c>
      <c r="U840" s="37">
        <v>2026</v>
      </c>
      <c r="V840" s="38">
        <v>0</v>
      </c>
    </row>
    <row r="841" spans="1:22" x14ac:dyDescent="0.3">
      <c r="A841" s="66" t="s">
        <v>2273</v>
      </c>
      <c r="B841" s="17" t="s">
        <v>1147</v>
      </c>
      <c r="C841" s="17" t="s">
        <v>3</v>
      </c>
      <c r="D841" s="17">
        <v>14</v>
      </c>
      <c r="E841" s="17" t="b">
        <v>0</v>
      </c>
      <c r="F841" s="17" t="s">
        <v>4</v>
      </c>
      <c r="G841" s="37">
        <v>128</v>
      </c>
      <c r="H841" s="17" t="s">
        <v>47</v>
      </c>
      <c r="I841" s="41">
        <v>408.03</v>
      </c>
      <c r="J841" s="41"/>
      <c r="K841" s="17" t="s">
        <v>4480</v>
      </c>
      <c r="L841" s="17">
        <v>10</v>
      </c>
      <c r="M841" s="17">
        <v>0</v>
      </c>
      <c r="N841" s="17" t="s">
        <v>1115</v>
      </c>
      <c r="O841" s="17" t="s">
        <v>75</v>
      </c>
      <c r="P841" s="17" t="s">
        <v>2093</v>
      </c>
      <c r="Q841" s="17" t="s">
        <v>2233</v>
      </c>
      <c r="R841" s="17" t="s">
        <v>2084</v>
      </c>
      <c r="S841" s="42">
        <v>46109</v>
      </c>
      <c r="T841" s="39" t="str">
        <f>TEXT(S841,"mmm")</f>
        <v>Mar</v>
      </c>
      <c r="U841" s="17">
        <v>2026</v>
      </c>
      <c r="V841" s="41">
        <v>0</v>
      </c>
    </row>
    <row r="842" spans="1:22" x14ac:dyDescent="0.3">
      <c r="A842" s="66" t="s">
        <v>2273</v>
      </c>
      <c r="B842" s="37" t="s">
        <v>1148</v>
      </c>
      <c r="C842" s="37" t="s">
        <v>44</v>
      </c>
      <c r="D842" s="37">
        <v>17</v>
      </c>
      <c r="E842" s="37" t="b">
        <v>1</v>
      </c>
      <c r="F842" s="37" t="s">
        <v>14</v>
      </c>
      <c r="G842" s="37">
        <v>512</v>
      </c>
      <c r="H842" s="37" t="s">
        <v>47</v>
      </c>
      <c r="I842" s="38">
        <v>618.99</v>
      </c>
      <c r="J842" s="38"/>
      <c r="K842" s="37" t="s">
        <v>4480</v>
      </c>
      <c r="L842" s="37">
        <v>3</v>
      </c>
      <c r="M842" s="37">
        <v>1</v>
      </c>
      <c r="N842" s="37" t="s">
        <v>1149</v>
      </c>
      <c r="O842" s="37" t="s">
        <v>1150</v>
      </c>
      <c r="P842" s="37" t="s">
        <v>2188</v>
      </c>
      <c r="Q842" s="37" t="s">
        <v>2231</v>
      </c>
      <c r="R842" s="37" t="s">
        <v>2084</v>
      </c>
      <c r="S842" s="39"/>
      <c r="T842" s="39"/>
      <c r="U842" s="37"/>
      <c r="V842" s="38">
        <v>618.99</v>
      </c>
    </row>
    <row r="843" spans="1:22" x14ac:dyDescent="0.3">
      <c r="A843" s="66" t="s">
        <v>2273</v>
      </c>
      <c r="B843" s="17" t="s">
        <v>1151</v>
      </c>
      <c r="C843" s="17" t="s">
        <v>44</v>
      </c>
      <c r="D843" s="17">
        <v>17</v>
      </c>
      <c r="E843" s="17" t="b">
        <v>1</v>
      </c>
      <c r="F843" s="17" t="s">
        <v>12</v>
      </c>
      <c r="G843" s="17">
        <v>256</v>
      </c>
      <c r="H843" s="17" t="s">
        <v>47</v>
      </c>
      <c r="I843" s="41">
        <v>599</v>
      </c>
      <c r="J843" s="41"/>
      <c r="K843" s="17" t="s">
        <v>4480</v>
      </c>
      <c r="L843" s="17">
        <v>3</v>
      </c>
      <c r="M843" s="17">
        <v>0</v>
      </c>
      <c r="N843" s="17" t="s">
        <v>1152</v>
      </c>
      <c r="O843" s="17" t="s">
        <v>1044</v>
      </c>
      <c r="P843" s="17" t="s">
        <v>2177</v>
      </c>
      <c r="Q843" s="17" t="s">
        <v>2227</v>
      </c>
      <c r="R843" s="17" t="s">
        <v>2084</v>
      </c>
      <c r="S843" s="42"/>
      <c r="T843" s="39"/>
      <c r="U843" s="17"/>
      <c r="V843" s="41">
        <v>0</v>
      </c>
    </row>
    <row r="844" spans="1:22" x14ac:dyDescent="0.3">
      <c r="A844" s="66" t="s">
        <v>2273</v>
      </c>
      <c r="B844" s="37" t="s">
        <v>1153</v>
      </c>
      <c r="C844" s="37" t="s">
        <v>8</v>
      </c>
      <c r="D844" s="37">
        <v>12</v>
      </c>
      <c r="E844" s="37" t="b">
        <v>1</v>
      </c>
      <c r="F844" s="17" t="s">
        <v>4</v>
      </c>
      <c r="G844" s="37">
        <v>128</v>
      </c>
      <c r="H844" s="37" t="s">
        <v>47</v>
      </c>
      <c r="I844" s="38">
        <v>332.08</v>
      </c>
      <c r="J844" s="38"/>
      <c r="K844" s="37" t="s">
        <v>4480</v>
      </c>
      <c r="L844" s="37">
        <v>5</v>
      </c>
      <c r="M844" s="37">
        <v>8</v>
      </c>
      <c r="N844" s="37" t="s">
        <v>1154</v>
      </c>
      <c r="O844" s="37" t="s">
        <v>75</v>
      </c>
      <c r="P844" s="37" t="s">
        <v>2093</v>
      </c>
      <c r="Q844" s="37" t="s">
        <v>2233</v>
      </c>
      <c r="R844" s="37" t="s">
        <v>2084</v>
      </c>
      <c r="S844" s="39">
        <v>46109</v>
      </c>
      <c r="T844" s="39" t="str">
        <f t="shared" ref="T844:T875" si="32">TEXT(S844,"mmm")</f>
        <v>Mar</v>
      </c>
      <c r="U844" s="37">
        <v>2026</v>
      </c>
      <c r="V844" s="38">
        <v>2656.64</v>
      </c>
    </row>
    <row r="845" spans="1:22" x14ac:dyDescent="0.3">
      <c r="A845" s="66" t="s">
        <v>2273</v>
      </c>
      <c r="B845" s="17" t="s">
        <v>1155</v>
      </c>
      <c r="C845" s="17" t="s">
        <v>76</v>
      </c>
      <c r="D845" s="17">
        <v>13</v>
      </c>
      <c r="E845" s="17" t="b">
        <v>0</v>
      </c>
      <c r="F845" s="17" t="s">
        <v>114</v>
      </c>
      <c r="G845" s="37">
        <v>128</v>
      </c>
      <c r="H845" s="17" t="s">
        <v>47</v>
      </c>
      <c r="I845" s="41">
        <v>321.43</v>
      </c>
      <c r="J845" s="41"/>
      <c r="K845" s="17" t="s">
        <v>4480</v>
      </c>
      <c r="L845" s="17">
        <v>0</v>
      </c>
      <c r="M845" s="17">
        <v>9</v>
      </c>
      <c r="N845" s="17" t="s">
        <v>1154</v>
      </c>
      <c r="O845" s="17" t="s">
        <v>75</v>
      </c>
      <c r="P845" s="17" t="s">
        <v>2093</v>
      </c>
      <c r="Q845" s="17" t="s">
        <v>2233</v>
      </c>
      <c r="R845" s="17" t="s">
        <v>2084</v>
      </c>
      <c r="S845" s="42">
        <v>46109</v>
      </c>
      <c r="T845" s="39" t="str">
        <f t="shared" si="32"/>
        <v>Mar</v>
      </c>
      <c r="U845" s="17">
        <v>2026</v>
      </c>
      <c r="V845" s="41">
        <v>2892.87</v>
      </c>
    </row>
    <row r="846" spans="1:22" x14ac:dyDescent="0.3">
      <c r="A846" s="66" t="s">
        <v>2273</v>
      </c>
      <c r="B846" s="37" t="s">
        <v>1156</v>
      </c>
      <c r="C846" s="37" t="s">
        <v>78</v>
      </c>
      <c r="D846" s="37">
        <v>15</v>
      </c>
      <c r="E846" s="37" t="b">
        <v>0</v>
      </c>
      <c r="F846" s="37" t="s">
        <v>4</v>
      </c>
      <c r="G846" s="37">
        <v>128</v>
      </c>
      <c r="H846" s="37" t="s">
        <v>4482</v>
      </c>
      <c r="I846" s="38">
        <v>390.99</v>
      </c>
      <c r="J846" s="38">
        <v>899.99</v>
      </c>
      <c r="K846" s="37">
        <v>56.56</v>
      </c>
      <c r="L846" s="37">
        <v>0</v>
      </c>
      <c r="M846" s="37">
        <v>5921</v>
      </c>
      <c r="N846" s="37" t="s">
        <v>1157</v>
      </c>
      <c r="O846" s="37" t="s">
        <v>268</v>
      </c>
      <c r="P846" s="37" t="s">
        <v>2117</v>
      </c>
      <c r="Q846" s="37" t="s">
        <v>2227</v>
      </c>
      <c r="R846" s="37" t="s">
        <v>2084</v>
      </c>
      <c r="S846" s="39">
        <v>46110</v>
      </c>
      <c r="T846" s="39" t="str">
        <f t="shared" si="32"/>
        <v>Mar</v>
      </c>
      <c r="U846" s="37">
        <v>2026</v>
      </c>
      <c r="V846" s="38">
        <v>2315051.79</v>
      </c>
    </row>
    <row r="847" spans="1:22" x14ac:dyDescent="0.3">
      <c r="A847" s="66" t="s">
        <v>2273</v>
      </c>
      <c r="B847" s="17" t="s">
        <v>1158</v>
      </c>
      <c r="C847" s="17" t="s">
        <v>650</v>
      </c>
      <c r="D847" s="17">
        <v>15</v>
      </c>
      <c r="E847" s="17" t="b">
        <v>1</v>
      </c>
      <c r="F847" s="17" t="s">
        <v>12</v>
      </c>
      <c r="G847" s="17">
        <v>256</v>
      </c>
      <c r="H847" s="17" t="s">
        <v>4482</v>
      </c>
      <c r="I847" s="41">
        <v>493.99</v>
      </c>
      <c r="J847" s="41">
        <v>1199.99</v>
      </c>
      <c r="K847" s="17">
        <v>58.83</v>
      </c>
      <c r="L847" s="17">
        <v>0</v>
      </c>
      <c r="M847" s="17">
        <v>10769</v>
      </c>
      <c r="N847" s="17" t="s">
        <v>1157</v>
      </c>
      <c r="O847" s="17" t="s">
        <v>268</v>
      </c>
      <c r="P847" s="17" t="s">
        <v>2117</v>
      </c>
      <c r="Q847" s="17" t="s">
        <v>2227</v>
      </c>
      <c r="R847" s="17" t="s">
        <v>2084</v>
      </c>
      <c r="S847" s="42">
        <v>46110</v>
      </c>
      <c r="T847" s="39" t="str">
        <f t="shared" si="32"/>
        <v>Mar</v>
      </c>
      <c r="U847" s="17">
        <v>2026</v>
      </c>
      <c r="V847" s="41">
        <v>5319778.3100000005</v>
      </c>
    </row>
    <row r="848" spans="1:22" x14ac:dyDescent="0.3">
      <c r="A848" s="66" t="s">
        <v>2273</v>
      </c>
      <c r="B848" s="37" t="s">
        <v>1159</v>
      </c>
      <c r="C848" s="37" t="s">
        <v>1160</v>
      </c>
      <c r="D848" s="37">
        <v>15</v>
      </c>
      <c r="E848" s="37" t="b">
        <v>1</v>
      </c>
      <c r="F848" s="37" t="s">
        <v>12</v>
      </c>
      <c r="G848" s="37">
        <v>256</v>
      </c>
      <c r="H848" s="37" t="s">
        <v>4482</v>
      </c>
      <c r="I848" s="38">
        <v>568.99</v>
      </c>
      <c r="J848" s="38">
        <v>1299.99</v>
      </c>
      <c r="K848" s="37">
        <v>56.23</v>
      </c>
      <c r="L848" s="37">
        <v>0</v>
      </c>
      <c r="M848" s="37">
        <v>48450</v>
      </c>
      <c r="N848" s="37" t="s">
        <v>1157</v>
      </c>
      <c r="O848" s="37" t="s">
        <v>268</v>
      </c>
      <c r="P848" s="37" t="s">
        <v>2117</v>
      </c>
      <c r="Q848" s="37" t="s">
        <v>2227</v>
      </c>
      <c r="R848" s="37" t="s">
        <v>2084</v>
      </c>
      <c r="S848" s="39">
        <v>46110</v>
      </c>
      <c r="T848" s="39" t="str">
        <f t="shared" si="32"/>
        <v>Mar</v>
      </c>
      <c r="U848" s="37">
        <v>2026</v>
      </c>
      <c r="V848" s="38">
        <v>27567565.5</v>
      </c>
    </row>
    <row r="849" spans="1:22" x14ac:dyDescent="0.3">
      <c r="A849" s="66" t="s">
        <v>2273</v>
      </c>
      <c r="B849" s="17" t="s">
        <v>1161</v>
      </c>
      <c r="C849" s="17" t="s">
        <v>650</v>
      </c>
      <c r="D849" s="17">
        <v>15</v>
      </c>
      <c r="E849" s="17" t="b">
        <v>1</v>
      </c>
      <c r="F849" s="17" t="s">
        <v>4</v>
      </c>
      <c r="G849" s="37">
        <v>128</v>
      </c>
      <c r="H849" s="17" t="s">
        <v>4482</v>
      </c>
      <c r="I849" s="41">
        <v>464.99</v>
      </c>
      <c r="J849" s="41">
        <v>1099.99</v>
      </c>
      <c r="K849" s="17">
        <v>57.73</v>
      </c>
      <c r="L849" s="17">
        <v>0</v>
      </c>
      <c r="M849" s="17">
        <v>6346</v>
      </c>
      <c r="N849" s="17" t="s">
        <v>1157</v>
      </c>
      <c r="O849" s="17" t="s">
        <v>268</v>
      </c>
      <c r="P849" s="17" t="s">
        <v>2117</v>
      </c>
      <c r="Q849" s="17" t="s">
        <v>2227</v>
      </c>
      <c r="R849" s="17" t="s">
        <v>2084</v>
      </c>
      <c r="S849" s="42">
        <v>46110</v>
      </c>
      <c r="T849" s="39" t="str">
        <f t="shared" si="32"/>
        <v>Mar</v>
      </c>
      <c r="U849" s="17">
        <v>2026</v>
      </c>
      <c r="V849" s="41">
        <v>2950826.54</v>
      </c>
    </row>
    <row r="850" spans="1:22" x14ac:dyDescent="0.3">
      <c r="A850" s="66" t="s">
        <v>2273</v>
      </c>
      <c r="B850" s="37" t="s">
        <v>1162</v>
      </c>
      <c r="C850" s="37" t="s">
        <v>774</v>
      </c>
      <c r="D850" s="37">
        <v>12</v>
      </c>
      <c r="E850" s="37" t="b">
        <v>0</v>
      </c>
      <c r="F850" s="17" t="s">
        <v>61</v>
      </c>
      <c r="G850" s="17">
        <v>64</v>
      </c>
      <c r="H850" s="37" t="s">
        <v>47</v>
      </c>
      <c r="I850" s="38">
        <v>332.08</v>
      </c>
      <c r="J850" s="38"/>
      <c r="K850" s="37" t="s">
        <v>4480</v>
      </c>
      <c r="L850" s="37">
        <v>5</v>
      </c>
      <c r="M850" s="37">
        <v>2</v>
      </c>
      <c r="N850" s="37" t="s">
        <v>1154</v>
      </c>
      <c r="O850" s="37" t="s">
        <v>75</v>
      </c>
      <c r="P850" s="37" t="s">
        <v>2093</v>
      </c>
      <c r="Q850" s="37" t="s">
        <v>2233</v>
      </c>
      <c r="R850" s="37" t="s">
        <v>2084</v>
      </c>
      <c r="S850" s="39">
        <v>46109</v>
      </c>
      <c r="T850" s="39" t="str">
        <f t="shared" si="32"/>
        <v>Mar</v>
      </c>
      <c r="U850" s="37">
        <v>2026</v>
      </c>
      <c r="V850" s="38">
        <v>664.16</v>
      </c>
    </row>
    <row r="851" spans="1:22" x14ac:dyDescent="0.3">
      <c r="A851" s="66" t="s">
        <v>2273</v>
      </c>
      <c r="B851" s="17" t="s">
        <v>1163</v>
      </c>
      <c r="C851" s="17" t="s">
        <v>76</v>
      </c>
      <c r="D851" s="17">
        <v>13</v>
      </c>
      <c r="E851" s="17" t="b">
        <v>0</v>
      </c>
      <c r="F851" s="17" t="s">
        <v>177</v>
      </c>
      <c r="G851" s="37">
        <v>128</v>
      </c>
      <c r="H851" s="17" t="s">
        <v>47</v>
      </c>
      <c r="I851" s="41">
        <v>322.01</v>
      </c>
      <c r="J851" s="41"/>
      <c r="K851" s="17" t="s">
        <v>4480</v>
      </c>
      <c r="L851" s="17">
        <v>2</v>
      </c>
      <c r="M851" s="17">
        <v>67</v>
      </c>
      <c r="N851" s="17" t="s">
        <v>1164</v>
      </c>
      <c r="O851" s="17" t="s">
        <v>75</v>
      </c>
      <c r="P851" s="17" t="s">
        <v>2093</v>
      </c>
      <c r="Q851" s="17" t="s">
        <v>2233</v>
      </c>
      <c r="R851" s="17" t="s">
        <v>2084</v>
      </c>
      <c r="S851" s="42">
        <v>46109</v>
      </c>
      <c r="T851" s="39" t="str">
        <f t="shared" si="32"/>
        <v>Mar</v>
      </c>
      <c r="U851" s="17">
        <v>2026</v>
      </c>
      <c r="V851" s="41">
        <v>21574.67</v>
      </c>
    </row>
    <row r="852" spans="1:22" x14ac:dyDescent="0.3">
      <c r="A852" s="66" t="s">
        <v>2273</v>
      </c>
      <c r="B852" s="37" t="s">
        <v>1165</v>
      </c>
      <c r="C852" s="37" t="s">
        <v>41</v>
      </c>
      <c r="D852" s="37">
        <v>16</v>
      </c>
      <c r="E852" s="37" t="b">
        <v>0</v>
      </c>
      <c r="F852" s="37" t="s">
        <v>4</v>
      </c>
      <c r="G852" s="37">
        <v>128</v>
      </c>
      <c r="H852" s="37" t="s">
        <v>4482</v>
      </c>
      <c r="I852" s="38">
        <v>570.99</v>
      </c>
      <c r="J852" s="38">
        <v>732.99</v>
      </c>
      <c r="K852" s="37">
        <v>22.1</v>
      </c>
      <c r="L852" s="37">
        <v>0</v>
      </c>
      <c r="M852" s="37">
        <v>1994</v>
      </c>
      <c r="N852" s="37" t="s">
        <v>1157</v>
      </c>
      <c r="O852" s="37" t="s">
        <v>268</v>
      </c>
      <c r="P852" s="37" t="s">
        <v>2117</v>
      </c>
      <c r="Q852" s="37" t="s">
        <v>2227</v>
      </c>
      <c r="R852" s="37" t="s">
        <v>2084</v>
      </c>
      <c r="S852" s="39">
        <v>46110</v>
      </c>
      <c r="T852" s="39" t="str">
        <f t="shared" si="32"/>
        <v>Mar</v>
      </c>
      <c r="U852" s="37">
        <v>2026</v>
      </c>
      <c r="V852" s="38">
        <v>1138554.06</v>
      </c>
    </row>
    <row r="853" spans="1:22" x14ac:dyDescent="0.3">
      <c r="A853" s="66" t="s">
        <v>2273</v>
      </c>
      <c r="B853" s="17" t="s">
        <v>522</v>
      </c>
      <c r="C853" s="17" t="s">
        <v>41</v>
      </c>
      <c r="D853" s="17">
        <v>16</v>
      </c>
      <c r="E853" s="17" t="b">
        <v>0</v>
      </c>
      <c r="F853" s="17" t="s">
        <v>4</v>
      </c>
      <c r="G853" s="37">
        <v>128</v>
      </c>
      <c r="H853" s="17" t="s">
        <v>4483</v>
      </c>
      <c r="I853" s="41">
        <v>594.99</v>
      </c>
      <c r="J853" s="41">
        <v>1299.99</v>
      </c>
      <c r="K853" s="17">
        <v>54.23</v>
      </c>
      <c r="L853" s="17">
        <v>0</v>
      </c>
      <c r="M853" s="17">
        <v>1494</v>
      </c>
      <c r="N853" s="17" t="s">
        <v>1157</v>
      </c>
      <c r="O853" s="17" t="s">
        <v>268</v>
      </c>
      <c r="P853" s="17" t="s">
        <v>2117</v>
      </c>
      <c r="Q853" s="17" t="s">
        <v>2227</v>
      </c>
      <c r="R853" s="17" t="s">
        <v>2084</v>
      </c>
      <c r="S853" s="42">
        <v>46110</v>
      </c>
      <c r="T853" s="39" t="str">
        <f t="shared" si="32"/>
        <v>Mar</v>
      </c>
      <c r="U853" s="17">
        <v>2026</v>
      </c>
      <c r="V853" s="41">
        <v>888915.06</v>
      </c>
    </row>
    <row r="854" spans="1:22" x14ac:dyDescent="0.3">
      <c r="A854" s="66" t="s">
        <v>2273</v>
      </c>
      <c r="B854" s="37" t="s">
        <v>1166</v>
      </c>
      <c r="C854" s="37" t="s">
        <v>38</v>
      </c>
      <c r="D854" s="37">
        <v>13</v>
      </c>
      <c r="E854" s="37" t="b">
        <v>0</v>
      </c>
      <c r="F854" s="37" t="s">
        <v>12</v>
      </c>
      <c r="G854" s="37">
        <v>256</v>
      </c>
      <c r="H854" s="37" t="s">
        <v>47</v>
      </c>
      <c r="I854" s="38">
        <v>321.43</v>
      </c>
      <c r="J854" s="38"/>
      <c r="K854" s="37" t="s">
        <v>4480</v>
      </c>
      <c r="L854" s="37">
        <v>0</v>
      </c>
      <c r="M854" s="37">
        <v>2</v>
      </c>
      <c r="N854" s="37" t="s">
        <v>1154</v>
      </c>
      <c r="O854" s="37" t="s">
        <v>75</v>
      </c>
      <c r="P854" s="37" t="s">
        <v>2093</v>
      </c>
      <c r="Q854" s="37" t="s">
        <v>2233</v>
      </c>
      <c r="R854" s="37" t="s">
        <v>2084</v>
      </c>
      <c r="S854" s="39">
        <v>46109</v>
      </c>
      <c r="T854" s="39" t="str">
        <f t="shared" si="32"/>
        <v>Mar</v>
      </c>
      <c r="U854" s="37">
        <v>2026</v>
      </c>
      <c r="V854" s="38">
        <v>642.86</v>
      </c>
    </row>
    <row r="855" spans="1:22" x14ac:dyDescent="0.3">
      <c r="A855" s="66" t="s">
        <v>2273</v>
      </c>
      <c r="B855" s="17" t="s">
        <v>1167</v>
      </c>
      <c r="C855" s="17" t="s">
        <v>76</v>
      </c>
      <c r="D855" s="17">
        <v>13</v>
      </c>
      <c r="E855" s="17" t="b">
        <v>0</v>
      </c>
      <c r="F855" s="17" t="s">
        <v>14</v>
      </c>
      <c r="G855" s="17">
        <v>512</v>
      </c>
      <c r="H855" s="17" t="s">
        <v>47</v>
      </c>
      <c r="I855" s="41">
        <v>321.43</v>
      </c>
      <c r="J855" s="41"/>
      <c r="K855" s="17" t="s">
        <v>4480</v>
      </c>
      <c r="L855" s="17">
        <v>0</v>
      </c>
      <c r="M855" s="17">
        <v>2</v>
      </c>
      <c r="N855" s="17" t="s">
        <v>1154</v>
      </c>
      <c r="O855" s="17" t="s">
        <v>75</v>
      </c>
      <c r="P855" s="17" t="s">
        <v>2093</v>
      </c>
      <c r="Q855" s="17" t="s">
        <v>2233</v>
      </c>
      <c r="R855" s="17" t="s">
        <v>2084</v>
      </c>
      <c r="S855" s="42">
        <v>46109</v>
      </c>
      <c r="T855" s="39" t="str">
        <f t="shared" si="32"/>
        <v>Mar</v>
      </c>
      <c r="U855" s="17">
        <v>2026</v>
      </c>
      <c r="V855" s="41">
        <v>642.86</v>
      </c>
    </row>
    <row r="856" spans="1:22" x14ac:dyDescent="0.3">
      <c r="A856" s="66" t="s">
        <v>2273</v>
      </c>
      <c r="B856" s="37" t="s">
        <v>1168</v>
      </c>
      <c r="C856" s="37" t="s">
        <v>11</v>
      </c>
      <c r="D856" s="37">
        <v>14</v>
      </c>
      <c r="E856" s="37" t="b">
        <v>1</v>
      </c>
      <c r="F856" s="37" t="s">
        <v>14</v>
      </c>
      <c r="G856" s="37">
        <v>512</v>
      </c>
      <c r="H856" s="37" t="s">
        <v>5</v>
      </c>
      <c r="I856" s="38">
        <v>670.05</v>
      </c>
      <c r="J856" s="38"/>
      <c r="K856" s="37" t="s">
        <v>4480</v>
      </c>
      <c r="L856" s="37">
        <v>5</v>
      </c>
      <c r="M856" s="37">
        <v>33</v>
      </c>
      <c r="N856" s="37" t="s">
        <v>1169</v>
      </c>
      <c r="O856" s="37" t="s">
        <v>420</v>
      </c>
      <c r="P856" s="37" t="s">
        <v>4459</v>
      </c>
      <c r="Q856" s="37" t="s">
        <v>4449</v>
      </c>
      <c r="R856" s="37" t="s">
        <v>2263</v>
      </c>
      <c r="S856" s="39">
        <v>46101</v>
      </c>
      <c r="T856" s="39" t="str">
        <f t="shared" si="32"/>
        <v>Mar</v>
      </c>
      <c r="U856" s="37">
        <v>2026</v>
      </c>
      <c r="V856" s="38">
        <v>22111.649999999998</v>
      </c>
    </row>
    <row r="857" spans="1:22" x14ac:dyDescent="0.3">
      <c r="A857" s="66" t="s">
        <v>2273</v>
      </c>
      <c r="B857" s="17" t="s">
        <v>1170</v>
      </c>
      <c r="C857" s="17" t="s">
        <v>76</v>
      </c>
      <c r="D857" s="17">
        <v>13</v>
      </c>
      <c r="E857" s="17" t="b">
        <v>0</v>
      </c>
      <c r="F857" s="17" t="s">
        <v>14</v>
      </c>
      <c r="G857" s="17">
        <v>512</v>
      </c>
      <c r="H857" s="17" t="s">
        <v>5</v>
      </c>
      <c r="I857" s="41">
        <v>288.45</v>
      </c>
      <c r="J857" s="41"/>
      <c r="K857" s="17" t="s">
        <v>4480</v>
      </c>
      <c r="L857" s="17">
        <v>10</v>
      </c>
      <c r="M857" s="17">
        <v>3</v>
      </c>
      <c r="N857" s="17" t="s">
        <v>1169</v>
      </c>
      <c r="O857" s="17" t="s">
        <v>420</v>
      </c>
      <c r="P857" s="17" t="s">
        <v>4459</v>
      </c>
      <c r="Q857" s="17" t="s">
        <v>4449</v>
      </c>
      <c r="R857" s="17" t="s">
        <v>2263</v>
      </c>
      <c r="S857" s="42">
        <v>46101</v>
      </c>
      <c r="T857" s="39" t="str">
        <f t="shared" si="32"/>
        <v>Mar</v>
      </c>
      <c r="U857" s="17">
        <v>2026</v>
      </c>
      <c r="V857" s="41">
        <v>865.34999999999991</v>
      </c>
    </row>
    <row r="858" spans="1:22" x14ac:dyDescent="0.3">
      <c r="A858" s="66" t="s">
        <v>2273</v>
      </c>
      <c r="B858" s="37" t="s">
        <v>939</v>
      </c>
      <c r="C858" s="37" t="s">
        <v>38</v>
      </c>
      <c r="D858" s="37">
        <v>13</v>
      </c>
      <c r="E858" s="37" t="b">
        <v>0</v>
      </c>
      <c r="F858" s="37" t="s">
        <v>114</v>
      </c>
      <c r="G858" s="37">
        <v>128</v>
      </c>
      <c r="H858" s="37" t="s">
        <v>5</v>
      </c>
      <c r="I858" s="38">
        <v>325.45999999999998</v>
      </c>
      <c r="J858" s="38"/>
      <c r="K858" s="37" t="s">
        <v>4480</v>
      </c>
      <c r="L858" s="37">
        <v>5</v>
      </c>
      <c r="M858" s="37">
        <v>2</v>
      </c>
      <c r="N858" s="37" t="s">
        <v>1169</v>
      </c>
      <c r="O858" s="37" t="s">
        <v>420</v>
      </c>
      <c r="P858" s="37" t="s">
        <v>4459</v>
      </c>
      <c r="Q858" s="37" t="s">
        <v>4449</v>
      </c>
      <c r="R858" s="37" t="s">
        <v>2263</v>
      </c>
      <c r="S858" s="39">
        <v>46101</v>
      </c>
      <c r="T858" s="39" t="str">
        <f t="shared" si="32"/>
        <v>Mar</v>
      </c>
      <c r="U858" s="37">
        <v>2026</v>
      </c>
      <c r="V858" s="38">
        <v>650.91999999999996</v>
      </c>
    </row>
    <row r="859" spans="1:22" x14ac:dyDescent="0.3">
      <c r="A859" s="66" t="s">
        <v>2273</v>
      </c>
      <c r="B859" s="17" t="s">
        <v>1171</v>
      </c>
      <c r="C859" s="17" t="s">
        <v>28</v>
      </c>
      <c r="D859" s="17">
        <v>12</v>
      </c>
      <c r="E859" s="17" t="b">
        <v>0</v>
      </c>
      <c r="F859" s="17" t="s">
        <v>50</v>
      </c>
      <c r="G859" s="17">
        <v>64</v>
      </c>
      <c r="H859" s="17" t="s">
        <v>5</v>
      </c>
      <c r="I859" s="41">
        <v>242.5</v>
      </c>
      <c r="J859" s="41"/>
      <c r="K859" s="17" t="s">
        <v>4480</v>
      </c>
      <c r="L859" s="17">
        <v>4</v>
      </c>
      <c r="M859" s="17">
        <v>4</v>
      </c>
      <c r="N859" s="17" t="s">
        <v>1169</v>
      </c>
      <c r="O859" s="17" t="s">
        <v>420</v>
      </c>
      <c r="P859" s="17" t="s">
        <v>4459</v>
      </c>
      <c r="Q859" s="17" t="s">
        <v>4449</v>
      </c>
      <c r="R859" s="17" t="s">
        <v>2263</v>
      </c>
      <c r="S859" s="42">
        <v>46101</v>
      </c>
      <c r="T859" s="39" t="str">
        <f t="shared" si="32"/>
        <v>Mar</v>
      </c>
      <c r="U859" s="17">
        <v>2026</v>
      </c>
      <c r="V859" s="41">
        <v>970</v>
      </c>
    </row>
    <row r="860" spans="1:22" x14ac:dyDescent="0.3">
      <c r="A860" s="66" t="s">
        <v>2273</v>
      </c>
      <c r="B860" s="37" t="s">
        <v>1172</v>
      </c>
      <c r="C860" s="37" t="s">
        <v>352</v>
      </c>
      <c r="D860" s="37">
        <v>15</v>
      </c>
      <c r="E860" s="37" t="b">
        <v>0</v>
      </c>
      <c r="F860" s="37" t="s">
        <v>12</v>
      </c>
      <c r="G860" s="37">
        <v>256</v>
      </c>
      <c r="H860" s="37" t="s">
        <v>4482</v>
      </c>
      <c r="I860" s="38">
        <v>423.99</v>
      </c>
      <c r="J860" s="38">
        <v>999.99</v>
      </c>
      <c r="K860" s="37">
        <v>57.6</v>
      </c>
      <c r="L860" s="37">
        <v>0</v>
      </c>
      <c r="M860" s="37">
        <v>1614</v>
      </c>
      <c r="N860" s="37" t="s">
        <v>1157</v>
      </c>
      <c r="O860" s="37" t="s">
        <v>268</v>
      </c>
      <c r="P860" s="37" t="s">
        <v>2117</v>
      </c>
      <c r="Q860" s="37" t="s">
        <v>2227</v>
      </c>
      <c r="R860" s="37" t="s">
        <v>2084</v>
      </c>
      <c r="S860" s="39">
        <v>46110</v>
      </c>
      <c r="T860" s="39" t="str">
        <f t="shared" si="32"/>
        <v>Mar</v>
      </c>
      <c r="U860" s="37">
        <v>2026</v>
      </c>
      <c r="V860" s="38">
        <v>684319.86</v>
      </c>
    </row>
    <row r="861" spans="1:22" x14ac:dyDescent="0.3">
      <c r="A861" s="66" t="s">
        <v>2273</v>
      </c>
      <c r="B861" s="17" t="s">
        <v>1173</v>
      </c>
      <c r="C861" s="17" t="s">
        <v>11</v>
      </c>
      <c r="D861" s="17">
        <v>14</v>
      </c>
      <c r="E861" s="17" t="b">
        <v>1</v>
      </c>
      <c r="F861" s="37" t="s">
        <v>4</v>
      </c>
      <c r="G861" s="37">
        <v>128</v>
      </c>
      <c r="H861" s="17" t="s">
        <v>47</v>
      </c>
      <c r="I861" s="41">
        <v>745.12</v>
      </c>
      <c r="J861" s="41"/>
      <c r="K861" s="17" t="s">
        <v>4480</v>
      </c>
      <c r="L861" s="17">
        <v>2</v>
      </c>
      <c r="M861" s="17">
        <v>3</v>
      </c>
      <c r="N861" s="17" t="s">
        <v>1164</v>
      </c>
      <c r="O861" s="17" t="s">
        <v>75</v>
      </c>
      <c r="P861" s="17" t="s">
        <v>2093</v>
      </c>
      <c r="Q861" s="17" t="s">
        <v>2233</v>
      </c>
      <c r="R861" s="17" t="s">
        <v>2084</v>
      </c>
      <c r="S861" s="42">
        <v>46109</v>
      </c>
      <c r="T861" s="39" t="str">
        <f t="shared" si="32"/>
        <v>Mar</v>
      </c>
      <c r="U861" s="17">
        <v>2026</v>
      </c>
      <c r="V861" s="41">
        <v>2235.36</v>
      </c>
    </row>
    <row r="862" spans="1:22" x14ac:dyDescent="0.3">
      <c r="A862" s="66" t="s">
        <v>2273</v>
      </c>
      <c r="B862" s="37" t="s">
        <v>1174</v>
      </c>
      <c r="C862" s="37" t="s">
        <v>11</v>
      </c>
      <c r="D862" s="37">
        <v>14</v>
      </c>
      <c r="E862" s="37" t="b">
        <v>1</v>
      </c>
      <c r="F862" s="37" t="s">
        <v>453</v>
      </c>
      <c r="G862" s="37">
        <v>512</v>
      </c>
      <c r="H862" s="37" t="s">
        <v>47</v>
      </c>
      <c r="I862" s="38">
        <v>629.51</v>
      </c>
      <c r="J862" s="38"/>
      <c r="K862" s="37" t="s">
        <v>4480</v>
      </c>
      <c r="L862" s="37">
        <v>0</v>
      </c>
      <c r="M862" s="37">
        <v>1</v>
      </c>
      <c r="N862" s="37" t="s">
        <v>1154</v>
      </c>
      <c r="O862" s="37" t="s">
        <v>75</v>
      </c>
      <c r="P862" s="37" t="s">
        <v>2093</v>
      </c>
      <c r="Q862" s="37" t="s">
        <v>2233</v>
      </c>
      <c r="R862" s="37" t="s">
        <v>2084</v>
      </c>
      <c r="S862" s="39">
        <v>46109</v>
      </c>
      <c r="T862" s="39" t="str">
        <f t="shared" si="32"/>
        <v>Mar</v>
      </c>
      <c r="U862" s="37">
        <v>2026</v>
      </c>
      <c r="V862" s="38">
        <v>629.51</v>
      </c>
    </row>
    <row r="863" spans="1:22" x14ac:dyDescent="0.3">
      <c r="A863" s="66" t="s">
        <v>2273</v>
      </c>
      <c r="B863" s="17" t="s">
        <v>1175</v>
      </c>
      <c r="C863" s="17" t="s">
        <v>23</v>
      </c>
      <c r="D863" s="17">
        <v>12</v>
      </c>
      <c r="E863" s="17" t="b">
        <v>1</v>
      </c>
      <c r="F863" s="37" t="s">
        <v>4</v>
      </c>
      <c r="G863" s="37">
        <v>128</v>
      </c>
      <c r="H863" s="17" t="s">
        <v>5</v>
      </c>
      <c r="I863" s="41">
        <v>340.71</v>
      </c>
      <c r="J863" s="41"/>
      <c r="K863" s="17" t="s">
        <v>4480</v>
      </c>
      <c r="L863" s="17">
        <v>4</v>
      </c>
      <c r="M863" s="17">
        <v>9</v>
      </c>
      <c r="N863" s="17" t="s">
        <v>1169</v>
      </c>
      <c r="O863" s="17" t="s">
        <v>420</v>
      </c>
      <c r="P863" s="17" t="s">
        <v>4459</v>
      </c>
      <c r="Q863" s="17" t="s">
        <v>4449</v>
      </c>
      <c r="R863" s="17" t="s">
        <v>2263</v>
      </c>
      <c r="S863" s="42">
        <v>46101</v>
      </c>
      <c r="T863" s="39" t="str">
        <f t="shared" si="32"/>
        <v>Mar</v>
      </c>
      <c r="U863" s="17">
        <v>2026</v>
      </c>
      <c r="V863" s="41">
        <v>3066.39</v>
      </c>
    </row>
    <row r="864" spans="1:22" x14ac:dyDescent="0.3">
      <c r="A864" s="66" t="s">
        <v>2273</v>
      </c>
      <c r="B864" s="37" t="s">
        <v>1176</v>
      </c>
      <c r="C864" s="37" t="s">
        <v>78</v>
      </c>
      <c r="D864" s="37">
        <v>15</v>
      </c>
      <c r="E864" s="37" t="b">
        <v>0</v>
      </c>
      <c r="F864" s="37" t="s">
        <v>12</v>
      </c>
      <c r="G864" s="37">
        <v>256</v>
      </c>
      <c r="H864" s="37" t="s">
        <v>4483</v>
      </c>
      <c r="I864" s="38">
        <v>442.99</v>
      </c>
      <c r="J864" s="38">
        <v>648.02</v>
      </c>
      <c r="K864" s="37">
        <v>31.64</v>
      </c>
      <c r="L864" s="37">
        <v>0</v>
      </c>
      <c r="M864" s="37">
        <v>122</v>
      </c>
      <c r="N864" s="37" t="s">
        <v>1157</v>
      </c>
      <c r="O864" s="37" t="s">
        <v>268</v>
      </c>
      <c r="P864" s="37" t="s">
        <v>2117</v>
      </c>
      <c r="Q864" s="37" t="s">
        <v>2227</v>
      </c>
      <c r="R864" s="37" t="s">
        <v>2084</v>
      </c>
      <c r="S864" s="39">
        <v>46110</v>
      </c>
      <c r="T864" s="39" t="str">
        <f t="shared" si="32"/>
        <v>Mar</v>
      </c>
      <c r="U864" s="37">
        <v>2026</v>
      </c>
      <c r="V864" s="38">
        <v>54044.78</v>
      </c>
    </row>
    <row r="865" spans="1:22" x14ac:dyDescent="0.3">
      <c r="A865" s="66" t="s">
        <v>2273</v>
      </c>
      <c r="B865" s="17" t="s">
        <v>1177</v>
      </c>
      <c r="C865" s="17" t="s">
        <v>78</v>
      </c>
      <c r="D865" s="17">
        <v>15</v>
      </c>
      <c r="E865" s="17" t="b">
        <v>0</v>
      </c>
      <c r="F865" s="17" t="s">
        <v>12</v>
      </c>
      <c r="G865" s="17">
        <v>256</v>
      </c>
      <c r="H865" s="17" t="s">
        <v>4482</v>
      </c>
      <c r="I865" s="41">
        <v>410.99</v>
      </c>
      <c r="J865" s="41">
        <v>949.99</v>
      </c>
      <c r="K865" s="17">
        <v>56.74</v>
      </c>
      <c r="L865" s="17">
        <v>0</v>
      </c>
      <c r="M865" s="17">
        <v>803</v>
      </c>
      <c r="N865" s="17" t="s">
        <v>1157</v>
      </c>
      <c r="O865" s="17" t="s">
        <v>268</v>
      </c>
      <c r="P865" s="17" t="s">
        <v>2117</v>
      </c>
      <c r="Q865" s="17" t="s">
        <v>2227</v>
      </c>
      <c r="R865" s="17" t="s">
        <v>2084</v>
      </c>
      <c r="S865" s="42">
        <v>46110</v>
      </c>
      <c r="T865" s="39" t="str">
        <f t="shared" si="32"/>
        <v>Mar</v>
      </c>
      <c r="U865" s="17">
        <v>2026</v>
      </c>
      <c r="V865" s="41">
        <v>330024.97000000003</v>
      </c>
    </row>
    <row r="866" spans="1:22" x14ac:dyDescent="0.3">
      <c r="A866" s="66" t="s">
        <v>2273</v>
      </c>
      <c r="B866" s="37" t="s">
        <v>1178</v>
      </c>
      <c r="C866" s="37" t="s">
        <v>41</v>
      </c>
      <c r="D866" s="37">
        <v>16</v>
      </c>
      <c r="E866" s="37" t="b">
        <v>0</v>
      </c>
      <c r="F866" s="37" t="s">
        <v>12</v>
      </c>
      <c r="G866" s="37">
        <v>256</v>
      </c>
      <c r="H866" s="37" t="s">
        <v>4483</v>
      </c>
      <c r="I866" s="38">
        <v>588.99</v>
      </c>
      <c r="J866" s="38">
        <v>1399.99</v>
      </c>
      <c r="K866" s="37">
        <v>57.93</v>
      </c>
      <c r="L866" s="37">
        <v>0</v>
      </c>
      <c r="M866" s="37">
        <v>170</v>
      </c>
      <c r="N866" s="37" t="s">
        <v>1157</v>
      </c>
      <c r="O866" s="37" t="s">
        <v>268</v>
      </c>
      <c r="P866" s="37" t="s">
        <v>2117</v>
      </c>
      <c r="Q866" s="37" t="s">
        <v>2227</v>
      </c>
      <c r="R866" s="37" t="s">
        <v>2084</v>
      </c>
      <c r="S866" s="39">
        <v>46110</v>
      </c>
      <c r="T866" s="39" t="str">
        <f t="shared" si="32"/>
        <v>Mar</v>
      </c>
      <c r="U866" s="37">
        <v>2026</v>
      </c>
      <c r="V866" s="38">
        <v>100128.3</v>
      </c>
    </row>
    <row r="867" spans="1:22" x14ac:dyDescent="0.3">
      <c r="A867" s="66" t="s">
        <v>2273</v>
      </c>
      <c r="B867" s="17" t="s">
        <v>1179</v>
      </c>
      <c r="C867" s="17" t="s">
        <v>11</v>
      </c>
      <c r="D867" s="17">
        <v>14</v>
      </c>
      <c r="E867" s="17" t="b">
        <v>1</v>
      </c>
      <c r="F867" s="17" t="s">
        <v>70</v>
      </c>
      <c r="G867" s="37">
        <v>128</v>
      </c>
      <c r="H867" s="17" t="s">
        <v>47</v>
      </c>
      <c r="I867" s="41">
        <v>745.12</v>
      </c>
      <c r="J867" s="41"/>
      <c r="K867" s="17" t="s">
        <v>4480</v>
      </c>
      <c r="L867" s="17">
        <v>2</v>
      </c>
      <c r="M867" s="17">
        <v>0</v>
      </c>
      <c r="N867" s="17" t="s">
        <v>1164</v>
      </c>
      <c r="O867" s="17" t="s">
        <v>75</v>
      </c>
      <c r="P867" s="17" t="s">
        <v>2093</v>
      </c>
      <c r="Q867" s="17" t="s">
        <v>2233</v>
      </c>
      <c r="R867" s="17" t="s">
        <v>2084</v>
      </c>
      <c r="S867" s="42">
        <v>46109</v>
      </c>
      <c r="T867" s="39" t="str">
        <f t="shared" si="32"/>
        <v>Mar</v>
      </c>
      <c r="U867" s="17">
        <v>2026</v>
      </c>
      <c r="V867" s="41">
        <v>0</v>
      </c>
    </row>
    <row r="868" spans="1:22" x14ac:dyDescent="0.3">
      <c r="A868" s="66" t="s">
        <v>2273</v>
      </c>
      <c r="B868" s="37" t="s">
        <v>1180</v>
      </c>
      <c r="C868" s="37" t="s">
        <v>76</v>
      </c>
      <c r="D868" s="37">
        <v>13</v>
      </c>
      <c r="E868" s="37" t="b">
        <v>0</v>
      </c>
      <c r="F868" s="37" t="s">
        <v>14</v>
      </c>
      <c r="G868" s="37">
        <v>512</v>
      </c>
      <c r="H868" s="37" t="s">
        <v>47</v>
      </c>
      <c r="I868" s="38">
        <v>321.43</v>
      </c>
      <c r="J868" s="38"/>
      <c r="K868" s="37" t="s">
        <v>4480</v>
      </c>
      <c r="L868" s="37">
        <v>0</v>
      </c>
      <c r="M868" s="37">
        <v>2</v>
      </c>
      <c r="N868" s="37" t="s">
        <v>1154</v>
      </c>
      <c r="O868" s="37" t="s">
        <v>75</v>
      </c>
      <c r="P868" s="37" t="s">
        <v>2093</v>
      </c>
      <c r="Q868" s="37" t="s">
        <v>2233</v>
      </c>
      <c r="R868" s="37" t="s">
        <v>2084</v>
      </c>
      <c r="S868" s="39">
        <v>46109</v>
      </c>
      <c r="T868" s="39" t="str">
        <f t="shared" si="32"/>
        <v>Mar</v>
      </c>
      <c r="U868" s="37">
        <v>2026</v>
      </c>
      <c r="V868" s="38">
        <v>642.86</v>
      </c>
    </row>
    <row r="869" spans="1:22" x14ac:dyDescent="0.3">
      <c r="A869" s="66" t="s">
        <v>2273</v>
      </c>
      <c r="B869" s="17" t="s">
        <v>1181</v>
      </c>
      <c r="C869" s="17" t="s">
        <v>76</v>
      </c>
      <c r="D869" s="17">
        <v>13</v>
      </c>
      <c r="E869" s="17" t="b">
        <v>0</v>
      </c>
      <c r="F869" s="37" t="s">
        <v>4</v>
      </c>
      <c r="G869" s="37">
        <v>128</v>
      </c>
      <c r="H869" s="17" t="s">
        <v>47</v>
      </c>
      <c r="I869" s="41">
        <v>332.01</v>
      </c>
      <c r="J869" s="41"/>
      <c r="K869" s="17" t="s">
        <v>4480</v>
      </c>
      <c r="L869" s="17">
        <v>3</v>
      </c>
      <c r="M869" s="17">
        <v>5</v>
      </c>
      <c r="N869" s="17" t="s">
        <v>1164</v>
      </c>
      <c r="O869" s="17" t="s">
        <v>75</v>
      </c>
      <c r="P869" s="17" t="s">
        <v>2093</v>
      </c>
      <c r="Q869" s="17" t="s">
        <v>2233</v>
      </c>
      <c r="R869" s="17" t="s">
        <v>2084</v>
      </c>
      <c r="S869" s="42">
        <v>46109</v>
      </c>
      <c r="T869" s="39" t="str">
        <f t="shared" si="32"/>
        <v>Mar</v>
      </c>
      <c r="U869" s="17">
        <v>2026</v>
      </c>
      <c r="V869" s="41">
        <v>1660.05</v>
      </c>
    </row>
    <row r="870" spans="1:22" x14ac:dyDescent="0.3">
      <c r="A870" s="66" t="s">
        <v>2273</v>
      </c>
      <c r="B870" s="37" t="s">
        <v>1182</v>
      </c>
      <c r="C870" s="37" t="s">
        <v>11</v>
      </c>
      <c r="D870" s="37">
        <v>14</v>
      </c>
      <c r="E870" s="37" t="b">
        <v>1</v>
      </c>
      <c r="F870" s="37" t="s">
        <v>4470</v>
      </c>
      <c r="G870" s="37">
        <v>128</v>
      </c>
      <c r="H870" s="37" t="s">
        <v>47</v>
      </c>
      <c r="I870" s="38">
        <v>745.12</v>
      </c>
      <c r="J870" s="38"/>
      <c r="K870" s="37" t="s">
        <v>4480</v>
      </c>
      <c r="L870" s="37">
        <v>2</v>
      </c>
      <c r="M870" s="37">
        <v>0</v>
      </c>
      <c r="N870" s="37" t="s">
        <v>1164</v>
      </c>
      <c r="O870" s="37" t="s">
        <v>75</v>
      </c>
      <c r="P870" s="37" t="s">
        <v>2093</v>
      </c>
      <c r="Q870" s="37" t="s">
        <v>2233</v>
      </c>
      <c r="R870" s="37" t="s">
        <v>2084</v>
      </c>
      <c r="S870" s="39">
        <v>46109</v>
      </c>
      <c r="T870" s="39" t="str">
        <f t="shared" si="32"/>
        <v>Mar</v>
      </c>
      <c r="U870" s="37">
        <v>2026</v>
      </c>
      <c r="V870" s="38">
        <v>0</v>
      </c>
    </row>
    <row r="871" spans="1:22" x14ac:dyDescent="0.3">
      <c r="A871" s="66" t="s">
        <v>2273</v>
      </c>
      <c r="B871" s="17" t="s">
        <v>1183</v>
      </c>
      <c r="C871" s="17" t="s">
        <v>76</v>
      </c>
      <c r="D871" s="17">
        <v>13</v>
      </c>
      <c r="E871" s="17" t="b">
        <v>0</v>
      </c>
      <c r="F871" s="17" t="s">
        <v>70</v>
      </c>
      <c r="G871" s="37">
        <v>128</v>
      </c>
      <c r="H871" s="17" t="s">
        <v>47</v>
      </c>
      <c r="I871" s="41">
        <v>321.43</v>
      </c>
      <c r="J871" s="41"/>
      <c r="K871" s="17" t="s">
        <v>4480</v>
      </c>
      <c r="L871" s="17">
        <v>0</v>
      </c>
      <c r="M871" s="17">
        <v>4</v>
      </c>
      <c r="N871" s="17" t="s">
        <v>1154</v>
      </c>
      <c r="O871" s="17" t="s">
        <v>185</v>
      </c>
      <c r="P871" s="17" t="s">
        <v>2122</v>
      </c>
      <c r="Q871" s="17" t="s">
        <v>2226</v>
      </c>
      <c r="R871" s="17" t="s">
        <v>2084</v>
      </c>
      <c r="S871" s="42">
        <v>46109</v>
      </c>
      <c r="T871" s="39" t="str">
        <f t="shared" si="32"/>
        <v>Mar</v>
      </c>
      <c r="U871" s="17">
        <v>2026</v>
      </c>
      <c r="V871" s="41">
        <v>1285.72</v>
      </c>
    </row>
    <row r="872" spans="1:22" x14ac:dyDescent="0.3">
      <c r="A872" s="66" t="s">
        <v>2273</v>
      </c>
      <c r="B872" s="37" t="s">
        <v>1184</v>
      </c>
      <c r="C872" s="37" t="s">
        <v>78</v>
      </c>
      <c r="D872" s="37">
        <v>15</v>
      </c>
      <c r="E872" s="37" t="b">
        <v>0</v>
      </c>
      <c r="F872" s="37" t="s">
        <v>4</v>
      </c>
      <c r="G872" s="37">
        <v>128</v>
      </c>
      <c r="H872" s="37" t="s">
        <v>4481</v>
      </c>
      <c r="I872" s="38">
        <v>386.93</v>
      </c>
      <c r="J872" s="38">
        <v>799</v>
      </c>
      <c r="K872" s="37">
        <v>51.57</v>
      </c>
      <c r="L872" s="37">
        <v>5</v>
      </c>
      <c r="M872" s="37">
        <v>109</v>
      </c>
      <c r="N872" s="37" t="s">
        <v>1185</v>
      </c>
      <c r="O872" s="37" t="s">
        <v>1186</v>
      </c>
      <c r="P872" s="37" t="s">
        <v>2189</v>
      </c>
      <c r="Q872" s="37" t="s">
        <v>2226</v>
      </c>
      <c r="R872" s="37" t="s">
        <v>2084</v>
      </c>
      <c r="S872" s="39">
        <v>46110</v>
      </c>
      <c r="T872" s="39" t="str">
        <f t="shared" si="32"/>
        <v>Mar</v>
      </c>
      <c r="U872" s="37">
        <v>2026</v>
      </c>
      <c r="V872" s="38">
        <v>42175.37</v>
      </c>
    </row>
    <row r="873" spans="1:22" x14ac:dyDescent="0.3">
      <c r="A873" s="66" t="s">
        <v>2273</v>
      </c>
      <c r="B873" s="17" t="s">
        <v>1187</v>
      </c>
      <c r="C873" s="17" t="s">
        <v>76</v>
      </c>
      <c r="D873" s="17">
        <v>13</v>
      </c>
      <c r="E873" s="17" t="b">
        <v>0</v>
      </c>
      <c r="F873" s="17" t="s">
        <v>177</v>
      </c>
      <c r="G873" s="37">
        <v>128</v>
      </c>
      <c r="H873" s="17" t="s">
        <v>47</v>
      </c>
      <c r="I873" s="41">
        <v>322.01</v>
      </c>
      <c r="J873" s="41"/>
      <c r="K873" s="17" t="s">
        <v>4480</v>
      </c>
      <c r="L873" s="17">
        <v>2</v>
      </c>
      <c r="M873" s="17">
        <v>8</v>
      </c>
      <c r="N873" s="17" t="s">
        <v>1164</v>
      </c>
      <c r="O873" s="17" t="s">
        <v>75</v>
      </c>
      <c r="P873" s="17" t="s">
        <v>2093</v>
      </c>
      <c r="Q873" s="17" t="s">
        <v>2233</v>
      </c>
      <c r="R873" s="17" t="s">
        <v>2084</v>
      </c>
      <c r="S873" s="42">
        <v>46109</v>
      </c>
      <c r="T873" s="39" t="str">
        <f t="shared" si="32"/>
        <v>Mar</v>
      </c>
      <c r="U873" s="17">
        <v>2026</v>
      </c>
      <c r="V873" s="41">
        <v>2576.08</v>
      </c>
    </row>
    <row r="874" spans="1:22" x14ac:dyDescent="0.3">
      <c r="A874" s="66" t="s">
        <v>2273</v>
      </c>
      <c r="B874" s="37" t="s">
        <v>1188</v>
      </c>
      <c r="C874" s="37" t="s">
        <v>11</v>
      </c>
      <c r="D874" s="37">
        <v>14</v>
      </c>
      <c r="E874" s="37" t="b">
        <v>1</v>
      </c>
      <c r="F874" s="37" t="s">
        <v>4</v>
      </c>
      <c r="G874" s="37">
        <v>128</v>
      </c>
      <c r="H874" s="37" t="s">
        <v>47</v>
      </c>
      <c r="I874" s="38">
        <v>745.12</v>
      </c>
      <c r="J874" s="38"/>
      <c r="K874" s="37" t="s">
        <v>4480</v>
      </c>
      <c r="L874" s="37">
        <v>2</v>
      </c>
      <c r="M874" s="37">
        <v>2</v>
      </c>
      <c r="N874" s="37" t="s">
        <v>1164</v>
      </c>
      <c r="O874" s="37" t="s">
        <v>185</v>
      </c>
      <c r="P874" s="37" t="s">
        <v>2122</v>
      </c>
      <c r="Q874" s="37" t="s">
        <v>2226</v>
      </c>
      <c r="R874" s="37" t="s">
        <v>2084</v>
      </c>
      <c r="S874" s="39">
        <v>46109</v>
      </c>
      <c r="T874" s="39" t="str">
        <f t="shared" si="32"/>
        <v>Mar</v>
      </c>
      <c r="U874" s="37">
        <v>2026</v>
      </c>
      <c r="V874" s="38">
        <v>1490.24</v>
      </c>
    </row>
    <row r="875" spans="1:22" x14ac:dyDescent="0.3">
      <c r="A875" s="66" t="s">
        <v>2273</v>
      </c>
      <c r="B875" s="17" t="s">
        <v>1189</v>
      </c>
      <c r="C875" s="17" t="s">
        <v>11</v>
      </c>
      <c r="D875" s="17">
        <v>14</v>
      </c>
      <c r="E875" s="17" t="b">
        <v>1</v>
      </c>
      <c r="F875" s="17" t="s">
        <v>453</v>
      </c>
      <c r="G875" s="17">
        <v>512</v>
      </c>
      <c r="H875" s="17" t="s">
        <v>47</v>
      </c>
      <c r="I875" s="41">
        <v>629.51</v>
      </c>
      <c r="J875" s="41"/>
      <c r="K875" s="17" t="s">
        <v>4480</v>
      </c>
      <c r="L875" s="17">
        <v>1</v>
      </c>
      <c r="M875" s="17">
        <v>0</v>
      </c>
      <c r="N875" s="17" t="s">
        <v>1154</v>
      </c>
      <c r="O875" s="17" t="s">
        <v>185</v>
      </c>
      <c r="P875" s="17" t="s">
        <v>2122</v>
      </c>
      <c r="Q875" s="17" t="s">
        <v>2226</v>
      </c>
      <c r="R875" s="17" t="s">
        <v>2084</v>
      </c>
      <c r="S875" s="42">
        <v>46109</v>
      </c>
      <c r="T875" s="39" t="str">
        <f t="shared" si="32"/>
        <v>Mar</v>
      </c>
      <c r="U875" s="17">
        <v>2026</v>
      </c>
      <c r="V875" s="41">
        <v>0</v>
      </c>
    </row>
    <row r="876" spans="1:22" x14ac:dyDescent="0.3">
      <c r="A876" s="66" t="s">
        <v>2273</v>
      </c>
      <c r="B876" s="37" t="s">
        <v>1190</v>
      </c>
      <c r="C876" s="37" t="s">
        <v>11</v>
      </c>
      <c r="D876" s="37">
        <v>14</v>
      </c>
      <c r="E876" s="37" t="b">
        <v>1</v>
      </c>
      <c r="F876" s="37" t="s">
        <v>4</v>
      </c>
      <c r="G876" s="37">
        <v>128</v>
      </c>
      <c r="H876" s="37" t="s">
        <v>47</v>
      </c>
      <c r="I876" s="38">
        <v>745.12</v>
      </c>
      <c r="J876" s="38"/>
      <c r="K876" s="37" t="s">
        <v>4480</v>
      </c>
      <c r="L876" s="37">
        <v>2</v>
      </c>
      <c r="M876" s="37">
        <v>0</v>
      </c>
      <c r="N876" s="37" t="s">
        <v>1164</v>
      </c>
      <c r="O876" s="37" t="s">
        <v>185</v>
      </c>
      <c r="P876" s="37" t="s">
        <v>2122</v>
      </c>
      <c r="Q876" s="37" t="s">
        <v>2226</v>
      </c>
      <c r="R876" s="37" t="s">
        <v>2084</v>
      </c>
      <c r="S876" s="39">
        <v>46109</v>
      </c>
      <c r="T876" s="39" t="str">
        <f t="shared" ref="T876:T907" si="33">TEXT(S876,"mmm")</f>
        <v>Mar</v>
      </c>
      <c r="U876" s="37">
        <v>2026</v>
      </c>
      <c r="V876" s="38">
        <v>0</v>
      </c>
    </row>
    <row r="877" spans="1:22" x14ac:dyDescent="0.3">
      <c r="A877" s="66" t="s">
        <v>2273</v>
      </c>
      <c r="B877" s="17" t="s">
        <v>1191</v>
      </c>
      <c r="C877" s="17" t="s">
        <v>774</v>
      </c>
      <c r="D877" s="17">
        <v>12</v>
      </c>
      <c r="E877" s="17" t="b">
        <v>0</v>
      </c>
      <c r="F877" s="17" t="s">
        <v>61</v>
      </c>
      <c r="G877" s="17">
        <v>64</v>
      </c>
      <c r="H877" s="17" t="s">
        <v>47</v>
      </c>
      <c r="I877" s="41">
        <v>332.08</v>
      </c>
      <c r="J877" s="41"/>
      <c r="K877" s="17" t="s">
        <v>4480</v>
      </c>
      <c r="L877" s="17">
        <v>5</v>
      </c>
      <c r="M877" s="17">
        <v>1</v>
      </c>
      <c r="N877" s="17" t="s">
        <v>1154</v>
      </c>
      <c r="O877" s="17" t="s">
        <v>75</v>
      </c>
      <c r="P877" s="17" t="s">
        <v>2093</v>
      </c>
      <c r="Q877" s="17" t="s">
        <v>2233</v>
      </c>
      <c r="R877" s="17" t="s">
        <v>2084</v>
      </c>
      <c r="S877" s="42">
        <v>46109</v>
      </c>
      <c r="T877" s="39" t="str">
        <f t="shared" si="33"/>
        <v>Mar</v>
      </c>
      <c r="U877" s="17">
        <v>2026</v>
      </c>
      <c r="V877" s="41">
        <v>332.08</v>
      </c>
    </row>
    <row r="878" spans="1:22" x14ac:dyDescent="0.3">
      <c r="A878" s="66" t="s">
        <v>2273</v>
      </c>
      <c r="B878" s="37" t="s">
        <v>1192</v>
      </c>
      <c r="C878" s="37" t="s">
        <v>3</v>
      </c>
      <c r="D878" s="37">
        <v>14</v>
      </c>
      <c r="E878" s="37" t="b">
        <v>0</v>
      </c>
      <c r="F878" s="37" t="s">
        <v>14</v>
      </c>
      <c r="G878" s="37">
        <v>512</v>
      </c>
      <c r="H878" s="37" t="s">
        <v>47</v>
      </c>
      <c r="I878" s="38">
        <v>389.01</v>
      </c>
      <c r="J878" s="38"/>
      <c r="K878" s="37" t="s">
        <v>4480</v>
      </c>
      <c r="L878" s="37">
        <v>0</v>
      </c>
      <c r="M878" s="37">
        <v>1</v>
      </c>
      <c r="N878" s="37" t="s">
        <v>1154</v>
      </c>
      <c r="O878" s="37" t="s">
        <v>75</v>
      </c>
      <c r="P878" s="37" t="s">
        <v>2093</v>
      </c>
      <c r="Q878" s="37" t="s">
        <v>2233</v>
      </c>
      <c r="R878" s="37" t="s">
        <v>2084</v>
      </c>
      <c r="S878" s="39">
        <v>46109</v>
      </c>
      <c r="T878" s="39" t="str">
        <f t="shared" si="33"/>
        <v>Mar</v>
      </c>
      <c r="U878" s="37">
        <v>2026</v>
      </c>
      <c r="V878" s="38">
        <v>389.01</v>
      </c>
    </row>
    <row r="879" spans="1:22" x14ac:dyDescent="0.3">
      <c r="A879" s="66" t="s">
        <v>2273</v>
      </c>
      <c r="B879" s="17" t="s">
        <v>1193</v>
      </c>
      <c r="C879" s="17" t="s">
        <v>3</v>
      </c>
      <c r="D879" s="17">
        <v>14</v>
      </c>
      <c r="E879" s="17" t="b">
        <v>0</v>
      </c>
      <c r="F879" s="17" t="s">
        <v>14</v>
      </c>
      <c r="G879" s="17">
        <v>512</v>
      </c>
      <c r="H879" s="17" t="s">
        <v>47</v>
      </c>
      <c r="I879" s="41">
        <v>389.01</v>
      </c>
      <c r="J879" s="41"/>
      <c r="K879" s="17" t="s">
        <v>4480</v>
      </c>
      <c r="L879" s="17">
        <v>0</v>
      </c>
      <c r="M879" s="17">
        <v>1</v>
      </c>
      <c r="N879" s="17" t="s">
        <v>1154</v>
      </c>
      <c r="O879" s="17" t="s">
        <v>185</v>
      </c>
      <c r="P879" s="17" t="s">
        <v>2122</v>
      </c>
      <c r="Q879" s="17" t="s">
        <v>2226</v>
      </c>
      <c r="R879" s="17" t="s">
        <v>2084</v>
      </c>
      <c r="S879" s="42">
        <v>46109</v>
      </c>
      <c r="T879" s="39" t="str">
        <f t="shared" si="33"/>
        <v>Mar</v>
      </c>
      <c r="U879" s="17">
        <v>2026</v>
      </c>
      <c r="V879" s="41">
        <v>389.01</v>
      </c>
    </row>
    <row r="880" spans="1:22" x14ac:dyDescent="0.3">
      <c r="A880" s="66" t="s">
        <v>2273</v>
      </c>
      <c r="B880" s="37" t="s">
        <v>1194</v>
      </c>
      <c r="C880" s="37" t="s">
        <v>11</v>
      </c>
      <c r="D880" s="37">
        <v>14</v>
      </c>
      <c r="E880" s="37" t="b">
        <v>1</v>
      </c>
      <c r="F880" s="37" t="s">
        <v>4465</v>
      </c>
      <c r="G880" s="37">
        <v>128</v>
      </c>
      <c r="H880" s="37" t="s">
        <v>47</v>
      </c>
      <c r="I880" s="38">
        <v>745.12</v>
      </c>
      <c r="J880" s="38"/>
      <c r="K880" s="37" t="s">
        <v>4480</v>
      </c>
      <c r="L880" s="37">
        <v>2</v>
      </c>
      <c r="M880" s="37">
        <v>0</v>
      </c>
      <c r="N880" s="37" t="s">
        <v>1164</v>
      </c>
      <c r="O880" s="37" t="s">
        <v>75</v>
      </c>
      <c r="P880" s="37" t="s">
        <v>2093</v>
      </c>
      <c r="Q880" s="37" t="s">
        <v>2233</v>
      </c>
      <c r="R880" s="37" t="s">
        <v>2084</v>
      </c>
      <c r="S880" s="39">
        <v>46109</v>
      </c>
      <c r="T880" s="39" t="str">
        <f t="shared" si="33"/>
        <v>Mar</v>
      </c>
      <c r="U880" s="37">
        <v>2026</v>
      </c>
      <c r="V880" s="38">
        <v>0</v>
      </c>
    </row>
    <row r="881" spans="1:22" x14ac:dyDescent="0.3">
      <c r="A881" s="66" t="s">
        <v>2273</v>
      </c>
      <c r="B881" s="17" t="s">
        <v>1195</v>
      </c>
      <c r="C881" s="17" t="s">
        <v>28</v>
      </c>
      <c r="D881" s="17">
        <v>12</v>
      </c>
      <c r="E881" s="17" t="b">
        <v>0</v>
      </c>
      <c r="F881" s="17" t="s">
        <v>12</v>
      </c>
      <c r="G881" s="17">
        <v>256</v>
      </c>
      <c r="H881" s="17" t="s">
        <v>22</v>
      </c>
      <c r="I881" s="41">
        <v>445.99</v>
      </c>
      <c r="J881" s="41"/>
      <c r="K881" s="17" t="s">
        <v>4480</v>
      </c>
      <c r="L881" s="17">
        <v>0</v>
      </c>
      <c r="M881" s="17">
        <v>2</v>
      </c>
      <c r="N881" s="17" t="s">
        <v>1196</v>
      </c>
      <c r="O881" s="17" t="s">
        <v>1197</v>
      </c>
      <c r="P881" s="17" t="s">
        <v>2190</v>
      </c>
      <c r="Q881" s="17" t="s">
        <v>4449</v>
      </c>
      <c r="R881" s="17" t="s">
        <v>2103</v>
      </c>
      <c r="S881" s="42">
        <v>46077</v>
      </c>
      <c r="T881" s="39" t="str">
        <f t="shared" si="33"/>
        <v>Feb</v>
      </c>
      <c r="U881" s="17">
        <v>2026</v>
      </c>
      <c r="V881" s="41">
        <v>891.98</v>
      </c>
    </row>
    <row r="882" spans="1:22" x14ac:dyDescent="0.3">
      <c r="A882" s="66" t="s">
        <v>2273</v>
      </c>
      <c r="B882" s="37" t="s">
        <v>1198</v>
      </c>
      <c r="C882" s="37" t="s">
        <v>76</v>
      </c>
      <c r="D882" s="37">
        <v>13</v>
      </c>
      <c r="E882" s="37" t="b">
        <v>0</v>
      </c>
      <c r="F882" s="37" t="s">
        <v>70</v>
      </c>
      <c r="G882" s="37">
        <v>128</v>
      </c>
      <c r="H882" s="37" t="s">
        <v>22</v>
      </c>
      <c r="I882" s="38">
        <v>382.01</v>
      </c>
      <c r="J882" s="38"/>
      <c r="K882" s="37" t="s">
        <v>4480</v>
      </c>
      <c r="L882" s="37">
        <v>7</v>
      </c>
      <c r="M882" s="37">
        <v>2</v>
      </c>
      <c r="N882" s="37" t="s">
        <v>1164</v>
      </c>
      <c r="O882" s="37" t="s">
        <v>75</v>
      </c>
      <c r="P882" s="37" t="s">
        <v>2093</v>
      </c>
      <c r="Q882" s="37" t="s">
        <v>2233</v>
      </c>
      <c r="R882" s="37" t="s">
        <v>2084</v>
      </c>
      <c r="S882" s="39">
        <v>46109</v>
      </c>
      <c r="T882" s="39" t="str">
        <f t="shared" si="33"/>
        <v>Mar</v>
      </c>
      <c r="U882" s="37">
        <v>2026</v>
      </c>
      <c r="V882" s="38">
        <v>764.02</v>
      </c>
    </row>
    <row r="883" spans="1:22" x14ac:dyDescent="0.3">
      <c r="A883" s="66" t="s">
        <v>2273</v>
      </c>
      <c r="B883" s="17" t="s">
        <v>1199</v>
      </c>
      <c r="C883" s="17" t="s">
        <v>650</v>
      </c>
      <c r="D883" s="17">
        <v>15</v>
      </c>
      <c r="E883" s="17" t="b">
        <v>1</v>
      </c>
      <c r="F883" s="17" t="s">
        <v>4</v>
      </c>
      <c r="G883" s="37">
        <v>128</v>
      </c>
      <c r="H883" s="17" t="s">
        <v>4483</v>
      </c>
      <c r="I883" s="41">
        <v>479.95</v>
      </c>
      <c r="J883" s="41"/>
      <c r="K883" s="17" t="s">
        <v>4480</v>
      </c>
      <c r="L883" s="17">
        <v>0</v>
      </c>
      <c r="M883" s="17">
        <v>151</v>
      </c>
      <c r="N883" s="17" t="s">
        <v>437</v>
      </c>
      <c r="O883" s="17" t="s">
        <v>438</v>
      </c>
      <c r="P883" s="17" t="s">
        <v>2136</v>
      </c>
      <c r="Q883" s="17" t="s">
        <v>2232</v>
      </c>
      <c r="R883" s="17" t="s">
        <v>2084</v>
      </c>
      <c r="S883" s="42">
        <v>46110</v>
      </c>
      <c r="T883" s="39" t="str">
        <f t="shared" si="33"/>
        <v>Mar</v>
      </c>
      <c r="U883" s="17">
        <v>2026</v>
      </c>
      <c r="V883" s="41">
        <v>72472.45</v>
      </c>
    </row>
    <row r="884" spans="1:22" x14ac:dyDescent="0.3">
      <c r="A884" s="66" t="s">
        <v>2273</v>
      </c>
      <c r="B884" s="37" t="s">
        <v>1200</v>
      </c>
      <c r="C884" s="37" t="s">
        <v>11</v>
      </c>
      <c r="D884" s="37">
        <v>14</v>
      </c>
      <c r="E884" s="37" t="b">
        <v>1</v>
      </c>
      <c r="F884" s="37" t="s">
        <v>4467</v>
      </c>
      <c r="G884" s="37">
        <v>128</v>
      </c>
      <c r="H884" s="37" t="s">
        <v>47</v>
      </c>
      <c r="I884" s="38">
        <v>745.12</v>
      </c>
      <c r="J884" s="38"/>
      <c r="K884" s="37" t="s">
        <v>4480</v>
      </c>
      <c r="L884" s="37">
        <v>2</v>
      </c>
      <c r="M884" s="37">
        <v>0</v>
      </c>
      <c r="N884" s="37" t="s">
        <v>1164</v>
      </c>
      <c r="O884" s="37" t="s">
        <v>185</v>
      </c>
      <c r="P884" s="37" t="s">
        <v>2122</v>
      </c>
      <c r="Q884" s="37" t="s">
        <v>2226</v>
      </c>
      <c r="R884" s="37" t="s">
        <v>2084</v>
      </c>
      <c r="S884" s="39">
        <v>46109</v>
      </c>
      <c r="T884" s="39" t="str">
        <f t="shared" si="33"/>
        <v>Mar</v>
      </c>
      <c r="U884" s="37">
        <v>2026</v>
      </c>
      <c r="V884" s="38">
        <v>0</v>
      </c>
    </row>
    <row r="885" spans="1:22" x14ac:dyDescent="0.3">
      <c r="A885" s="66" t="s">
        <v>2273</v>
      </c>
      <c r="B885" s="17" t="s">
        <v>1201</v>
      </c>
      <c r="C885" s="17" t="s">
        <v>11</v>
      </c>
      <c r="D885" s="17">
        <v>14</v>
      </c>
      <c r="E885" s="17" t="b">
        <v>1</v>
      </c>
      <c r="F885" s="17" t="s">
        <v>14</v>
      </c>
      <c r="G885" s="17">
        <v>512</v>
      </c>
      <c r="H885" s="17" t="s">
        <v>47</v>
      </c>
      <c r="I885" s="41">
        <v>745.12</v>
      </c>
      <c r="J885" s="41"/>
      <c r="K885" s="17" t="s">
        <v>4480</v>
      </c>
      <c r="L885" s="17">
        <v>2</v>
      </c>
      <c r="M885" s="17">
        <v>4</v>
      </c>
      <c r="N885" s="17" t="s">
        <v>1164</v>
      </c>
      <c r="O885" s="17" t="s">
        <v>75</v>
      </c>
      <c r="P885" s="17" t="s">
        <v>2093</v>
      </c>
      <c r="Q885" s="17" t="s">
        <v>2233</v>
      </c>
      <c r="R885" s="17" t="s">
        <v>2084</v>
      </c>
      <c r="S885" s="42">
        <v>46109</v>
      </c>
      <c r="T885" s="39" t="str">
        <f t="shared" si="33"/>
        <v>Mar</v>
      </c>
      <c r="U885" s="17">
        <v>2026</v>
      </c>
      <c r="V885" s="41">
        <v>2980.48</v>
      </c>
    </row>
    <row r="886" spans="1:22" x14ac:dyDescent="0.3">
      <c r="A886" s="66" t="s">
        <v>2273</v>
      </c>
      <c r="B886" s="37" t="s">
        <v>1202</v>
      </c>
      <c r="C886" s="37" t="s">
        <v>38</v>
      </c>
      <c r="D886" s="37">
        <v>13</v>
      </c>
      <c r="E886" s="37" t="b">
        <v>0</v>
      </c>
      <c r="F886" s="37" t="s">
        <v>70</v>
      </c>
      <c r="G886" s="37">
        <v>128</v>
      </c>
      <c r="H886" s="37" t="s">
        <v>5</v>
      </c>
      <c r="I886" s="38">
        <v>325.45999999999998</v>
      </c>
      <c r="J886" s="38"/>
      <c r="K886" s="37" t="s">
        <v>4480</v>
      </c>
      <c r="L886" s="37">
        <v>2</v>
      </c>
      <c r="M886" s="37">
        <v>0</v>
      </c>
      <c r="N886" s="37" t="s">
        <v>1169</v>
      </c>
      <c r="O886" s="37" t="s">
        <v>420</v>
      </c>
      <c r="P886" s="37" t="s">
        <v>4459</v>
      </c>
      <c r="Q886" s="37" t="s">
        <v>4449</v>
      </c>
      <c r="R886" s="37" t="s">
        <v>2263</v>
      </c>
      <c r="S886" s="39">
        <v>46101</v>
      </c>
      <c r="T886" s="39" t="str">
        <f t="shared" si="33"/>
        <v>Mar</v>
      </c>
      <c r="U886" s="37">
        <v>2026</v>
      </c>
      <c r="V886" s="38">
        <v>0</v>
      </c>
    </row>
    <row r="887" spans="1:22" x14ac:dyDescent="0.3">
      <c r="A887" s="66" t="s">
        <v>2273</v>
      </c>
      <c r="B887" s="17" t="s">
        <v>1203</v>
      </c>
      <c r="C887" s="17" t="s">
        <v>38</v>
      </c>
      <c r="D887" s="17">
        <v>13</v>
      </c>
      <c r="E887" s="17" t="b">
        <v>0</v>
      </c>
      <c r="F887" s="17" t="s">
        <v>12</v>
      </c>
      <c r="G887" s="17">
        <v>256</v>
      </c>
      <c r="H887" s="17" t="s">
        <v>22</v>
      </c>
      <c r="I887" s="41">
        <v>584.99</v>
      </c>
      <c r="J887" s="41"/>
      <c r="K887" s="17" t="s">
        <v>4480</v>
      </c>
      <c r="L887" s="17">
        <v>0</v>
      </c>
      <c r="M887" s="17">
        <v>2</v>
      </c>
      <c r="N887" s="17" t="s">
        <v>1196</v>
      </c>
      <c r="O887" s="17" t="s">
        <v>1197</v>
      </c>
      <c r="P887" s="17" t="s">
        <v>2190</v>
      </c>
      <c r="Q887" s="17" t="s">
        <v>4449</v>
      </c>
      <c r="R887" s="17" t="s">
        <v>2103</v>
      </c>
      <c r="S887" s="42">
        <v>46093</v>
      </c>
      <c r="T887" s="39" t="str">
        <f t="shared" si="33"/>
        <v>Mar</v>
      </c>
      <c r="U887" s="17">
        <v>2026</v>
      </c>
      <c r="V887" s="41">
        <v>1169.98</v>
      </c>
    </row>
    <row r="888" spans="1:22" x14ac:dyDescent="0.3">
      <c r="A888" s="66" t="s">
        <v>2273</v>
      </c>
      <c r="B888" s="37" t="s">
        <v>1204</v>
      </c>
      <c r="C888" s="37" t="s">
        <v>76</v>
      </c>
      <c r="D888" s="37">
        <v>13</v>
      </c>
      <c r="E888" s="37" t="b">
        <v>0</v>
      </c>
      <c r="F888" s="37" t="s">
        <v>4469</v>
      </c>
      <c r="G888" s="37">
        <v>128</v>
      </c>
      <c r="H888" s="37" t="s">
        <v>47</v>
      </c>
      <c r="I888" s="38">
        <v>322.01</v>
      </c>
      <c r="J888" s="38"/>
      <c r="K888" s="37" t="s">
        <v>4480</v>
      </c>
      <c r="L888" s="37">
        <v>2</v>
      </c>
      <c r="M888" s="37">
        <v>9</v>
      </c>
      <c r="N888" s="37" t="s">
        <v>1164</v>
      </c>
      <c r="O888" s="37" t="s">
        <v>185</v>
      </c>
      <c r="P888" s="37" t="s">
        <v>2122</v>
      </c>
      <c r="Q888" s="37" t="s">
        <v>2226</v>
      </c>
      <c r="R888" s="37" t="s">
        <v>2084</v>
      </c>
      <c r="S888" s="39">
        <v>46109</v>
      </c>
      <c r="T888" s="39" t="str">
        <f t="shared" si="33"/>
        <v>Mar</v>
      </c>
      <c r="U888" s="37">
        <v>2026</v>
      </c>
      <c r="V888" s="38">
        <v>2898.09</v>
      </c>
    </row>
    <row r="889" spans="1:22" x14ac:dyDescent="0.3">
      <c r="A889" s="66" t="s">
        <v>2273</v>
      </c>
      <c r="B889" s="17" t="s">
        <v>1205</v>
      </c>
      <c r="C889" s="17" t="s">
        <v>76</v>
      </c>
      <c r="D889" s="17">
        <v>13</v>
      </c>
      <c r="E889" s="17" t="b">
        <v>0</v>
      </c>
      <c r="F889" s="37" t="s">
        <v>4</v>
      </c>
      <c r="G889" s="37">
        <v>128</v>
      </c>
      <c r="H889" s="17" t="s">
        <v>47</v>
      </c>
      <c r="I889" s="41">
        <v>332.01</v>
      </c>
      <c r="J889" s="41"/>
      <c r="K889" s="17" t="s">
        <v>4480</v>
      </c>
      <c r="L889" s="17">
        <v>3</v>
      </c>
      <c r="M889" s="17">
        <v>4</v>
      </c>
      <c r="N889" s="17" t="s">
        <v>1164</v>
      </c>
      <c r="O889" s="17" t="s">
        <v>185</v>
      </c>
      <c r="P889" s="17" t="s">
        <v>2122</v>
      </c>
      <c r="Q889" s="17" t="s">
        <v>2226</v>
      </c>
      <c r="R889" s="17" t="s">
        <v>2084</v>
      </c>
      <c r="S889" s="42">
        <v>46109</v>
      </c>
      <c r="T889" s="39" t="str">
        <f t="shared" si="33"/>
        <v>Mar</v>
      </c>
      <c r="U889" s="17">
        <v>2026</v>
      </c>
      <c r="V889" s="41">
        <v>1328.04</v>
      </c>
    </row>
    <row r="890" spans="1:22" x14ac:dyDescent="0.3">
      <c r="A890" s="66" t="s">
        <v>2273</v>
      </c>
      <c r="B890" s="37" t="s">
        <v>1206</v>
      </c>
      <c r="C890" s="37" t="s">
        <v>76</v>
      </c>
      <c r="D890" s="37">
        <v>13</v>
      </c>
      <c r="E890" s="37" t="b">
        <v>0</v>
      </c>
      <c r="F890" s="37" t="s">
        <v>177</v>
      </c>
      <c r="G890" s="37">
        <v>128</v>
      </c>
      <c r="H890" s="37" t="s">
        <v>47</v>
      </c>
      <c r="I890" s="38">
        <v>322.01</v>
      </c>
      <c r="J890" s="38"/>
      <c r="K890" s="37" t="s">
        <v>4480</v>
      </c>
      <c r="L890" s="37">
        <v>2</v>
      </c>
      <c r="M890" s="37">
        <v>7</v>
      </c>
      <c r="N890" s="37" t="s">
        <v>1164</v>
      </c>
      <c r="O890" s="37" t="s">
        <v>185</v>
      </c>
      <c r="P890" s="37" t="s">
        <v>2122</v>
      </c>
      <c r="Q890" s="37" t="s">
        <v>2226</v>
      </c>
      <c r="R890" s="37" t="s">
        <v>2084</v>
      </c>
      <c r="S890" s="39">
        <v>46109</v>
      </c>
      <c r="T890" s="39" t="str">
        <f t="shared" si="33"/>
        <v>Mar</v>
      </c>
      <c r="U890" s="37">
        <v>2026</v>
      </c>
      <c r="V890" s="38">
        <v>2254.0699999999997</v>
      </c>
    </row>
    <row r="891" spans="1:22" x14ac:dyDescent="0.3">
      <c r="A891" s="66" t="s">
        <v>2273</v>
      </c>
      <c r="B891" s="17" t="s">
        <v>1207</v>
      </c>
      <c r="C891" s="17" t="s">
        <v>11</v>
      </c>
      <c r="D891" s="17">
        <v>14</v>
      </c>
      <c r="E891" s="17" t="b">
        <v>1</v>
      </c>
      <c r="F891" s="17" t="s">
        <v>453</v>
      </c>
      <c r="G891" s="17">
        <v>512</v>
      </c>
      <c r="H891" s="17" t="s">
        <v>47</v>
      </c>
      <c r="I891" s="41">
        <v>629.51</v>
      </c>
      <c r="J891" s="41"/>
      <c r="K891" s="17" t="s">
        <v>4480</v>
      </c>
      <c r="L891" s="17">
        <v>1</v>
      </c>
      <c r="M891" s="17">
        <v>0</v>
      </c>
      <c r="N891" s="17" t="s">
        <v>1154</v>
      </c>
      <c r="O891" s="17" t="s">
        <v>185</v>
      </c>
      <c r="P891" s="17" t="s">
        <v>2122</v>
      </c>
      <c r="Q891" s="17" t="s">
        <v>2226</v>
      </c>
      <c r="R891" s="17" t="s">
        <v>2084</v>
      </c>
      <c r="S891" s="42">
        <v>46109</v>
      </c>
      <c r="T891" s="39" t="str">
        <f t="shared" si="33"/>
        <v>Mar</v>
      </c>
      <c r="U891" s="17">
        <v>2026</v>
      </c>
      <c r="V891" s="41">
        <v>0</v>
      </c>
    </row>
    <row r="892" spans="1:22" x14ac:dyDescent="0.3">
      <c r="A892" s="66" t="s">
        <v>2273</v>
      </c>
      <c r="B892" s="37" t="s">
        <v>1208</v>
      </c>
      <c r="C892" s="37" t="s">
        <v>11</v>
      </c>
      <c r="D892" s="37">
        <v>14</v>
      </c>
      <c r="E892" s="37" t="b">
        <v>1</v>
      </c>
      <c r="F892" s="37" t="s">
        <v>453</v>
      </c>
      <c r="G892" s="37">
        <v>512</v>
      </c>
      <c r="H892" s="37" t="s">
        <v>47</v>
      </c>
      <c r="I892" s="38">
        <v>629.51</v>
      </c>
      <c r="J892" s="38"/>
      <c r="K892" s="37" t="s">
        <v>4480</v>
      </c>
      <c r="L892" s="37">
        <v>1</v>
      </c>
      <c r="M892" s="37">
        <v>0</v>
      </c>
      <c r="N892" s="37" t="s">
        <v>1154</v>
      </c>
      <c r="O892" s="37" t="s">
        <v>185</v>
      </c>
      <c r="P892" s="37" t="s">
        <v>2122</v>
      </c>
      <c r="Q892" s="37" t="s">
        <v>2226</v>
      </c>
      <c r="R892" s="37" t="s">
        <v>2084</v>
      </c>
      <c r="S892" s="39">
        <v>46109</v>
      </c>
      <c r="T892" s="39" t="str">
        <f t="shared" si="33"/>
        <v>Mar</v>
      </c>
      <c r="U892" s="37">
        <v>2026</v>
      </c>
      <c r="V892" s="38">
        <v>0</v>
      </c>
    </row>
    <row r="893" spans="1:22" x14ac:dyDescent="0.3">
      <c r="A893" s="66" t="s">
        <v>2273</v>
      </c>
      <c r="B893" s="17" t="s">
        <v>1209</v>
      </c>
      <c r="C893" s="17" t="s">
        <v>3</v>
      </c>
      <c r="D893" s="17">
        <v>14</v>
      </c>
      <c r="E893" s="17" t="b">
        <v>0</v>
      </c>
      <c r="F893" s="17" t="s">
        <v>4</v>
      </c>
      <c r="G893" s="37">
        <v>128</v>
      </c>
      <c r="H893" s="17" t="s">
        <v>22</v>
      </c>
      <c r="I893" s="41">
        <v>419.95</v>
      </c>
      <c r="J893" s="41"/>
      <c r="K893" s="17" t="s">
        <v>4480</v>
      </c>
      <c r="L893" s="17">
        <v>0</v>
      </c>
      <c r="M893" s="17">
        <v>1</v>
      </c>
      <c r="N893" s="17" t="s">
        <v>1210</v>
      </c>
      <c r="O893" s="17" t="s">
        <v>1211</v>
      </c>
      <c r="P893" s="17" t="s">
        <v>2191</v>
      </c>
      <c r="Q893" s="17" t="s">
        <v>2231</v>
      </c>
      <c r="R893" s="17" t="s">
        <v>2084</v>
      </c>
      <c r="S893" s="42">
        <v>46075</v>
      </c>
      <c r="T893" s="39" t="str">
        <f t="shared" si="33"/>
        <v>Feb</v>
      </c>
      <c r="U893" s="17">
        <v>2026</v>
      </c>
      <c r="V893" s="41">
        <v>419.95</v>
      </c>
    </row>
    <row r="894" spans="1:22" x14ac:dyDescent="0.3">
      <c r="A894" s="66" t="s">
        <v>2273</v>
      </c>
      <c r="B894" s="37" t="s">
        <v>1212</v>
      </c>
      <c r="C894" s="37" t="s">
        <v>33</v>
      </c>
      <c r="D894" s="37">
        <v>17</v>
      </c>
      <c r="E894" s="37" t="b">
        <v>0</v>
      </c>
      <c r="F894" s="37" t="s">
        <v>12</v>
      </c>
      <c r="G894" s="37">
        <v>256</v>
      </c>
      <c r="H894" s="37" t="s">
        <v>4483</v>
      </c>
      <c r="I894" s="38">
        <v>847.99</v>
      </c>
      <c r="J894" s="38"/>
      <c r="K894" s="37" t="s">
        <v>4480</v>
      </c>
      <c r="L894" s="37">
        <v>10</v>
      </c>
      <c r="M894" s="37">
        <v>59</v>
      </c>
      <c r="N894" s="37" t="s">
        <v>1157</v>
      </c>
      <c r="O894" s="37" t="s">
        <v>268</v>
      </c>
      <c r="P894" s="37" t="s">
        <v>2117</v>
      </c>
      <c r="Q894" s="37" t="s">
        <v>2227</v>
      </c>
      <c r="R894" s="37" t="s">
        <v>2084</v>
      </c>
      <c r="S894" s="39">
        <v>46110</v>
      </c>
      <c r="T894" s="39" t="str">
        <f t="shared" si="33"/>
        <v>Mar</v>
      </c>
      <c r="U894" s="37">
        <v>2026</v>
      </c>
      <c r="V894" s="38">
        <v>50031.41</v>
      </c>
    </row>
    <row r="895" spans="1:22" x14ac:dyDescent="0.3">
      <c r="A895" s="66" t="s">
        <v>2273</v>
      </c>
      <c r="B895" s="17" t="s">
        <v>1213</v>
      </c>
      <c r="C895" s="17" t="s">
        <v>33</v>
      </c>
      <c r="D895" s="17">
        <v>17</v>
      </c>
      <c r="E895" s="17" t="b">
        <v>0</v>
      </c>
      <c r="F895" s="17" t="s">
        <v>12</v>
      </c>
      <c r="G895" s="17">
        <v>256</v>
      </c>
      <c r="H895" s="17" t="s">
        <v>4482</v>
      </c>
      <c r="I895" s="41">
        <v>803.99</v>
      </c>
      <c r="J895" s="41"/>
      <c r="K895" s="17" t="s">
        <v>4480</v>
      </c>
      <c r="L895" s="17">
        <v>10</v>
      </c>
      <c r="M895" s="17">
        <v>42</v>
      </c>
      <c r="N895" s="17" t="s">
        <v>1157</v>
      </c>
      <c r="O895" s="17" t="s">
        <v>268</v>
      </c>
      <c r="P895" s="17" t="s">
        <v>2117</v>
      </c>
      <c r="Q895" s="17" t="s">
        <v>2227</v>
      </c>
      <c r="R895" s="17" t="s">
        <v>2084</v>
      </c>
      <c r="S895" s="42">
        <v>46110</v>
      </c>
      <c r="T895" s="39" t="str">
        <f t="shared" si="33"/>
        <v>Mar</v>
      </c>
      <c r="U895" s="17">
        <v>2026</v>
      </c>
      <c r="V895" s="41">
        <v>33767.58</v>
      </c>
    </row>
    <row r="896" spans="1:22" x14ac:dyDescent="0.3">
      <c r="A896" s="66" t="s">
        <v>2273</v>
      </c>
      <c r="B896" s="37" t="s">
        <v>1214</v>
      </c>
      <c r="C896" s="37" t="s">
        <v>76</v>
      </c>
      <c r="D896" s="37">
        <v>13</v>
      </c>
      <c r="E896" s="37" t="b">
        <v>0</v>
      </c>
      <c r="F896" s="37" t="s">
        <v>14</v>
      </c>
      <c r="G896" s="37">
        <v>512</v>
      </c>
      <c r="H896" s="37" t="s">
        <v>47</v>
      </c>
      <c r="I896" s="38">
        <v>321.43</v>
      </c>
      <c r="J896" s="38"/>
      <c r="K896" s="37" t="s">
        <v>4480</v>
      </c>
      <c r="L896" s="37">
        <v>1</v>
      </c>
      <c r="M896" s="37">
        <v>0</v>
      </c>
      <c r="N896" s="37" t="s">
        <v>1154</v>
      </c>
      <c r="O896" s="37" t="s">
        <v>75</v>
      </c>
      <c r="P896" s="37" t="s">
        <v>2093</v>
      </c>
      <c r="Q896" s="37" t="s">
        <v>2233</v>
      </c>
      <c r="R896" s="37" t="s">
        <v>2084</v>
      </c>
      <c r="S896" s="39">
        <v>46109</v>
      </c>
      <c r="T896" s="39" t="str">
        <f t="shared" si="33"/>
        <v>Mar</v>
      </c>
      <c r="U896" s="37">
        <v>2026</v>
      </c>
      <c r="V896" s="38">
        <v>0</v>
      </c>
    </row>
    <row r="897" spans="1:22" x14ac:dyDescent="0.3">
      <c r="A897" s="66" t="s">
        <v>2273</v>
      </c>
      <c r="B897" s="17" t="s">
        <v>1215</v>
      </c>
      <c r="C897" s="17" t="s">
        <v>76</v>
      </c>
      <c r="D897" s="17">
        <v>13</v>
      </c>
      <c r="E897" s="17" t="b">
        <v>0</v>
      </c>
      <c r="F897" s="37" t="s">
        <v>4</v>
      </c>
      <c r="G897" s="37">
        <v>128</v>
      </c>
      <c r="H897" s="17" t="s">
        <v>47</v>
      </c>
      <c r="I897" s="41">
        <v>322.01</v>
      </c>
      <c r="J897" s="41"/>
      <c r="K897" s="17" t="s">
        <v>4480</v>
      </c>
      <c r="L897" s="17">
        <v>2</v>
      </c>
      <c r="M897" s="17">
        <v>0</v>
      </c>
      <c r="N897" s="17" t="s">
        <v>1164</v>
      </c>
      <c r="O897" s="17" t="s">
        <v>82</v>
      </c>
      <c r="P897" s="17" t="s">
        <v>2094</v>
      </c>
      <c r="Q897" s="17" t="s">
        <v>2234</v>
      </c>
      <c r="R897" s="17" t="s">
        <v>2084</v>
      </c>
      <c r="S897" s="42">
        <v>46109</v>
      </c>
      <c r="T897" s="39" t="str">
        <f t="shared" si="33"/>
        <v>Mar</v>
      </c>
      <c r="U897" s="17">
        <v>2026</v>
      </c>
      <c r="V897" s="41">
        <v>0</v>
      </c>
    </row>
    <row r="898" spans="1:22" x14ac:dyDescent="0.3">
      <c r="A898" s="66" t="s">
        <v>2273</v>
      </c>
      <c r="B898" s="37" t="s">
        <v>1216</v>
      </c>
      <c r="C898" s="37" t="s">
        <v>44</v>
      </c>
      <c r="D898" s="37">
        <v>17</v>
      </c>
      <c r="E898" s="37" t="b">
        <v>1</v>
      </c>
      <c r="F898" s="37" t="s">
        <v>14</v>
      </c>
      <c r="G898" s="37">
        <v>512</v>
      </c>
      <c r="H898" s="37" t="s">
        <v>4483</v>
      </c>
      <c r="I898" s="38">
        <v>1525.99</v>
      </c>
      <c r="J898" s="38"/>
      <c r="K898" s="37" t="s">
        <v>4480</v>
      </c>
      <c r="L898" s="37">
        <v>0</v>
      </c>
      <c r="M898" s="37">
        <v>80</v>
      </c>
      <c r="N898" s="37" t="s">
        <v>1157</v>
      </c>
      <c r="O898" s="37" t="s">
        <v>268</v>
      </c>
      <c r="P898" s="37" t="s">
        <v>2117</v>
      </c>
      <c r="Q898" s="37" t="s">
        <v>2227</v>
      </c>
      <c r="R898" s="37" t="s">
        <v>2084</v>
      </c>
      <c r="S898" s="39">
        <v>46110</v>
      </c>
      <c r="T898" s="39" t="str">
        <f t="shared" si="33"/>
        <v>Mar</v>
      </c>
      <c r="U898" s="37">
        <v>2026</v>
      </c>
      <c r="V898" s="38">
        <v>122079.2</v>
      </c>
    </row>
    <row r="899" spans="1:22" x14ac:dyDescent="0.3">
      <c r="A899" s="66" t="s">
        <v>2273</v>
      </c>
      <c r="B899" s="17" t="s">
        <v>1217</v>
      </c>
      <c r="C899" s="17" t="s">
        <v>11</v>
      </c>
      <c r="D899" s="17">
        <v>14</v>
      </c>
      <c r="E899" s="17" t="b">
        <v>1</v>
      </c>
      <c r="F899" s="17" t="s">
        <v>255</v>
      </c>
      <c r="G899" s="37">
        <v>128</v>
      </c>
      <c r="H899" s="17" t="s">
        <v>47</v>
      </c>
      <c r="I899" s="41">
        <v>745.12</v>
      </c>
      <c r="J899" s="41"/>
      <c r="K899" s="17" t="s">
        <v>4480</v>
      </c>
      <c r="L899" s="17">
        <v>2</v>
      </c>
      <c r="M899" s="17">
        <v>0</v>
      </c>
      <c r="N899" s="17" t="s">
        <v>1164</v>
      </c>
      <c r="O899" s="17" t="s">
        <v>185</v>
      </c>
      <c r="P899" s="17" t="s">
        <v>2122</v>
      </c>
      <c r="Q899" s="17" t="s">
        <v>2226</v>
      </c>
      <c r="R899" s="17" t="s">
        <v>2084</v>
      </c>
      <c r="S899" s="42">
        <v>46109</v>
      </c>
      <c r="T899" s="39" t="str">
        <f t="shared" si="33"/>
        <v>Mar</v>
      </c>
      <c r="U899" s="17">
        <v>2026</v>
      </c>
      <c r="V899" s="41">
        <v>0</v>
      </c>
    </row>
    <row r="900" spans="1:22" x14ac:dyDescent="0.3">
      <c r="A900" s="66" t="s">
        <v>2273</v>
      </c>
      <c r="B900" s="37" t="s">
        <v>1218</v>
      </c>
      <c r="C900" s="37" t="s">
        <v>11</v>
      </c>
      <c r="D900" s="37">
        <v>14</v>
      </c>
      <c r="E900" s="37" t="b">
        <v>1</v>
      </c>
      <c r="F900" s="37" t="s">
        <v>14</v>
      </c>
      <c r="G900" s="37">
        <v>512</v>
      </c>
      <c r="H900" s="37" t="s">
        <v>47</v>
      </c>
      <c r="I900" s="38">
        <v>332.01</v>
      </c>
      <c r="J900" s="38"/>
      <c r="K900" s="37" t="s">
        <v>4480</v>
      </c>
      <c r="L900" s="37">
        <v>3</v>
      </c>
      <c r="M900" s="37">
        <v>6</v>
      </c>
      <c r="N900" s="37" t="s">
        <v>1164</v>
      </c>
      <c r="O900" s="37" t="s">
        <v>75</v>
      </c>
      <c r="P900" s="37" t="s">
        <v>2093</v>
      </c>
      <c r="Q900" s="37" t="s">
        <v>2233</v>
      </c>
      <c r="R900" s="37" t="s">
        <v>2084</v>
      </c>
      <c r="S900" s="39">
        <v>46109</v>
      </c>
      <c r="T900" s="39" t="str">
        <f t="shared" si="33"/>
        <v>Mar</v>
      </c>
      <c r="U900" s="37">
        <v>2026</v>
      </c>
      <c r="V900" s="38">
        <v>1992.06</v>
      </c>
    </row>
    <row r="901" spans="1:22" x14ac:dyDescent="0.3">
      <c r="A901" s="66" t="s">
        <v>2273</v>
      </c>
      <c r="B901" s="17" t="s">
        <v>1219</v>
      </c>
      <c r="C901" s="17" t="s">
        <v>76</v>
      </c>
      <c r="D901" s="17">
        <v>13</v>
      </c>
      <c r="E901" s="17" t="b">
        <v>0</v>
      </c>
      <c r="F901" s="17" t="s">
        <v>14</v>
      </c>
      <c r="G901" s="17">
        <v>512</v>
      </c>
      <c r="H901" s="17" t="s">
        <v>47</v>
      </c>
      <c r="I901" s="41">
        <v>321.41000000000003</v>
      </c>
      <c r="J901" s="41"/>
      <c r="K901" s="17" t="s">
        <v>4480</v>
      </c>
      <c r="L901" s="17">
        <v>0</v>
      </c>
      <c r="M901" s="17">
        <v>1</v>
      </c>
      <c r="N901" s="17" t="s">
        <v>1154</v>
      </c>
      <c r="O901" s="17" t="s">
        <v>185</v>
      </c>
      <c r="P901" s="17" t="s">
        <v>2122</v>
      </c>
      <c r="Q901" s="17" t="s">
        <v>2226</v>
      </c>
      <c r="R901" s="17" t="s">
        <v>2084</v>
      </c>
      <c r="S901" s="42">
        <v>46109</v>
      </c>
      <c r="T901" s="39" t="str">
        <f t="shared" si="33"/>
        <v>Mar</v>
      </c>
      <c r="U901" s="17">
        <v>2026</v>
      </c>
      <c r="V901" s="41">
        <v>321.41000000000003</v>
      </c>
    </row>
    <row r="902" spans="1:22" x14ac:dyDescent="0.3">
      <c r="A902" s="66" t="s">
        <v>2273</v>
      </c>
      <c r="B902" s="37" t="s">
        <v>1220</v>
      </c>
      <c r="C902" s="37" t="s">
        <v>76</v>
      </c>
      <c r="D902" s="37">
        <v>13</v>
      </c>
      <c r="E902" s="37" t="b">
        <v>0</v>
      </c>
      <c r="F902" s="37" t="s">
        <v>4468</v>
      </c>
      <c r="G902" s="37">
        <v>512</v>
      </c>
      <c r="H902" s="37" t="s">
        <v>47</v>
      </c>
      <c r="I902" s="38">
        <v>332.01</v>
      </c>
      <c r="J902" s="38"/>
      <c r="K902" s="37" t="s">
        <v>4480</v>
      </c>
      <c r="L902" s="37">
        <v>3</v>
      </c>
      <c r="M902" s="37">
        <v>0</v>
      </c>
      <c r="N902" s="37" t="s">
        <v>1164</v>
      </c>
      <c r="O902" s="37" t="s">
        <v>185</v>
      </c>
      <c r="P902" s="37" t="s">
        <v>2122</v>
      </c>
      <c r="Q902" s="37" t="s">
        <v>2226</v>
      </c>
      <c r="R902" s="37" t="s">
        <v>2084</v>
      </c>
      <c r="S902" s="39">
        <v>46109</v>
      </c>
      <c r="T902" s="39" t="str">
        <f t="shared" si="33"/>
        <v>Mar</v>
      </c>
      <c r="U902" s="37">
        <v>2026</v>
      </c>
      <c r="V902" s="38">
        <v>0</v>
      </c>
    </row>
    <row r="903" spans="1:22" x14ac:dyDescent="0.3">
      <c r="A903" s="66" t="s">
        <v>2273</v>
      </c>
      <c r="B903" s="17" t="s">
        <v>1221</v>
      </c>
      <c r="C903" s="17" t="s">
        <v>76</v>
      </c>
      <c r="D903" s="17">
        <v>13</v>
      </c>
      <c r="E903" s="17" t="b">
        <v>0</v>
      </c>
      <c r="F903" s="17" t="s">
        <v>14</v>
      </c>
      <c r="G903" s="17">
        <v>512</v>
      </c>
      <c r="H903" s="17" t="s">
        <v>47</v>
      </c>
      <c r="I903" s="41">
        <v>321.43</v>
      </c>
      <c r="J903" s="41"/>
      <c r="K903" s="17" t="s">
        <v>4480</v>
      </c>
      <c r="L903" s="17">
        <v>0</v>
      </c>
      <c r="M903" s="17">
        <v>1</v>
      </c>
      <c r="N903" s="17" t="s">
        <v>1154</v>
      </c>
      <c r="O903" s="17" t="s">
        <v>185</v>
      </c>
      <c r="P903" s="17" t="s">
        <v>2122</v>
      </c>
      <c r="Q903" s="17" t="s">
        <v>2226</v>
      </c>
      <c r="R903" s="17" t="s">
        <v>2084</v>
      </c>
      <c r="S903" s="42">
        <v>46109</v>
      </c>
      <c r="T903" s="39" t="str">
        <f t="shared" si="33"/>
        <v>Mar</v>
      </c>
      <c r="U903" s="17">
        <v>2026</v>
      </c>
      <c r="V903" s="41">
        <v>321.43</v>
      </c>
    </row>
    <row r="904" spans="1:22" x14ac:dyDescent="0.3">
      <c r="A904" s="66" t="s">
        <v>2273</v>
      </c>
      <c r="B904" s="37" t="s">
        <v>1222</v>
      </c>
      <c r="C904" s="37" t="s">
        <v>76</v>
      </c>
      <c r="D904" s="37">
        <v>13</v>
      </c>
      <c r="E904" s="37" t="b">
        <v>0</v>
      </c>
      <c r="F904" s="37" t="s">
        <v>4</v>
      </c>
      <c r="G904" s="37">
        <v>128</v>
      </c>
      <c r="H904" s="37" t="s">
        <v>22</v>
      </c>
      <c r="I904" s="38">
        <v>339.95</v>
      </c>
      <c r="J904" s="38"/>
      <c r="K904" s="37" t="s">
        <v>4480</v>
      </c>
      <c r="L904" s="37">
        <v>7</v>
      </c>
      <c r="M904" s="37">
        <v>1</v>
      </c>
      <c r="N904" s="37" t="s">
        <v>1210</v>
      </c>
      <c r="O904" s="37" t="s">
        <v>1211</v>
      </c>
      <c r="P904" s="37" t="s">
        <v>2191</v>
      </c>
      <c r="Q904" s="37" t="s">
        <v>2231</v>
      </c>
      <c r="R904" s="37" t="s">
        <v>2084</v>
      </c>
      <c r="S904" s="39">
        <v>46106</v>
      </c>
      <c r="T904" s="39" t="str">
        <f t="shared" si="33"/>
        <v>Mar</v>
      </c>
      <c r="U904" s="37">
        <v>2026</v>
      </c>
      <c r="V904" s="38">
        <v>339.95</v>
      </c>
    </row>
    <row r="905" spans="1:22" x14ac:dyDescent="0.3">
      <c r="A905" s="66" t="s">
        <v>2273</v>
      </c>
      <c r="B905" s="17" t="s">
        <v>1223</v>
      </c>
      <c r="C905" s="17" t="s">
        <v>76</v>
      </c>
      <c r="D905" s="17">
        <v>13</v>
      </c>
      <c r="E905" s="17" t="b">
        <v>0</v>
      </c>
      <c r="F905" s="17" t="s">
        <v>4465</v>
      </c>
      <c r="G905" s="37">
        <v>128</v>
      </c>
      <c r="H905" s="17" t="s">
        <v>47</v>
      </c>
      <c r="I905" s="41">
        <v>321.43</v>
      </c>
      <c r="J905" s="41"/>
      <c r="K905" s="17" t="s">
        <v>4480</v>
      </c>
      <c r="L905" s="17">
        <v>1</v>
      </c>
      <c r="M905" s="17">
        <v>0</v>
      </c>
      <c r="N905" s="17" t="s">
        <v>1154</v>
      </c>
      <c r="O905" s="17" t="s">
        <v>185</v>
      </c>
      <c r="P905" s="17" t="s">
        <v>2122</v>
      </c>
      <c r="Q905" s="17" t="s">
        <v>2226</v>
      </c>
      <c r="R905" s="17" t="s">
        <v>2084</v>
      </c>
      <c r="S905" s="42">
        <v>46109</v>
      </c>
      <c r="T905" s="39" t="str">
        <f t="shared" si="33"/>
        <v>Mar</v>
      </c>
      <c r="U905" s="17">
        <v>2026</v>
      </c>
      <c r="V905" s="41">
        <v>0</v>
      </c>
    </row>
    <row r="906" spans="1:22" x14ac:dyDescent="0.3">
      <c r="A906" s="66" t="s">
        <v>2273</v>
      </c>
      <c r="B906" s="37" t="s">
        <v>1224</v>
      </c>
      <c r="C906" s="37" t="s">
        <v>44</v>
      </c>
      <c r="D906" s="37">
        <v>17</v>
      </c>
      <c r="E906" s="37" t="b">
        <v>1</v>
      </c>
      <c r="F906" s="37" t="s">
        <v>12</v>
      </c>
      <c r="G906" s="37">
        <v>256</v>
      </c>
      <c r="H906" s="37" t="s">
        <v>47</v>
      </c>
      <c r="I906" s="38">
        <v>1775.95</v>
      </c>
      <c r="J906" s="38"/>
      <c r="K906" s="37" t="s">
        <v>4480</v>
      </c>
      <c r="L906" s="37">
        <v>10</v>
      </c>
      <c r="M906" s="37">
        <v>0</v>
      </c>
      <c r="N906" s="37" t="s">
        <v>1225</v>
      </c>
      <c r="O906" s="37" t="s">
        <v>1112</v>
      </c>
      <c r="P906" s="37" t="s">
        <v>2184</v>
      </c>
      <c r="Q906" s="37" t="s">
        <v>2226</v>
      </c>
      <c r="R906" s="37" t="s">
        <v>2084</v>
      </c>
      <c r="S906" s="39">
        <v>46107</v>
      </c>
      <c r="T906" s="39" t="str">
        <f t="shared" si="33"/>
        <v>Mar</v>
      </c>
      <c r="U906" s="37">
        <v>2026</v>
      </c>
      <c r="V906" s="38">
        <v>0</v>
      </c>
    </row>
    <row r="907" spans="1:22" x14ac:dyDescent="0.3">
      <c r="A907" s="66" t="s">
        <v>2273</v>
      </c>
      <c r="B907" s="17" t="s">
        <v>1226</v>
      </c>
      <c r="C907" s="17" t="s">
        <v>28</v>
      </c>
      <c r="D907" s="17">
        <v>12</v>
      </c>
      <c r="E907" s="17" t="b">
        <v>0</v>
      </c>
      <c r="F907" s="17" t="s">
        <v>61</v>
      </c>
      <c r="G907" s="17">
        <v>64</v>
      </c>
      <c r="H907" s="17" t="s">
        <v>5</v>
      </c>
      <c r="I907" s="41">
        <v>199.99</v>
      </c>
      <c r="J907" s="41"/>
      <c r="K907" s="17" t="s">
        <v>4480</v>
      </c>
      <c r="L907" s="17">
        <v>3</v>
      </c>
      <c r="M907" s="17">
        <v>0</v>
      </c>
      <c r="N907" s="17" t="s">
        <v>1227</v>
      </c>
      <c r="O907" s="17" t="s">
        <v>1228</v>
      </c>
      <c r="P907" s="17" t="s">
        <v>2192</v>
      </c>
      <c r="Q907" s="17" t="s">
        <v>2254</v>
      </c>
      <c r="R907" s="17" t="s">
        <v>2084</v>
      </c>
      <c r="S907" s="42">
        <v>46101</v>
      </c>
      <c r="T907" s="39" t="str">
        <f t="shared" si="33"/>
        <v>Mar</v>
      </c>
      <c r="U907" s="17">
        <v>2026</v>
      </c>
      <c r="V907" s="41">
        <v>0</v>
      </c>
    </row>
    <row r="908" spans="1:22" x14ac:dyDescent="0.3">
      <c r="A908" s="66" t="s">
        <v>2273</v>
      </c>
      <c r="B908" s="37" t="s">
        <v>224</v>
      </c>
      <c r="C908" s="37" t="s">
        <v>44</v>
      </c>
      <c r="D908" s="37">
        <v>17</v>
      </c>
      <c r="E908" s="37" t="b">
        <v>1</v>
      </c>
      <c r="F908" s="37" t="s">
        <v>16</v>
      </c>
      <c r="G908" s="37">
        <v>1024</v>
      </c>
      <c r="H908" s="37" t="s">
        <v>47</v>
      </c>
      <c r="I908" s="38">
        <v>589</v>
      </c>
      <c r="J908" s="38"/>
      <c r="K908" s="37" t="s">
        <v>4480</v>
      </c>
      <c r="L908" s="37">
        <v>4</v>
      </c>
      <c r="M908" s="37">
        <v>1</v>
      </c>
      <c r="N908" s="37" t="s">
        <v>1229</v>
      </c>
      <c r="O908" s="37" t="s">
        <v>1230</v>
      </c>
      <c r="P908" s="37" t="s">
        <v>2193</v>
      </c>
      <c r="Q908" s="37" t="s">
        <v>2231</v>
      </c>
      <c r="R908" s="37" t="s">
        <v>2084</v>
      </c>
      <c r="S908" s="39"/>
      <c r="T908" s="39"/>
      <c r="U908" s="37"/>
      <c r="V908" s="38">
        <v>589</v>
      </c>
    </row>
    <row r="909" spans="1:22" x14ac:dyDescent="0.3">
      <c r="A909" s="66" t="s">
        <v>2273</v>
      </c>
      <c r="B909" s="17" t="s">
        <v>1231</v>
      </c>
      <c r="C909" s="17" t="s">
        <v>3</v>
      </c>
      <c r="D909" s="17">
        <v>14</v>
      </c>
      <c r="E909" s="17" t="b">
        <v>0</v>
      </c>
      <c r="F909" s="17" t="s">
        <v>14</v>
      </c>
      <c r="G909" s="17">
        <v>512</v>
      </c>
      <c r="H909" s="17" t="s">
        <v>47</v>
      </c>
      <c r="I909" s="41">
        <v>389.01</v>
      </c>
      <c r="J909" s="41"/>
      <c r="K909" s="17" t="s">
        <v>4480</v>
      </c>
      <c r="L909" s="17">
        <v>1</v>
      </c>
      <c r="M909" s="17">
        <v>0</v>
      </c>
      <c r="N909" s="17" t="s">
        <v>1154</v>
      </c>
      <c r="O909" s="17" t="s">
        <v>75</v>
      </c>
      <c r="P909" s="17" t="s">
        <v>2093</v>
      </c>
      <c r="Q909" s="17" t="s">
        <v>2233</v>
      </c>
      <c r="R909" s="17" t="s">
        <v>2084</v>
      </c>
      <c r="S909" s="42">
        <v>46109</v>
      </c>
      <c r="T909" s="39" t="str">
        <f>TEXT(S909,"mmm")</f>
        <v>Mar</v>
      </c>
      <c r="U909" s="17">
        <v>2026</v>
      </c>
      <c r="V909" s="41">
        <v>0</v>
      </c>
    </row>
    <row r="910" spans="1:22" x14ac:dyDescent="0.3">
      <c r="A910" s="66" t="s">
        <v>2273</v>
      </c>
      <c r="B910" s="37" t="s">
        <v>1232</v>
      </c>
      <c r="C910" s="37" t="s">
        <v>44</v>
      </c>
      <c r="D910" s="37">
        <v>17</v>
      </c>
      <c r="E910" s="37" t="b">
        <v>1</v>
      </c>
      <c r="F910" s="37" t="s">
        <v>16</v>
      </c>
      <c r="G910" s="37">
        <v>1024</v>
      </c>
      <c r="H910" s="37" t="s">
        <v>47</v>
      </c>
      <c r="I910" s="38">
        <v>610</v>
      </c>
      <c r="J910" s="38"/>
      <c r="K910" s="37" t="s">
        <v>4480</v>
      </c>
      <c r="L910" s="37">
        <v>2</v>
      </c>
      <c r="M910" s="37">
        <v>0</v>
      </c>
      <c r="N910" s="37" t="s">
        <v>1233</v>
      </c>
      <c r="O910" s="37" t="s">
        <v>170</v>
      </c>
      <c r="P910" s="37" t="s">
        <v>2194</v>
      </c>
      <c r="Q910" s="37" t="s">
        <v>2246</v>
      </c>
      <c r="R910" s="37" t="s">
        <v>2084</v>
      </c>
      <c r="S910" s="39"/>
      <c r="T910" s="39"/>
      <c r="U910" s="37"/>
      <c r="V910" s="38">
        <v>0</v>
      </c>
    </row>
    <row r="911" spans="1:22" x14ac:dyDescent="0.3">
      <c r="A911" s="66" t="s">
        <v>2273</v>
      </c>
      <c r="B911" s="17" t="s">
        <v>1234</v>
      </c>
      <c r="C911" s="17" t="s">
        <v>76</v>
      </c>
      <c r="D911" s="17">
        <v>13</v>
      </c>
      <c r="E911" s="17" t="b">
        <v>0</v>
      </c>
      <c r="F911" s="17" t="s">
        <v>4465</v>
      </c>
      <c r="G911" s="37">
        <v>128</v>
      </c>
      <c r="H911" s="17" t="s">
        <v>47</v>
      </c>
      <c r="I911" s="41">
        <v>321.43</v>
      </c>
      <c r="J911" s="41"/>
      <c r="K911" s="17" t="s">
        <v>4480</v>
      </c>
      <c r="L911" s="17">
        <v>1</v>
      </c>
      <c r="M911" s="17">
        <v>0</v>
      </c>
      <c r="N911" s="17" t="s">
        <v>1154</v>
      </c>
      <c r="O911" s="17" t="s">
        <v>185</v>
      </c>
      <c r="P911" s="17" t="s">
        <v>2122</v>
      </c>
      <c r="Q911" s="17" t="s">
        <v>2226</v>
      </c>
      <c r="R911" s="17" t="s">
        <v>2084</v>
      </c>
      <c r="S911" s="42">
        <v>46109</v>
      </c>
      <c r="T911" s="39" t="str">
        <f>TEXT(S911,"mmm")</f>
        <v>Mar</v>
      </c>
      <c r="U911" s="17">
        <v>2026</v>
      </c>
      <c r="V911" s="41">
        <v>0</v>
      </c>
    </row>
    <row r="912" spans="1:22" x14ac:dyDescent="0.3">
      <c r="A912" s="66" t="s">
        <v>2273</v>
      </c>
      <c r="B912" s="37" t="s">
        <v>1235</v>
      </c>
      <c r="C912" s="37" t="s">
        <v>3</v>
      </c>
      <c r="D912" s="37">
        <v>14</v>
      </c>
      <c r="E912" s="37" t="b">
        <v>0</v>
      </c>
      <c r="F912" s="37" t="s">
        <v>16</v>
      </c>
      <c r="G912" s="37">
        <v>1024</v>
      </c>
      <c r="H912" s="37" t="s">
        <v>47</v>
      </c>
      <c r="I912" s="38">
        <v>408.03</v>
      </c>
      <c r="J912" s="38"/>
      <c r="K912" s="37" t="s">
        <v>4480</v>
      </c>
      <c r="L912" s="37">
        <v>10</v>
      </c>
      <c r="M912" s="37">
        <v>0</v>
      </c>
      <c r="N912" s="37" t="s">
        <v>1154</v>
      </c>
      <c r="O912" s="37" t="s">
        <v>75</v>
      </c>
      <c r="P912" s="37" t="s">
        <v>2093</v>
      </c>
      <c r="Q912" s="37" t="s">
        <v>2233</v>
      </c>
      <c r="R912" s="37" t="s">
        <v>2084</v>
      </c>
      <c r="S912" s="39">
        <v>46109</v>
      </c>
      <c r="T912" s="39" t="str">
        <f>TEXT(S912,"mmm")</f>
        <v>Mar</v>
      </c>
      <c r="U912" s="37">
        <v>2026</v>
      </c>
      <c r="V912" s="38">
        <v>0</v>
      </c>
    </row>
    <row r="913" spans="1:22" x14ac:dyDescent="0.3">
      <c r="A913" s="66" t="s">
        <v>2273</v>
      </c>
      <c r="B913" s="17" t="s">
        <v>1236</v>
      </c>
      <c r="C913" s="17" t="s">
        <v>33</v>
      </c>
      <c r="D913" s="17">
        <v>17</v>
      </c>
      <c r="E913" s="17" t="b">
        <v>0</v>
      </c>
      <c r="F913" s="17" t="s">
        <v>14</v>
      </c>
      <c r="G913" s="17">
        <v>512</v>
      </c>
      <c r="H913" s="17" t="s">
        <v>47</v>
      </c>
      <c r="I913" s="41">
        <v>399.99</v>
      </c>
      <c r="J913" s="41"/>
      <c r="K913" s="17" t="s">
        <v>4480</v>
      </c>
      <c r="L913" s="17">
        <v>4</v>
      </c>
      <c r="M913" s="17">
        <v>0</v>
      </c>
      <c r="N913" s="17" t="s">
        <v>1237</v>
      </c>
      <c r="O913" s="17" t="s">
        <v>1238</v>
      </c>
      <c r="P913" s="17" t="s">
        <v>2195</v>
      </c>
      <c r="Q913" s="17" t="s">
        <v>2243</v>
      </c>
      <c r="R913" s="17" t="s">
        <v>2084</v>
      </c>
      <c r="S913" s="42"/>
      <c r="T913" s="39"/>
      <c r="U913" s="17"/>
      <c r="V913" s="41">
        <v>0</v>
      </c>
    </row>
    <row r="914" spans="1:22" x14ac:dyDescent="0.3">
      <c r="A914" s="66" t="s">
        <v>2273</v>
      </c>
      <c r="B914" s="37" t="s">
        <v>1236</v>
      </c>
      <c r="C914" s="37" t="s">
        <v>33</v>
      </c>
      <c r="D914" s="37">
        <v>17</v>
      </c>
      <c r="E914" s="37" t="b">
        <v>0</v>
      </c>
      <c r="F914" s="37" t="s">
        <v>14</v>
      </c>
      <c r="G914" s="37">
        <v>512</v>
      </c>
      <c r="H914" s="37" t="s">
        <v>47</v>
      </c>
      <c r="I914" s="38">
        <v>399.99</v>
      </c>
      <c r="J914" s="38"/>
      <c r="K914" s="37" t="s">
        <v>4480</v>
      </c>
      <c r="L914" s="37">
        <v>4</v>
      </c>
      <c r="M914" s="37">
        <v>0</v>
      </c>
      <c r="N914" s="37" t="s">
        <v>1239</v>
      </c>
      <c r="O914" s="37" t="s">
        <v>1240</v>
      </c>
      <c r="P914" s="37" t="s">
        <v>2196</v>
      </c>
      <c r="Q914" s="37" t="s">
        <v>2226</v>
      </c>
      <c r="R914" s="37" t="s">
        <v>2084</v>
      </c>
      <c r="S914" s="39"/>
      <c r="T914" s="39"/>
      <c r="U914" s="37"/>
      <c r="V914" s="38">
        <v>0</v>
      </c>
    </row>
    <row r="915" spans="1:22" x14ac:dyDescent="0.3">
      <c r="A915" s="66" t="s">
        <v>2273</v>
      </c>
      <c r="B915" s="17" t="s">
        <v>1241</v>
      </c>
      <c r="C915" s="17" t="s">
        <v>23</v>
      </c>
      <c r="D915" s="17">
        <v>12</v>
      </c>
      <c r="E915" s="17" t="b">
        <v>1</v>
      </c>
      <c r="F915" s="37" t="s">
        <v>4</v>
      </c>
      <c r="G915" s="37">
        <v>128</v>
      </c>
      <c r="H915" s="17" t="s">
        <v>5</v>
      </c>
      <c r="I915" s="41">
        <v>279.95</v>
      </c>
      <c r="J915" s="41"/>
      <c r="K915" s="17" t="s">
        <v>4480</v>
      </c>
      <c r="L915" s="17">
        <v>8</v>
      </c>
      <c r="M915" s="17">
        <v>254</v>
      </c>
      <c r="N915" s="17" t="s">
        <v>277</v>
      </c>
      <c r="O915" s="17" t="s">
        <v>278</v>
      </c>
      <c r="P915" s="17" t="s">
        <v>2119</v>
      </c>
      <c r="Q915" s="17" t="s">
        <v>2234</v>
      </c>
      <c r="R915" s="17" t="s">
        <v>2084</v>
      </c>
      <c r="S915" s="42">
        <v>46109</v>
      </c>
      <c r="T915" s="39" t="str">
        <f t="shared" ref="T915:T937" si="34">TEXT(S915,"mmm")</f>
        <v>Mar</v>
      </c>
      <c r="U915" s="17">
        <v>2026</v>
      </c>
      <c r="V915" s="41">
        <v>71107.3</v>
      </c>
    </row>
    <row r="916" spans="1:22" x14ac:dyDescent="0.3">
      <c r="A916" s="66" t="s">
        <v>2273</v>
      </c>
      <c r="B916" s="37" t="s">
        <v>1242</v>
      </c>
      <c r="C916" s="37" t="s">
        <v>76</v>
      </c>
      <c r="D916" s="37">
        <v>13</v>
      </c>
      <c r="E916" s="37" t="b">
        <v>0</v>
      </c>
      <c r="F916" s="37" t="s">
        <v>4</v>
      </c>
      <c r="G916" s="37">
        <v>128</v>
      </c>
      <c r="H916" s="37" t="s">
        <v>5</v>
      </c>
      <c r="I916" s="38">
        <v>209.95</v>
      </c>
      <c r="J916" s="38"/>
      <c r="K916" s="37" t="s">
        <v>4480</v>
      </c>
      <c r="L916" s="37">
        <v>17</v>
      </c>
      <c r="M916" s="37">
        <v>73</v>
      </c>
      <c r="N916" s="37" t="s">
        <v>277</v>
      </c>
      <c r="O916" s="37" t="s">
        <v>278</v>
      </c>
      <c r="P916" s="37" t="s">
        <v>2119</v>
      </c>
      <c r="Q916" s="37" t="s">
        <v>2234</v>
      </c>
      <c r="R916" s="37" t="s">
        <v>2084</v>
      </c>
      <c r="S916" s="39">
        <v>46109</v>
      </c>
      <c r="T916" s="39" t="str">
        <f t="shared" si="34"/>
        <v>Mar</v>
      </c>
      <c r="U916" s="37">
        <v>2026</v>
      </c>
      <c r="V916" s="38">
        <v>15326.349999999999</v>
      </c>
    </row>
    <row r="917" spans="1:22" x14ac:dyDescent="0.3">
      <c r="A917" s="66" t="s">
        <v>2273</v>
      </c>
      <c r="B917" s="17" t="s">
        <v>1243</v>
      </c>
      <c r="C917" s="17" t="s">
        <v>11</v>
      </c>
      <c r="D917" s="17">
        <v>14</v>
      </c>
      <c r="E917" s="17" t="b">
        <v>1</v>
      </c>
      <c r="F917" s="37" t="s">
        <v>4</v>
      </c>
      <c r="G917" s="37">
        <v>128</v>
      </c>
      <c r="H917" s="17" t="s">
        <v>29</v>
      </c>
      <c r="I917" s="41">
        <v>319.99</v>
      </c>
      <c r="J917" s="41"/>
      <c r="K917" s="17" t="s">
        <v>4480</v>
      </c>
      <c r="L917" s="17">
        <v>0</v>
      </c>
      <c r="M917" s="17">
        <v>71</v>
      </c>
      <c r="N917" s="17" t="s">
        <v>277</v>
      </c>
      <c r="O917" s="17" t="s">
        <v>278</v>
      </c>
      <c r="P917" s="17" t="s">
        <v>2119</v>
      </c>
      <c r="Q917" s="17" t="s">
        <v>2234</v>
      </c>
      <c r="R917" s="17" t="s">
        <v>2084</v>
      </c>
      <c r="S917" s="42">
        <v>46106</v>
      </c>
      <c r="T917" s="39" t="str">
        <f t="shared" si="34"/>
        <v>Mar</v>
      </c>
      <c r="U917" s="17">
        <v>2026</v>
      </c>
      <c r="V917" s="41">
        <v>22719.29</v>
      </c>
    </row>
    <row r="918" spans="1:22" x14ac:dyDescent="0.3">
      <c r="A918" s="66" t="s">
        <v>2273</v>
      </c>
      <c r="B918" s="37" t="s">
        <v>1244</v>
      </c>
      <c r="C918" s="37" t="s">
        <v>38</v>
      </c>
      <c r="D918" s="37">
        <v>13</v>
      </c>
      <c r="E918" s="37" t="b">
        <v>0</v>
      </c>
      <c r="F918" s="37" t="s">
        <v>114</v>
      </c>
      <c r="G918" s="37">
        <v>128</v>
      </c>
      <c r="H918" s="37" t="s">
        <v>22</v>
      </c>
      <c r="I918" s="38">
        <v>279.88</v>
      </c>
      <c r="J918" s="38"/>
      <c r="K918" s="37" t="s">
        <v>4480</v>
      </c>
      <c r="L918" s="37">
        <v>0</v>
      </c>
      <c r="M918" s="37">
        <v>448</v>
      </c>
      <c r="N918" s="37" t="s">
        <v>914</v>
      </c>
      <c r="O918" s="37" t="s">
        <v>82</v>
      </c>
      <c r="P918" s="37" t="s">
        <v>2094</v>
      </c>
      <c r="Q918" s="37" t="s">
        <v>2234</v>
      </c>
      <c r="R918" s="37" t="s">
        <v>2084</v>
      </c>
      <c r="S918" s="39">
        <v>46107</v>
      </c>
      <c r="T918" s="39" t="str">
        <f t="shared" si="34"/>
        <v>Mar</v>
      </c>
      <c r="U918" s="37">
        <v>2026</v>
      </c>
      <c r="V918" s="38">
        <v>125386.23999999999</v>
      </c>
    </row>
    <row r="919" spans="1:22" x14ac:dyDescent="0.3">
      <c r="A919" s="66" t="s">
        <v>2273</v>
      </c>
      <c r="B919" s="17" t="s">
        <v>1245</v>
      </c>
      <c r="C919" s="17" t="s">
        <v>38</v>
      </c>
      <c r="D919" s="17">
        <v>13</v>
      </c>
      <c r="E919" s="17" t="b">
        <v>0</v>
      </c>
      <c r="F919" s="17" t="s">
        <v>114</v>
      </c>
      <c r="G919" s="37">
        <v>128</v>
      </c>
      <c r="H919" s="17" t="s">
        <v>4483</v>
      </c>
      <c r="I919" s="41">
        <v>259.88</v>
      </c>
      <c r="J919" s="41"/>
      <c r="K919" s="17" t="s">
        <v>4480</v>
      </c>
      <c r="L919" s="17">
        <v>10</v>
      </c>
      <c r="M919" s="17">
        <v>324</v>
      </c>
      <c r="N919" s="17" t="s">
        <v>914</v>
      </c>
      <c r="O919" s="17" t="s">
        <v>82</v>
      </c>
      <c r="P919" s="17" t="s">
        <v>2094</v>
      </c>
      <c r="Q919" s="17" t="s">
        <v>2234</v>
      </c>
      <c r="R919" s="17" t="s">
        <v>2084</v>
      </c>
      <c r="S919" s="42">
        <v>46107</v>
      </c>
      <c r="T919" s="39" t="str">
        <f t="shared" si="34"/>
        <v>Mar</v>
      </c>
      <c r="U919" s="17">
        <v>2026</v>
      </c>
      <c r="V919" s="41">
        <v>84201.12</v>
      </c>
    </row>
    <row r="920" spans="1:22" x14ac:dyDescent="0.3">
      <c r="A920" s="66" t="s">
        <v>2273</v>
      </c>
      <c r="B920" s="37" t="s">
        <v>1246</v>
      </c>
      <c r="C920" s="37" t="s">
        <v>11</v>
      </c>
      <c r="D920" s="37">
        <v>14</v>
      </c>
      <c r="E920" s="37" t="b">
        <v>1</v>
      </c>
      <c r="F920" s="37" t="s">
        <v>4</v>
      </c>
      <c r="G920" s="37">
        <v>128</v>
      </c>
      <c r="H920" s="37" t="s">
        <v>5</v>
      </c>
      <c r="I920" s="38">
        <v>444.99</v>
      </c>
      <c r="J920" s="38"/>
      <c r="K920" s="37" t="s">
        <v>4480</v>
      </c>
      <c r="L920" s="37">
        <v>2</v>
      </c>
      <c r="M920" s="37">
        <v>0</v>
      </c>
      <c r="N920" s="37" t="s">
        <v>277</v>
      </c>
      <c r="O920" s="37" t="s">
        <v>278</v>
      </c>
      <c r="P920" s="37" t="s">
        <v>2119</v>
      </c>
      <c r="Q920" s="37" t="s">
        <v>2234</v>
      </c>
      <c r="R920" s="37" t="s">
        <v>2084</v>
      </c>
      <c r="S920" s="39">
        <v>46085</v>
      </c>
      <c r="T920" s="39" t="str">
        <f t="shared" si="34"/>
        <v>Mar</v>
      </c>
      <c r="U920" s="37">
        <v>2026</v>
      </c>
      <c r="V920" s="38">
        <v>0</v>
      </c>
    </row>
    <row r="921" spans="1:22" x14ac:dyDescent="0.3">
      <c r="A921" s="66" t="s">
        <v>2273</v>
      </c>
      <c r="B921" s="17" t="s">
        <v>1247</v>
      </c>
      <c r="C921" s="17" t="s">
        <v>3</v>
      </c>
      <c r="D921" s="17">
        <v>14</v>
      </c>
      <c r="E921" s="17" t="b">
        <v>0</v>
      </c>
      <c r="F921" s="17" t="s">
        <v>4</v>
      </c>
      <c r="G921" s="37">
        <v>128</v>
      </c>
      <c r="H921" s="17" t="s">
        <v>5</v>
      </c>
      <c r="I921" s="41">
        <v>269.99</v>
      </c>
      <c r="J921" s="41"/>
      <c r="K921" s="17" t="s">
        <v>4480</v>
      </c>
      <c r="L921" s="17">
        <v>1</v>
      </c>
      <c r="M921" s="17">
        <v>0</v>
      </c>
      <c r="N921" s="17" t="s">
        <v>277</v>
      </c>
      <c r="O921" s="17" t="s">
        <v>278</v>
      </c>
      <c r="P921" s="17" t="s">
        <v>2119</v>
      </c>
      <c r="Q921" s="17" t="s">
        <v>2234</v>
      </c>
      <c r="R921" s="17" t="s">
        <v>2084</v>
      </c>
      <c r="S921" s="42">
        <v>46085</v>
      </c>
      <c r="T921" s="39" t="str">
        <f t="shared" si="34"/>
        <v>Mar</v>
      </c>
      <c r="U921" s="17">
        <v>2026</v>
      </c>
      <c r="V921" s="41">
        <v>0</v>
      </c>
    </row>
    <row r="922" spans="1:22" x14ac:dyDescent="0.3">
      <c r="A922" s="66" t="s">
        <v>2273</v>
      </c>
      <c r="B922" s="37" t="s">
        <v>1248</v>
      </c>
      <c r="C922" s="37" t="s">
        <v>28</v>
      </c>
      <c r="D922" s="37">
        <v>12</v>
      </c>
      <c r="E922" s="37" t="b">
        <v>0</v>
      </c>
      <c r="F922" s="37" t="s">
        <v>61</v>
      </c>
      <c r="G922" s="37">
        <v>64</v>
      </c>
      <c r="H922" s="37" t="s">
        <v>5</v>
      </c>
      <c r="I922" s="38">
        <v>144.99</v>
      </c>
      <c r="J922" s="38"/>
      <c r="K922" s="37" t="s">
        <v>4480</v>
      </c>
      <c r="L922" s="37">
        <v>0</v>
      </c>
      <c r="M922" s="37">
        <v>2</v>
      </c>
      <c r="N922" s="37" t="s">
        <v>277</v>
      </c>
      <c r="O922" s="37" t="s">
        <v>278</v>
      </c>
      <c r="P922" s="37" t="s">
        <v>2119</v>
      </c>
      <c r="Q922" s="37" t="s">
        <v>2234</v>
      </c>
      <c r="R922" s="37" t="s">
        <v>2084</v>
      </c>
      <c r="S922" s="39">
        <v>46085</v>
      </c>
      <c r="T922" s="39" t="str">
        <f t="shared" si="34"/>
        <v>Mar</v>
      </c>
      <c r="U922" s="37">
        <v>2026</v>
      </c>
      <c r="V922" s="38">
        <v>289.98</v>
      </c>
    </row>
    <row r="923" spans="1:22" x14ac:dyDescent="0.3">
      <c r="A923" s="66" t="s">
        <v>2273</v>
      </c>
      <c r="B923" s="17" t="s">
        <v>1249</v>
      </c>
      <c r="C923" s="17" t="s">
        <v>3</v>
      </c>
      <c r="D923" s="17">
        <v>14</v>
      </c>
      <c r="E923" s="17" t="b">
        <v>0</v>
      </c>
      <c r="F923" s="17" t="s">
        <v>4</v>
      </c>
      <c r="G923" s="37">
        <v>128</v>
      </c>
      <c r="H923" s="17" t="s">
        <v>29</v>
      </c>
      <c r="I923" s="41">
        <v>209.99</v>
      </c>
      <c r="J923" s="41"/>
      <c r="K923" s="17" t="s">
        <v>4480</v>
      </c>
      <c r="L923" s="17">
        <v>0</v>
      </c>
      <c r="M923" s="17">
        <v>8</v>
      </c>
      <c r="N923" s="17" t="s">
        <v>277</v>
      </c>
      <c r="O923" s="17" t="s">
        <v>278</v>
      </c>
      <c r="P923" s="17" t="s">
        <v>2119</v>
      </c>
      <c r="Q923" s="17" t="s">
        <v>2234</v>
      </c>
      <c r="R923" s="17" t="s">
        <v>2084</v>
      </c>
      <c r="S923" s="42">
        <v>46106</v>
      </c>
      <c r="T923" s="39" t="str">
        <f t="shared" si="34"/>
        <v>Mar</v>
      </c>
      <c r="U923" s="17">
        <v>2026</v>
      </c>
      <c r="V923" s="41">
        <v>1679.92</v>
      </c>
    </row>
    <row r="924" spans="1:22" x14ac:dyDescent="0.3">
      <c r="A924" s="66" t="s">
        <v>2273</v>
      </c>
      <c r="B924" s="37" t="s">
        <v>291</v>
      </c>
      <c r="C924" s="37" t="s">
        <v>11</v>
      </c>
      <c r="D924" s="37">
        <v>14</v>
      </c>
      <c r="E924" s="37" t="b">
        <v>1</v>
      </c>
      <c r="F924" s="37" t="s">
        <v>4</v>
      </c>
      <c r="G924" s="37">
        <v>128</v>
      </c>
      <c r="H924" s="37" t="s">
        <v>29</v>
      </c>
      <c r="I924" s="38">
        <v>299.99</v>
      </c>
      <c r="J924" s="38"/>
      <c r="K924" s="37" t="s">
        <v>4480</v>
      </c>
      <c r="L924" s="37">
        <v>1</v>
      </c>
      <c r="M924" s="37">
        <v>0</v>
      </c>
      <c r="N924" s="37" t="s">
        <v>277</v>
      </c>
      <c r="O924" s="37" t="s">
        <v>278</v>
      </c>
      <c r="P924" s="37" t="s">
        <v>2119</v>
      </c>
      <c r="Q924" s="37" t="s">
        <v>2234</v>
      </c>
      <c r="R924" s="37" t="s">
        <v>2084</v>
      </c>
      <c r="S924" s="39">
        <v>46085</v>
      </c>
      <c r="T924" s="39" t="str">
        <f t="shared" si="34"/>
        <v>Mar</v>
      </c>
      <c r="U924" s="37">
        <v>2026</v>
      </c>
      <c r="V924" s="38">
        <v>0</v>
      </c>
    </row>
    <row r="925" spans="1:22" x14ac:dyDescent="0.3">
      <c r="A925" s="66" t="s">
        <v>2273</v>
      </c>
      <c r="B925" s="17" t="s">
        <v>1250</v>
      </c>
      <c r="C925" s="17" t="s">
        <v>3</v>
      </c>
      <c r="D925" s="17">
        <v>14</v>
      </c>
      <c r="E925" s="17" t="b">
        <v>0</v>
      </c>
      <c r="F925" s="17" t="s">
        <v>4</v>
      </c>
      <c r="G925" s="37">
        <v>128</v>
      </c>
      <c r="H925" s="17" t="s">
        <v>29</v>
      </c>
      <c r="I925" s="41">
        <v>139.99</v>
      </c>
      <c r="J925" s="41"/>
      <c r="K925" s="17" t="s">
        <v>4480</v>
      </c>
      <c r="L925" s="17">
        <v>0</v>
      </c>
      <c r="M925" s="17">
        <v>3</v>
      </c>
      <c r="N925" s="17" t="s">
        <v>277</v>
      </c>
      <c r="O925" s="17" t="s">
        <v>278</v>
      </c>
      <c r="P925" s="17" t="s">
        <v>2119</v>
      </c>
      <c r="Q925" s="17" t="s">
        <v>2234</v>
      </c>
      <c r="R925" s="17" t="s">
        <v>2084</v>
      </c>
      <c r="S925" s="42">
        <v>46085</v>
      </c>
      <c r="T925" s="39" t="str">
        <f t="shared" si="34"/>
        <v>Mar</v>
      </c>
      <c r="U925" s="17">
        <v>2026</v>
      </c>
      <c r="V925" s="41">
        <v>419.97</v>
      </c>
    </row>
    <row r="926" spans="1:22" x14ac:dyDescent="0.3">
      <c r="A926" s="66" t="s">
        <v>2273</v>
      </c>
      <c r="B926" s="37" t="s">
        <v>1251</v>
      </c>
      <c r="C926" s="37" t="s">
        <v>11</v>
      </c>
      <c r="D926" s="37">
        <v>14</v>
      </c>
      <c r="E926" s="37" t="b">
        <v>1</v>
      </c>
      <c r="F926" s="37" t="s">
        <v>12</v>
      </c>
      <c r="G926" s="37">
        <v>256</v>
      </c>
      <c r="H926" s="37" t="s">
        <v>4483</v>
      </c>
      <c r="I926" s="38">
        <v>755.99</v>
      </c>
      <c r="J926" s="38"/>
      <c r="K926" s="37" t="s">
        <v>4480</v>
      </c>
      <c r="L926" s="37">
        <v>1</v>
      </c>
      <c r="M926" s="37">
        <v>0</v>
      </c>
      <c r="N926" s="37" t="s">
        <v>690</v>
      </c>
      <c r="O926" s="37" t="s">
        <v>7</v>
      </c>
      <c r="P926" s="37" t="s">
        <v>2083</v>
      </c>
      <c r="Q926" s="37" t="s">
        <v>2226</v>
      </c>
      <c r="R926" s="37" t="s">
        <v>2084</v>
      </c>
      <c r="S926" s="39">
        <v>46007</v>
      </c>
      <c r="T926" s="39" t="str">
        <f t="shared" si="34"/>
        <v>Dec</v>
      </c>
      <c r="U926" s="37">
        <v>2025</v>
      </c>
      <c r="V926" s="38">
        <v>0</v>
      </c>
    </row>
    <row r="927" spans="1:22" x14ac:dyDescent="0.3">
      <c r="A927" s="66" t="s">
        <v>2273</v>
      </c>
      <c r="B927" s="17" t="s">
        <v>1252</v>
      </c>
      <c r="C927" s="17" t="s">
        <v>93</v>
      </c>
      <c r="D927" s="17">
        <v>14</v>
      </c>
      <c r="E927" s="17" t="b">
        <v>0</v>
      </c>
      <c r="F927" s="17" t="s">
        <v>4</v>
      </c>
      <c r="G927" s="37">
        <v>128</v>
      </c>
      <c r="H927" s="17" t="s">
        <v>5</v>
      </c>
      <c r="I927" s="41">
        <v>369.99</v>
      </c>
      <c r="J927" s="41"/>
      <c r="K927" s="17" t="s">
        <v>4480</v>
      </c>
      <c r="L927" s="17">
        <v>2</v>
      </c>
      <c r="M927" s="17">
        <v>0</v>
      </c>
      <c r="N927" s="17" t="s">
        <v>690</v>
      </c>
      <c r="O927" s="17" t="s">
        <v>7</v>
      </c>
      <c r="P927" s="17" t="s">
        <v>2083</v>
      </c>
      <c r="Q927" s="17" t="s">
        <v>2226</v>
      </c>
      <c r="R927" s="17" t="s">
        <v>2084</v>
      </c>
      <c r="S927" s="42">
        <v>46067</v>
      </c>
      <c r="T927" s="39" t="str">
        <f t="shared" si="34"/>
        <v>Feb</v>
      </c>
      <c r="U927" s="17">
        <v>2026</v>
      </c>
      <c r="V927" s="41">
        <v>0</v>
      </c>
    </row>
    <row r="928" spans="1:22" x14ac:dyDescent="0.3">
      <c r="A928" s="66" t="s">
        <v>2273</v>
      </c>
      <c r="B928" s="37" t="s">
        <v>699</v>
      </c>
      <c r="C928" s="37" t="s">
        <v>11</v>
      </c>
      <c r="D928" s="37">
        <v>14</v>
      </c>
      <c r="E928" s="37" t="b">
        <v>1</v>
      </c>
      <c r="F928" s="37" t="s">
        <v>12</v>
      </c>
      <c r="G928" s="37">
        <v>256</v>
      </c>
      <c r="H928" s="37" t="s">
        <v>5</v>
      </c>
      <c r="I928" s="38">
        <v>735.99</v>
      </c>
      <c r="J928" s="38"/>
      <c r="K928" s="37" t="s">
        <v>4480</v>
      </c>
      <c r="L928" s="37">
        <v>2</v>
      </c>
      <c r="M928" s="37">
        <v>0</v>
      </c>
      <c r="N928" s="37" t="s">
        <v>690</v>
      </c>
      <c r="O928" s="37" t="s">
        <v>7</v>
      </c>
      <c r="P928" s="37" t="s">
        <v>2083</v>
      </c>
      <c r="Q928" s="37" t="s">
        <v>2226</v>
      </c>
      <c r="R928" s="37" t="s">
        <v>2084</v>
      </c>
      <c r="S928" s="39">
        <v>46007</v>
      </c>
      <c r="T928" s="39" t="str">
        <f t="shared" si="34"/>
        <v>Dec</v>
      </c>
      <c r="U928" s="37">
        <v>2025</v>
      </c>
      <c r="V928" s="38">
        <v>0</v>
      </c>
    </row>
    <row r="929" spans="1:22" x14ac:dyDescent="0.3">
      <c r="A929" s="66" t="s">
        <v>2273</v>
      </c>
      <c r="B929" s="17" t="s">
        <v>1253</v>
      </c>
      <c r="C929" s="17" t="s">
        <v>11</v>
      </c>
      <c r="D929" s="17">
        <v>14</v>
      </c>
      <c r="E929" s="17" t="b">
        <v>1</v>
      </c>
      <c r="F929" s="17" t="s">
        <v>16</v>
      </c>
      <c r="G929" s="17">
        <v>1024</v>
      </c>
      <c r="H929" s="17" t="s">
        <v>5</v>
      </c>
      <c r="I929" s="41">
        <v>661.99</v>
      </c>
      <c r="J929" s="41"/>
      <c r="K929" s="17" t="s">
        <v>4480</v>
      </c>
      <c r="L929" s="17">
        <v>1</v>
      </c>
      <c r="M929" s="17">
        <v>0</v>
      </c>
      <c r="N929" s="17" t="s">
        <v>690</v>
      </c>
      <c r="O929" s="17" t="s">
        <v>7</v>
      </c>
      <c r="P929" s="17" t="s">
        <v>2083</v>
      </c>
      <c r="Q929" s="17" t="s">
        <v>2226</v>
      </c>
      <c r="R929" s="17" t="s">
        <v>2084</v>
      </c>
      <c r="S929" s="42">
        <v>46020</v>
      </c>
      <c r="T929" s="39" t="str">
        <f t="shared" si="34"/>
        <v>Dec</v>
      </c>
      <c r="U929" s="17">
        <v>2025</v>
      </c>
      <c r="V929" s="41">
        <v>0</v>
      </c>
    </row>
    <row r="930" spans="1:22" x14ac:dyDescent="0.3">
      <c r="A930" s="66" t="s">
        <v>2273</v>
      </c>
      <c r="B930" s="37" t="s">
        <v>1254</v>
      </c>
      <c r="C930" s="37" t="s">
        <v>11</v>
      </c>
      <c r="D930" s="37">
        <v>14</v>
      </c>
      <c r="E930" s="37" t="b">
        <v>1</v>
      </c>
      <c r="F930" s="37" t="s">
        <v>12</v>
      </c>
      <c r="G930" s="37">
        <v>256</v>
      </c>
      <c r="H930" s="37" t="s">
        <v>4483</v>
      </c>
      <c r="I930" s="38">
        <v>759.99</v>
      </c>
      <c r="J930" s="38"/>
      <c r="K930" s="37" t="s">
        <v>4480</v>
      </c>
      <c r="L930" s="37">
        <v>0</v>
      </c>
      <c r="M930" s="37">
        <v>1</v>
      </c>
      <c r="N930" s="37" t="s">
        <v>690</v>
      </c>
      <c r="O930" s="37" t="s">
        <v>7</v>
      </c>
      <c r="P930" s="37" t="s">
        <v>2083</v>
      </c>
      <c r="Q930" s="37" t="s">
        <v>2226</v>
      </c>
      <c r="R930" s="37" t="s">
        <v>2084</v>
      </c>
      <c r="S930" s="39">
        <v>46007</v>
      </c>
      <c r="T930" s="39" t="str">
        <f t="shared" si="34"/>
        <v>Dec</v>
      </c>
      <c r="U930" s="37">
        <v>2025</v>
      </c>
      <c r="V930" s="38">
        <v>759.99</v>
      </c>
    </row>
    <row r="931" spans="1:22" x14ac:dyDescent="0.3">
      <c r="A931" s="66" t="s">
        <v>2273</v>
      </c>
      <c r="B931" s="17" t="s">
        <v>1255</v>
      </c>
      <c r="C931" s="17" t="s">
        <v>3</v>
      </c>
      <c r="D931" s="17">
        <v>14</v>
      </c>
      <c r="E931" s="17" t="b">
        <v>0</v>
      </c>
      <c r="F931" s="17" t="s">
        <v>4</v>
      </c>
      <c r="G931" s="37">
        <v>128</v>
      </c>
      <c r="H931" s="17" t="s">
        <v>5</v>
      </c>
      <c r="I931" s="41">
        <v>254.99</v>
      </c>
      <c r="J931" s="41"/>
      <c r="K931" s="17" t="s">
        <v>4480</v>
      </c>
      <c r="L931" s="17">
        <v>0</v>
      </c>
      <c r="M931" s="17">
        <v>1</v>
      </c>
      <c r="N931" s="17" t="s">
        <v>277</v>
      </c>
      <c r="O931" s="17" t="s">
        <v>278</v>
      </c>
      <c r="P931" s="17" t="s">
        <v>2119</v>
      </c>
      <c r="Q931" s="17" t="s">
        <v>2234</v>
      </c>
      <c r="R931" s="17" t="s">
        <v>2084</v>
      </c>
      <c r="S931" s="42">
        <v>46085</v>
      </c>
      <c r="T931" s="39" t="str">
        <f t="shared" si="34"/>
        <v>Mar</v>
      </c>
      <c r="U931" s="17">
        <v>2026</v>
      </c>
      <c r="V931" s="41">
        <v>254.99</v>
      </c>
    </row>
    <row r="932" spans="1:22" x14ac:dyDescent="0.3">
      <c r="A932" s="66" t="s">
        <v>2273</v>
      </c>
      <c r="B932" s="37" t="s">
        <v>1256</v>
      </c>
      <c r="C932" s="37" t="s">
        <v>78</v>
      </c>
      <c r="D932" s="37">
        <v>15</v>
      </c>
      <c r="E932" s="37" t="b">
        <v>0</v>
      </c>
      <c r="F932" s="37" t="s">
        <v>12</v>
      </c>
      <c r="G932" s="37">
        <v>256</v>
      </c>
      <c r="H932" s="37" t="s">
        <v>4483</v>
      </c>
      <c r="I932" s="38">
        <v>468.95</v>
      </c>
      <c r="J932" s="38">
        <v>899</v>
      </c>
      <c r="K932" s="37">
        <v>47.84</v>
      </c>
      <c r="L932" s="37">
        <v>0</v>
      </c>
      <c r="M932" s="37">
        <v>130</v>
      </c>
      <c r="N932" s="37" t="s">
        <v>1257</v>
      </c>
      <c r="O932" s="37" t="s">
        <v>1258</v>
      </c>
      <c r="P932" s="37" t="s">
        <v>2197</v>
      </c>
      <c r="Q932" s="37" t="s">
        <v>2233</v>
      </c>
      <c r="R932" s="37" t="s">
        <v>2084</v>
      </c>
      <c r="S932" s="39">
        <v>46110</v>
      </c>
      <c r="T932" s="39" t="str">
        <f t="shared" si="34"/>
        <v>Mar</v>
      </c>
      <c r="U932" s="37">
        <v>2026</v>
      </c>
      <c r="V932" s="38">
        <v>60963.5</v>
      </c>
    </row>
    <row r="933" spans="1:22" x14ac:dyDescent="0.3">
      <c r="A933" s="66" t="s">
        <v>2273</v>
      </c>
      <c r="B933" s="17" t="s">
        <v>1259</v>
      </c>
      <c r="C933" s="17" t="s">
        <v>3</v>
      </c>
      <c r="D933" s="17">
        <v>14</v>
      </c>
      <c r="E933" s="17" t="b">
        <v>0</v>
      </c>
      <c r="F933" s="17" t="s">
        <v>12</v>
      </c>
      <c r="G933" s="17">
        <v>256</v>
      </c>
      <c r="H933" s="17" t="s">
        <v>4481</v>
      </c>
      <c r="I933" s="41">
        <v>299</v>
      </c>
      <c r="J933" s="41"/>
      <c r="K933" s="17" t="s">
        <v>4480</v>
      </c>
      <c r="L933" s="17">
        <v>5</v>
      </c>
      <c r="M933" s="17">
        <v>2</v>
      </c>
      <c r="N933" s="17" t="s">
        <v>1260</v>
      </c>
      <c r="O933" s="17" t="s">
        <v>82</v>
      </c>
      <c r="P933" s="17" t="s">
        <v>2094</v>
      </c>
      <c r="Q933" s="17" t="s">
        <v>2234</v>
      </c>
      <c r="R933" s="17" t="s">
        <v>2084</v>
      </c>
      <c r="S933" s="42">
        <v>46054</v>
      </c>
      <c r="T933" s="39" t="str">
        <f t="shared" si="34"/>
        <v>Feb</v>
      </c>
      <c r="U933" s="17">
        <v>2026</v>
      </c>
      <c r="V933" s="41">
        <v>598</v>
      </c>
    </row>
    <row r="934" spans="1:22" x14ac:dyDescent="0.3">
      <c r="A934" s="66" t="s">
        <v>2273</v>
      </c>
      <c r="B934" s="37" t="s">
        <v>1261</v>
      </c>
      <c r="C934" s="37" t="s">
        <v>78</v>
      </c>
      <c r="D934" s="37">
        <v>15</v>
      </c>
      <c r="E934" s="37" t="b">
        <v>0</v>
      </c>
      <c r="F934" s="37" t="s">
        <v>114</v>
      </c>
      <c r="G934" s="37">
        <v>128</v>
      </c>
      <c r="H934" s="37" t="s">
        <v>22</v>
      </c>
      <c r="I934" s="38">
        <v>409.88</v>
      </c>
      <c r="J934" s="38"/>
      <c r="K934" s="37" t="s">
        <v>4480</v>
      </c>
      <c r="L934" s="37">
        <v>2</v>
      </c>
      <c r="M934" s="37">
        <v>93</v>
      </c>
      <c r="N934" s="37" t="s">
        <v>914</v>
      </c>
      <c r="O934" s="37" t="s">
        <v>82</v>
      </c>
      <c r="P934" s="37" t="s">
        <v>2094</v>
      </c>
      <c r="Q934" s="37" t="s">
        <v>2234</v>
      </c>
      <c r="R934" s="37" t="s">
        <v>2084</v>
      </c>
      <c r="S934" s="39">
        <v>46108</v>
      </c>
      <c r="T934" s="39" t="str">
        <f t="shared" si="34"/>
        <v>Mar</v>
      </c>
      <c r="U934" s="37">
        <v>2026</v>
      </c>
      <c r="V934" s="38">
        <v>38118.839999999997</v>
      </c>
    </row>
    <row r="935" spans="1:22" x14ac:dyDescent="0.3">
      <c r="A935" s="66" t="s">
        <v>2273</v>
      </c>
      <c r="B935" s="17" t="s">
        <v>1262</v>
      </c>
      <c r="C935" s="17" t="s">
        <v>3</v>
      </c>
      <c r="D935" s="17">
        <v>14</v>
      </c>
      <c r="E935" s="17" t="b">
        <v>0</v>
      </c>
      <c r="F935" s="17" t="s">
        <v>4</v>
      </c>
      <c r="G935" s="37">
        <v>128</v>
      </c>
      <c r="H935" s="17" t="s">
        <v>22</v>
      </c>
      <c r="I935" s="41">
        <v>354.99</v>
      </c>
      <c r="J935" s="41"/>
      <c r="K935" s="17" t="s">
        <v>4480</v>
      </c>
      <c r="L935" s="17">
        <v>7</v>
      </c>
      <c r="M935" s="17">
        <v>3</v>
      </c>
      <c r="N935" s="17" t="s">
        <v>690</v>
      </c>
      <c r="O935" s="17" t="s">
        <v>7</v>
      </c>
      <c r="P935" s="17" t="s">
        <v>2083</v>
      </c>
      <c r="Q935" s="17" t="s">
        <v>2226</v>
      </c>
      <c r="R935" s="17" t="s">
        <v>2084</v>
      </c>
      <c r="S935" s="42">
        <v>46067</v>
      </c>
      <c r="T935" s="39" t="str">
        <f t="shared" si="34"/>
        <v>Feb</v>
      </c>
      <c r="U935" s="17">
        <v>2026</v>
      </c>
      <c r="V935" s="41">
        <v>1064.97</v>
      </c>
    </row>
    <row r="936" spans="1:22" x14ac:dyDescent="0.3">
      <c r="A936" s="66" t="s">
        <v>2273</v>
      </c>
      <c r="B936" s="37" t="s">
        <v>1263</v>
      </c>
      <c r="C936" s="37" t="s">
        <v>38</v>
      </c>
      <c r="D936" s="37">
        <v>13</v>
      </c>
      <c r="E936" s="37" t="b">
        <v>0</v>
      </c>
      <c r="F936" s="37" t="s">
        <v>4</v>
      </c>
      <c r="G936" s="37">
        <v>128</v>
      </c>
      <c r="H936" s="37" t="s">
        <v>4483</v>
      </c>
      <c r="I936" s="38">
        <v>319.99</v>
      </c>
      <c r="J936" s="38"/>
      <c r="K936" s="37" t="s">
        <v>4480</v>
      </c>
      <c r="L936" s="37">
        <v>9</v>
      </c>
      <c r="M936" s="37">
        <v>1</v>
      </c>
      <c r="N936" s="37" t="s">
        <v>690</v>
      </c>
      <c r="O936" s="37" t="s">
        <v>7</v>
      </c>
      <c r="P936" s="37" t="s">
        <v>2083</v>
      </c>
      <c r="Q936" s="37" t="s">
        <v>2226</v>
      </c>
      <c r="R936" s="37" t="s">
        <v>2084</v>
      </c>
      <c r="S936" s="39">
        <v>46044</v>
      </c>
      <c r="T936" s="39" t="str">
        <f t="shared" si="34"/>
        <v>Jan</v>
      </c>
      <c r="U936" s="37">
        <v>2026</v>
      </c>
      <c r="V936" s="38">
        <v>319.99</v>
      </c>
    </row>
    <row r="937" spans="1:22" x14ac:dyDescent="0.3">
      <c r="A937" s="66" t="s">
        <v>2273</v>
      </c>
      <c r="B937" s="17" t="s">
        <v>1264</v>
      </c>
      <c r="C937" s="17" t="s">
        <v>28</v>
      </c>
      <c r="D937" s="17">
        <v>12</v>
      </c>
      <c r="E937" s="17" t="b">
        <v>0</v>
      </c>
      <c r="F937" s="17" t="s">
        <v>61</v>
      </c>
      <c r="G937" s="17">
        <v>64</v>
      </c>
      <c r="H937" s="17" t="s">
        <v>4483</v>
      </c>
      <c r="I937" s="41">
        <v>198.99</v>
      </c>
      <c r="J937" s="41"/>
      <c r="K937" s="17" t="s">
        <v>4480</v>
      </c>
      <c r="L937" s="17">
        <v>2</v>
      </c>
      <c r="M937" s="17">
        <v>1</v>
      </c>
      <c r="N937" s="17" t="s">
        <v>690</v>
      </c>
      <c r="O937" s="17" t="s">
        <v>7</v>
      </c>
      <c r="P937" s="17" t="s">
        <v>2083</v>
      </c>
      <c r="Q937" s="17" t="s">
        <v>2226</v>
      </c>
      <c r="R937" s="17" t="s">
        <v>2084</v>
      </c>
      <c r="S937" s="42">
        <v>46060</v>
      </c>
      <c r="T937" s="39" t="str">
        <f t="shared" si="34"/>
        <v>Feb</v>
      </c>
      <c r="U937" s="17">
        <v>2026</v>
      </c>
      <c r="V937" s="41">
        <v>198.99</v>
      </c>
    </row>
    <row r="938" spans="1:22" x14ac:dyDescent="0.3">
      <c r="A938" s="66" t="s">
        <v>2273</v>
      </c>
      <c r="B938" s="37" t="s">
        <v>1265</v>
      </c>
      <c r="C938" s="37" t="s">
        <v>38</v>
      </c>
      <c r="D938" s="37">
        <v>13</v>
      </c>
      <c r="E938" s="37" t="b">
        <v>0</v>
      </c>
      <c r="F938" s="37" t="s">
        <v>4</v>
      </c>
      <c r="G938" s="37">
        <v>128</v>
      </c>
      <c r="H938" s="37" t="s">
        <v>22</v>
      </c>
      <c r="I938" s="38">
        <v>309.99</v>
      </c>
      <c r="J938" s="38"/>
      <c r="K938" s="37" t="s">
        <v>4480</v>
      </c>
      <c r="L938" s="37">
        <v>0</v>
      </c>
      <c r="M938" s="37">
        <v>1</v>
      </c>
      <c r="N938" s="37" t="s">
        <v>690</v>
      </c>
      <c r="O938" s="37" t="s">
        <v>7</v>
      </c>
      <c r="P938" s="37" t="s">
        <v>2083</v>
      </c>
      <c r="Q938" s="37" t="s">
        <v>2226</v>
      </c>
      <c r="R938" s="37" t="s">
        <v>2084</v>
      </c>
      <c r="S938" s="39"/>
      <c r="T938" s="39"/>
      <c r="U938" s="37"/>
      <c r="V938" s="38">
        <v>309.99</v>
      </c>
    </row>
    <row r="939" spans="1:22" x14ac:dyDescent="0.3">
      <c r="A939" s="66" t="s">
        <v>2273</v>
      </c>
      <c r="B939" s="17" t="s">
        <v>1266</v>
      </c>
      <c r="C939" s="17" t="s">
        <v>28</v>
      </c>
      <c r="D939" s="17">
        <v>12</v>
      </c>
      <c r="E939" s="17" t="b">
        <v>0</v>
      </c>
      <c r="F939" s="17" t="s">
        <v>4</v>
      </c>
      <c r="G939" s="37">
        <v>128</v>
      </c>
      <c r="H939" s="17" t="s">
        <v>4483</v>
      </c>
      <c r="I939" s="41">
        <v>244.99</v>
      </c>
      <c r="J939" s="41"/>
      <c r="K939" s="17" t="s">
        <v>4480</v>
      </c>
      <c r="L939" s="17">
        <v>1</v>
      </c>
      <c r="M939" s="17">
        <v>0</v>
      </c>
      <c r="N939" s="17" t="s">
        <v>690</v>
      </c>
      <c r="O939" s="17" t="s">
        <v>7</v>
      </c>
      <c r="P939" s="17" t="s">
        <v>2083</v>
      </c>
      <c r="Q939" s="17" t="s">
        <v>2226</v>
      </c>
      <c r="R939" s="17" t="s">
        <v>2084</v>
      </c>
      <c r="S939" s="42"/>
      <c r="T939" s="39"/>
      <c r="U939" s="17"/>
      <c r="V939" s="41">
        <v>0</v>
      </c>
    </row>
    <row r="940" spans="1:22" x14ac:dyDescent="0.3">
      <c r="A940" s="66" t="s">
        <v>2273</v>
      </c>
      <c r="B940" s="37" t="s">
        <v>1267</v>
      </c>
      <c r="C940" s="37" t="s">
        <v>76</v>
      </c>
      <c r="D940" s="37">
        <v>13</v>
      </c>
      <c r="E940" s="37" t="b">
        <v>0</v>
      </c>
      <c r="F940" s="37" t="s">
        <v>12</v>
      </c>
      <c r="G940" s="37">
        <v>256</v>
      </c>
      <c r="H940" s="37" t="s">
        <v>47</v>
      </c>
      <c r="I940" s="38">
        <v>321.88</v>
      </c>
      <c r="J940" s="38"/>
      <c r="K940" s="37" t="s">
        <v>4480</v>
      </c>
      <c r="L940" s="37">
        <v>2</v>
      </c>
      <c r="M940" s="37">
        <v>2</v>
      </c>
      <c r="N940" s="37" t="s">
        <v>1268</v>
      </c>
      <c r="O940" s="37" t="s">
        <v>75</v>
      </c>
      <c r="P940" s="37" t="s">
        <v>2093</v>
      </c>
      <c r="Q940" s="37" t="s">
        <v>2233</v>
      </c>
      <c r="R940" s="37" t="s">
        <v>2084</v>
      </c>
      <c r="S940" s="39">
        <v>46109</v>
      </c>
      <c r="T940" s="39" t="str">
        <f>TEXT(S940,"mmm")</f>
        <v>Mar</v>
      </c>
      <c r="U940" s="37">
        <v>2026</v>
      </c>
      <c r="V940" s="38">
        <v>643.76</v>
      </c>
    </row>
    <row r="941" spans="1:22" x14ac:dyDescent="0.3">
      <c r="A941" s="66" t="s">
        <v>2273</v>
      </c>
      <c r="B941" s="17" t="s">
        <v>1269</v>
      </c>
      <c r="C941" s="17" t="s">
        <v>76</v>
      </c>
      <c r="D941" s="17">
        <v>13</v>
      </c>
      <c r="E941" s="17" t="b">
        <v>0</v>
      </c>
      <c r="F941" s="17" t="s">
        <v>14</v>
      </c>
      <c r="G941" s="17">
        <v>512</v>
      </c>
      <c r="H941" s="17" t="s">
        <v>47</v>
      </c>
      <c r="I941" s="41">
        <v>321.88</v>
      </c>
      <c r="J941" s="41"/>
      <c r="K941" s="17" t="s">
        <v>4480</v>
      </c>
      <c r="L941" s="17">
        <v>2</v>
      </c>
      <c r="M941" s="17">
        <v>0</v>
      </c>
      <c r="N941" s="17" t="s">
        <v>1268</v>
      </c>
      <c r="O941" s="17" t="s">
        <v>75</v>
      </c>
      <c r="P941" s="17" t="s">
        <v>2093</v>
      </c>
      <c r="Q941" s="17" t="s">
        <v>2233</v>
      </c>
      <c r="R941" s="17" t="s">
        <v>2084</v>
      </c>
      <c r="S941" s="42">
        <v>46109</v>
      </c>
      <c r="T941" s="39" t="str">
        <f>TEXT(S941,"mmm")</f>
        <v>Mar</v>
      </c>
      <c r="U941" s="17">
        <v>2026</v>
      </c>
      <c r="V941" s="41">
        <v>0</v>
      </c>
    </row>
    <row r="942" spans="1:22" x14ac:dyDescent="0.3">
      <c r="A942" s="66" t="s">
        <v>2273</v>
      </c>
      <c r="B942" s="37" t="s">
        <v>1000</v>
      </c>
      <c r="C942" s="37" t="s">
        <v>76</v>
      </c>
      <c r="D942" s="37">
        <v>13</v>
      </c>
      <c r="E942" s="37" t="b">
        <v>0</v>
      </c>
      <c r="F942" s="37" t="s">
        <v>4464</v>
      </c>
      <c r="G942" s="37">
        <v>128</v>
      </c>
      <c r="H942" s="37" t="s">
        <v>47</v>
      </c>
      <c r="I942" s="38">
        <v>321.88</v>
      </c>
      <c r="J942" s="38"/>
      <c r="K942" s="37" t="s">
        <v>4480</v>
      </c>
      <c r="L942" s="37">
        <v>2</v>
      </c>
      <c r="M942" s="37">
        <v>0</v>
      </c>
      <c r="N942" s="37" t="s">
        <v>1268</v>
      </c>
      <c r="O942" s="37" t="s">
        <v>75</v>
      </c>
      <c r="P942" s="37" t="s">
        <v>2093</v>
      </c>
      <c r="Q942" s="37" t="s">
        <v>2233</v>
      </c>
      <c r="R942" s="37" t="s">
        <v>2084</v>
      </c>
      <c r="S942" s="39">
        <v>46109</v>
      </c>
      <c r="T942" s="39" t="str">
        <f>TEXT(S942,"mmm")</f>
        <v>Mar</v>
      </c>
      <c r="U942" s="37">
        <v>2026</v>
      </c>
      <c r="V942" s="38">
        <v>0</v>
      </c>
    </row>
    <row r="943" spans="1:22" x14ac:dyDescent="0.3">
      <c r="A943" s="66" t="s">
        <v>2273</v>
      </c>
      <c r="B943" s="17" t="s">
        <v>1270</v>
      </c>
      <c r="C943" s="17" t="s">
        <v>76</v>
      </c>
      <c r="D943" s="17">
        <v>13</v>
      </c>
      <c r="E943" s="17" t="b">
        <v>0</v>
      </c>
      <c r="F943" s="37" t="s">
        <v>4</v>
      </c>
      <c r="G943" s="37">
        <v>128</v>
      </c>
      <c r="H943" s="17" t="s">
        <v>47</v>
      </c>
      <c r="I943" s="41">
        <v>321.99</v>
      </c>
      <c r="J943" s="41"/>
      <c r="K943" s="17" t="s">
        <v>4480</v>
      </c>
      <c r="L943" s="17">
        <v>2</v>
      </c>
      <c r="M943" s="17">
        <v>0</v>
      </c>
      <c r="N943" s="17" t="s">
        <v>1268</v>
      </c>
      <c r="O943" s="17" t="s">
        <v>75</v>
      </c>
      <c r="P943" s="17" t="s">
        <v>2093</v>
      </c>
      <c r="Q943" s="17" t="s">
        <v>2233</v>
      </c>
      <c r="R943" s="17" t="s">
        <v>2084</v>
      </c>
      <c r="S943" s="42">
        <v>46109</v>
      </c>
      <c r="T943" s="39" t="str">
        <f>TEXT(S943,"mmm")</f>
        <v>Mar</v>
      </c>
      <c r="U943" s="17">
        <v>2026</v>
      </c>
      <c r="V943" s="41">
        <v>0</v>
      </c>
    </row>
    <row r="944" spans="1:22" x14ac:dyDescent="0.3">
      <c r="A944" s="66" t="s">
        <v>2273</v>
      </c>
      <c r="B944" s="37" t="s">
        <v>1271</v>
      </c>
      <c r="C944" s="37" t="s">
        <v>3</v>
      </c>
      <c r="D944" s="37">
        <v>14</v>
      </c>
      <c r="E944" s="37" t="b">
        <v>0</v>
      </c>
      <c r="F944" s="37" t="s">
        <v>4</v>
      </c>
      <c r="G944" s="37">
        <v>128</v>
      </c>
      <c r="H944" s="37" t="s">
        <v>5</v>
      </c>
      <c r="I944" s="38">
        <v>279.95</v>
      </c>
      <c r="J944" s="38"/>
      <c r="K944" s="37" t="s">
        <v>4480</v>
      </c>
      <c r="L944" s="37">
        <v>0</v>
      </c>
      <c r="M944" s="37">
        <v>3</v>
      </c>
      <c r="N944" s="37" t="s">
        <v>1272</v>
      </c>
      <c r="O944" s="37" t="s">
        <v>223</v>
      </c>
      <c r="P944" s="37" t="s">
        <v>2198</v>
      </c>
      <c r="Q944" s="37" t="s">
        <v>2255</v>
      </c>
      <c r="R944" s="37" t="s">
        <v>2084</v>
      </c>
      <c r="S944" s="39">
        <v>46107</v>
      </c>
      <c r="T944" s="39" t="str">
        <f>TEXT(S944,"mmm")</f>
        <v>Mar</v>
      </c>
      <c r="U944" s="37">
        <v>2026</v>
      </c>
      <c r="V944" s="38">
        <v>839.84999999999991</v>
      </c>
    </row>
    <row r="945" spans="1:22" x14ac:dyDescent="0.3">
      <c r="A945" s="66" t="s">
        <v>2273</v>
      </c>
      <c r="B945" s="17" t="s">
        <v>1273</v>
      </c>
      <c r="C945" s="17" t="s">
        <v>33</v>
      </c>
      <c r="D945" s="17">
        <v>17</v>
      </c>
      <c r="E945" s="17" t="b">
        <v>0</v>
      </c>
      <c r="F945" s="17" t="s">
        <v>12</v>
      </c>
      <c r="G945" s="17">
        <v>256</v>
      </c>
      <c r="H945" s="17" t="s">
        <v>47</v>
      </c>
      <c r="I945" s="41">
        <v>715</v>
      </c>
      <c r="J945" s="41"/>
      <c r="K945" s="17" t="s">
        <v>4480</v>
      </c>
      <c r="L945" s="17">
        <v>2</v>
      </c>
      <c r="M945" s="17">
        <v>0</v>
      </c>
      <c r="N945" s="17" t="s">
        <v>1274</v>
      </c>
      <c r="O945" s="17" t="s">
        <v>1275</v>
      </c>
      <c r="P945" s="17" t="s">
        <v>2199</v>
      </c>
      <c r="Q945" s="17" t="s">
        <v>2226</v>
      </c>
      <c r="R945" s="17" t="s">
        <v>2084</v>
      </c>
      <c r="S945" s="42"/>
      <c r="T945" s="39"/>
      <c r="U945" s="17"/>
      <c r="V945" s="41">
        <v>0</v>
      </c>
    </row>
    <row r="946" spans="1:22" x14ac:dyDescent="0.3">
      <c r="A946" s="66" t="s">
        <v>2273</v>
      </c>
      <c r="B946" s="37" t="s">
        <v>1276</v>
      </c>
      <c r="C946" s="37" t="s">
        <v>76</v>
      </c>
      <c r="D946" s="37">
        <v>13</v>
      </c>
      <c r="E946" s="37" t="b">
        <v>0</v>
      </c>
      <c r="F946" s="37" t="s">
        <v>4</v>
      </c>
      <c r="G946" s="37">
        <v>128</v>
      </c>
      <c r="H946" s="37" t="s">
        <v>47</v>
      </c>
      <c r="I946" s="38">
        <v>353.88</v>
      </c>
      <c r="J946" s="38"/>
      <c r="K946" s="37" t="s">
        <v>4480</v>
      </c>
      <c r="L946" s="37">
        <v>5</v>
      </c>
      <c r="M946" s="37">
        <v>0</v>
      </c>
      <c r="N946" s="37" t="s">
        <v>1277</v>
      </c>
      <c r="O946" s="37" t="s">
        <v>471</v>
      </c>
      <c r="P946" s="37" t="s">
        <v>2138</v>
      </c>
      <c r="Q946" s="37" t="s">
        <v>2233</v>
      </c>
      <c r="R946" s="37" t="s">
        <v>2084</v>
      </c>
      <c r="S946" s="39"/>
      <c r="T946" s="39"/>
      <c r="U946" s="37"/>
      <c r="V946" s="38">
        <v>0</v>
      </c>
    </row>
    <row r="947" spans="1:22" x14ac:dyDescent="0.3">
      <c r="A947" s="66" t="s">
        <v>2273</v>
      </c>
      <c r="B947" s="17" t="s">
        <v>1278</v>
      </c>
      <c r="C947" s="17" t="s">
        <v>76</v>
      </c>
      <c r="D947" s="17">
        <v>13</v>
      </c>
      <c r="E947" s="17" t="b">
        <v>0</v>
      </c>
      <c r="F947" s="17" t="s">
        <v>12</v>
      </c>
      <c r="G947" s="17">
        <v>256</v>
      </c>
      <c r="H947" s="17" t="s">
        <v>47</v>
      </c>
      <c r="I947" s="41">
        <v>321.88</v>
      </c>
      <c r="J947" s="41"/>
      <c r="K947" s="17" t="s">
        <v>4480</v>
      </c>
      <c r="L947" s="17">
        <v>2</v>
      </c>
      <c r="M947" s="17">
        <v>0</v>
      </c>
      <c r="N947" s="17" t="s">
        <v>1268</v>
      </c>
      <c r="O947" s="17" t="s">
        <v>75</v>
      </c>
      <c r="P947" s="17" t="s">
        <v>2093</v>
      </c>
      <c r="Q947" s="17" t="s">
        <v>2233</v>
      </c>
      <c r="R947" s="17" t="s">
        <v>2084</v>
      </c>
      <c r="S947" s="42">
        <v>46109</v>
      </c>
      <c r="T947" s="39" t="str">
        <f>TEXT(S947,"mmm")</f>
        <v>Mar</v>
      </c>
      <c r="U947" s="17">
        <v>2026</v>
      </c>
      <c r="V947" s="41">
        <v>0</v>
      </c>
    </row>
    <row r="948" spans="1:22" x14ac:dyDescent="0.3">
      <c r="A948" s="66" t="s">
        <v>2273</v>
      </c>
      <c r="B948" s="37" t="s">
        <v>1279</v>
      </c>
      <c r="C948" s="37" t="s">
        <v>3</v>
      </c>
      <c r="D948" s="37">
        <v>14</v>
      </c>
      <c r="E948" s="37" t="b">
        <v>0</v>
      </c>
      <c r="F948" s="37" t="s">
        <v>4</v>
      </c>
      <c r="G948" s="37">
        <v>128</v>
      </c>
      <c r="H948" s="37" t="s">
        <v>5</v>
      </c>
      <c r="I948" s="38">
        <v>229.95</v>
      </c>
      <c r="J948" s="38"/>
      <c r="K948" s="37" t="s">
        <v>4480</v>
      </c>
      <c r="L948" s="37">
        <v>1</v>
      </c>
      <c r="M948" s="37">
        <v>0</v>
      </c>
      <c r="N948" s="37" t="s">
        <v>1272</v>
      </c>
      <c r="O948" s="37" t="s">
        <v>223</v>
      </c>
      <c r="P948" s="37" t="s">
        <v>2198</v>
      </c>
      <c r="Q948" s="37" t="s">
        <v>2255</v>
      </c>
      <c r="R948" s="37" t="s">
        <v>2084</v>
      </c>
      <c r="S948" s="39"/>
      <c r="T948" s="39"/>
      <c r="U948" s="37"/>
      <c r="V948" s="38">
        <v>0</v>
      </c>
    </row>
    <row r="949" spans="1:22" x14ac:dyDescent="0.3">
      <c r="A949" s="66" t="s">
        <v>2273</v>
      </c>
      <c r="B949" s="17" t="s">
        <v>1280</v>
      </c>
      <c r="C949" s="17" t="s">
        <v>33</v>
      </c>
      <c r="D949" s="17">
        <v>17</v>
      </c>
      <c r="E949" s="17" t="b">
        <v>0</v>
      </c>
      <c r="F949" s="17" t="s">
        <v>14</v>
      </c>
      <c r="G949" s="17">
        <v>512</v>
      </c>
      <c r="H949" s="17" t="s">
        <v>47</v>
      </c>
      <c r="I949" s="41">
        <v>459</v>
      </c>
      <c r="J949" s="41"/>
      <c r="K949" s="17" t="s">
        <v>4480</v>
      </c>
      <c r="L949" s="17">
        <v>4</v>
      </c>
      <c r="M949" s="17">
        <v>0</v>
      </c>
      <c r="N949" s="17" t="s">
        <v>1281</v>
      </c>
      <c r="O949" s="17" t="s">
        <v>1282</v>
      </c>
      <c r="P949" s="17" t="s">
        <v>2200</v>
      </c>
      <c r="Q949" s="17" t="s">
        <v>2246</v>
      </c>
      <c r="R949" s="17" t="s">
        <v>2084</v>
      </c>
      <c r="S949" s="42"/>
      <c r="T949" s="39"/>
      <c r="U949" s="17"/>
      <c r="V949" s="41">
        <v>0</v>
      </c>
    </row>
    <row r="950" spans="1:22" x14ac:dyDescent="0.3">
      <c r="A950" s="66" t="s">
        <v>2273</v>
      </c>
      <c r="B950" s="37" t="s">
        <v>1280</v>
      </c>
      <c r="C950" s="37" t="s">
        <v>33</v>
      </c>
      <c r="D950" s="37">
        <v>17</v>
      </c>
      <c r="E950" s="37" t="b">
        <v>0</v>
      </c>
      <c r="F950" s="37" t="s">
        <v>14</v>
      </c>
      <c r="G950" s="37">
        <v>512</v>
      </c>
      <c r="H950" s="37" t="s">
        <v>47</v>
      </c>
      <c r="I950" s="38">
        <v>459</v>
      </c>
      <c r="J950" s="38"/>
      <c r="K950" s="37" t="s">
        <v>4480</v>
      </c>
      <c r="L950" s="37">
        <v>4</v>
      </c>
      <c r="M950" s="37">
        <v>0</v>
      </c>
      <c r="N950" s="37" t="s">
        <v>1283</v>
      </c>
      <c r="O950" s="37" t="s">
        <v>872</v>
      </c>
      <c r="P950" s="37" t="s">
        <v>2201</v>
      </c>
      <c r="Q950" s="37" t="s">
        <v>2231</v>
      </c>
      <c r="R950" s="37" t="s">
        <v>2084</v>
      </c>
      <c r="S950" s="39"/>
      <c r="T950" s="39"/>
      <c r="U950" s="37"/>
      <c r="V950" s="38">
        <v>0</v>
      </c>
    </row>
    <row r="951" spans="1:22" x14ac:dyDescent="0.3">
      <c r="A951" s="66" t="s">
        <v>2273</v>
      </c>
      <c r="B951" s="17" t="s">
        <v>1017</v>
      </c>
      <c r="C951" s="17" t="s">
        <v>44</v>
      </c>
      <c r="D951" s="17">
        <v>17</v>
      </c>
      <c r="E951" s="17" t="b">
        <v>1</v>
      </c>
      <c r="F951" s="17" t="s">
        <v>84</v>
      </c>
      <c r="G951" s="17">
        <v>2048</v>
      </c>
      <c r="H951" s="17" t="s">
        <v>47</v>
      </c>
      <c r="I951" s="41">
        <v>599</v>
      </c>
      <c r="J951" s="41"/>
      <c r="K951" s="17" t="s">
        <v>4480</v>
      </c>
      <c r="L951" s="17">
        <v>2</v>
      </c>
      <c r="M951" s="17">
        <v>0</v>
      </c>
      <c r="N951" s="17" t="s">
        <v>1284</v>
      </c>
      <c r="O951" s="17" t="s">
        <v>169</v>
      </c>
      <c r="P951" s="17" t="s">
        <v>2202</v>
      </c>
      <c r="Q951" s="17" t="s">
        <v>2234</v>
      </c>
      <c r="R951" s="17" t="s">
        <v>2084</v>
      </c>
      <c r="S951" s="42"/>
      <c r="T951" s="39"/>
      <c r="U951" s="17"/>
      <c r="V951" s="41">
        <v>0</v>
      </c>
    </row>
    <row r="952" spans="1:22" x14ac:dyDescent="0.3">
      <c r="A952" s="66" t="s">
        <v>2273</v>
      </c>
      <c r="B952" s="37" t="s">
        <v>1017</v>
      </c>
      <c r="C952" s="37" t="s">
        <v>44</v>
      </c>
      <c r="D952" s="37">
        <v>17</v>
      </c>
      <c r="E952" s="37" t="b">
        <v>1</v>
      </c>
      <c r="F952" s="37" t="s">
        <v>84</v>
      </c>
      <c r="G952" s="37">
        <v>2048</v>
      </c>
      <c r="H952" s="37" t="s">
        <v>47</v>
      </c>
      <c r="I952" s="38">
        <v>499.99</v>
      </c>
      <c r="J952" s="38"/>
      <c r="K952" s="37" t="s">
        <v>4480</v>
      </c>
      <c r="L952" s="37">
        <v>5</v>
      </c>
      <c r="M952" s="37">
        <v>0</v>
      </c>
      <c r="N952" s="37" t="s">
        <v>1285</v>
      </c>
      <c r="O952" s="37" t="s">
        <v>1286</v>
      </c>
      <c r="P952" s="37" t="s">
        <v>2203</v>
      </c>
      <c r="Q952" s="37" t="s">
        <v>2248</v>
      </c>
      <c r="R952" s="37" t="s">
        <v>2084</v>
      </c>
      <c r="S952" s="39"/>
      <c r="T952" s="39"/>
      <c r="U952" s="37"/>
      <c r="V952" s="38">
        <v>0</v>
      </c>
    </row>
    <row r="953" spans="1:22" x14ac:dyDescent="0.3">
      <c r="A953" s="66" t="s">
        <v>2273</v>
      </c>
      <c r="B953" s="17" t="s">
        <v>1287</v>
      </c>
      <c r="C953" s="17" t="s">
        <v>44</v>
      </c>
      <c r="D953" s="17">
        <v>17</v>
      </c>
      <c r="E953" s="17" t="b">
        <v>1</v>
      </c>
      <c r="F953" s="17" t="s">
        <v>206</v>
      </c>
      <c r="G953" s="17">
        <v>256</v>
      </c>
      <c r="H953" s="17" t="s">
        <v>47</v>
      </c>
      <c r="I953" s="41">
        <v>2230</v>
      </c>
      <c r="J953" s="41"/>
      <c r="K953" s="17" t="s">
        <v>4480</v>
      </c>
      <c r="L953" s="17">
        <v>8</v>
      </c>
      <c r="M953" s="17">
        <v>12</v>
      </c>
      <c r="N953" s="17" t="s">
        <v>1288</v>
      </c>
      <c r="O953" s="17" t="s">
        <v>751</v>
      </c>
      <c r="P953" s="17" t="s">
        <v>2088</v>
      </c>
      <c r="Q953" s="17" t="s">
        <v>4449</v>
      </c>
      <c r="R953" s="17" t="s">
        <v>2088</v>
      </c>
      <c r="S953" s="42">
        <v>46098</v>
      </c>
      <c r="T953" s="39" t="str">
        <f t="shared" ref="T953:T985" si="35">TEXT(S953,"mmm")</f>
        <v>Mar</v>
      </c>
      <c r="U953" s="17">
        <v>2026</v>
      </c>
      <c r="V953" s="41">
        <v>26760</v>
      </c>
    </row>
    <row r="954" spans="1:22" x14ac:dyDescent="0.3">
      <c r="A954" s="66" t="s">
        <v>2273</v>
      </c>
      <c r="B954" s="37" t="s">
        <v>1289</v>
      </c>
      <c r="C954" s="37" t="s">
        <v>8</v>
      </c>
      <c r="D954" s="37">
        <v>12</v>
      </c>
      <c r="E954" s="37" t="b">
        <v>1</v>
      </c>
      <c r="F954" s="17" t="s">
        <v>4</v>
      </c>
      <c r="G954" s="37">
        <v>128</v>
      </c>
      <c r="H954" s="37" t="s">
        <v>47</v>
      </c>
      <c r="I954" s="38">
        <v>332.01</v>
      </c>
      <c r="J954" s="38"/>
      <c r="K954" s="37" t="s">
        <v>4480</v>
      </c>
      <c r="L954" s="37">
        <v>3</v>
      </c>
      <c r="M954" s="37">
        <v>6</v>
      </c>
      <c r="N954" s="37" t="s">
        <v>1290</v>
      </c>
      <c r="O954" s="37" t="s">
        <v>75</v>
      </c>
      <c r="P954" s="37" t="s">
        <v>2093</v>
      </c>
      <c r="Q954" s="37" t="s">
        <v>2233</v>
      </c>
      <c r="R954" s="37" t="s">
        <v>2084</v>
      </c>
      <c r="S954" s="39">
        <v>46109</v>
      </c>
      <c r="T954" s="39" t="str">
        <f t="shared" si="35"/>
        <v>Mar</v>
      </c>
      <c r="U954" s="37">
        <v>2026</v>
      </c>
      <c r="V954" s="38">
        <v>1992.06</v>
      </c>
    </row>
    <row r="955" spans="1:22" x14ac:dyDescent="0.3">
      <c r="A955" s="66" t="s">
        <v>2273</v>
      </c>
      <c r="B955" s="17" t="s">
        <v>1291</v>
      </c>
      <c r="C955" s="17" t="s">
        <v>23</v>
      </c>
      <c r="D955" s="17">
        <v>12</v>
      </c>
      <c r="E955" s="17" t="b">
        <v>1</v>
      </c>
      <c r="F955" s="17" t="s">
        <v>70</v>
      </c>
      <c r="G955" s="37">
        <v>128</v>
      </c>
      <c r="H955" s="17" t="s">
        <v>5</v>
      </c>
      <c r="I955" s="41">
        <v>388</v>
      </c>
      <c r="J955" s="41"/>
      <c r="K955" s="17" t="s">
        <v>4480</v>
      </c>
      <c r="L955" s="17">
        <v>1</v>
      </c>
      <c r="M955" s="17">
        <v>0</v>
      </c>
      <c r="N955" s="17" t="s">
        <v>1292</v>
      </c>
      <c r="O955" s="17" t="s">
        <v>1293</v>
      </c>
      <c r="P955" s="17" t="s">
        <v>2088</v>
      </c>
      <c r="Q955" s="17" t="s">
        <v>4449</v>
      </c>
      <c r="R955" s="17" t="s">
        <v>2263</v>
      </c>
      <c r="S955" s="42">
        <v>46102</v>
      </c>
      <c r="T955" s="39" t="str">
        <f t="shared" si="35"/>
        <v>Mar</v>
      </c>
      <c r="U955" s="17">
        <v>2026</v>
      </c>
      <c r="V955" s="41">
        <v>0</v>
      </c>
    </row>
    <row r="956" spans="1:22" x14ac:dyDescent="0.3">
      <c r="A956" s="66" t="s">
        <v>2273</v>
      </c>
      <c r="B956" s="37" t="s">
        <v>1294</v>
      </c>
      <c r="C956" s="37" t="s">
        <v>76</v>
      </c>
      <c r="D956" s="37">
        <v>13</v>
      </c>
      <c r="E956" s="37" t="b">
        <v>0</v>
      </c>
      <c r="F956" s="37" t="s">
        <v>4</v>
      </c>
      <c r="G956" s="37">
        <v>128</v>
      </c>
      <c r="H956" s="37" t="s">
        <v>47</v>
      </c>
      <c r="I956" s="38">
        <v>322.01</v>
      </c>
      <c r="J956" s="38"/>
      <c r="K956" s="37" t="s">
        <v>4480</v>
      </c>
      <c r="L956" s="37">
        <v>2</v>
      </c>
      <c r="M956" s="37">
        <v>6</v>
      </c>
      <c r="N956" s="37" t="s">
        <v>1295</v>
      </c>
      <c r="O956" s="37" t="s">
        <v>75</v>
      </c>
      <c r="P956" s="37" t="s">
        <v>2093</v>
      </c>
      <c r="Q956" s="37" t="s">
        <v>2233</v>
      </c>
      <c r="R956" s="37" t="s">
        <v>2084</v>
      </c>
      <c r="S956" s="39">
        <v>46109</v>
      </c>
      <c r="T956" s="39" t="str">
        <f t="shared" si="35"/>
        <v>Mar</v>
      </c>
      <c r="U956" s="37">
        <v>2026</v>
      </c>
      <c r="V956" s="38">
        <v>1932.06</v>
      </c>
    </row>
    <row r="957" spans="1:22" x14ac:dyDescent="0.3">
      <c r="A957" s="66" t="s">
        <v>2273</v>
      </c>
      <c r="B957" s="17" t="s">
        <v>1296</v>
      </c>
      <c r="C957" s="17" t="s">
        <v>76</v>
      </c>
      <c r="D957" s="17">
        <v>13</v>
      </c>
      <c r="E957" s="17" t="b">
        <v>0</v>
      </c>
      <c r="F957" s="37" t="s">
        <v>4</v>
      </c>
      <c r="G957" s="37">
        <v>128</v>
      </c>
      <c r="H957" s="17" t="s">
        <v>22</v>
      </c>
      <c r="I957" s="41">
        <v>279.99</v>
      </c>
      <c r="J957" s="41"/>
      <c r="K957" s="17" t="s">
        <v>4480</v>
      </c>
      <c r="L957" s="17">
        <v>11</v>
      </c>
      <c r="M957" s="17">
        <v>94</v>
      </c>
      <c r="N957" s="17" t="s">
        <v>971</v>
      </c>
      <c r="O957" s="17" t="s">
        <v>972</v>
      </c>
      <c r="P957" s="17" t="s">
        <v>2168</v>
      </c>
      <c r="Q957" s="17" t="s">
        <v>2233</v>
      </c>
      <c r="R957" s="17" t="s">
        <v>2084</v>
      </c>
      <c r="S957" s="42">
        <v>46109</v>
      </c>
      <c r="T957" s="39" t="str">
        <f t="shared" si="35"/>
        <v>Mar</v>
      </c>
      <c r="U957" s="17">
        <v>2026</v>
      </c>
      <c r="V957" s="41">
        <v>26319.06</v>
      </c>
    </row>
    <row r="958" spans="1:22" x14ac:dyDescent="0.3">
      <c r="A958" s="66" t="s">
        <v>2273</v>
      </c>
      <c r="B958" s="37" t="s">
        <v>1297</v>
      </c>
      <c r="C958" s="37" t="s">
        <v>76</v>
      </c>
      <c r="D958" s="37">
        <v>13</v>
      </c>
      <c r="E958" s="37" t="b">
        <v>0</v>
      </c>
      <c r="F958" s="37" t="s">
        <v>4</v>
      </c>
      <c r="G958" s="37">
        <v>128</v>
      </c>
      <c r="H958" s="37" t="s">
        <v>47</v>
      </c>
      <c r="I958" s="38">
        <v>323.99</v>
      </c>
      <c r="J958" s="38"/>
      <c r="K958" s="37" t="s">
        <v>4480</v>
      </c>
      <c r="L958" s="37">
        <v>5</v>
      </c>
      <c r="M958" s="37">
        <v>0</v>
      </c>
      <c r="N958" s="37" t="s">
        <v>1298</v>
      </c>
      <c r="O958" s="37" t="s">
        <v>75</v>
      </c>
      <c r="P958" s="37" t="s">
        <v>2093</v>
      </c>
      <c r="Q958" s="37" t="s">
        <v>2233</v>
      </c>
      <c r="R958" s="37" t="s">
        <v>2084</v>
      </c>
      <c r="S958" s="39">
        <v>46109</v>
      </c>
      <c r="T958" s="39" t="str">
        <f t="shared" si="35"/>
        <v>Mar</v>
      </c>
      <c r="U958" s="37">
        <v>2026</v>
      </c>
      <c r="V958" s="38">
        <v>0</v>
      </c>
    </row>
    <row r="959" spans="1:22" x14ac:dyDescent="0.3">
      <c r="A959" s="66" t="s">
        <v>2273</v>
      </c>
      <c r="B959" s="17" t="s">
        <v>1299</v>
      </c>
      <c r="C959" s="17" t="s">
        <v>76</v>
      </c>
      <c r="D959" s="17">
        <v>13</v>
      </c>
      <c r="E959" s="17" t="b">
        <v>0</v>
      </c>
      <c r="F959" s="37" t="s">
        <v>4</v>
      </c>
      <c r="G959" s="37">
        <v>128</v>
      </c>
      <c r="H959" s="17" t="s">
        <v>47</v>
      </c>
      <c r="I959" s="41">
        <v>323.99</v>
      </c>
      <c r="J959" s="41"/>
      <c r="K959" s="17" t="s">
        <v>4480</v>
      </c>
      <c r="L959" s="17">
        <v>5</v>
      </c>
      <c r="M959" s="17">
        <v>0</v>
      </c>
      <c r="N959" s="17" t="s">
        <v>1298</v>
      </c>
      <c r="O959" s="17" t="s">
        <v>75</v>
      </c>
      <c r="P959" s="17" t="s">
        <v>2093</v>
      </c>
      <c r="Q959" s="17" t="s">
        <v>2233</v>
      </c>
      <c r="R959" s="17" t="s">
        <v>2084</v>
      </c>
      <c r="S959" s="42">
        <v>46109</v>
      </c>
      <c r="T959" s="39" t="str">
        <f t="shared" si="35"/>
        <v>Mar</v>
      </c>
      <c r="U959" s="17">
        <v>2026</v>
      </c>
      <c r="V959" s="41">
        <v>0</v>
      </c>
    </row>
    <row r="960" spans="1:22" x14ac:dyDescent="0.3">
      <c r="A960" s="66" t="s">
        <v>2273</v>
      </c>
      <c r="B960" s="37" t="s">
        <v>1300</v>
      </c>
      <c r="C960" s="37" t="s">
        <v>76</v>
      </c>
      <c r="D960" s="37">
        <v>13</v>
      </c>
      <c r="E960" s="37" t="b">
        <v>0</v>
      </c>
      <c r="F960" s="37" t="s">
        <v>4</v>
      </c>
      <c r="G960" s="37">
        <v>128</v>
      </c>
      <c r="H960" s="37" t="s">
        <v>47</v>
      </c>
      <c r="I960" s="38">
        <v>323.99</v>
      </c>
      <c r="J960" s="38"/>
      <c r="K960" s="37" t="s">
        <v>4480</v>
      </c>
      <c r="L960" s="37">
        <v>5</v>
      </c>
      <c r="M960" s="37">
        <v>0</v>
      </c>
      <c r="N960" s="37" t="s">
        <v>1298</v>
      </c>
      <c r="O960" s="37" t="s">
        <v>75</v>
      </c>
      <c r="P960" s="37" t="s">
        <v>2093</v>
      </c>
      <c r="Q960" s="37" t="s">
        <v>2233</v>
      </c>
      <c r="R960" s="37" t="s">
        <v>2084</v>
      </c>
      <c r="S960" s="39">
        <v>46109</v>
      </c>
      <c r="T960" s="39" t="str">
        <f t="shared" si="35"/>
        <v>Mar</v>
      </c>
      <c r="U960" s="37">
        <v>2026</v>
      </c>
      <c r="V960" s="38">
        <v>0</v>
      </c>
    </row>
    <row r="961" spans="1:22" x14ac:dyDescent="0.3">
      <c r="A961" s="66" t="s">
        <v>2273</v>
      </c>
      <c r="B961" s="17" t="s">
        <v>1301</v>
      </c>
      <c r="C961" s="17" t="s">
        <v>76</v>
      </c>
      <c r="D961" s="17">
        <v>13</v>
      </c>
      <c r="E961" s="17" t="b">
        <v>0</v>
      </c>
      <c r="F961" s="37" t="s">
        <v>4</v>
      </c>
      <c r="G961" s="37">
        <v>128</v>
      </c>
      <c r="H961" s="17" t="s">
        <v>47</v>
      </c>
      <c r="I961" s="41">
        <v>323.99</v>
      </c>
      <c r="J961" s="41"/>
      <c r="K961" s="17" t="s">
        <v>4480</v>
      </c>
      <c r="L961" s="17">
        <v>5</v>
      </c>
      <c r="M961" s="17">
        <v>0</v>
      </c>
      <c r="N961" s="17" t="s">
        <v>1298</v>
      </c>
      <c r="O961" s="17" t="s">
        <v>75</v>
      </c>
      <c r="P961" s="17" t="s">
        <v>2093</v>
      </c>
      <c r="Q961" s="17" t="s">
        <v>2233</v>
      </c>
      <c r="R961" s="17" t="s">
        <v>2084</v>
      </c>
      <c r="S961" s="42">
        <v>46109</v>
      </c>
      <c r="T961" s="39" t="str">
        <f t="shared" si="35"/>
        <v>Mar</v>
      </c>
      <c r="U961" s="17">
        <v>2026</v>
      </c>
      <c r="V961" s="41">
        <v>0</v>
      </c>
    </row>
    <row r="962" spans="1:22" x14ac:dyDescent="0.3">
      <c r="A962" s="66" t="s">
        <v>2273</v>
      </c>
      <c r="B962" s="37" t="s">
        <v>1302</v>
      </c>
      <c r="C962" s="37" t="s">
        <v>76</v>
      </c>
      <c r="D962" s="37">
        <v>13</v>
      </c>
      <c r="E962" s="37" t="b">
        <v>0</v>
      </c>
      <c r="F962" s="37" t="s">
        <v>70</v>
      </c>
      <c r="G962" s="37">
        <v>128</v>
      </c>
      <c r="H962" s="37" t="s">
        <v>47</v>
      </c>
      <c r="I962" s="38">
        <v>327.55</v>
      </c>
      <c r="J962" s="38"/>
      <c r="K962" s="37" t="s">
        <v>4480</v>
      </c>
      <c r="L962" s="37">
        <v>5</v>
      </c>
      <c r="M962" s="37">
        <v>2</v>
      </c>
      <c r="N962" s="37" t="s">
        <v>1298</v>
      </c>
      <c r="O962" s="37" t="s">
        <v>75</v>
      </c>
      <c r="P962" s="37" t="s">
        <v>2093</v>
      </c>
      <c r="Q962" s="37" t="s">
        <v>2233</v>
      </c>
      <c r="R962" s="37" t="s">
        <v>2084</v>
      </c>
      <c r="S962" s="39">
        <v>46109</v>
      </c>
      <c r="T962" s="39" t="str">
        <f t="shared" si="35"/>
        <v>Mar</v>
      </c>
      <c r="U962" s="37">
        <v>2026</v>
      </c>
      <c r="V962" s="38">
        <v>655.1</v>
      </c>
    </row>
    <row r="963" spans="1:22" x14ac:dyDescent="0.3">
      <c r="A963" s="66" t="s">
        <v>2273</v>
      </c>
      <c r="B963" s="17" t="s">
        <v>1303</v>
      </c>
      <c r="C963" s="17" t="s">
        <v>76</v>
      </c>
      <c r="D963" s="17">
        <v>13</v>
      </c>
      <c r="E963" s="17" t="b">
        <v>0</v>
      </c>
      <c r="F963" s="37" t="s">
        <v>4</v>
      </c>
      <c r="G963" s="37">
        <v>128</v>
      </c>
      <c r="H963" s="17" t="s">
        <v>47</v>
      </c>
      <c r="I963" s="41">
        <v>335.99</v>
      </c>
      <c r="J963" s="41"/>
      <c r="K963" s="17" t="s">
        <v>4480</v>
      </c>
      <c r="L963" s="17">
        <v>3</v>
      </c>
      <c r="M963" s="17">
        <v>44</v>
      </c>
      <c r="N963" s="17" t="s">
        <v>1298</v>
      </c>
      <c r="O963" s="17" t="s">
        <v>75</v>
      </c>
      <c r="P963" s="17" t="s">
        <v>2093</v>
      </c>
      <c r="Q963" s="17" t="s">
        <v>2233</v>
      </c>
      <c r="R963" s="17" t="s">
        <v>2084</v>
      </c>
      <c r="S963" s="42">
        <v>46109</v>
      </c>
      <c r="T963" s="39" t="str">
        <f t="shared" si="35"/>
        <v>Mar</v>
      </c>
      <c r="U963" s="17">
        <v>2026</v>
      </c>
      <c r="V963" s="41">
        <v>14783.560000000001</v>
      </c>
    </row>
    <row r="964" spans="1:22" x14ac:dyDescent="0.3">
      <c r="A964" s="66" t="s">
        <v>2273</v>
      </c>
      <c r="B964" s="37" t="s">
        <v>1304</v>
      </c>
      <c r="C964" s="37" t="s">
        <v>11</v>
      </c>
      <c r="D964" s="37">
        <v>14</v>
      </c>
      <c r="E964" s="37" t="b">
        <v>1</v>
      </c>
      <c r="F964" s="37" t="s">
        <v>4</v>
      </c>
      <c r="G964" s="37">
        <v>128</v>
      </c>
      <c r="H964" s="37" t="s">
        <v>47</v>
      </c>
      <c r="I964" s="38">
        <v>745.12</v>
      </c>
      <c r="J964" s="38"/>
      <c r="K964" s="37" t="s">
        <v>4480</v>
      </c>
      <c r="L964" s="37">
        <v>2</v>
      </c>
      <c r="M964" s="37">
        <v>0</v>
      </c>
      <c r="N964" s="37" t="s">
        <v>1290</v>
      </c>
      <c r="O964" s="37" t="s">
        <v>75</v>
      </c>
      <c r="P964" s="37" t="s">
        <v>2093</v>
      </c>
      <c r="Q964" s="37" t="s">
        <v>2233</v>
      </c>
      <c r="R964" s="37" t="s">
        <v>2084</v>
      </c>
      <c r="S964" s="39">
        <v>46109</v>
      </c>
      <c r="T964" s="39" t="str">
        <f t="shared" si="35"/>
        <v>Mar</v>
      </c>
      <c r="U964" s="37">
        <v>2026</v>
      </c>
      <c r="V964" s="38">
        <v>0</v>
      </c>
    </row>
    <row r="965" spans="1:22" x14ac:dyDescent="0.3">
      <c r="A965" s="66" t="s">
        <v>2273</v>
      </c>
      <c r="B965" s="2" t="s">
        <v>1305</v>
      </c>
      <c r="C965" s="2" t="s">
        <v>774</v>
      </c>
      <c r="D965" s="2">
        <v>12</v>
      </c>
      <c r="E965" s="2" t="b">
        <v>0</v>
      </c>
      <c r="F965" s="2" t="s">
        <v>61</v>
      </c>
      <c r="G965" s="2">
        <v>64</v>
      </c>
      <c r="H965" s="2" t="s">
        <v>47</v>
      </c>
      <c r="I965" s="9">
        <v>332.01</v>
      </c>
      <c r="J965" s="9"/>
      <c r="K965" s="2" t="s">
        <v>4480</v>
      </c>
      <c r="L965" s="2">
        <v>3</v>
      </c>
      <c r="M965" s="2">
        <v>0</v>
      </c>
      <c r="N965" s="2" t="s">
        <v>1295</v>
      </c>
      <c r="O965" s="2" t="s">
        <v>75</v>
      </c>
      <c r="P965" s="2" t="s">
        <v>2093</v>
      </c>
      <c r="Q965" s="2" t="s">
        <v>2233</v>
      </c>
      <c r="R965" s="2" t="s">
        <v>2084</v>
      </c>
      <c r="S965" s="63">
        <v>46109</v>
      </c>
      <c r="T965" s="49" t="str">
        <f t="shared" si="35"/>
        <v>Mar</v>
      </c>
      <c r="U965" s="2">
        <v>2026</v>
      </c>
      <c r="V965" s="64">
        <v>0</v>
      </c>
    </row>
    <row r="966" spans="1:22" x14ac:dyDescent="0.3">
      <c r="A966" s="66" t="s">
        <v>2273</v>
      </c>
      <c r="B966" s="37" t="s">
        <v>1306</v>
      </c>
      <c r="C966" s="37" t="s">
        <v>11</v>
      </c>
      <c r="D966" s="37">
        <v>14</v>
      </c>
      <c r="E966" s="37" t="b">
        <v>1</v>
      </c>
      <c r="F966" s="37" t="s">
        <v>16</v>
      </c>
      <c r="G966" s="37">
        <v>1024</v>
      </c>
      <c r="H966" s="37" t="s">
        <v>47</v>
      </c>
      <c r="I966" s="38">
        <v>745.12</v>
      </c>
      <c r="J966" s="38"/>
      <c r="K966" s="37" t="s">
        <v>4480</v>
      </c>
      <c r="L966" s="37">
        <v>2</v>
      </c>
      <c r="M966" s="37">
        <v>0</v>
      </c>
      <c r="N966" s="37" t="s">
        <v>1290</v>
      </c>
      <c r="O966" s="37" t="s">
        <v>75</v>
      </c>
      <c r="P966" s="37" t="s">
        <v>2093</v>
      </c>
      <c r="Q966" s="37" t="s">
        <v>2233</v>
      </c>
      <c r="R966" s="37" t="s">
        <v>2084</v>
      </c>
      <c r="S966" s="39">
        <v>46109</v>
      </c>
      <c r="T966" s="39" t="str">
        <f t="shared" si="35"/>
        <v>Mar</v>
      </c>
      <c r="U966" s="37">
        <v>2026</v>
      </c>
      <c r="V966" s="38">
        <v>0</v>
      </c>
    </row>
    <row r="967" spans="1:22" x14ac:dyDescent="0.3">
      <c r="A967" s="66" t="s">
        <v>2273</v>
      </c>
      <c r="B967" s="17" t="s">
        <v>1307</v>
      </c>
      <c r="C967" s="17" t="s">
        <v>11</v>
      </c>
      <c r="D967" s="17">
        <v>14</v>
      </c>
      <c r="E967" s="17" t="b">
        <v>1</v>
      </c>
      <c r="F967" s="17" t="s">
        <v>4465</v>
      </c>
      <c r="G967" s="37">
        <v>128</v>
      </c>
      <c r="H967" s="17" t="s">
        <v>47</v>
      </c>
      <c r="I967" s="41">
        <v>745.12</v>
      </c>
      <c r="J967" s="41"/>
      <c r="K967" s="17" t="s">
        <v>4480</v>
      </c>
      <c r="L967" s="17">
        <v>2</v>
      </c>
      <c r="M967" s="17">
        <v>0</v>
      </c>
      <c r="N967" s="17" t="s">
        <v>1295</v>
      </c>
      <c r="O967" s="17" t="s">
        <v>75</v>
      </c>
      <c r="P967" s="17" t="s">
        <v>2093</v>
      </c>
      <c r="Q967" s="17" t="s">
        <v>2233</v>
      </c>
      <c r="R967" s="17" t="s">
        <v>2084</v>
      </c>
      <c r="S967" s="42">
        <v>46109</v>
      </c>
      <c r="T967" s="39" t="str">
        <f t="shared" si="35"/>
        <v>Mar</v>
      </c>
      <c r="U967" s="17">
        <v>2026</v>
      </c>
      <c r="V967" s="41">
        <v>0</v>
      </c>
    </row>
    <row r="968" spans="1:22" x14ac:dyDescent="0.3">
      <c r="A968" s="66" t="s">
        <v>2273</v>
      </c>
      <c r="B968" s="37" t="s">
        <v>1308</v>
      </c>
      <c r="C968" s="37" t="s">
        <v>3</v>
      </c>
      <c r="D968" s="37">
        <v>14</v>
      </c>
      <c r="E968" s="37" t="b">
        <v>0</v>
      </c>
      <c r="F968" s="37" t="s">
        <v>4</v>
      </c>
      <c r="G968" s="37">
        <v>128</v>
      </c>
      <c r="H968" s="37" t="s">
        <v>47</v>
      </c>
      <c r="I968" s="38">
        <v>389.99</v>
      </c>
      <c r="J968" s="38"/>
      <c r="K968" s="37" t="s">
        <v>4480</v>
      </c>
      <c r="L968" s="37">
        <v>5</v>
      </c>
      <c r="M968" s="37">
        <v>0</v>
      </c>
      <c r="N968" s="37" t="s">
        <v>1290</v>
      </c>
      <c r="O968" s="37" t="s">
        <v>75</v>
      </c>
      <c r="P968" s="37" t="s">
        <v>2093</v>
      </c>
      <c r="Q968" s="37" t="s">
        <v>2233</v>
      </c>
      <c r="R968" s="37" t="s">
        <v>2084</v>
      </c>
      <c r="S968" s="39">
        <v>46109</v>
      </c>
      <c r="T968" s="39" t="str">
        <f t="shared" si="35"/>
        <v>Mar</v>
      </c>
      <c r="U968" s="37">
        <v>2026</v>
      </c>
      <c r="V968" s="38">
        <v>0</v>
      </c>
    </row>
    <row r="969" spans="1:22" x14ac:dyDescent="0.3">
      <c r="A969" s="66" t="s">
        <v>2273</v>
      </c>
      <c r="B969" s="17" t="s">
        <v>1309</v>
      </c>
      <c r="C969" s="17" t="s">
        <v>38</v>
      </c>
      <c r="D969" s="17">
        <v>13</v>
      </c>
      <c r="E969" s="17" t="b">
        <v>0</v>
      </c>
      <c r="F969" s="17" t="s">
        <v>4</v>
      </c>
      <c r="G969" s="37">
        <v>128</v>
      </c>
      <c r="H969" s="17" t="s">
        <v>47</v>
      </c>
      <c r="I969" s="41">
        <v>332.01</v>
      </c>
      <c r="J969" s="41"/>
      <c r="K969" s="17" t="s">
        <v>4480</v>
      </c>
      <c r="L969" s="17">
        <v>3</v>
      </c>
      <c r="M969" s="17">
        <v>0</v>
      </c>
      <c r="N969" s="17" t="s">
        <v>1295</v>
      </c>
      <c r="O969" s="17" t="s">
        <v>75</v>
      </c>
      <c r="P969" s="17" t="s">
        <v>2093</v>
      </c>
      <c r="Q969" s="17" t="s">
        <v>2233</v>
      </c>
      <c r="R969" s="17" t="s">
        <v>2084</v>
      </c>
      <c r="S969" s="42">
        <v>46109</v>
      </c>
      <c r="T969" s="39" t="str">
        <f t="shared" si="35"/>
        <v>Mar</v>
      </c>
      <c r="U969" s="17">
        <v>2026</v>
      </c>
      <c r="V969" s="41">
        <v>0</v>
      </c>
    </row>
    <row r="970" spans="1:22" x14ac:dyDescent="0.3">
      <c r="A970" s="66" t="s">
        <v>2273</v>
      </c>
      <c r="B970" s="37" t="s">
        <v>1310</v>
      </c>
      <c r="C970" s="37" t="s">
        <v>76</v>
      </c>
      <c r="D970" s="37">
        <v>13</v>
      </c>
      <c r="E970" s="37" t="b">
        <v>0</v>
      </c>
      <c r="F970" s="37" t="s">
        <v>14</v>
      </c>
      <c r="G970" s="37">
        <v>512</v>
      </c>
      <c r="H970" s="37" t="s">
        <v>47</v>
      </c>
      <c r="I970" s="38">
        <v>322.01</v>
      </c>
      <c r="J970" s="38"/>
      <c r="K970" s="37" t="s">
        <v>4480</v>
      </c>
      <c r="L970" s="37">
        <v>2</v>
      </c>
      <c r="M970" s="37">
        <v>1</v>
      </c>
      <c r="N970" s="37" t="s">
        <v>1290</v>
      </c>
      <c r="O970" s="37" t="s">
        <v>185</v>
      </c>
      <c r="P970" s="37" t="s">
        <v>2122</v>
      </c>
      <c r="Q970" s="37" t="s">
        <v>2226</v>
      </c>
      <c r="R970" s="37" t="s">
        <v>2084</v>
      </c>
      <c r="S970" s="39">
        <v>46109</v>
      </c>
      <c r="T970" s="39" t="str">
        <f t="shared" si="35"/>
        <v>Mar</v>
      </c>
      <c r="U970" s="37">
        <v>2026</v>
      </c>
      <c r="V970" s="38">
        <v>322.01</v>
      </c>
    </row>
    <row r="971" spans="1:22" x14ac:dyDescent="0.3">
      <c r="A971" s="66" t="s">
        <v>2273</v>
      </c>
      <c r="B971" s="17" t="s">
        <v>1311</v>
      </c>
      <c r="C971" s="17" t="s">
        <v>76</v>
      </c>
      <c r="D971" s="17">
        <v>13</v>
      </c>
      <c r="E971" s="17" t="b">
        <v>0</v>
      </c>
      <c r="F971" s="17" t="s">
        <v>12</v>
      </c>
      <c r="G971" s="17">
        <v>256</v>
      </c>
      <c r="H971" s="17" t="s">
        <v>47</v>
      </c>
      <c r="I971" s="41">
        <v>322.01</v>
      </c>
      <c r="J971" s="41"/>
      <c r="K971" s="17" t="s">
        <v>4480</v>
      </c>
      <c r="L971" s="17">
        <v>2</v>
      </c>
      <c r="M971" s="17">
        <v>1</v>
      </c>
      <c r="N971" s="17" t="s">
        <v>1295</v>
      </c>
      <c r="O971" s="17" t="s">
        <v>75</v>
      </c>
      <c r="P971" s="17" t="s">
        <v>2093</v>
      </c>
      <c r="Q971" s="17" t="s">
        <v>2233</v>
      </c>
      <c r="R971" s="17" t="s">
        <v>2084</v>
      </c>
      <c r="S971" s="42">
        <v>46109</v>
      </c>
      <c r="T971" s="39" t="str">
        <f t="shared" si="35"/>
        <v>Mar</v>
      </c>
      <c r="U971" s="17">
        <v>2026</v>
      </c>
      <c r="V971" s="41">
        <v>322.01</v>
      </c>
    </row>
    <row r="972" spans="1:22" x14ac:dyDescent="0.3">
      <c r="A972" s="66" t="s">
        <v>2273</v>
      </c>
      <c r="B972" s="37" t="s">
        <v>1312</v>
      </c>
      <c r="C972" s="37" t="s">
        <v>93</v>
      </c>
      <c r="D972" s="37">
        <v>14</v>
      </c>
      <c r="E972" s="37" t="b">
        <v>0</v>
      </c>
      <c r="F972" s="37" t="s">
        <v>4</v>
      </c>
      <c r="G972" s="37">
        <v>128</v>
      </c>
      <c r="H972" s="37" t="s">
        <v>22</v>
      </c>
      <c r="I972" s="38">
        <v>329.99</v>
      </c>
      <c r="J972" s="38"/>
      <c r="K972" s="37" t="s">
        <v>4480</v>
      </c>
      <c r="L972" s="37">
        <v>9</v>
      </c>
      <c r="M972" s="37">
        <v>30</v>
      </c>
      <c r="N972" s="37" t="s">
        <v>971</v>
      </c>
      <c r="O972" s="37" t="s">
        <v>972</v>
      </c>
      <c r="P972" s="37" t="s">
        <v>2168</v>
      </c>
      <c r="Q972" s="37" t="s">
        <v>2233</v>
      </c>
      <c r="R972" s="37" t="s">
        <v>2084</v>
      </c>
      <c r="S972" s="39">
        <v>46109</v>
      </c>
      <c r="T972" s="39" t="str">
        <f t="shared" si="35"/>
        <v>Mar</v>
      </c>
      <c r="U972" s="37">
        <v>2026</v>
      </c>
      <c r="V972" s="38">
        <v>9899.7000000000007</v>
      </c>
    </row>
    <row r="973" spans="1:22" x14ac:dyDescent="0.3">
      <c r="A973" s="66" t="s">
        <v>2273</v>
      </c>
      <c r="B973" s="17" t="s">
        <v>1313</v>
      </c>
      <c r="C973" s="17" t="s">
        <v>44</v>
      </c>
      <c r="D973" s="17">
        <v>17</v>
      </c>
      <c r="E973" s="17" t="b">
        <v>1</v>
      </c>
      <c r="F973" s="17" t="s">
        <v>12</v>
      </c>
      <c r="G973" s="17">
        <v>256</v>
      </c>
      <c r="H973" s="17" t="s">
        <v>47</v>
      </c>
      <c r="I973" s="41">
        <v>1599</v>
      </c>
      <c r="J973" s="41"/>
      <c r="K973" s="17" t="s">
        <v>4480</v>
      </c>
      <c r="L973" s="17">
        <v>5</v>
      </c>
      <c r="M973" s="17">
        <v>0</v>
      </c>
      <c r="N973" s="17" t="s">
        <v>827</v>
      </c>
      <c r="O973" s="17" t="s">
        <v>331</v>
      </c>
      <c r="P973" s="17" t="s">
        <v>2161</v>
      </c>
      <c r="Q973" s="17" t="s">
        <v>2233</v>
      </c>
      <c r="R973" s="17" t="s">
        <v>2084</v>
      </c>
      <c r="S973" s="42">
        <v>46107</v>
      </c>
      <c r="T973" s="39" t="str">
        <f t="shared" si="35"/>
        <v>Mar</v>
      </c>
      <c r="U973" s="17">
        <v>2026</v>
      </c>
      <c r="V973" s="41">
        <v>0</v>
      </c>
    </row>
    <row r="974" spans="1:22" x14ac:dyDescent="0.3">
      <c r="A974" s="66" t="s">
        <v>2273</v>
      </c>
      <c r="B974" s="37" t="s">
        <v>1314</v>
      </c>
      <c r="C974" s="37" t="s">
        <v>76</v>
      </c>
      <c r="D974" s="37">
        <v>13</v>
      </c>
      <c r="E974" s="37" t="b">
        <v>0</v>
      </c>
      <c r="F974" s="37" t="s">
        <v>14</v>
      </c>
      <c r="G974" s="37">
        <v>512</v>
      </c>
      <c r="H974" s="37" t="s">
        <v>47</v>
      </c>
      <c r="I974" s="38">
        <v>322.01</v>
      </c>
      <c r="J974" s="38"/>
      <c r="K974" s="37" t="s">
        <v>4480</v>
      </c>
      <c r="L974" s="37">
        <v>2</v>
      </c>
      <c r="M974" s="37">
        <v>0</v>
      </c>
      <c r="N974" s="37" t="s">
        <v>1290</v>
      </c>
      <c r="O974" s="37" t="s">
        <v>185</v>
      </c>
      <c r="P974" s="37" t="s">
        <v>2122</v>
      </c>
      <c r="Q974" s="37" t="s">
        <v>2226</v>
      </c>
      <c r="R974" s="37" t="s">
        <v>2084</v>
      </c>
      <c r="S974" s="39">
        <v>46109</v>
      </c>
      <c r="T974" s="39" t="str">
        <f t="shared" si="35"/>
        <v>Mar</v>
      </c>
      <c r="U974" s="37">
        <v>2026</v>
      </c>
      <c r="V974" s="38">
        <v>0</v>
      </c>
    </row>
    <row r="975" spans="1:22" x14ac:dyDescent="0.3">
      <c r="A975" s="66" t="s">
        <v>2273</v>
      </c>
      <c r="B975" s="17" t="s">
        <v>1315</v>
      </c>
      <c r="C975" s="17" t="s">
        <v>76</v>
      </c>
      <c r="D975" s="17">
        <v>13</v>
      </c>
      <c r="E975" s="17" t="b">
        <v>0</v>
      </c>
      <c r="F975" s="17" t="s">
        <v>4467</v>
      </c>
      <c r="G975" s="37">
        <v>128</v>
      </c>
      <c r="H975" s="17" t="s">
        <v>47</v>
      </c>
      <c r="I975" s="41">
        <v>322.01</v>
      </c>
      <c r="J975" s="41"/>
      <c r="K975" s="17" t="s">
        <v>4480</v>
      </c>
      <c r="L975" s="17">
        <v>2</v>
      </c>
      <c r="M975" s="17">
        <v>2</v>
      </c>
      <c r="N975" s="17" t="s">
        <v>1290</v>
      </c>
      <c r="O975" s="17" t="s">
        <v>75</v>
      </c>
      <c r="P975" s="17" t="s">
        <v>2093</v>
      </c>
      <c r="Q975" s="17" t="s">
        <v>2233</v>
      </c>
      <c r="R975" s="17" t="s">
        <v>2084</v>
      </c>
      <c r="S975" s="42">
        <v>46109</v>
      </c>
      <c r="T975" s="39" t="str">
        <f t="shared" si="35"/>
        <v>Mar</v>
      </c>
      <c r="U975" s="17">
        <v>2026</v>
      </c>
      <c r="V975" s="41">
        <v>644.02</v>
      </c>
    </row>
    <row r="976" spans="1:22" x14ac:dyDescent="0.3">
      <c r="A976" s="66" t="s">
        <v>2273</v>
      </c>
      <c r="B976" s="37" t="s">
        <v>1316</v>
      </c>
      <c r="C976" s="37" t="s">
        <v>3</v>
      </c>
      <c r="D976" s="37">
        <v>14</v>
      </c>
      <c r="E976" s="37" t="b">
        <v>0</v>
      </c>
      <c r="F976" s="37" t="s">
        <v>4</v>
      </c>
      <c r="G976" s="37">
        <v>128</v>
      </c>
      <c r="H976" s="37" t="s">
        <v>47</v>
      </c>
      <c r="I976" s="38">
        <v>374.99</v>
      </c>
      <c r="J976" s="38"/>
      <c r="K976" s="37" t="s">
        <v>4480</v>
      </c>
      <c r="L976" s="37">
        <v>5</v>
      </c>
      <c r="M976" s="37">
        <v>0</v>
      </c>
      <c r="N976" s="37" t="s">
        <v>971</v>
      </c>
      <c r="O976" s="37" t="s">
        <v>972</v>
      </c>
      <c r="P976" s="37" t="s">
        <v>2168</v>
      </c>
      <c r="Q976" s="37" t="s">
        <v>2233</v>
      </c>
      <c r="R976" s="37" t="s">
        <v>2084</v>
      </c>
      <c r="S976" s="39">
        <v>46109</v>
      </c>
      <c r="T976" s="39" t="str">
        <f t="shared" si="35"/>
        <v>Mar</v>
      </c>
      <c r="U976" s="37">
        <v>2026</v>
      </c>
      <c r="V976" s="38">
        <v>0</v>
      </c>
    </row>
    <row r="977" spans="1:22" x14ac:dyDescent="0.3">
      <c r="A977" s="66" t="s">
        <v>2273</v>
      </c>
      <c r="B977" s="17" t="s">
        <v>1317</v>
      </c>
      <c r="C977" s="17" t="s">
        <v>76</v>
      </c>
      <c r="D977" s="17">
        <v>13</v>
      </c>
      <c r="E977" s="17" t="b">
        <v>0</v>
      </c>
      <c r="F977" s="17" t="s">
        <v>177</v>
      </c>
      <c r="G977" s="37">
        <v>128</v>
      </c>
      <c r="H977" s="17" t="s">
        <v>47</v>
      </c>
      <c r="I977" s="41">
        <v>322.01</v>
      </c>
      <c r="J977" s="41"/>
      <c r="K977" s="17" t="s">
        <v>4480</v>
      </c>
      <c r="L977" s="17">
        <v>2</v>
      </c>
      <c r="M977" s="17">
        <v>2</v>
      </c>
      <c r="N977" s="17" t="s">
        <v>1295</v>
      </c>
      <c r="O977" s="17" t="s">
        <v>185</v>
      </c>
      <c r="P977" s="17" t="s">
        <v>2122</v>
      </c>
      <c r="Q977" s="17" t="s">
        <v>2226</v>
      </c>
      <c r="R977" s="17" t="s">
        <v>2084</v>
      </c>
      <c r="S977" s="42">
        <v>46109</v>
      </c>
      <c r="T977" s="39" t="str">
        <f t="shared" si="35"/>
        <v>Mar</v>
      </c>
      <c r="U977" s="17">
        <v>2026</v>
      </c>
      <c r="V977" s="41">
        <v>644.02</v>
      </c>
    </row>
    <row r="978" spans="1:22" x14ac:dyDescent="0.3">
      <c r="A978" s="66" t="s">
        <v>2273</v>
      </c>
      <c r="B978" s="37" t="s">
        <v>1318</v>
      </c>
      <c r="C978" s="37" t="s">
        <v>11</v>
      </c>
      <c r="D978" s="37">
        <v>14</v>
      </c>
      <c r="E978" s="37" t="b">
        <v>1</v>
      </c>
      <c r="F978" s="37" t="s">
        <v>4</v>
      </c>
      <c r="G978" s="37">
        <v>128</v>
      </c>
      <c r="H978" s="37" t="s">
        <v>47</v>
      </c>
      <c r="I978" s="38">
        <v>332.01</v>
      </c>
      <c r="J978" s="38"/>
      <c r="K978" s="37" t="s">
        <v>4480</v>
      </c>
      <c r="L978" s="37">
        <v>3</v>
      </c>
      <c r="M978" s="37">
        <v>1</v>
      </c>
      <c r="N978" s="37" t="s">
        <v>1290</v>
      </c>
      <c r="O978" s="37" t="s">
        <v>185</v>
      </c>
      <c r="P978" s="37" t="s">
        <v>2122</v>
      </c>
      <c r="Q978" s="37" t="s">
        <v>2226</v>
      </c>
      <c r="R978" s="37" t="s">
        <v>2084</v>
      </c>
      <c r="S978" s="39">
        <v>46109</v>
      </c>
      <c r="T978" s="39" t="str">
        <f t="shared" si="35"/>
        <v>Mar</v>
      </c>
      <c r="U978" s="37">
        <v>2026</v>
      </c>
      <c r="V978" s="38">
        <v>332.01</v>
      </c>
    </row>
    <row r="979" spans="1:22" x14ac:dyDescent="0.3">
      <c r="A979" s="66" t="s">
        <v>2273</v>
      </c>
      <c r="B979" s="17" t="s">
        <v>1319</v>
      </c>
      <c r="C979" s="17" t="s">
        <v>76</v>
      </c>
      <c r="D979" s="17">
        <v>13</v>
      </c>
      <c r="E979" s="17" t="b">
        <v>0</v>
      </c>
      <c r="F979" s="37" t="s">
        <v>4</v>
      </c>
      <c r="G979" s="37">
        <v>128</v>
      </c>
      <c r="H979" s="17" t="s">
        <v>47</v>
      </c>
      <c r="I979" s="41">
        <v>323.99</v>
      </c>
      <c r="J979" s="41"/>
      <c r="K979" s="17" t="s">
        <v>4480</v>
      </c>
      <c r="L979" s="17">
        <v>5</v>
      </c>
      <c r="M979" s="17">
        <v>0</v>
      </c>
      <c r="N979" s="17" t="s">
        <v>1298</v>
      </c>
      <c r="O979" s="17" t="s">
        <v>75</v>
      </c>
      <c r="P979" s="17" t="s">
        <v>2093</v>
      </c>
      <c r="Q979" s="17" t="s">
        <v>2233</v>
      </c>
      <c r="R979" s="17" t="s">
        <v>2084</v>
      </c>
      <c r="S979" s="42">
        <v>46109</v>
      </c>
      <c r="T979" s="39" t="str">
        <f t="shared" si="35"/>
        <v>Mar</v>
      </c>
      <c r="U979" s="17">
        <v>2026</v>
      </c>
      <c r="V979" s="41">
        <v>0</v>
      </c>
    </row>
    <row r="980" spans="1:22" x14ac:dyDescent="0.3">
      <c r="A980" s="66" t="s">
        <v>2273</v>
      </c>
      <c r="B980" s="37" t="s">
        <v>1320</v>
      </c>
      <c r="C980" s="37" t="s">
        <v>76</v>
      </c>
      <c r="D980" s="37">
        <v>13</v>
      </c>
      <c r="E980" s="37" t="b">
        <v>0</v>
      </c>
      <c r="F980" s="37" t="s">
        <v>70</v>
      </c>
      <c r="G980" s="37">
        <v>128</v>
      </c>
      <c r="H980" s="37" t="s">
        <v>47</v>
      </c>
      <c r="I980" s="38">
        <v>323.99</v>
      </c>
      <c r="J980" s="38"/>
      <c r="K980" s="37" t="s">
        <v>4480</v>
      </c>
      <c r="L980" s="37">
        <v>5</v>
      </c>
      <c r="M980" s="37">
        <v>0</v>
      </c>
      <c r="N980" s="37" t="s">
        <v>1298</v>
      </c>
      <c r="O980" s="37" t="s">
        <v>75</v>
      </c>
      <c r="P980" s="37" t="s">
        <v>2093</v>
      </c>
      <c r="Q980" s="37" t="s">
        <v>2233</v>
      </c>
      <c r="R980" s="37" t="s">
        <v>2084</v>
      </c>
      <c r="S980" s="39">
        <v>46109</v>
      </c>
      <c r="T980" s="39" t="str">
        <f t="shared" si="35"/>
        <v>Mar</v>
      </c>
      <c r="U980" s="37">
        <v>2026</v>
      </c>
      <c r="V980" s="38">
        <v>0</v>
      </c>
    </row>
    <row r="981" spans="1:22" x14ac:dyDescent="0.3">
      <c r="A981" s="66" t="s">
        <v>2273</v>
      </c>
      <c r="B981" s="17" t="s">
        <v>1321</v>
      </c>
      <c r="C981" s="17" t="s">
        <v>76</v>
      </c>
      <c r="D981" s="17">
        <v>13</v>
      </c>
      <c r="E981" s="17" t="b">
        <v>0</v>
      </c>
      <c r="F981" s="37" t="s">
        <v>4</v>
      </c>
      <c r="G981" s="37">
        <v>128</v>
      </c>
      <c r="H981" s="17" t="s">
        <v>47</v>
      </c>
      <c r="I981" s="41">
        <v>323.99</v>
      </c>
      <c r="J981" s="41"/>
      <c r="K981" s="17" t="s">
        <v>4480</v>
      </c>
      <c r="L981" s="17">
        <v>5</v>
      </c>
      <c r="M981" s="17">
        <v>0</v>
      </c>
      <c r="N981" s="17" t="s">
        <v>1298</v>
      </c>
      <c r="O981" s="17" t="s">
        <v>75</v>
      </c>
      <c r="P981" s="17" t="s">
        <v>2093</v>
      </c>
      <c r="Q981" s="17" t="s">
        <v>2233</v>
      </c>
      <c r="R981" s="17" t="s">
        <v>2084</v>
      </c>
      <c r="S981" s="42">
        <v>46109</v>
      </c>
      <c r="T981" s="39" t="str">
        <f t="shared" si="35"/>
        <v>Mar</v>
      </c>
      <c r="U981" s="17">
        <v>2026</v>
      </c>
      <c r="V981" s="41">
        <v>0</v>
      </c>
    </row>
    <row r="982" spans="1:22" x14ac:dyDescent="0.3">
      <c r="A982" s="66" t="s">
        <v>2273</v>
      </c>
      <c r="B982" s="37" t="s">
        <v>1322</v>
      </c>
      <c r="C982" s="37" t="s">
        <v>76</v>
      </c>
      <c r="D982" s="37">
        <v>13</v>
      </c>
      <c r="E982" s="37" t="b">
        <v>0</v>
      </c>
      <c r="F982" s="37" t="s">
        <v>4</v>
      </c>
      <c r="G982" s="37">
        <v>128</v>
      </c>
      <c r="H982" s="37" t="s">
        <v>47</v>
      </c>
      <c r="I982" s="38">
        <v>323.99</v>
      </c>
      <c r="J982" s="38"/>
      <c r="K982" s="37" t="s">
        <v>4480</v>
      </c>
      <c r="L982" s="37">
        <v>5</v>
      </c>
      <c r="M982" s="37">
        <v>0</v>
      </c>
      <c r="N982" s="37" t="s">
        <v>1298</v>
      </c>
      <c r="O982" s="37" t="s">
        <v>75</v>
      </c>
      <c r="P982" s="37" t="s">
        <v>2093</v>
      </c>
      <c r="Q982" s="37" t="s">
        <v>2233</v>
      </c>
      <c r="R982" s="37" t="s">
        <v>2084</v>
      </c>
      <c r="S982" s="39">
        <v>46109</v>
      </c>
      <c r="T982" s="39" t="str">
        <f t="shared" si="35"/>
        <v>Mar</v>
      </c>
      <c r="U982" s="37">
        <v>2026</v>
      </c>
      <c r="V982" s="38">
        <v>0</v>
      </c>
    </row>
    <row r="983" spans="1:22" x14ac:dyDescent="0.3">
      <c r="A983" s="66" t="s">
        <v>2273</v>
      </c>
      <c r="B983" s="17" t="s">
        <v>1323</v>
      </c>
      <c r="C983" s="17" t="s">
        <v>76</v>
      </c>
      <c r="D983" s="17">
        <v>13</v>
      </c>
      <c r="E983" s="17" t="b">
        <v>0</v>
      </c>
      <c r="F983" s="17" t="s">
        <v>12</v>
      </c>
      <c r="G983" s="17">
        <v>256</v>
      </c>
      <c r="H983" s="17" t="s">
        <v>47</v>
      </c>
      <c r="I983" s="41">
        <v>323.99</v>
      </c>
      <c r="J983" s="41"/>
      <c r="K983" s="17" t="s">
        <v>4480</v>
      </c>
      <c r="L983" s="17">
        <v>5</v>
      </c>
      <c r="M983" s="17">
        <v>0</v>
      </c>
      <c r="N983" s="17" t="s">
        <v>1298</v>
      </c>
      <c r="O983" s="17" t="s">
        <v>75</v>
      </c>
      <c r="P983" s="17" t="s">
        <v>2093</v>
      </c>
      <c r="Q983" s="17" t="s">
        <v>2233</v>
      </c>
      <c r="R983" s="17" t="s">
        <v>2084</v>
      </c>
      <c r="S983" s="42">
        <v>46109</v>
      </c>
      <c r="T983" s="39" t="str">
        <f t="shared" si="35"/>
        <v>Mar</v>
      </c>
      <c r="U983" s="17">
        <v>2026</v>
      </c>
      <c r="V983" s="41">
        <v>0</v>
      </c>
    </row>
    <row r="984" spans="1:22" x14ac:dyDescent="0.3">
      <c r="A984" s="66" t="s">
        <v>2273</v>
      </c>
      <c r="B984" s="37" t="s">
        <v>1324</v>
      </c>
      <c r="C984" s="37" t="s">
        <v>76</v>
      </c>
      <c r="D984" s="37">
        <v>13</v>
      </c>
      <c r="E984" s="37" t="b">
        <v>0</v>
      </c>
      <c r="F984" s="37" t="s">
        <v>177</v>
      </c>
      <c r="G984" s="37">
        <v>128</v>
      </c>
      <c r="H984" s="37" t="s">
        <v>47</v>
      </c>
      <c r="I984" s="38">
        <v>323.99</v>
      </c>
      <c r="J984" s="38"/>
      <c r="K984" s="37" t="s">
        <v>4480</v>
      </c>
      <c r="L984" s="37">
        <v>5</v>
      </c>
      <c r="M984" s="37">
        <v>0</v>
      </c>
      <c r="N984" s="37" t="s">
        <v>1298</v>
      </c>
      <c r="O984" s="37" t="s">
        <v>75</v>
      </c>
      <c r="P984" s="37" t="s">
        <v>2093</v>
      </c>
      <c r="Q984" s="37" t="s">
        <v>2233</v>
      </c>
      <c r="R984" s="37" t="s">
        <v>2084</v>
      </c>
      <c r="S984" s="39">
        <v>46109</v>
      </c>
      <c r="T984" s="39" t="str">
        <f t="shared" si="35"/>
        <v>Mar</v>
      </c>
      <c r="U984" s="37">
        <v>2026</v>
      </c>
      <c r="V984" s="38">
        <v>0</v>
      </c>
    </row>
    <row r="985" spans="1:22" x14ac:dyDescent="0.3">
      <c r="A985" s="66" t="s">
        <v>2273</v>
      </c>
      <c r="B985" s="17" t="s">
        <v>1325</v>
      </c>
      <c r="C985" s="17" t="s">
        <v>76</v>
      </c>
      <c r="D985" s="17">
        <v>13</v>
      </c>
      <c r="E985" s="17" t="b">
        <v>0</v>
      </c>
      <c r="F985" s="17" t="s">
        <v>12</v>
      </c>
      <c r="G985" s="17">
        <v>256</v>
      </c>
      <c r="H985" s="17" t="s">
        <v>47</v>
      </c>
      <c r="I985" s="41">
        <v>405.18</v>
      </c>
      <c r="J985" s="41"/>
      <c r="K985" s="17" t="s">
        <v>4480</v>
      </c>
      <c r="L985" s="17">
        <v>10</v>
      </c>
      <c r="M985" s="17">
        <v>0</v>
      </c>
      <c r="N985" s="17" t="s">
        <v>1326</v>
      </c>
      <c r="O985" s="17" t="s">
        <v>471</v>
      </c>
      <c r="P985" s="17" t="s">
        <v>2138</v>
      </c>
      <c r="Q985" s="17" t="s">
        <v>2233</v>
      </c>
      <c r="R985" s="17" t="s">
        <v>2084</v>
      </c>
      <c r="S985" s="42">
        <v>46097</v>
      </c>
      <c r="T985" s="39" t="str">
        <f t="shared" si="35"/>
        <v>Mar</v>
      </c>
      <c r="U985" s="17">
        <v>2026</v>
      </c>
      <c r="V985" s="41">
        <v>0</v>
      </c>
    </row>
    <row r="986" spans="1:22" x14ac:dyDescent="0.3">
      <c r="A986" s="66" t="s">
        <v>2273</v>
      </c>
      <c r="B986" s="37" t="s">
        <v>1328</v>
      </c>
      <c r="C986" s="37" t="s">
        <v>44</v>
      </c>
      <c r="D986" s="37">
        <v>17</v>
      </c>
      <c r="E986" s="37" t="b">
        <v>1</v>
      </c>
      <c r="F986" s="37" t="s">
        <v>84</v>
      </c>
      <c r="G986" s="37">
        <v>2048</v>
      </c>
      <c r="H986" s="37" t="s">
        <v>47</v>
      </c>
      <c r="I986" s="38">
        <v>649</v>
      </c>
      <c r="J986" s="38"/>
      <c r="K986" s="37" t="s">
        <v>4480</v>
      </c>
      <c r="L986" s="37">
        <v>4</v>
      </c>
      <c r="M986" s="37">
        <v>1</v>
      </c>
      <c r="N986" s="37" t="s">
        <v>1329</v>
      </c>
      <c r="O986" s="37" t="s">
        <v>1330</v>
      </c>
      <c r="P986" s="37" t="s">
        <v>2204</v>
      </c>
      <c r="Q986" s="37" t="s">
        <v>2256</v>
      </c>
      <c r="R986" s="37" t="s">
        <v>2084</v>
      </c>
      <c r="S986" s="39"/>
      <c r="T986" s="39"/>
      <c r="U986" s="37"/>
      <c r="V986" s="38">
        <v>649</v>
      </c>
    </row>
    <row r="987" spans="1:22" x14ac:dyDescent="0.3">
      <c r="A987" s="66" t="s">
        <v>2273</v>
      </c>
      <c r="B987" s="17" t="s">
        <v>1280</v>
      </c>
      <c r="C987" s="17" t="s">
        <v>33</v>
      </c>
      <c r="D987" s="17">
        <v>17</v>
      </c>
      <c r="E987" s="17" t="b">
        <v>0</v>
      </c>
      <c r="F987" s="17" t="s">
        <v>14</v>
      </c>
      <c r="G987" s="17">
        <v>512</v>
      </c>
      <c r="H987" s="17" t="s">
        <v>47</v>
      </c>
      <c r="I987" s="41">
        <v>459</v>
      </c>
      <c r="J987" s="41"/>
      <c r="K987" s="17" t="s">
        <v>4480</v>
      </c>
      <c r="L987" s="17">
        <v>4</v>
      </c>
      <c r="M987" s="17">
        <v>0</v>
      </c>
      <c r="N987" s="17" t="s">
        <v>1331</v>
      </c>
      <c r="O987" s="17" t="s">
        <v>48</v>
      </c>
      <c r="P987" s="17" t="s">
        <v>2185</v>
      </c>
      <c r="Q987" s="17" t="s">
        <v>2227</v>
      </c>
      <c r="R987" s="17" t="s">
        <v>2084</v>
      </c>
      <c r="S987" s="42"/>
      <c r="T987" s="39"/>
      <c r="U987" s="17"/>
      <c r="V987" s="41">
        <v>0</v>
      </c>
    </row>
    <row r="988" spans="1:22" x14ac:dyDescent="0.3">
      <c r="A988" s="66" t="s">
        <v>2273</v>
      </c>
      <c r="B988" s="37" t="s">
        <v>1017</v>
      </c>
      <c r="C988" s="37" t="s">
        <v>44</v>
      </c>
      <c r="D988" s="37">
        <v>17</v>
      </c>
      <c r="E988" s="37" t="b">
        <v>1</v>
      </c>
      <c r="F988" s="37" t="s">
        <v>84</v>
      </c>
      <c r="G988" s="37">
        <v>2048</v>
      </c>
      <c r="H988" s="37" t="s">
        <v>47</v>
      </c>
      <c r="I988" s="38">
        <v>499</v>
      </c>
      <c r="J988" s="38"/>
      <c r="K988" s="37" t="s">
        <v>4480</v>
      </c>
      <c r="L988" s="37">
        <v>0</v>
      </c>
      <c r="M988" s="37">
        <v>1</v>
      </c>
      <c r="N988" s="37" t="s">
        <v>1332</v>
      </c>
      <c r="O988" s="37" t="s">
        <v>94</v>
      </c>
      <c r="P988" s="37" t="s">
        <v>2205</v>
      </c>
      <c r="Q988" s="37" t="s">
        <v>2251</v>
      </c>
      <c r="R988" s="37" t="s">
        <v>2084</v>
      </c>
      <c r="S988" s="39"/>
      <c r="T988" s="39"/>
      <c r="U988" s="37"/>
      <c r="V988" s="38">
        <v>499</v>
      </c>
    </row>
    <row r="989" spans="1:22" x14ac:dyDescent="0.3">
      <c r="A989" s="66" t="s">
        <v>2273</v>
      </c>
      <c r="B989" s="17" t="s">
        <v>1232</v>
      </c>
      <c r="C989" s="17" t="s">
        <v>44</v>
      </c>
      <c r="D989" s="17">
        <v>17</v>
      </c>
      <c r="E989" s="17" t="b">
        <v>1</v>
      </c>
      <c r="F989" s="17" t="s">
        <v>16</v>
      </c>
      <c r="G989" s="17">
        <v>1024</v>
      </c>
      <c r="H989" s="17" t="s">
        <v>47</v>
      </c>
      <c r="I989" s="41">
        <v>498</v>
      </c>
      <c r="J989" s="41"/>
      <c r="K989" s="17" t="s">
        <v>4480</v>
      </c>
      <c r="L989" s="17">
        <v>2</v>
      </c>
      <c r="M989" s="17">
        <v>0</v>
      </c>
      <c r="N989" s="17" t="s">
        <v>1333</v>
      </c>
      <c r="O989" s="17" t="s">
        <v>140</v>
      </c>
      <c r="P989" s="17" t="s">
        <v>2100</v>
      </c>
      <c r="Q989" s="17" t="s">
        <v>2231</v>
      </c>
      <c r="R989" s="17" t="s">
        <v>2084</v>
      </c>
      <c r="S989" s="42"/>
      <c r="T989" s="39"/>
      <c r="U989" s="17"/>
      <c r="V989" s="41">
        <v>0</v>
      </c>
    </row>
    <row r="990" spans="1:22" x14ac:dyDescent="0.3">
      <c r="A990" s="66" t="s">
        <v>2273</v>
      </c>
      <c r="B990" s="37" t="s">
        <v>1334</v>
      </c>
      <c r="C990" s="37" t="s">
        <v>41</v>
      </c>
      <c r="D990" s="37">
        <v>16</v>
      </c>
      <c r="E990" s="37" t="b">
        <v>0</v>
      </c>
      <c r="F990" s="37" t="s">
        <v>4</v>
      </c>
      <c r="G990" s="37">
        <v>128</v>
      </c>
      <c r="H990" s="37" t="s">
        <v>22</v>
      </c>
      <c r="I990" s="38">
        <v>449.99</v>
      </c>
      <c r="J990" s="38"/>
      <c r="K990" s="37" t="s">
        <v>4480</v>
      </c>
      <c r="L990" s="37">
        <v>3</v>
      </c>
      <c r="M990" s="37">
        <v>5</v>
      </c>
      <c r="N990" s="37" t="s">
        <v>1335</v>
      </c>
      <c r="O990" s="37" t="s">
        <v>1336</v>
      </c>
      <c r="P990" s="37" t="s">
        <v>2206</v>
      </c>
      <c r="Q990" s="37" t="s">
        <v>2235</v>
      </c>
      <c r="R990" s="37" t="s">
        <v>2084</v>
      </c>
      <c r="S990" s="39"/>
      <c r="T990" s="39"/>
      <c r="U990" s="37"/>
      <c r="V990" s="38">
        <v>2249.9499999999998</v>
      </c>
    </row>
    <row r="991" spans="1:22" x14ac:dyDescent="0.3">
      <c r="A991" s="66" t="s">
        <v>2273</v>
      </c>
      <c r="B991" s="17" t="s">
        <v>224</v>
      </c>
      <c r="C991" s="17" t="s">
        <v>44</v>
      </c>
      <c r="D991" s="17">
        <v>17</v>
      </c>
      <c r="E991" s="17" t="b">
        <v>1</v>
      </c>
      <c r="F991" s="17" t="s">
        <v>16</v>
      </c>
      <c r="G991" s="17">
        <v>1024</v>
      </c>
      <c r="H991" s="17" t="s">
        <v>47</v>
      </c>
      <c r="I991" s="41">
        <v>579</v>
      </c>
      <c r="J991" s="41"/>
      <c r="K991" s="17" t="s">
        <v>4480</v>
      </c>
      <c r="L991" s="17">
        <v>4</v>
      </c>
      <c r="M991" s="17">
        <v>0</v>
      </c>
      <c r="N991" s="17" t="s">
        <v>1337</v>
      </c>
      <c r="O991" s="17" t="s">
        <v>333</v>
      </c>
      <c r="P991" s="17" t="s">
        <v>2123</v>
      </c>
      <c r="Q991" s="17" t="s">
        <v>2227</v>
      </c>
      <c r="R991" s="17" t="s">
        <v>2084</v>
      </c>
      <c r="S991" s="42"/>
      <c r="T991" s="39"/>
      <c r="U991" s="17"/>
      <c r="V991" s="41">
        <v>0</v>
      </c>
    </row>
    <row r="992" spans="1:22" x14ac:dyDescent="0.3">
      <c r="A992" s="66" t="s">
        <v>2273</v>
      </c>
      <c r="B992" s="37" t="s">
        <v>1338</v>
      </c>
      <c r="C992" s="37" t="s">
        <v>28</v>
      </c>
      <c r="D992" s="37">
        <v>12</v>
      </c>
      <c r="E992" s="37" t="b">
        <v>0</v>
      </c>
      <c r="F992" s="37" t="s">
        <v>61</v>
      </c>
      <c r="G992" s="37">
        <v>64</v>
      </c>
      <c r="H992" s="37" t="s">
        <v>5</v>
      </c>
      <c r="I992" s="38">
        <v>146</v>
      </c>
      <c r="J992" s="38"/>
      <c r="K992" s="37" t="s">
        <v>4480</v>
      </c>
      <c r="L992" s="37">
        <v>0</v>
      </c>
      <c r="M992" s="37">
        <v>2</v>
      </c>
      <c r="N992" s="37" t="s">
        <v>1339</v>
      </c>
      <c r="O992" s="37" t="s">
        <v>48</v>
      </c>
      <c r="P992" s="37" t="s">
        <v>2185</v>
      </c>
      <c r="Q992" s="37" t="s">
        <v>2227</v>
      </c>
      <c r="R992" s="37" t="s">
        <v>2084</v>
      </c>
      <c r="S992" s="39">
        <v>46110</v>
      </c>
      <c r="T992" s="39" t="str">
        <f t="shared" ref="T992:T1055" si="36">TEXT(S992,"mmm")</f>
        <v>Mar</v>
      </c>
      <c r="U992" s="37">
        <v>2026</v>
      </c>
      <c r="V992" s="38">
        <v>292</v>
      </c>
    </row>
    <row r="993" spans="1:22" x14ac:dyDescent="0.3">
      <c r="A993" s="66" t="s">
        <v>2273</v>
      </c>
      <c r="B993" s="17" t="s">
        <v>1340</v>
      </c>
      <c r="C993" s="17" t="s">
        <v>28</v>
      </c>
      <c r="D993" s="17">
        <v>12</v>
      </c>
      <c r="E993" s="17" t="b">
        <v>0</v>
      </c>
      <c r="F993" s="17" t="s">
        <v>378</v>
      </c>
      <c r="G993" s="17">
        <v>64</v>
      </c>
      <c r="H993" s="17" t="s">
        <v>5</v>
      </c>
      <c r="I993" s="41">
        <v>149</v>
      </c>
      <c r="J993" s="41"/>
      <c r="K993" s="17" t="s">
        <v>4480</v>
      </c>
      <c r="L993" s="17">
        <v>0</v>
      </c>
      <c r="M993" s="17">
        <v>2</v>
      </c>
      <c r="N993" s="17" t="s">
        <v>1339</v>
      </c>
      <c r="O993" s="17" t="s">
        <v>48</v>
      </c>
      <c r="P993" s="17" t="s">
        <v>2185</v>
      </c>
      <c r="Q993" s="17" t="s">
        <v>2227</v>
      </c>
      <c r="R993" s="17" t="s">
        <v>2084</v>
      </c>
      <c r="S993" s="42">
        <v>46110</v>
      </c>
      <c r="T993" s="39" t="str">
        <f t="shared" si="36"/>
        <v>Mar</v>
      </c>
      <c r="U993" s="17">
        <v>2026</v>
      </c>
      <c r="V993" s="41">
        <v>298</v>
      </c>
    </row>
    <row r="994" spans="1:22" x14ac:dyDescent="0.3">
      <c r="A994" s="66" t="s">
        <v>2273</v>
      </c>
      <c r="B994" s="37" t="s">
        <v>1341</v>
      </c>
      <c r="C994" s="37" t="s">
        <v>28</v>
      </c>
      <c r="D994" s="37">
        <v>12</v>
      </c>
      <c r="E994" s="37" t="b">
        <v>0</v>
      </c>
      <c r="F994" s="37" t="s">
        <v>378</v>
      </c>
      <c r="G994" s="37">
        <v>64</v>
      </c>
      <c r="H994" s="37" t="s">
        <v>5</v>
      </c>
      <c r="I994" s="38">
        <v>163</v>
      </c>
      <c r="J994" s="38"/>
      <c r="K994" s="37" t="s">
        <v>4480</v>
      </c>
      <c r="L994" s="37">
        <v>0</v>
      </c>
      <c r="M994" s="37">
        <v>28</v>
      </c>
      <c r="N994" s="37" t="s">
        <v>1339</v>
      </c>
      <c r="O994" s="37" t="s">
        <v>48</v>
      </c>
      <c r="P994" s="37" t="s">
        <v>2185</v>
      </c>
      <c r="Q994" s="37" t="s">
        <v>2227</v>
      </c>
      <c r="R994" s="37" t="s">
        <v>2084</v>
      </c>
      <c r="S994" s="39">
        <v>46110</v>
      </c>
      <c r="T994" s="39" t="str">
        <f t="shared" si="36"/>
        <v>Mar</v>
      </c>
      <c r="U994" s="37">
        <v>2026</v>
      </c>
      <c r="V994" s="38">
        <v>4564</v>
      </c>
    </row>
    <row r="995" spans="1:22" x14ac:dyDescent="0.3">
      <c r="A995" s="66" t="s">
        <v>2273</v>
      </c>
      <c r="B995" s="17" t="s">
        <v>1342</v>
      </c>
      <c r="C995" s="17" t="s">
        <v>28</v>
      </c>
      <c r="D995" s="17">
        <v>12</v>
      </c>
      <c r="E995" s="17" t="b">
        <v>0</v>
      </c>
      <c r="F995" s="17" t="s">
        <v>378</v>
      </c>
      <c r="G995" s="17">
        <v>64</v>
      </c>
      <c r="H995" s="17" t="s">
        <v>5</v>
      </c>
      <c r="I995" s="41">
        <v>152</v>
      </c>
      <c r="J995" s="41"/>
      <c r="K995" s="17" t="s">
        <v>4480</v>
      </c>
      <c r="L995" s="17">
        <v>0</v>
      </c>
      <c r="M995" s="17">
        <v>1</v>
      </c>
      <c r="N995" s="17" t="s">
        <v>1339</v>
      </c>
      <c r="O995" s="17" t="s">
        <v>48</v>
      </c>
      <c r="P995" s="17" t="s">
        <v>2185</v>
      </c>
      <c r="Q995" s="17" t="s">
        <v>2227</v>
      </c>
      <c r="R995" s="17" t="s">
        <v>2084</v>
      </c>
      <c r="S995" s="42">
        <v>46110</v>
      </c>
      <c r="T995" s="39" t="str">
        <f t="shared" si="36"/>
        <v>Mar</v>
      </c>
      <c r="U995" s="17">
        <v>2026</v>
      </c>
      <c r="V995" s="41">
        <v>152</v>
      </c>
    </row>
    <row r="996" spans="1:22" x14ac:dyDescent="0.3">
      <c r="A996" s="66" t="s">
        <v>2273</v>
      </c>
      <c r="B996" s="37" t="s">
        <v>1343</v>
      </c>
      <c r="C996" s="37" t="s">
        <v>28</v>
      </c>
      <c r="D996" s="37">
        <v>12</v>
      </c>
      <c r="E996" s="37" t="b">
        <v>0</v>
      </c>
      <c r="F996" s="37" t="s">
        <v>61</v>
      </c>
      <c r="G996" s="37">
        <v>64</v>
      </c>
      <c r="H996" s="37" t="s">
        <v>5</v>
      </c>
      <c r="I996" s="38">
        <v>159</v>
      </c>
      <c r="J996" s="38"/>
      <c r="K996" s="37" t="s">
        <v>4480</v>
      </c>
      <c r="L996" s="37">
        <v>0</v>
      </c>
      <c r="M996" s="37">
        <v>5</v>
      </c>
      <c r="N996" s="37" t="s">
        <v>1339</v>
      </c>
      <c r="O996" s="37" t="s">
        <v>48</v>
      </c>
      <c r="P996" s="37" t="s">
        <v>2185</v>
      </c>
      <c r="Q996" s="37" t="s">
        <v>2227</v>
      </c>
      <c r="R996" s="37" t="s">
        <v>2084</v>
      </c>
      <c r="S996" s="39">
        <v>46110</v>
      </c>
      <c r="T996" s="39" t="str">
        <f t="shared" si="36"/>
        <v>Mar</v>
      </c>
      <c r="U996" s="37">
        <v>2026</v>
      </c>
      <c r="V996" s="38">
        <v>795</v>
      </c>
    </row>
    <row r="997" spans="1:22" x14ac:dyDescent="0.3">
      <c r="A997" s="66" t="s">
        <v>2273</v>
      </c>
      <c r="B997" s="17" t="s">
        <v>1344</v>
      </c>
      <c r="C997" s="17" t="s">
        <v>28</v>
      </c>
      <c r="D997" s="17">
        <v>12</v>
      </c>
      <c r="E997" s="17" t="b">
        <v>0</v>
      </c>
      <c r="F997" s="17" t="s">
        <v>61</v>
      </c>
      <c r="G997" s="17">
        <v>64</v>
      </c>
      <c r="H997" s="17" t="s">
        <v>5</v>
      </c>
      <c r="I997" s="41">
        <v>156</v>
      </c>
      <c r="J997" s="41"/>
      <c r="K997" s="17" t="s">
        <v>4480</v>
      </c>
      <c r="L997" s="17">
        <v>0</v>
      </c>
      <c r="M997" s="17">
        <v>2</v>
      </c>
      <c r="N997" s="17" t="s">
        <v>1339</v>
      </c>
      <c r="O997" s="17" t="s">
        <v>48</v>
      </c>
      <c r="P997" s="17" t="s">
        <v>2185</v>
      </c>
      <c r="Q997" s="17" t="s">
        <v>2227</v>
      </c>
      <c r="R997" s="17" t="s">
        <v>2084</v>
      </c>
      <c r="S997" s="42">
        <v>46110</v>
      </c>
      <c r="T997" s="39" t="str">
        <f t="shared" si="36"/>
        <v>Mar</v>
      </c>
      <c r="U997" s="17">
        <v>2026</v>
      </c>
      <c r="V997" s="41">
        <v>312</v>
      </c>
    </row>
    <row r="998" spans="1:22" x14ac:dyDescent="0.3">
      <c r="A998" s="66" t="s">
        <v>2273</v>
      </c>
      <c r="B998" s="37" t="s">
        <v>652</v>
      </c>
      <c r="C998" s="37" t="s">
        <v>78</v>
      </c>
      <c r="D998" s="37">
        <v>15</v>
      </c>
      <c r="E998" s="37" t="b">
        <v>0</v>
      </c>
      <c r="F998" s="37" t="s">
        <v>4</v>
      </c>
      <c r="G998" s="37">
        <v>128</v>
      </c>
      <c r="H998" s="37" t="s">
        <v>4483</v>
      </c>
      <c r="I998" s="38">
        <v>408.95</v>
      </c>
      <c r="J998" s="38">
        <v>799</v>
      </c>
      <c r="K998" s="37">
        <v>48.82</v>
      </c>
      <c r="L998" s="37">
        <v>0</v>
      </c>
      <c r="M998" s="37">
        <v>2295</v>
      </c>
      <c r="N998" s="37" t="s">
        <v>1257</v>
      </c>
      <c r="O998" s="37" t="s">
        <v>1258</v>
      </c>
      <c r="P998" s="37" t="s">
        <v>2197</v>
      </c>
      <c r="Q998" s="37" t="s">
        <v>2233</v>
      </c>
      <c r="R998" s="37" t="s">
        <v>2084</v>
      </c>
      <c r="S998" s="39">
        <v>46110</v>
      </c>
      <c r="T998" s="39" t="str">
        <f t="shared" si="36"/>
        <v>Mar</v>
      </c>
      <c r="U998" s="37">
        <v>2026</v>
      </c>
      <c r="V998" s="38">
        <v>938540.25</v>
      </c>
    </row>
    <row r="999" spans="1:22" x14ac:dyDescent="0.3">
      <c r="A999" s="66" t="s">
        <v>2273</v>
      </c>
      <c r="B999" s="17" t="s">
        <v>1345</v>
      </c>
      <c r="C999" s="17" t="s">
        <v>28</v>
      </c>
      <c r="D999" s="17">
        <v>12</v>
      </c>
      <c r="E999" s="17" t="b">
        <v>0</v>
      </c>
      <c r="F999" s="17" t="s">
        <v>378</v>
      </c>
      <c r="G999" s="17">
        <v>64</v>
      </c>
      <c r="H999" s="17" t="s">
        <v>5</v>
      </c>
      <c r="I999" s="41">
        <v>158</v>
      </c>
      <c r="J999" s="41"/>
      <c r="K999" s="17" t="s">
        <v>4480</v>
      </c>
      <c r="L999" s="17">
        <v>1</v>
      </c>
      <c r="M999" s="17">
        <v>0</v>
      </c>
      <c r="N999" s="17" t="s">
        <v>1339</v>
      </c>
      <c r="O999" s="17" t="s">
        <v>48</v>
      </c>
      <c r="P999" s="17" t="s">
        <v>2185</v>
      </c>
      <c r="Q999" s="17" t="s">
        <v>2227</v>
      </c>
      <c r="R999" s="17" t="s">
        <v>2084</v>
      </c>
      <c r="S999" s="42">
        <v>46110</v>
      </c>
      <c r="T999" s="39" t="str">
        <f t="shared" si="36"/>
        <v>Mar</v>
      </c>
      <c r="U999" s="17">
        <v>2026</v>
      </c>
      <c r="V999" s="41">
        <v>0</v>
      </c>
    </row>
    <row r="1000" spans="1:22" x14ac:dyDescent="0.3">
      <c r="A1000" s="66" t="s">
        <v>2273</v>
      </c>
      <c r="B1000" s="37" t="s">
        <v>1346</v>
      </c>
      <c r="C1000" s="37" t="s">
        <v>28</v>
      </c>
      <c r="D1000" s="37">
        <v>12</v>
      </c>
      <c r="E1000" s="37" t="b">
        <v>0</v>
      </c>
      <c r="F1000" s="37" t="s">
        <v>61</v>
      </c>
      <c r="G1000" s="37">
        <v>64</v>
      </c>
      <c r="H1000" s="37" t="s">
        <v>5</v>
      </c>
      <c r="I1000" s="38">
        <v>144</v>
      </c>
      <c r="J1000" s="38"/>
      <c r="K1000" s="37" t="s">
        <v>4480</v>
      </c>
      <c r="L1000" s="37">
        <v>0</v>
      </c>
      <c r="M1000" s="37">
        <v>6</v>
      </c>
      <c r="N1000" s="37" t="s">
        <v>1339</v>
      </c>
      <c r="O1000" s="37" t="s">
        <v>48</v>
      </c>
      <c r="P1000" s="37" t="s">
        <v>2185</v>
      </c>
      <c r="Q1000" s="37" t="s">
        <v>2227</v>
      </c>
      <c r="R1000" s="37" t="s">
        <v>2084</v>
      </c>
      <c r="S1000" s="39">
        <v>46110</v>
      </c>
      <c r="T1000" s="39" t="str">
        <f t="shared" si="36"/>
        <v>Mar</v>
      </c>
      <c r="U1000" s="37">
        <v>2026</v>
      </c>
      <c r="V1000" s="38">
        <v>864</v>
      </c>
    </row>
    <row r="1001" spans="1:22" x14ac:dyDescent="0.3">
      <c r="A1001" s="66" t="s">
        <v>2273</v>
      </c>
      <c r="B1001" s="17" t="s">
        <v>1347</v>
      </c>
      <c r="C1001" s="17" t="s">
        <v>28</v>
      </c>
      <c r="D1001" s="17">
        <v>12</v>
      </c>
      <c r="E1001" s="17" t="b">
        <v>0</v>
      </c>
      <c r="F1001" s="17" t="s">
        <v>61</v>
      </c>
      <c r="G1001" s="17">
        <v>64</v>
      </c>
      <c r="H1001" s="17" t="s">
        <v>5</v>
      </c>
      <c r="I1001" s="41">
        <v>149</v>
      </c>
      <c r="J1001" s="41"/>
      <c r="K1001" s="17" t="s">
        <v>4480</v>
      </c>
      <c r="L1001" s="17">
        <v>1</v>
      </c>
      <c r="M1001" s="17">
        <v>0</v>
      </c>
      <c r="N1001" s="17" t="s">
        <v>1339</v>
      </c>
      <c r="O1001" s="17" t="s">
        <v>48</v>
      </c>
      <c r="P1001" s="17" t="s">
        <v>2185</v>
      </c>
      <c r="Q1001" s="17" t="s">
        <v>2227</v>
      </c>
      <c r="R1001" s="17" t="s">
        <v>2084</v>
      </c>
      <c r="S1001" s="42">
        <v>46110</v>
      </c>
      <c r="T1001" s="39" t="str">
        <f t="shared" si="36"/>
        <v>Mar</v>
      </c>
      <c r="U1001" s="17">
        <v>2026</v>
      </c>
      <c r="V1001" s="41">
        <v>0</v>
      </c>
    </row>
    <row r="1002" spans="1:22" x14ac:dyDescent="0.3">
      <c r="A1002" s="66" t="s">
        <v>2273</v>
      </c>
      <c r="B1002" s="37" t="s">
        <v>1348</v>
      </c>
      <c r="C1002" s="37" t="s">
        <v>28</v>
      </c>
      <c r="D1002" s="37">
        <v>12</v>
      </c>
      <c r="E1002" s="37" t="b">
        <v>0</v>
      </c>
      <c r="F1002" s="37" t="s">
        <v>378</v>
      </c>
      <c r="G1002" s="37">
        <v>64</v>
      </c>
      <c r="H1002" s="37" t="s">
        <v>5</v>
      </c>
      <c r="I1002" s="38">
        <v>145</v>
      </c>
      <c r="J1002" s="38"/>
      <c r="K1002" s="37" t="s">
        <v>4480</v>
      </c>
      <c r="L1002" s="37">
        <v>0</v>
      </c>
      <c r="M1002" s="37">
        <v>1</v>
      </c>
      <c r="N1002" s="37" t="s">
        <v>1339</v>
      </c>
      <c r="O1002" s="37" t="s">
        <v>48</v>
      </c>
      <c r="P1002" s="37" t="s">
        <v>2185</v>
      </c>
      <c r="Q1002" s="37" t="s">
        <v>2227</v>
      </c>
      <c r="R1002" s="37" t="s">
        <v>2084</v>
      </c>
      <c r="S1002" s="39">
        <v>46110</v>
      </c>
      <c r="T1002" s="39" t="str">
        <f t="shared" si="36"/>
        <v>Mar</v>
      </c>
      <c r="U1002" s="37">
        <v>2026</v>
      </c>
      <c r="V1002" s="38">
        <v>145</v>
      </c>
    </row>
    <row r="1003" spans="1:22" x14ac:dyDescent="0.3">
      <c r="A1003" s="66" t="s">
        <v>2273</v>
      </c>
      <c r="B1003" s="17" t="s">
        <v>1349</v>
      </c>
      <c r="C1003" s="17" t="s">
        <v>28</v>
      </c>
      <c r="D1003" s="17">
        <v>12</v>
      </c>
      <c r="E1003" s="17" t="b">
        <v>0</v>
      </c>
      <c r="F1003" s="17" t="s">
        <v>61</v>
      </c>
      <c r="G1003" s="17">
        <v>64</v>
      </c>
      <c r="H1003" s="17" t="s">
        <v>5</v>
      </c>
      <c r="I1003" s="41">
        <v>150</v>
      </c>
      <c r="J1003" s="41"/>
      <c r="K1003" s="17" t="s">
        <v>4480</v>
      </c>
      <c r="L1003" s="17">
        <v>1</v>
      </c>
      <c r="M1003" s="17">
        <v>0</v>
      </c>
      <c r="N1003" s="17" t="s">
        <v>1339</v>
      </c>
      <c r="O1003" s="17" t="s">
        <v>48</v>
      </c>
      <c r="P1003" s="17" t="s">
        <v>2185</v>
      </c>
      <c r="Q1003" s="17" t="s">
        <v>2227</v>
      </c>
      <c r="R1003" s="17" t="s">
        <v>2084</v>
      </c>
      <c r="S1003" s="42">
        <v>46110</v>
      </c>
      <c r="T1003" s="39" t="str">
        <f t="shared" si="36"/>
        <v>Mar</v>
      </c>
      <c r="U1003" s="17">
        <v>2026</v>
      </c>
      <c r="V1003" s="41">
        <v>0</v>
      </c>
    </row>
    <row r="1004" spans="1:22" x14ac:dyDescent="0.3">
      <c r="A1004" s="66" t="s">
        <v>2273</v>
      </c>
      <c r="B1004" s="37" t="s">
        <v>1350</v>
      </c>
      <c r="C1004" s="37" t="s">
        <v>28</v>
      </c>
      <c r="D1004" s="37">
        <v>12</v>
      </c>
      <c r="E1004" s="37" t="b">
        <v>0</v>
      </c>
      <c r="F1004" s="37" t="s">
        <v>4</v>
      </c>
      <c r="G1004" s="37">
        <v>128</v>
      </c>
      <c r="H1004" s="37" t="s">
        <v>5</v>
      </c>
      <c r="I1004" s="38">
        <v>167</v>
      </c>
      <c r="J1004" s="38"/>
      <c r="K1004" s="37" t="s">
        <v>4480</v>
      </c>
      <c r="L1004" s="37">
        <v>0</v>
      </c>
      <c r="M1004" s="37">
        <v>1</v>
      </c>
      <c r="N1004" s="37" t="s">
        <v>1339</v>
      </c>
      <c r="O1004" s="37" t="s">
        <v>48</v>
      </c>
      <c r="P1004" s="37" t="s">
        <v>2185</v>
      </c>
      <c r="Q1004" s="37" t="s">
        <v>2227</v>
      </c>
      <c r="R1004" s="37" t="s">
        <v>2084</v>
      </c>
      <c r="S1004" s="39">
        <v>46110</v>
      </c>
      <c r="T1004" s="39" t="str">
        <f t="shared" si="36"/>
        <v>Mar</v>
      </c>
      <c r="U1004" s="37">
        <v>2026</v>
      </c>
      <c r="V1004" s="38">
        <v>167</v>
      </c>
    </row>
    <row r="1005" spans="1:22" x14ac:dyDescent="0.3">
      <c r="A1005" s="66" t="s">
        <v>2273</v>
      </c>
      <c r="B1005" s="17" t="s">
        <v>1351</v>
      </c>
      <c r="C1005" s="17" t="s">
        <v>28</v>
      </c>
      <c r="D1005" s="17">
        <v>12</v>
      </c>
      <c r="E1005" s="17" t="b">
        <v>0</v>
      </c>
      <c r="F1005" s="17" t="s">
        <v>378</v>
      </c>
      <c r="G1005" s="17">
        <v>64</v>
      </c>
      <c r="H1005" s="17" t="s">
        <v>5</v>
      </c>
      <c r="I1005" s="41">
        <v>157</v>
      </c>
      <c r="J1005" s="41"/>
      <c r="K1005" s="17" t="s">
        <v>4480</v>
      </c>
      <c r="L1005" s="17">
        <v>0</v>
      </c>
      <c r="M1005" s="17">
        <v>27</v>
      </c>
      <c r="N1005" s="17" t="s">
        <v>1339</v>
      </c>
      <c r="O1005" s="17" t="s">
        <v>48</v>
      </c>
      <c r="P1005" s="17" t="s">
        <v>2185</v>
      </c>
      <c r="Q1005" s="17" t="s">
        <v>2227</v>
      </c>
      <c r="R1005" s="17" t="s">
        <v>2084</v>
      </c>
      <c r="S1005" s="42">
        <v>46110</v>
      </c>
      <c r="T1005" s="39" t="str">
        <f t="shared" si="36"/>
        <v>Mar</v>
      </c>
      <c r="U1005" s="17">
        <v>2026</v>
      </c>
      <c r="V1005" s="41">
        <v>4239</v>
      </c>
    </row>
    <row r="1006" spans="1:22" x14ac:dyDescent="0.3">
      <c r="A1006" s="66" t="s">
        <v>2273</v>
      </c>
      <c r="B1006" s="37" t="s">
        <v>1352</v>
      </c>
      <c r="C1006" s="37" t="s">
        <v>28</v>
      </c>
      <c r="D1006" s="37">
        <v>12</v>
      </c>
      <c r="E1006" s="37" t="b">
        <v>0</v>
      </c>
      <c r="F1006" s="37" t="s">
        <v>378</v>
      </c>
      <c r="G1006" s="37">
        <v>64</v>
      </c>
      <c r="H1006" s="37" t="s">
        <v>5</v>
      </c>
      <c r="I1006" s="38">
        <v>163</v>
      </c>
      <c r="J1006" s="38"/>
      <c r="K1006" s="37" t="s">
        <v>4480</v>
      </c>
      <c r="L1006" s="37">
        <v>0</v>
      </c>
      <c r="M1006" s="37">
        <v>17</v>
      </c>
      <c r="N1006" s="37" t="s">
        <v>1339</v>
      </c>
      <c r="O1006" s="37" t="s">
        <v>48</v>
      </c>
      <c r="P1006" s="37" t="s">
        <v>2185</v>
      </c>
      <c r="Q1006" s="37" t="s">
        <v>2227</v>
      </c>
      <c r="R1006" s="37" t="s">
        <v>2084</v>
      </c>
      <c r="S1006" s="39">
        <v>46110</v>
      </c>
      <c r="T1006" s="39" t="str">
        <f t="shared" si="36"/>
        <v>Mar</v>
      </c>
      <c r="U1006" s="37">
        <v>2026</v>
      </c>
      <c r="V1006" s="38">
        <v>2771</v>
      </c>
    </row>
    <row r="1007" spans="1:22" x14ac:dyDescent="0.3">
      <c r="A1007" s="66" t="s">
        <v>2273</v>
      </c>
      <c r="B1007" s="17" t="s">
        <v>1353</v>
      </c>
      <c r="C1007" s="17" t="s">
        <v>28</v>
      </c>
      <c r="D1007" s="17">
        <v>12</v>
      </c>
      <c r="E1007" s="17" t="b">
        <v>0</v>
      </c>
      <c r="F1007" s="17" t="s">
        <v>378</v>
      </c>
      <c r="G1007" s="17">
        <v>64</v>
      </c>
      <c r="H1007" s="17" t="s">
        <v>5</v>
      </c>
      <c r="I1007" s="41">
        <v>155</v>
      </c>
      <c r="J1007" s="41"/>
      <c r="K1007" s="17" t="s">
        <v>4480</v>
      </c>
      <c r="L1007" s="17">
        <v>0</v>
      </c>
      <c r="M1007" s="17">
        <v>1</v>
      </c>
      <c r="N1007" s="17" t="s">
        <v>1339</v>
      </c>
      <c r="O1007" s="17" t="s">
        <v>48</v>
      </c>
      <c r="P1007" s="17" t="s">
        <v>2185</v>
      </c>
      <c r="Q1007" s="17" t="s">
        <v>2227</v>
      </c>
      <c r="R1007" s="17" t="s">
        <v>2084</v>
      </c>
      <c r="S1007" s="42">
        <v>46110</v>
      </c>
      <c r="T1007" s="39" t="str">
        <f t="shared" si="36"/>
        <v>Mar</v>
      </c>
      <c r="U1007" s="17">
        <v>2026</v>
      </c>
      <c r="V1007" s="41">
        <v>155</v>
      </c>
    </row>
    <row r="1008" spans="1:22" x14ac:dyDescent="0.3">
      <c r="A1008" s="66" t="s">
        <v>2273</v>
      </c>
      <c r="B1008" s="37" t="s">
        <v>1354</v>
      </c>
      <c r="C1008" s="37" t="s">
        <v>28</v>
      </c>
      <c r="D1008" s="37">
        <v>12</v>
      </c>
      <c r="E1008" s="37" t="b">
        <v>0</v>
      </c>
      <c r="F1008" s="37" t="s">
        <v>378</v>
      </c>
      <c r="G1008" s="37">
        <v>64</v>
      </c>
      <c r="H1008" s="37" t="s">
        <v>5</v>
      </c>
      <c r="I1008" s="38">
        <v>159</v>
      </c>
      <c r="J1008" s="38"/>
      <c r="K1008" s="37" t="s">
        <v>4480</v>
      </c>
      <c r="L1008" s="37">
        <v>0</v>
      </c>
      <c r="M1008" s="37">
        <v>1</v>
      </c>
      <c r="N1008" s="37" t="s">
        <v>1339</v>
      </c>
      <c r="O1008" s="37" t="s">
        <v>48</v>
      </c>
      <c r="P1008" s="37" t="s">
        <v>2185</v>
      </c>
      <c r="Q1008" s="37" t="s">
        <v>2227</v>
      </c>
      <c r="R1008" s="37" t="s">
        <v>2084</v>
      </c>
      <c r="S1008" s="39">
        <v>46110</v>
      </c>
      <c r="T1008" s="39" t="str">
        <f t="shared" si="36"/>
        <v>Mar</v>
      </c>
      <c r="U1008" s="37">
        <v>2026</v>
      </c>
      <c r="V1008" s="38">
        <v>159</v>
      </c>
    </row>
    <row r="1009" spans="1:22" x14ac:dyDescent="0.3">
      <c r="A1009" s="66" t="s">
        <v>2273</v>
      </c>
      <c r="B1009" s="17" t="s">
        <v>1355</v>
      </c>
      <c r="C1009" s="17" t="s">
        <v>28</v>
      </c>
      <c r="D1009" s="17">
        <v>12</v>
      </c>
      <c r="E1009" s="17" t="b">
        <v>0</v>
      </c>
      <c r="F1009" s="17" t="s">
        <v>378</v>
      </c>
      <c r="G1009" s="17">
        <v>64</v>
      </c>
      <c r="H1009" s="17" t="s">
        <v>5</v>
      </c>
      <c r="I1009" s="41">
        <v>138</v>
      </c>
      <c r="J1009" s="41"/>
      <c r="K1009" s="17" t="s">
        <v>4480</v>
      </c>
      <c r="L1009" s="17">
        <v>0</v>
      </c>
      <c r="M1009" s="17">
        <v>23</v>
      </c>
      <c r="N1009" s="17" t="s">
        <v>1339</v>
      </c>
      <c r="O1009" s="17" t="s">
        <v>48</v>
      </c>
      <c r="P1009" s="17" t="s">
        <v>2185</v>
      </c>
      <c r="Q1009" s="17" t="s">
        <v>2227</v>
      </c>
      <c r="R1009" s="17" t="s">
        <v>2084</v>
      </c>
      <c r="S1009" s="42">
        <v>46110</v>
      </c>
      <c r="T1009" s="39" t="str">
        <f t="shared" si="36"/>
        <v>Mar</v>
      </c>
      <c r="U1009" s="17">
        <v>2026</v>
      </c>
      <c r="V1009" s="41">
        <v>3174</v>
      </c>
    </row>
    <row r="1010" spans="1:22" x14ac:dyDescent="0.3">
      <c r="A1010" s="66" t="s">
        <v>2273</v>
      </c>
      <c r="B1010" s="37" t="s">
        <v>1356</v>
      </c>
      <c r="C1010" s="37" t="s">
        <v>28</v>
      </c>
      <c r="D1010" s="37">
        <v>12</v>
      </c>
      <c r="E1010" s="37" t="b">
        <v>0</v>
      </c>
      <c r="F1010" s="37" t="s">
        <v>4</v>
      </c>
      <c r="G1010" s="37">
        <v>128</v>
      </c>
      <c r="H1010" s="37" t="s">
        <v>5</v>
      </c>
      <c r="I1010" s="38">
        <v>145</v>
      </c>
      <c r="J1010" s="38"/>
      <c r="K1010" s="37" t="s">
        <v>4480</v>
      </c>
      <c r="L1010" s="37">
        <v>0</v>
      </c>
      <c r="M1010" s="37">
        <v>7</v>
      </c>
      <c r="N1010" s="37" t="s">
        <v>1339</v>
      </c>
      <c r="O1010" s="37" t="s">
        <v>48</v>
      </c>
      <c r="P1010" s="37" t="s">
        <v>2185</v>
      </c>
      <c r="Q1010" s="37" t="s">
        <v>2227</v>
      </c>
      <c r="R1010" s="37" t="s">
        <v>2084</v>
      </c>
      <c r="S1010" s="39">
        <v>46110</v>
      </c>
      <c r="T1010" s="39" t="str">
        <f t="shared" si="36"/>
        <v>Mar</v>
      </c>
      <c r="U1010" s="37">
        <v>2026</v>
      </c>
      <c r="V1010" s="38">
        <v>1015</v>
      </c>
    </row>
    <row r="1011" spans="1:22" x14ac:dyDescent="0.3">
      <c r="A1011" s="66" t="s">
        <v>2273</v>
      </c>
      <c r="B1011" s="17" t="s">
        <v>1357</v>
      </c>
      <c r="C1011" s="17" t="s">
        <v>28</v>
      </c>
      <c r="D1011" s="17">
        <v>12</v>
      </c>
      <c r="E1011" s="17" t="b">
        <v>0</v>
      </c>
      <c r="F1011" s="17" t="s">
        <v>378</v>
      </c>
      <c r="G1011" s="17">
        <v>64</v>
      </c>
      <c r="H1011" s="17" t="s">
        <v>5</v>
      </c>
      <c r="I1011" s="41">
        <v>162</v>
      </c>
      <c r="J1011" s="41"/>
      <c r="K1011" s="17" t="s">
        <v>4480</v>
      </c>
      <c r="L1011" s="17">
        <v>0</v>
      </c>
      <c r="M1011" s="17">
        <v>2</v>
      </c>
      <c r="N1011" s="17" t="s">
        <v>1339</v>
      </c>
      <c r="O1011" s="17" t="s">
        <v>48</v>
      </c>
      <c r="P1011" s="17" t="s">
        <v>2185</v>
      </c>
      <c r="Q1011" s="17" t="s">
        <v>2227</v>
      </c>
      <c r="R1011" s="17" t="s">
        <v>2084</v>
      </c>
      <c r="S1011" s="42">
        <v>46110</v>
      </c>
      <c r="T1011" s="39" t="str">
        <f t="shared" si="36"/>
        <v>Mar</v>
      </c>
      <c r="U1011" s="17">
        <v>2026</v>
      </c>
      <c r="V1011" s="41">
        <v>324</v>
      </c>
    </row>
    <row r="1012" spans="1:22" x14ac:dyDescent="0.3">
      <c r="A1012" s="66" t="s">
        <v>2273</v>
      </c>
      <c r="B1012" s="37" t="s">
        <v>1358</v>
      </c>
      <c r="C1012" s="37" t="s">
        <v>28</v>
      </c>
      <c r="D1012" s="37">
        <v>12</v>
      </c>
      <c r="E1012" s="37" t="b">
        <v>0</v>
      </c>
      <c r="F1012" s="37" t="s">
        <v>61</v>
      </c>
      <c r="G1012" s="37">
        <v>64</v>
      </c>
      <c r="H1012" s="37" t="s">
        <v>5</v>
      </c>
      <c r="I1012" s="38">
        <v>148</v>
      </c>
      <c r="J1012" s="38"/>
      <c r="K1012" s="37" t="s">
        <v>4480</v>
      </c>
      <c r="L1012" s="37">
        <v>0</v>
      </c>
      <c r="M1012" s="37">
        <v>77</v>
      </c>
      <c r="N1012" s="37" t="s">
        <v>1339</v>
      </c>
      <c r="O1012" s="37" t="s">
        <v>48</v>
      </c>
      <c r="P1012" s="37" t="s">
        <v>2185</v>
      </c>
      <c r="Q1012" s="37" t="s">
        <v>2227</v>
      </c>
      <c r="R1012" s="37" t="s">
        <v>2084</v>
      </c>
      <c r="S1012" s="39">
        <v>46110</v>
      </c>
      <c r="T1012" s="39" t="str">
        <f t="shared" si="36"/>
        <v>Mar</v>
      </c>
      <c r="U1012" s="37">
        <v>2026</v>
      </c>
      <c r="V1012" s="38">
        <v>11396</v>
      </c>
    </row>
    <row r="1013" spans="1:22" x14ac:dyDescent="0.3">
      <c r="A1013" s="66" t="s">
        <v>2273</v>
      </c>
      <c r="B1013" s="17" t="s">
        <v>1359</v>
      </c>
      <c r="C1013" s="17" t="s">
        <v>28</v>
      </c>
      <c r="D1013" s="17">
        <v>12</v>
      </c>
      <c r="E1013" s="17" t="b">
        <v>0</v>
      </c>
      <c r="F1013" s="17" t="s">
        <v>378</v>
      </c>
      <c r="G1013" s="17">
        <v>64</v>
      </c>
      <c r="H1013" s="17" t="s">
        <v>5</v>
      </c>
      <c r="I1013" s="41">
        <v>151</v>
      </c>
      <c r="J1013" s="41"/>
      <c r="K1013" s="17" t="s">
        <v>4480</v>
      </c>
      <c r="L1013" s="17">
        <v>0</v>
      </c>
      <c r="M1013" s="17">
        <v>18</v>
      </c>
      <c r="N1013" s="17" t="s">
        <v>1339</v>
      </c>
      <c r="O1013" s="17" t="s">
        <v>48</v>
      </c>
      <c r="P1013" s="17" t="s">
        <v>2185</v>
      </c>
      <c r="Q1013" s="17" t="s">
        <v>2227</v>
      </c>
      <c r="R1013" s="17" t="s">
        <v>2084</v>
      </c>
      <c r="S1013" s="42">
        <v>46110</v>
      </c>
      <c r="T1013" s="39" t="str">
        <f t="shared" si="36"/>
        <v>Mar</v>
      </c>
      <c r="U1013" s="17">
        <v>2026</v>
      </c>
      <c r="V1013" s="41">
        <v>2718</v>
      </c>
    </row>
    <row r="1014" spans="1:22" x14ac:dyDescent="0.3">
      <c r="A1014" s="66" t="s">
        <v>2273</v>
      </c>
      <c r="B1014" s="37" t="s">
        <v>1360</v>
      </c>
      <c r="C1014" s="37" t="s">
        <v>28</v>
      </c>
      <c r="D1014" s="37">
        <v>12</v>
      </c>
      <c r="E1014" s="37" t="b">
        <v>0</v>
      </c>
      <c r="F1014" s="37" t="s">
        <v>378</v>
      </c>
      <c r="G1014" s="37">
        <v>64</v>
      </c>
      <c r="H1014" s="37" t="s">
        <v>5</v>
      </c>
      <c r="I1014" s="38">
        <v>165</v>
      </c>
      <c r="J1014" s="38"/>
      <c r="K1014" s="37" t="s">
        <v>4480</v>
      </c>
      <c r="L1014" s="37">
        <v>0</v>
      </c>
      <c r="M1014" s="37">
        <v>5</v>
      </c>
      <c r="N1014" s="37" t="s">
        <v>1339</v>
      </c>
      <c r="O1014" s="37" t="s">
        <v>48</v>
      </c>
      <c r="P1014" s="37" t="s">
        <v>2185</v>
      </c>
      <c r="Q1014" s="37" t="s">
        <v>2227</v>
      </c>
      <c r="R1014" s="37" t="s">
        <v>2084</v>
      </c>
      <c r="S1014" s="39">
        <v>46110</v>
      </c>
      <c r="T1014" s="39" t="str">
        <f t="shared" si="36"/>
        <v>Mar</v>
      </c>
      <c r="U1014" s="37">
        <v>2026</v>
      </c>
      <c r="V1014" s="38">
        <v>825</v>
      </c>
    </row>
    <row r="1015" spans="1:22" x14ac:dyDescent="0.3">
      <c r="A1015" s="66" t="s">
        <v>2273</v>
      </c>
      <c r="B1015" s="17" t="s">
        <v>1361</v>
      </c>
      <c r="C1015" s="17" t="s">
        <v>28</v>
      </c>
      <c r="D1015" s="17">
        <v>12</v>
      </c>
      <c r="E1015" s="17" t="b">
        <v>0</v>
      </c>
      <c r="F1015" s="17" t="s">
        <v>61</v>
      </c>
      <c r="G1015" s="17">
        <v>64</v>
      </c>
      <c r="H1015" s="17" t="s">
        <v>5</v>
      </c>
      <c r="I1015" s="41">
        <v>147</v>
      </c>
      <c r="J1015" s="41"/>
      <c r="K1015" s="17" t="s">
        <v>4480</v>
      </c>
      <c r="L1015" s="17">
        <v>0</v>
      </c>
      <c r="M1015" s="17">
        <v>1</v>
      </c>
      <c r="N1015" s="17" t="s">
        <v>1339</v>
      </c>
      <c r="O1015" s="17" t="s">
        <v>48</v>
      </c>
      <c r="P1015" s="17" t="s">
        <v>2185</v>
      </c>
      <c r="Q1015" s="17" t="s">
        <v>2227</v>
      </c>
      <c r="R1015" s="17" t="s">
        <v>2084</v>
      </c>
      <c r="S1015" s="42">
        <v>46110</v>
      </c>
      <c r="T1015" s="39" t="str">
        <f t="shared" si="36"/>
        <v>Mar</v>
      </c>
      <c r="U1015" s="17">
        <v>2026</v>
      </c>
      <c r="V1015" s="41">
        <v>147</v>
      </c>
    </row>
    <row r="1016" spans="1:22" x14ac:dyDescent="0.3">
      <c r="A1016" s="66" t="s">
        <v>2273</v>
      </c>
      <c r="B1016" s="37" t="s">
        <v>1362</v>
      </c>
      <c r="C1016" s="37" t="s">
        <v>28</v>
      </c>
      <c r="D1016" s="37">
        <v>12</v>
      </c>
      <c r="E1016" s="37" t="b">
        <v>0</v>
      </c>
      <c r="F1016" s="37" t="s">
        <v>378</v>
      </c>
      <c r="G1016" s="37">
        <v>64</v>
      </c>
      <c r="H1016" s="37" t="s">
        <v>5</v>
      </c>
      <c r="I1016" s="38">
        <v>162</v>
      </c>
      <c r="J1016" s="38"/>
      <c r="K1016" s="37" t="s">
        <v>4480</v>
      </c>
      <c r="L1016" s="37">
        <v>0</v>
      </c>
      <c r="M1016" s="37">
        <v>2</v>
      </c>
      <c r="N1016" s="37" t="s">
        <v>1339</v>
      </c>
      <c r="O1016" s="37" t="s">
        <v>48</v>
      </c>
      <c r="P1016" s="37" t="s">
        <v>2185</v>
      </c>
      <c r="Q1016" s="37" t="s">
        <v>2227</v>
      </c>
      <c r="R1016" s="37" t="s">
        <v>2084</v>
      </c>
      <c r="S1016" s="39">
        <v>46110</v>
      </c>
      <c r="T1016" s="39" t="str">
        <f t="shared" si="36"/>
        <v>Mar</v>
      </c>
      <c r="U1016" s="37">
        <v>2026</v>
      </c>
      <c r="V1016" s="38">
        <v>324</v>
      </c>
    </row>
    <row r="1017" spans="1:22" x14ac:dyDescent="0.3">
      <c r="A1017" s="66" t="s">
        <v>2273</v>
      </c>
      <c r="B1017" s="17" t="s">
        <v>1363</v>
      </c>
      <c r="C1017" s="17" t="s">
        <v>28</v>
      </c>
      <c r="D1017" s="17">
        <v>12</v>
      </c>
      <c r="E1017" s="17" t="b">
        <v>0</v>
      </c>
      <c r="F1017" s="17" t="s">
        <v>4466</v>
      </c>
      <c r="G1017" s="17">
        <v>64</v>
      </c>
      <c r="H1017" s="17" t="s">
        <v>5</v>
      </c>
      <c r="I1017" s="41">
        <v>156</v>
      </c>
      <c r="J1017" s="41"/>
      <c r="K1017" s="17" t="s">
        <v>4480</v>
      </c>
      <c r="L1017" s="17">
        <v>0</v>
      </c>
      <c r="M1017" s="17">
        <v>252</v>
      </c>
      <c r="N1017" s="17" t="s">
        <v>1339</v>
      </c>
      <c r="O1017" s="17" t="s">
        <v>48</v>
      </c>
      <c r="P1017" s="17" t="s">
        <v>2185</v>
      </c>
      <c r="Q1017" s="17" t="s">
        <v>2227</v>
      </c>
      <c r="R1017" s="17" t="s">
        <v>2084</v>
      </c>
      <c r="S1017" s="42">
        <v>46110</v>
      </c>
      <c r="T1017" s="39" t="str">
        <f t="shared" si="36"/>
        <v>Mar</v>
      </c>
      <c r="U1017" s="17">
        <v>2026</v>
      </c>
      <c r="V1017" s="41">
        <v>39312</v>
      </c>
    </row>
    <row r="1018" spans="1:22" x14ac:dyDescent="0.3">
      <c r="A1018" s="66" t="s">
        <v>2273</v>
      </c>
      <c r="B1018" s="37" t="s">
        <v>1364</v>
      </c>
      <c r="C1018" s="37" t="s">
        <v>28</v>
      </c>
      <c r="D1018" s="37">
        <v>12</v>
      </c>
      <c r="E1018" s="37" t="b">
        <v>0</v>
      </c>
      <c r="F1018" s="37" t="s">
        <v>61</v>
      </c>
      <c r="G1018" s="37">
        <v>64</v>
      </c>
      <c r="H1018" s="37" t="s">
        <v>5</v>
      </c>
      <c r="I1018" s="38">
        <v>152</v>
      </c>
      <c r="J1018" s="38"/>
      <c r="K1018" s="37" t="s">
        <v>4480</v>
      </c>
      <c r="L1018" s="37">
        <v>0</v>
      </c>
      <c r="M1018" s="37">
        <v>1</v>
      </c>
      <c r="N1018" s="37" t="s">
        <v>1339</v>
      </c>
      <c r="O1018" s="37" t="s">
        <v>48</v>
      </c>
      <c r="P1018" s="37" t="s">
        <v>2185</v>
      </c>
      <c r="Q1018" s="37" t="s">
        <v>2227</v>
      </c>
      <c r="R1018" s="37" t="s">
        <v>2084</v>
      </c>
      <c r="S1018" s="39">
        <v>46110</v>
      </c>
      <c r="T1018" s="39" t="str">
        <f t="shared" si="36"/>
        <v>Mar</v>
      </c>
      <c r="U1018" s="37">
        <v>2026</v>
      </c>
      <c r="V1018" s="38">
        <v>152</v>
      </c>
    </row>
    <row r="1019" spans="1:22" x14ac:dyDescent="0.3">
      <c r="A1019" s="66" t="s">
        <v>2273</v>
      </c>
      <c r="B1019" s="17" t="s">
        <v>1365</v>
      </c>
      <c r="C1019" s="17" t="s">
        <v>28</v>
      </c>
      <c r="D1019" s="17">
        <v>12</v>
      </c>
      <c r="E1019" s="17" t="b">
        <v>0</v>
      </c>
      <c r="F1019" s="17" t="s">
        <v>378</v>
      </c>
      <c r="G1019" s="17">
        <v>64</v>
      </c>
      <c r="H1019" s="17" t="s">
        <v>5</v>
      </c>
      <c r="I1019" s="41">
        <v>144</v>
      </c>
      <c r="J1019" s="41"/>
      <c r="K1019" s="17" t="s">
        <v>4480</v>
      </c>
      <c r="L1019" s="17">
        <v>0</v>
      </c>
      <c r="M1019" s="17">
        <v>5</v>
      </c>
      <c r="N1019" s="17" t="s">
        <v>1339</v>
      </c>
      <c r="O1019" s="17" t="s">
        <v>48</v>
      </c>
      <c r="P1019" s="17" t="s">
        <v>2185</v>
      </c>
      <c r="Q1019" s="17" t="s">
        <v>2227</v>
      </c>
      <c r="R1019" s="17" t="s">
        <v>2084</v>
      </c>
      <c r="S1019" s="42">
        <v>46110</v>
      </c>
      <c r="T1019" s="39" t="str">
        <f t="shared" si="36"/>
        <v>Mar</v>
      </c>
      <c r="U1019" s="17">
        <v>2026</v>
      </c>
      <c r="V1019" s="41">
        <v>720</v>
      </c>
    </row>
    <row r="1020" spans="1:22" x14ac:dyDescent="0.3">
      <c r="A1020" s="66" t="s">
        <v>2273</v>
      </c>
      <c r="B1020" s="37" t="s">
        <v>1366</v>
      </c>
      <c r="C1020" s="37" t="s">
        <v>28</v>
      </c>
      <c r="D1020" s="37">
        <v>12</v>
      </c>
      <c r="E1020" s="37" t="b">
        <v>0</v>
      </c>
      <c r="F1020" s="37" t="s">
        <v>378</v>
      </c>
      <c r="G1020" s="37">
        <v>64</v>
      </c>
      <c r="H1020" s="37" t="s">
        <v>5</v>
      </c>
      <c r="I1020" s="38">
        <v>147</v>
      </c>
      <c r="J1020" s="38"/>
      <c r="K1020" s="37" t="s">
        <v>4480</v>
      </c>
      <c r="L1020" s="37">
        <v>1</v>
      </c>
      <c r="M1020" s="37">
        <v>0</v>
      </c>
      <c r="N1020" s="37" t="s">
        <v>1367</v>
      </c>
      <c r="O1020" s="37" t="s">
        <v>48</v>
      </c>
      <c r="P1020" s="37" t="s">
        <v>2185</v>
      </c>
      <c r="Q1020" s="37" t="s">
        <v>2227</v>
      </c>
      <c r="R1020" s="37" t="s">
        <v>2084</v>
      </c>
      <c r="S1020" s="39">
        <v>46110</v>
      </c>
      <c r="T1020" s="39" t="str">
        <f t="shared" si="36"/>
        <v>Mar</v>
      </c>
      <c r="U1020" s="37">
        <v>2026</v>
      </c>
      <c r="V1020" s="38">
        <v>0</v>
      </c>
    </row>
    <row r="1021" spans="1:22" x14ac:dyDescent="0.3">
      <c r="A1021" s="66" t="s">
        <v>2273</v>
      </c>
      <c r="B1021" s="17" t="s">
        <v>1368</v>
      </c>
      <c r="C1021" s="17" t="s">
        <v>28</v>
      </c>
      <c r="D1021" s="17">
        <v>12</v>
      </c>
      <c r="E1021" s="17" t="b">
        <v>0</v>
      </c>
      <c r="F1021" s="17" t="s">
        <v>4</v>
      </c>
      <c r="G1021" s="37">
        <v>128</v>
      </c>
      <c r="H1021" s="17" t="s">
        <v>5</v>
      </c>
      <c r="I1021" s="41">
        <v>164</v>
      </c>
      <c r="J1021" s="41"/>
      <c r="K1021" s="17" t="s">
        <v>4480</v>
      </c>
      <c r="L1021" s="17">
        <v>0</v>
      </c>
      <c r="M1021" s="17">
        <v>1</v>
      </c>
      <c r="N1021" s="17" t="s">
        <v>1367</v>
      </c>
      <c r="O1021" s="17" t="s">
        <v>48</v>
      </c>
      <c r="P1021" s="17" t="s">
        <v>2185</v>
      </c>
      <c r="Q1021" s="17" t="s">
        <v>2227</v>
      </c>
      <c r="R1021" s="17" t="s">
        <v>2084</v>
      </c>
      <c r="S1021" s="42">
        <v>46110</v>
      </c>
      <c r="T1021" s="39" t="str">
        <f t="shared" si="36"/>
        <v>Mar</v>
      </c>
      <c r="U1021" s="17">
        <v>2026</v>
      </c>
      <c r="V1021" s="41">
        <v>164</v>
      </c>
    </row>
    <row r="1022" spans="1:22" x14ac:dyDescent="0.3">
      <c r="A1022" s="66" t="s">
        <v>2273</v>
      </c>
      <c r="B1022" s="37" t="s">
        <v>1369</v>
      </c>
      <c r="C1022" s="37" t="s">
        <v>28</v>
      </c>
      <c r="D1022" s="37">
        <v>12</v>
      </c>
      <c r="E1022" s="37" t="b">
        <v>0</v>
      </c>
      <c r="F1022" s="37" t="s">
        <v>378</v>
      </c>
      <c r="G1022" s="37">
        <v>64</v>
      </c>
      <c r="H1022" s="37" t="s">
        <v>5</v>
      </c>
      <c r="I1022" s="38">
        <v>147</v>
      </c>
      <c r="J1022" s="38"/>
      <c r="K1022" s="37" t="s">
        <v>4480</v>
      </c>
      <c r="L1022" s="37">
        <v>1</v>
      </c>
      <c r="M1022" s="37">
        <v>0</v>
      </c>
      <c r="N1022" s="37" t="s">
        <v>1339</v>
      </c>
      <c r="O1022" s="37" t="s">
        <v>48</v>
      </c>
      <c r="P1022" s="37" t="s">
        <v>2185</v>
      </c>
      <c r="Q1022" s="37" t="s">
        <v>2227</v>
      </c>
      <c r="R1022" s="37" t="s">
        <v>2084</v>
      </c>
      <c r="S1022" s="39">
        <v>46110</v>
      </c>
      <c r="T1022" s="39" t="str">
        <f t="shared" si="36"/>
        <v>Mar</v>
      </c>
      <c r="U1022" s="37">
        <v>2026</v>
      </c>
      <c r="V1022" s="38">
        <v>0</v>
      </c>
    </row>
    <row r="1023" spans="1:22" x14ac:dyDescent="0.3">
      <c r="A1023" s="66" t="s">
        <v>2273</v>
      </c>
      <c r="B1023" s="17" t="s">
        <v>1370</v>
      </c>
      <c r="C1023" s="17" t="s">
        <v>28</v>
      </c>
      <c r="D1023" s="17">
        <v>12</v>
      </c>
      <c r="E1023" s="17" t="b">
        <v>0</v>
      </c>
      <c r="F1023" s="17" t="s">
        <v>378</v>
      </c>
      <c r="G1023" s="17">
        <v>64</v>
      </c>
      <c r="H1023" s="17" t="s">
        <v>5</v>
      </c>
      <c r="I1023" s="41">
        <v>153</v>
      </c>
      <c r="J1023" s="41"/>
      <c r="K1023" s="17" t="s">
        <v>4480</v>
      </c>
      <c r="L1023" s="17">
        <v>0</v>
      </c>
      <c r="M1023" s="17">
        <v>1</v>
      </c>
      <c r="N1023" s="17" t="s">
        <v>1339</v>
      </c>
      <c r="O1023" s="17" t="s">
        <v>48</v>
      </c>
      <c r="P1023" s="17" t="s">
        <v>2185</v>
      </c>
      <c r="Q1023" s="17" t="s">
        <v>2227</v>
      </c>
      <c r="R1023" s="17" t="s">
        <v>2084</v>
      </c>
      <c r="S1023" s="42">
        <v>46110</v>
      </c>
      <c r="T1023" s="39" t="str">
        <f t="shared" si="36"/>
        <v>Mar</v>
      </c>
      <c r="U1023" s="17">
        <v>2026</v>
      </c>
      <c r="V1023" s="41">
        <v>153</v>
      </c>
    </row>
    <row r="1024" spans="1:22" x14ac:dyDescent="0.3">
      <c r="A1024" s="66" t="s">
        <v>2273</v>
      </c>
      <c r="B1024" s="37" t="s">
        <v>1371</v>
      </c>
      <c r="C1024" s="37" t="s">
        <v>28</v>
      </c>
      <c r="D1024" s="37">
        <v>12</v>
      </c>
      <c r="E1024" s="37" t="b">
        <v>0</v>
      </c>
      <c r="F1024" s="37" t="s">
        <v>4</v>
      </c>
      <c r="G1024" s="37">
        <v>128</v>
      </c>
      <c r="H1024" s="37" t="s">
        <v>5</v>
      </c>
      <c r="I1024" s="38">
        <v>148</v>
      </c>
      <c r="J1024" s="38"/>
      <c r="K1024" s="37" t="s">
        <v>4480</v>
      </c>
      <c r="L1024" s="37">
        <v>1</v>
      </c>
      <c r="M1024" s="37">
        <v>0</v>
      </c>
      <c r="N1024" s="37" t="s">
        <v>1339</v>
      </c>
      <c r="O1024" s="37" t="s">
        <v>48</v>
      </c>
      <c r="P1024" s="37" t="s">
        <v>2185</v>
      </c>
      <c r="Q1024" s="37" t="s">
        <v>2227</v>
      </c>
      <c r="R1024" s="37" t="s">
        <v>2084</v>
      </c>
      <c r="S1024" s="39">
        <v>46110</v>
      </c>
      <c r="T1024" s="39" t="str">
        <f t="shared" si="36"/>
        <v>Mar</v>
      </c>
      <c r="U1024" s="37">
        <v>2026</v>
      </c>
      <c r="V1024" s="38">
        <v>0</v>
      </c>
    </row>
    <row r="1025" spans="1:22" x14ac:dyDescent="0.3">
      <c r="A1025" s="66" t="s">
        <v>2273</v>
      </c>
      <c r="B1025" s="17" t="s">
        <v>1372</v>
      </c>
      <c r="C1025" s="17" t="s">
        <v>28</v>
      </c>
      <c r="D1025" s="17">
        <v>12</v>
      </c>
      <c r="E1025" s="17" t="b">
        <v>0</v>
      </c>
      <c r="F1025" s="17" t="s">
        <v>378</v>
      </c>
      <c r="G1025" s="17">
        <v>64</v>
      </c>
      <c r="H1025" s="17" t="s">
        <v>5</v>
      </c>
      <c r="I1025" s="41">
        <v>163</v>
      </c>
      <c r="J1025" s="41"/>
      <c r="K1025" s="17" t="s">
        <v>4480</v>
      </c>
      <c r="L1025" s="17">
        <v>0</v>
      </c>
      <c r="M1025" s="17">
        <v>1</v>
      </c>
      <c r="N1025" s="17" t="s">
        <v>1339</v>
      </c>
      <c r="O1025" s="17" t="s">
        <v>48</v>
      </c>
      <c r="P1025" s="17" t="s">
        <v>2185</v>
      </c>
      <c r="Q1025" s="17" t="s">
        <v>2227</v>
      </c>
      <c r="R1025" s="17" t="s">
        <v>2084</v>
      </c>
      <c r="S1025" s="42">
        <v>46110</v>
      </c>
      <c r="T1025" s="39" t="str">
        <f t="shared" si="36"/>
        <v>Mar</v>
      </c>
      <c r="U1025" s="17">
        <v>2026</v>
      </c>
      <c r="V1025" s="41">
        <v>163</v>
      </c>
    </row>
    <row r="1026" spans="1:22" x14ac:dyDescent="0.3">
      <c r="A1026" s="66" t="s">
        <v>2273</v>
      </c>
      <c r="B1026" s="37" t="s">
        <v>1373</v>
      </c>
      <c r="C1026" s="37" t="s">
        <v>28</v>
      </c>
      <c r="D1026" s="37">
        <v>12</v>
      </c>
      <c r="E1026" s="37" t="b">
        <v>0</v>
      </c>
      <c r="F1026" s="37" t="s">
        <v>378</v>
      </c>
      <c r="G1026" s="37">
        <v>64</v>
      </c>
      <c r="H1026" s="37" t="s">
        <v>5</v>
      </c>
      <c r="I1026" s="38">
        <v>149</v>
      </c>
      <c r="J1026" s="38"/>
      <c r="K1026" s="37" t="s">
        <v>4480</v>
      </c>
      <c r="L1026" s="37">
        <v>0</v>
      </c>
      <c r="M1026" s="37">
        <v>1</v>
      </c>
      <c r="N1026" s="37" t="s">
        <v>1367</v>
      </c>
      <c r="O1026" s="37" t="s">
        <v>48</v>
      </c>
      <c r="P1026" s="37" t="s">
        <v>2185</v>
      </c>
      <c r="Q1026" s="37" t="s">
        <v>2227</v>
      </c>
      <c r="R1026" s="37" t="s">
        <v>2084</v>
      </c>
      <c r="S1026" s="39">
        <v>46110</v>
      </c>
      <c r="T1026" s="39" t="str">
        <f t="shared" si="36"/>
        <v>Mar</v>
      </c>
      <c r="U1026" s="37">
        <v>2026</v>
      </c>
      <c r="V1026" s="38">
        <v>149</v>
      </c>
    </row>
    <row r="1027" spans="1:22" x14ac:dyDescent="0.3">
      <c r="A1027" s="66" t="s">
        <v>2273</v>
      </c>
      <c r="B1027" s="17" t="s">
        <v>1374</v>
      </c>
      <c r="C1027" s="17" t="s">
        <v>28</v>
      </c>
      <c r="D1027" s="17">
        <v>12</v>
      </c>
      <c r="E1027" s="17" t="b">
        <v>0</v>
      </c>
      <c r="F1027" s="17" t="s">
        <v>378</v>
      </c>
      <c r="G1027" s="17">
        <v>64</v>
      </c>
      <c r="H1027" s="17" t="s">
        <v>5</v>
      </c>
      <c r="I1027" s="41">
        <v>153</v>
      </c>
      <c r="J1027" s="41"/>
      <c r="K1027" s="17" t="s">
        <v>4480</v>
      </c>
      <c r="L1027" s="17">
        <v>0</v>
      </c>
      <c r="M1027" s="17">
        <v>2</v>
      </c>
      <c r="N1027" s="17" t="s">
        <v>1339</v>
      </c>
      <c r="O1027" s="17" t="s">
        <v>48</v>
      </c>
      <c r="P1027" s="17" t="s">
        <v>2185</v>
      </c>
      <c r="Q1027" s="17" t="s">
        <v>2227</v>
      </c>
      <c r="R1027" s="17" t="s">
        <v>2084</v>
      </c>
      <c r="S1027" s="42">
        <v>46110</v>
      </c>
      <c r="T1027" s="39" t="str">
        <f t="shared" si="36"/>
        <v>Mar</v>
      </c>
      <c r="U1027" s="17">
        <v>2026</v>
      </c>
      <c r="V1027" s="41">
        <v>306</v>
      </c>
    </row>
    <row r="1028" spans="1:22" x14ac:dyDescent="0.3">
      <c r="A1028" s="66" t="s">
        <v>2273</v>
      </c>
      <c r="B1028" s="37" t="s">
        <v>1375</v>
      </c>
      <c r="C1028" s="37" t="s">
        <v>28</v>
      </c>
      <c r="D1028" s="37">
        <v>12</v>
      </c>
      <c r="E1028" s="37" t="b">
        <v>0</v>
      </c>
      <c r="F1028" s="37" t="s">
        <v>378</v>
      </c>
      <c r="G1028" s="37">
        <v>64</v>
      </c>
      <c r="H1028" s="37" t="s">
        <v>5</v>
      </c>
      <c r="I1028" s="38">
        <v>154</v>
      </c>
      <c r="J1028" s="38"/>
      <c r="K1028" s="37" t="s">
        <v>4480</v>
      </c>
      <c r="L1028" s="37">
        <v>0</v>
      </c>
      <c r="M1028" s="37">
        <v>4</v>
      </c>
      <c r="N1028" s="37" t="s">
        <v>1339</v>
      </c>
      <c r="O1028" s="37" t="s">
        <v>48</v>
      </c>
      <c r="P1028" s="37" t="s">
        <v>2185</v>
      </c>
      <c r="Q1028" s="37" t="s">
        <v>2227</v>
      </c>
      <c r="R1028" s="37" t="s">
        <v>2084</v>
      </c>
      <c r="S1028" s="39">
        <v>46110</v>
      </c>
      <c r="T1028" s="39" t="str">
        <f t="shared" si="36"/>
        <v>Mar</v>
      </c>
      <c r="U1028" s="37">
        <v>2026</v>
      </c>
      <c r="V1028" s="38">
        <v>616</v>
      </c>
    </row>
    <row r="1029" spans="1:22" x14ac:dyDescent="0.3">
      <c r="A1029" s="66" t="s">
        <v>2273</v>
      </c>
      <c r="B1029" s="17" t="s">
        <v>1376</v>
      </c>
      <c r="C1029" s="17" t="s">
        <v>28</v>
      </c>
      <c r="D1029" s="17">
        <v>12</v>
      </c>
      <c r="E1029" s="17" t="b">
        <v>0</v>
      </c>
      <c r="F1029" s="17" t="s">
        <v>378</v>
      </c>
      <c r="G1029" s="17">
        <v>64</v>
      </c>
      <c r="H1029" s="17" t="s">
        <v>5</v>
      </c>
      <c r="I1029" s="41">
        <v>156</v>
      </c>
      <c r="J1029" s="41"/>
      <c r="K1029" s="17" t="s">
        <v>4480</v>
      </c>
      <c r="L1029" s="17">
        <v>0</v>
      </c>
      <c r="M1029" s="17">
        <v>3</v>
      </c>
      <c r="N1029" s="17" t="s">
        <v>1339</v>
      </c>
      <c r="O1029" s="17" t="s">
        <v>48</v>
      </c>
      <c r="P1029" s="17" t="s">
        <v>2185</v>
      </c>
      <c r="Q1029" s="17" t="s">
        <v>2227</v>
      </c>
      <c r="R1029" s="17" t="s">
        <v>2084</v>
      </c>
      <c r="S1029" s="42">
        <v>46110</v>
      </c>
      <c r="T1029" s="39" t="str">
        <f t="shared" si="36"/>
        <v>Mar</v>
      </c>
      <c r="U1029" s="17">
        <v>2026</v>
      </c>
      <c r="V1029" s="41">
        <v>468</v>
      </c>
    </row>
    <row r="1030" spans="1:22" x14ac:dyDescent="0.3">
      <c r="A1030" s="66" t="s">
        <v>2273</v>
      </c>
      <c r="B1030" s="37" t="s">
        <v>1377</v>
      </c>
      <c r="C1030" s="37" t="s">
        <v>28</v>
      </c>
      <c r="D1030" s="37">
        <v>12</v>
      </c>
      <c r="E1030" s="37" t="b">
        <v>0</v>
      </c>
      <c r="F1030" s="37" t="s">
        <v>378</v>
      </c>
      <c r="G1030" s="37">
        <v>64</v>
      </c>
      <c r="H1030" s="37" t="s">
        <v>5</v>
      </c>
      <c r="I1030" s="38">
        <v>147</v>
      </c>
      <c r="J1030" s="38"/>
      <c r="K1030" s="37" t="s">
        <v>4480</v>
      </c>
      <c r="L1030" s="37">
        <v>0</v>
      </c>
      <c r="M1030" s="37">
        <v>8</v>
      </c>
      <c r="N1030" s="37" t="s">
        <v>1367</v>
      </c>
      <c r="O1030" s="37" t="s">
        <v>48</v>
      </c>
      <c r="P1030" s="37" t="s">
        <v>2185</v>
      </c>
      <c r="Q1030" s="37" t="s">
        <v>2227</v>
      </c>
      <c r="R1030" s="37" t="s">
        <v>2084</v>
      </c>
      <c r="S1030" s="39">
        <v>46110</v>
      </c>
      <c r="T1030" s="39" t="str">
        <f t="shared" si="36"/>
        <v>Mar</v>
      </c>
      <c r="U1030" s="37">
        <v>2026</v>
      </c>
      <c r="V1030" s="38">
        <v>1176</v>
      </c>
    </row>
    <row r="1031" spans="1:22" x14ac:dyDescent="0.3">
      <c r="A1031" s="66" t="s">
        <v>2273</v>
      </c>
      <c r="B1031" s="17" t="s">
        <v>1378</v>
      </c>
      <c r="C1031" s="17" t="s">
        <v>28</v>
      </c>
      <c r="D1031" s="17">
        <v>12</v>
      </c>
      <c r="E1031" s="17" t="b">
        <v>0</v>
      </c>
      <c r="F1031" s="17" t="s">
        <v>378</v>
      </c>
      <c r="G1031" s="17">
        <v>64</v>
      </c>
      <c r="H1031" s="17" t="s">
        <v>5</v>
      </c>
      <c r="I1031" s="41">
        <v>153</v>
      </c>
      <c r="J1031" s="41"/>
      <c r="K1031" s="17" t="s">
        <v>4480</v>
      </c>
      <c r="L1031" s="17">
        <v>0</v>
      </c>
      <c r="M1031" s="17">
        <v>6</v>
      </c>
      <c r="N1031" s="17" t="s">
        <v>1367</v>
      </c>
      <c r="O1031" s="17" t="s">
        <v>48</v>
      </c>
      <c r="P1031" s="17" t="s">
        <v>2185</v>
      </c>
      <c r="Q1031" s="17" t="s">
        <v>2227</v>
      </c>
      <c r="R1031" s="17" t="s">
        <v>2084</v>
      </c>
      <c r="S1031" s="42">
        <v>46110</v>
      </c>
      <c r="T1031" s="39" t="str">
        <f t="shared" si="36"/>
        <v>Mar</v>
      </c>
      <c r="U1031" s="17">
        <v>2026</v>
      </c>
      <c r="V1031" s="41">
        <v>918</v>
      </c>
    </row>
    <row r="1032" spans="1:22" x14ac:dyDescent="0.3">
      <c r="A1032" s="66" t="s">
        <v>2273</v>
      </c>
      <c r="B1032" s="37" t="s">
        <v>1379</v>
      </c>
      <c r="C1032" s="37" t="s">
        <v>28</v>
      </c>
      <c r="D1032" s="37">
        <v>12</v>
      </c>
      <c r="E1032" s="37" t="b">
        <v>0</v>
      </c>
      <c r="F1032" s="37" t="s">
        <v>378</v>
      </c>
      <c r="G1032" s="37">
        <v>64</v>
      </c>
      <c r="H1032" s="37" t="s">
        <v>5</v>
      </c>
      <c r="I1032" s="38">
        <v>153</v>
      </c>
      <c r="J1032" s="38"/>
      <c r="K1032" s="37" t="s">
        <v>4480</v>
      </c>
      <c r="L1032" s="37">
        <v>0</v>
      </c>
      <c r="M1032" s="37">
        <v>63</v>
      </c>
      <c r="N1032" s="37" t="s">
        <v>1339</v>
      </c>
      <c r="O1032" s="37" t="s">
        <v>48</v>
      </c>
      <c r="P1032" s="37" t="s">
        <v>2185</v>
      </c>
      <c r="Q1032" s="37" t="s">
        <v>2227</v>
      </c>
      <c r="R1032" s="37" t="s">
        <v>2084</v>
      </c>
      <c r="S1032" s="39">
        <v>46110</v>
      </c>
      <c r="T1032" s="39" t="str">
        <f t="shared" si="36"/>
        <v>Mar</v>
      </c>
      <c r="U1032" s="37">
        <v>2026</v>
      </c>
      <c r="V1032" s="38">
        <v>9639</v>
      </c>
    </row>
    <row r="1033" spans="1:22" x14ac:dyDescent="0.3">
      <c r="A1033" s="66" t="s">
        <v>2273</v>
      </c>
      <c r="B1033" s="17" t="s">
        <v>1380</v>
      </c>
      <c r="C1033" s="17" t="s">
        <v>28</v>
      </c>
      <c r="D1033" s="17">
        <v>12</v>
      </c>
      <c r="E1033" s="17" t="b">
        <v>0</v>
      </c>
      <c r="F1033" s="17" t="s">
        <v>378</v>
      </c>
      <c r="G1033" s="17">
        <v>64</v>
      </c>
      <c r="H1033" s="17" t="s">
        <v>5</v>
      </c>
      <c r="I1033" s="41">
        <v>153</v>
      </c>
      <c r="J1033" s="41"/>
      <c r="K1033" s="17" t="s">
        <v>4480</v>
      </c>
      <c r="L1033" s="17">
        <v>1</v>
      </c>
      <c r="M1033" s="17">
        <v>0</v>
      </c>
      <c r="N1033" s="17" t="s">
        <v>1339</v>
      </c>
      <c r="O1033" s="17" t="s">
        <v>48</v>
      </c>
      <c r="P1033" s="17" t="s">
        <v>2185</v>
      </c>
      <c r="Q1033" s="17" t="s">
        <v>2227</v>
      </c>
      <c r="R1033" s="17" t="s">
        <v>2084</v>
      </c>
      <c r="S1033" s="42">
        <v>46110</v>
      </c>
      <c r="T1033" s="39" t="str">
        <f t="shared" si="36"/>
        <v>Mar</v>
      </c>
      <c r="U1033" s="17">
        <v>2026</v>
      </c>
      <c r="V1033" s="41">
        <v>0</v>
      </c>
    </row>
    <row r="1034" spans="1:22" x14ac:dyDescent="0.3">
      <c r="A1034" s="66" t="s">
        <v>2273</v>
      </c>
      <c r="B1034" s="37" t="s">
        <v>1381</v>
      </c>
      <c r="C1034" s="37" t="s">
        <v>28</v>
      </c>
      <c r="D1034" s="37">
        <v>12</v>
      </c>
      <c r="E1034" s="37" t="b">
        <v>0</v>
      </c>
      <c r="F1034" s="37" t="s">
        <v>378</v>
      </c>
      <c r="G1034" s="37">
        <v>64</v>
      </c>
      <c r="H1034" s="37" t="s">
        <v>5</v>
      </c>
      <c r="I1034" s="38">
        <v>145</v>
      </c>
      <c r="J1034" s="38"/>
      <c r="K1034" s="37" t="s">
        <v>4480</v>
      </c>
      <c r="L1034" s="37">
        <v>0</v>
      </c>
      <c r="M1034" s="37">
        <v>4</v>
      </c>
      <c r="N1034" s="37" t="s">
        <v>1339</v>
      </c>
      <c r="O1034" s="37" t="s">
        <v>48</v>
      </c>
      <c r="P1034" s="37" t="s">
        <v>2185</v>
      </c>
      <c r="Q1034" s="37" t="s">
        <v>2227</v>
      </c>
      <c r="R1034" s="37" t="s">
        <v>2084</v>
      </c>
      <c r="S1034" s="39">
        <v>46110</v>
      </c>
      <c r="T1034" s="39" t="str">
        <f t="shared" si="36"/>
        <v>Mar</v>
      </c>
      <c r="U1034" s="37">
        <v>2026</v>
      </c>
      <c r="V1034" s="38">
        <v>580</v>
      </c>
    </row>
    <row r="1035" spans="1:22" x14ac:dyDescent="0.3">
      <c r="A1035" s="66" t="s">
        <v>2273</v>
      </c>
      <c r="B1035" s="17" t="s">
        <v>1382</v>
      </c>
      <c r="C1035" s="17" t="s">
        <v>28</v>
      </c>
      <c r="D1035" s="17">
        <v>12</v>
      </c>
      <c r="E1035" s="17" t="b">
        <v>0</v>
      </c>
      <c r="F1035" s="17" t="s">
        <v>378</v>
      </c>
      <c r="G1035" s="17">
        <v>64</v>
      </c>
      <c r="H1035" s="17" t="s">
        <v>5</v>
      </c>
      <c r="I1035" s="41">
        <v>154</v>
      </c>
      <c r="J1035" s="41"/>
      <c r="K1035" s="17" t="s">
        <v>4480</v>
      </c>
      <c r="L1035" s="17">
        <v>0</v>
      </c>
      <c r="M1035" s="17">
        <v>1</v>
      </c>
      <c r="N1035" s="17" t="s">
        <v>1339</v>
      </c>
      <c r="O1035" s="17" t="s">
        <v>48</v>
      </c>
      <c r="P1035" s="17" t="s">
        <v>2185</v>
      </c>
      <c r="Q1035" s="17" t="s">
        <v>2227</v>
      </c>
      <c r="R1035" s="17" t="s">
        <v>2084</v>
      </c>
      <c r="S1035" s="42">
        <v>46110</v>
      </c>
      <c r="T1035" s="39" t="str">
        <f t="shared" si="36"/>
        <v>Mar</v>
      </c>
      <c r="U1035" s="17">
        <v>2026</v>
      </c>
      <c r="V1035" s="41">
        <v>154</v>
      </c>
    </row>
    <row r="1036" spans="1:22" x14ac:dyDescent="0.3">
      <c r="A1036" s="66" t="s">
        <v>2273</v>
      </c>
      <c r="B1036" s="37" t="s">
        <v>1383</v>
      </c>
      <c r="C1036" s="37" t="s">
        <v>28</v>
      </c>
      <c r="D1036" s="37">
        <v>12</v>
      </c>
      <c r="E1036" s="37" t="b">
        <v>0</v>
      </c>
      <c r="F1036" s="37" t="s">
        <v>61</v>
      </c>
      <c r="G1036" s="37">
        <v>64</v>
      </c>
      <c r="H1036" s="37" t="s">
        <v>5</v>
      </c>
      <c r="I1036" s="38">
        <v>154</v>
      </c>
      <c r="J1036" s="38"/>
      <c r="K1036" s="37" t="s">
        <v>4480</v>
      </c>
      <c r="L1036" s="37">
        <v>0</v>
      </c>
      <c r="M1036" s="37">
        <v>2</v>
      </c>
      <c r="N1036" s="37" t="s">
        <v>1367</v>
      </c>
      <c r="O1036" s="37" t="s">
        <v>48</v>
      </c>
      <c r="P1036" s="37" t="s">
        <v>2185</v>
      </c>
      <c r="Q1036" s="37" t="s">
        <v>2227</v>
      </c>
      <c r="R1036" s="37" t="s">
        <v>2084</v>
      </c>
      <c r="S1036" s="39">
        <v>46110</v>
      </c>
      <c r="T1036" s="39" t="str">
        <f t="shared" si="36"/>
        <v>Mar</v>
      </c>
      <c r="U1036" s="37">
        <v>2026</v>
      </c>
      <c r="V1036" s="38">
        <v>308</v>
      </c>
    </row>
    <row r="1037" spans="1:22" x14ac:dyDescent="0.3">
      <c r="A1037" s="66" t="s">
        <v>2273</v>
      </c>
      <c r="B1037" s="17" t="s">
        <v>1384</v>
      </c>
      <c r="C1037" s="17" t="s">
        <v>28</v>
      </c>
      <c r="D1037" s="17">
        <v>12</v>
      </c>
      <c r="E1037" s="17" t="b">
        <v>0</v>
      </c>
      <c r="F1037" s="17" t="s">
        <v>378</v>
      </c>
      <c r="G1037" s="17">
        <v>64</v>
      </c>
      <c r="H1037" s="17" t="s">
        <v>5</v>
      </c>
      <c r="I1037" s="41">
        <v>149</v>
      </c>
      <c r="J1037" s="41"/>
      <c r="K1037" s="17" t="s">
        <v>4480</v>
      </c>
      <c r="L1037" s="17">
        <v>0</v>
      </c>
      <c r="M1037" s="17">
        <v>4</v>
      </c>
      <c r="N1037" s="17" t="s">
        <v>1339</v>
      </c>
      <c r="O1037" s="17" t="s">
        <v>48</v>
      </c>
      <c r="P1037" s="17" t="s">
        <v>2185</v>
      </c>
      <c r="Q1037" s="17" t="s">
        <v>2227</v>
      </c>
      <c r="R1037" s="17" t="s">
        <v>2084</v>
      </c>
      <c r="S1037" s="42">
        <v>46110</v>
      </c>
      <c r="T1037" s="39" t="str">
        <f t="shared" si="36"/>
        <v>Mar</v>
      </c>
      <c r="U1037" s="17">
        <v>2026</v>
      </c>
      <c r="V1037" s="41">
        <v>596</v>
      </c>
    </row>
    <row r="1038" spans="1:22" x14ac:dyDescent="0.3">
      <c r="A1038" s="66" t="s">
        <v>2273</v>
      </c>
      <c r="B1038" s="37" t="s">
        <v>1385</v>
      </c>
      <c r="C1038" s="37" t="s">
        <v>28</v>
      </c>
      <c r="D1038" s="37">
        <v>12</v>
      </c>
      <c r="E1038" s="37" t="b">
        <v>0</v>
      </c>
      <c r="F1038" s="37" t="s">
        <v>4</v>
      </c>
      <c r="G1038" s="37">
        <v>128</v>
      </c>
      <c r="H1038" s="37" t="s">
        <v>5</v>
      </c>
      <c r="I1038" s="38">
        <v>150</v>
      </c>
      <c r="J1038" s="38"/>
      <c r="K1038" s="37" t="s">
        <v>4480</v>
      </c>
      <c r="L1038" s="37">
        <v>0</v>
      </c>
      <c r="M1038" s="37">
        <v>8</v>
      </c>
      <c r="N1038" s="37" t="s">
        <v>1339</v>
      </c>
      <c r="O1038" s="37" t="s">
        <v>48</v>
      </c>
      <c r="P1038" s="37" t="s">
        <v>2185</v>
      </c>
      <c r="Q1038" s="37" t="s">
        <v>2227</v>
      </c>
      <c r="R1038" s="37" t="s">
        <v>2084</v>
      </c>
      <c r="S1038" s="39">
        <v>46110</v>
      </c>
      <c r="T1038" s="39" t="str">
        <f t="shared" si="36"/>
        <v>Mar</v>
      </c>
      <c r="U1038" s="37">
        <v>2026</v>
      </c>
      <c r="V1038" s="38">
        <v>1200</v>
      </c>
    </row>
    <row r="1039" spans="1:22" x14ac:dyDescent="0.3">
      <c r="A1039" s="66" t="s">
        <v>2273</v>
      </c>
      <c r="B1039" s="17" t="s">
        <v>1386</v>
      </c>
      <c r="C1039" s="17" t="s">
        <v>28</v>
      </c>
      <c r="D1039" s="17">
        <v>12</v>
      </c>
      <c r="E1039" s="17" t="b">
        <v>0</v>
      </c>
      <c r="F1039" s="17" t="s">
        <v>378</v>
      </c>
      <c r="G1039" s="17">
        <v>64</v>
      </c>
      <c r="H1039" s="17" t="s">
        <v>5</v>
      </c>
      <c r="I1039" s="41">
        <v>150</v>
      </c>
      <c r="J1039" s="41"/>
      <c r="K1039" s="17" t="s">
        <v>4480</v>
      </c>
      <c r="L1039" s="17">
        <v>0</v>
      </c>
      <c r="M1039" s="17">
        <v>1</v>
      </c>
      <c r="N1039" s="17" t="s">
        <v>1367</v>
      </c>
      <c r="O1039" s="17" t="s">
        <v>48</v>
      </c>
      <c r="P1039" s="17" t="s">
        <v>2185</v>
      </c>
      <c r="Q1039" s="17" t="s">
        <v>2227</v>
      </c>
      <c r="R1039" s="17" t="s">
        <v>2084</v>
      </c>
      <c r="S1039" s="42">
        <v>46110</v>
      </c>
      <c r="T1039" s="39" t="str">
        <f t="shared" si="36"/>
        <v>Mar</v>
      </c>
      <c r="U1039" s="17">
        <v>2026</v>
      </c>
      <c r="V1039" s="41">
        <v>150</v>
      </c>
    </row>
    <row r="1040" spans="1:22" x14ac:dyDescent="0.3">
      <c r="A1040" s="66" t="s">
        <v>2273</v>
      </c>
      <c r="B1040" s="37" t="s">
        <v>1387</v>
      </c>
      <c r="C1040" s="37" t="s">
        <v>28</v>
      </c>
      <c r="D1040" s="37">
        <v>12</v>
      </c>
      <c r="E1040" s="37" t="b">
        <v>0</v>
      </c>
      <c r="F1040" s="37" t="s">
        <v>378</v>
      </c>
      <c r="G1040" s="37">
        <v>64</v>
      </c>
      <c r="H1040" s="37" t="s">
        <v>5</v>
      </c>
      <c r="I1040" s="38">
        <v>161</v>
      </c>
      <c r="J1040" s="38"/>
      <c r="K1040" s="37" t="s">
        <v>4480</v>
      </c>
      <c r="L1040" s="37">
        <v>0</v>
      </c>
      <c r="M1040" s="37">
        <v>4</v>
      </c>
      <c r="N1040" s="37" t="s">
        <v>1367</v>
      </c>
      <c r="O1040" s="37" t="s">
        <v>48</v>
      </c>
      <c r="P1040" s="37" t="s">
        <v>2185</v>
      </c>
      <c r="Q1040" s="37" t="s">
        <v>2227</v>
      </c>
      <c r="R1040" s="37" t="s">
        <v>2084</v>
      </c>
      <c r="S1040" s="39">
        <v>46110</v>
      </c>
      <c r="T1040" s="39" t="str">
        <f t="shared" si="36"/>
        <v>Mar</v>
      </c>
      <c r="U1040" s="37">
        <v>2026</v>
      </c>
      <c r="V1040" s="38">
        <v>644</v>
      </c>
    </row>
    <row r="1041" spans="1:22" x14ac:dyDescent="0.3">
      <c r="A1041" s="66" t="s">
        <v>2273</v>
      </c>
      <c r="B1041" s="17" t="s">
        <v>1388</v>
      </c>
      <c r="C1041" s="17" t="s">
        <v>28</v>
      </c>
      <c r="D1041" s="17">
        <v>12</v>
      </c>
      <c r="E1041" s="17" t="b">
        <v>0</v>
      </c>
      <c r="F1041" s="17" t="s">
        <v>378</v>
      </c>
      <c r="G1041" s="17">
        <v>64</v>
      </c>
      <c r="H1041" s="17" t="s">
        <v>5</v>
      </c>
      <c r="I1041" s="41">
        <v>154</v>
      </c>
      <c r="J1041" s="41"/>
      <c r="K1041" s="17" t="s">
        <v>4480</v>
      </c>
      <c r="L1041" s="17">
        <v>0</v>
      </c>
      <c r="M1041" s="17">
        <v>3</v>
      </c>
      <c r="N1041" s="17" t="s">
        <v>1367</v>
      </c>
      <c r="O1041" s="17" t="s">
        <v>48</v>
      </c>
      <c r="P1041" s="17" t="s">
        <v>2185</v>
      </c>
      <c r="Q1041" s="17" t="s">
        <v>2227</v>
      </c>
      <c r="R1041" s="17" t="s">
        <v>2084</v>
      </c>
      <c r="S1041" s="42">
        <v>46110</v>
      </c>
      <c r="T1041" s="39" t="str">
        <f t="shared" si="36"/>
        <v>Mar</v>
      </c>
      <c r="U1041" s="17">
        <v>2026</v>
      </c>
      <c r="V1041" s="41">
        <v>462</v>
      </c>
    </row>
    <row r="1042" spans="1:22" x14ac:dyDescent="0.3">
      <c r="A1042" s="66" t="s">
        <v>2273</v>
      </c>
      <c r="B1042" s="37" t="s">
        <v>1389</v>
      </c>
      <c r="C1042" s="37" t="s">
        <v>28</v>
      </c>
      <c r="D1042" s="37">
        <v>12</v>
      </c>
      <c r="E1042" s="37" t="b">
        <v>0</v>
      </c>
      <c r="F1042" s="37" t="s">
        <v>378</v>
      </c>
      <c r="G1042" s="37">
        <v>64</v>
      </c>
      <c r="H1042" s="37" t="s">
        <v>5</v>
      </c>
      <c r="I1042" s="38">
        <v>146</v>
      </c>
      <c r="J1042" s="38"/>
      <c r="K1042" s="37" t="s">
        <v>4480</v>
      </c>
      <c r="L1042" s="37">
        <v>1</v>
      </c>
      <c r="M1042" s="37">
        <v>0</v>
      </c>
      <c r="N1042" s="37" t="s">
        <v>1339</v>
      </c>
      <c r="O1042" s="37" t="s">
        <v>48</v>
      </c>
      <c r="P1042" s="37" t="s">
        <v>2185</v>
      </c>
      <c r="Q1042" s="37" t="s">
        <v>2227</v>
      </c>
      <c r="R1042" s="37" t="s">
        <v>2084</v>
      </c>
      <c r="S1042" s="39">
        <v>46110</v>
      </c>
      <c r="T1042" s="39" t="str">
        <f t="shared" si="36"/>
        <v>Mar</v>
      </c>
      <c r="U1042" s="37">
        <v>2026</v>
      </c>
      <c r="V1042" s="38">
        <v>0</v>
      </c>
    </row>
    <row r="1043" spans="1:22" x14ac:dyDescent="0.3">
      <c r="A1043" s="66" t="s">
        <v>2273</v>
      </c>
      <c r="B1043" s="17" t="s">
        <v>1390</v>
      </c>
      <c r="C1043" s="17" t="s">
        <v>28</v>
      </c>
      <c r="D1043" s="17">
        <v>12</v>
      </c>
      <c r="E1043" s="17" t="b">
        <v>0</v>
      </c>
      <c r="F1043" s="17" t="s">
        <v>378</v>
      </c>
      <c r="G1043" s="17">
        <v>64</v>
      </c>
      <c r="H1043" s="17" t="s">
        <v>5</v>
      </c>
      <c r="I1043" s="41">
        <v>163</v>
      </c>
      <c r="J1043" s="41"/>
      <c r="K1043" s="17" t="s">
        <v>4480</v>
      </c>
      <c r="L1043" s="17">
        <v>0</v>
      </c>
      <c r="M1043" s="17">
        <v>1</v>
      </c>
      <c r="N1043" s="17" t="s">
        <v>1339</v>
      </c>
      <c r="O1043" s="17" t="s">
        <v>48</v>
      </c>
      <c r="P1043" s="17" t="s">
        <v>2185</v>
      </c>
      <c r="Q1043" s="17" t="s">
        <v>2227</v>
      </c>
      <c r="R1043" s="17" t="s">
        <v>2084</v>
      </c>
      <c r="S1043" s="42">
        <v>46110</v>
      </c>
      <c r="T1043" s="39" t="str">
        <f t="shared" si="36"/>
        <v>Mar</v>
      </c>
      <c r="U1043" s="17">
        <v>2026</v>
      </c>
      <c r="V1043" s="41">
        <v>163</v>
      </c>
    </row>
    <row r="1044" spans="1:22" x14ac:dyDescent="0.3">
      <c r="A1044" s="66" t="s">
        <v>2273</v>
      </c>
      <c r="B1044" s="37" t="s">
        <v>1391</v>
      </c>
      <c r="C1044" s="37" t="s">
        <v>28</v>
      </c>
      <c r="D1044" s="37">
        <v>12</v>
      </c>
      <c r="E1044" s="37" t="b">
        <v>0</v>
      </c>
      <c r="F1044" s="37" t="s">
        <v>61</v>
      </c>
      <c r="G1044" s="37">
        <v>64</v>
      </c>
      <c r="H1044" s="37" t="s">
        <v>5</v>
      </c>
      <c r="I1044" s="38">
        <v>159</v>
      </c>
      <c r="J1044" s="38"/>
      <c r="K1044" s="37" t="s">
        <v>4480</v>
      </c>
      <c r="L1044" s="37">
        <v>0</v>
      </c>
      <c r="M1044" s="37">
        <v>1</v>
      </c>
      <c r="N1044" s="37" t="s">
        <v>1367</v>
      </c>
      <c r="O1044" s="37" t="s">
        <v>48</v>
      </c>
      <c r="P1044" s="37" t="s">
        <v>2185</v>
      </c>
      <c r="Q1044" s="37" t="s">
        <v>2227</v>
      </c>
      <c r="R1044" s="37" t="s">
        <v>2084</v>
      </c>
      <c r="S1044" s="39">
        <v>46110</v>
      </c>
      <c r="T1044" s="39" t="str">
        <f t="shared" si="36"/>
        <v>Mar</v>
      </c>
      <c r="U1044" s="37">
        <v>2026</v>
      </c>
      <c r="V1044" s="38">
        <v>159</v>
      </c>
    </row>
    <row r="1045" spans="1:22" x14ac:dyDescent="0.3">
      <c r="A1045" s="66" t="s">
        <v>2273</v>
      </c>
      <c r="B1045" s="17" t="s">
        <v>2071</v>
      </c>
      <c r="C1045" s="17" t="s">
        <v>28</v>
      </c>
      <c r="D1045" s="17">
        <v>12</v>
      </c>
      <c r="E1045" s="17" t="b">
        <v>0</v>
      </c>
      <c r="F1045" s="17" t="s">
        <v>4</v>
      </c>
      <c r="G1045" s="37">
        <v>128</v>
      </c>
      <c r="H1045" s="17" t="s">
        <v>5</v>
      </c>
      <c r="I1045" s="41">
        <v>151</v>
      </c>
      <c r="J1045" s="41"/>
      <c r="K1045" s="17" t="s">
        <v>4480</v>
      </c>
      <c r="L1045" s="17">
        <v>0</v>
      </c>
      <c r="M1045" s="17">
        <v>4</v>
      </c>
      <c r="N1045" s="17" t="s">
        <v>1339</v>
      </c>
      <c r="O1045" s="17" t="s">
        <v>48</v>
      </c>
      <c r="P1045" s="17" t="s">
        <v>2185</v>
      </c>
      <c r="Q1045" s="17" t="s">
        <v>2227</v>
      </c>
      <c r="R1045" s="17" t="s">
        <v>2084</v>
      </c>
      <c r="S1045" s="42">
        <v>46110</v>
      </c>
      <c r="T1045" s="39" t="str">
        <f t="shared" si="36"/>
        <v>Mar</v>
      </c>
      <c r="U1045" s="17">
        <v>2026</v>
      </c>
      <c r="V1045" s="41">
        <v>604</v>
      </c>
    </row>
    <row r="1046" spans="1:22" x14ac:dyDescent="0.3">
      <c r="A1046" s="66" t="s">
        <v>2273</v>
      </c>
      <c r="B1046" s="37" t="s">
        <v>1392</v>
      </c>
      <c r="C1046" s="37" t="s">
        <v>28</v>
      </c>
      <c r="D1046" s="37">
        <v>12</v>
      </c>
      <c r="E1046" s="37" t="b">
        <v>0</v>
      </c>
      <c r="F1046" s="37" t="s">
        <v>61</v>
      </c>
      <c r="G1046" s="37">
        <v>64</v>
      </c>
      <c r="H1046" s="37" t="s">
        <v>5</v>
      </c>
      <c r="I1046" s="38">
        <v>158</v>
      </c>
      <c r="J1046" s="38"/>
      <c r="K1046" s="37" t="s">
        <v>4480</v>
      </c>
      <c r="L1046" s="37">
        <v>0</v>
      </c>
      <c r="M1046" s="37">
        <v>1</v>
      </c>
      <c r="N1046" s="37" t="s">
        <v>1339</v>
      </c>
      <c r="O1046" s="37" t="s">
        <v>48</v>
      </c>
      <c r="P1046" s="37" t="s">
        <v>2185</v>
      </c>
      <c r="Q1046" s="37" t="s">
        <v>2227</v>
      </c>
      <c r="R1046" s="37" t="s">
        <v>2084</v>
      </c>
      <c r="S1046" s="39">
        <v>46110</v>
      </c>
      <c r="T1046" s="39" t="str">
        <f t="shared" si="36"/>
        <v>Mar</v>
      </c>
      <c r="U1046" s="37">
        <v>2026</v>
      </c>
      <c r="V1046" s="38">
        <v>158</v>
      </c>
    </row>
    <row r="1047" spans="1:22" x14ac:dyDescent="0.3">
      <c r="A1047" s="66" t="s">
        <v>2273</v>
      </c>
      <c r="B1047" s="17" t="s">
        <v>1393</v>
      </c>
      <c r="C1047" s="17" t="s">
        <v>28</v>
      </c>
      <c r="D1047" s="17">
        <v>12</v>
      </c>
      <c r="E1047" s="17" t="b">
        <v>0</v>
      </c>
      <c r="F1047" s="17" t="s">
        <v>378</v>
      </c>
      <c r="G1047" s="17">
        <v>64</v>
      </c>
      <c r="H1047" s="17" t="s">
        <v>5</v>
      </c>
      <c r="I1047" s="41">
        <v>160</v>
      </c>
      <c r="J1047" s="41"/>
      <c r="K1047" s="17" t="s">
        <v>4480</v>
      </c>
      <c r="L1047" s="17">
        <v>0</v>
      </c>
      <c r="M1047" s="17">
        <v>2</v>
      </c>
      <c r="N1047" s="17" t="s">
        <v>1339</v>
      </c>
      <c r="O1047" s="17" t="s">
        <v>48</v>
      </c>
      <c r="P1047" s="17" t="s">
        <v>2185</v>
      </c>
      <c r="Q1047" s="17" t="s">
        <v>2227</v>
      </c>
      <c r="R1047" s="17" t="s">
        <v>2084</v>
      </c>
      <c r="S1047" s="42">
        <v>46110</v>
      </c>
      <c r="T1047" s="39" t="str">
        <f t="shared" si="36"/>
        <v>Mar</v>
      </c>
      <c r="U1047" s="17">
        <v>2026</v>
      </c>
      <c r="V1047" s="41">
        <v>320</v>
      </c>
    </row>
    <row r="1048" spans="1:22" x14ac:dyDescent="0.3">
      <c r="A1048" s="66" t="s">
        <v>2273</v>
      </c>
      <c r="B1048" s="37" t="s">
        <v>1394</v>
      </c>
      <c r="C1048" s="37" t="s">
        <v>28</v>
      </c>
      <c r="D1048" s="37">
        <v>12</v>
      </c>
      <c r="E1048" s="37" t="b">
        <v>0</v>
      </c>
      <c r="F1048" s="37" t="s">
        <v>378</v>
      </c>
      <c r="G1048" s="37">
        <v>64</v>
      </c>
      <c r="H1048" s="37" t="s">
        <v>5</v>
      </c>
      <c r="I1048" s="38">
        <v>156</v>
      </c>
      <c r="J1048" s="38"/>
      <c r="K1048" s="37" t="s">
        <v>4480</v>
      </c>
      <c r="L1048" s="37">
        <v>0</v>
      </c>
      <c r="M1048" s="37">
        <v>1</v>
      </c>
      <c r="N1048" s="37" t="s">
        <v>1339</v>
      </c>
      <c r="O1048" s="37" t="s">
        <v>48</v>
      </c>
      <c r="P1048" s="37" t="s">
        <v>2185</v>
      </c>
      <c r="Q1048" s="37" t="s">
        <v>2227</v>
      </c>
      <c r="R1048" s="37" t="s">
        <v>2084</v>
      </c>
      <c r="S1048" s="39">
        <v>46110</v>
      </c>
      <c r="T1048" s="39" t="str">
        <f t="shared" si="36"/>
        <v>Mar</v>
      </c>
      <c r="U1048" s="37">
        <v>2026</v>
      </c>
      <c r="V1048" s="38">
        <v>156</v>
      </c>
    </row>
    <row r="1049" spans="1:22" x14ac:dyDescent="0.3">
      <c r="A1049" s="66" t="s">
        <v>2273</v>
      </c>
      <c r="B1049" s="17" t="s">
        <v>1395</v>
      </c>
      <c r="C1049" s="17" t="s">
        <v>28</v>
      </c>
      <c r="D1049" s="17">
        <v>12</v>
      </c>
      <c r="E1049" s="17" t="b">
        <v>0</v>
      </c>
      <c r="F1049" s="17" t="s">
        <v>4</v>
      </c>
      <c r="G1049" s="37">
        <v>128</v>
      </c>
      <c r="H1049" s="17" t="s">
        <v>5</v>
      </c>
      <c r="I1049" s="41">
        <v>150</v>
      </c>
      <c r="J1049" s="41"/>
      <c r="K1049" s="17" t="s">
        <v>4480</v>
      </c>
      <c r="L1049" s="17">
        <v>0</v>
      </c>
      <c r="M1049" s="17">
        <v>1</v>
      </c>
      <c r="N1049" s="17" t="s">
        <v>1367</v>
      </c>
      <c r="O1049" s="17" t="s">
        <v>48</v>
      </c>
      <c r="P1049" s="17" t="s">
        <v>2185</v>
      </c>
      <c r="Q1049" s="17" t="s">
        <v>2227</v>
      </c>
      <c r="R1049" s="17" t="s">
        <v>2084</v>
      </c>
      <c r="S1049" s="42">
        <v>46110</v>
      </c>
      <c r="T1049" s="39" t="str">
        <f t="shared" si="36"/>
        <v>Mar</v>
      </c>
      <c r="U1049" s="17">
        <v>2026</v>
      </c>
      <c r="V1049" s="41">
        <v>150</v>
      </c>
    </row>
    <row r="1050" spans="1:22" x14ac:dyDescent="0.3">
      <c r="A1050" s="66" t="s">
        <v>2273</v>
      </c>
      <c r="B1050" s="37" t="s">
        <v>1396</v>
      </c>
      <c r="C1050" s="37" t="s">
        <v>76</v>
      </c>
      <c r="D1050" s="37">
        <v>13</v>
      </c>
      <c r="E1050" s="37" t="b">
        <v>0</v>
      </c>
      <c r="F1050" s="37" t="s">
        <v>114</v>
      </c>
      <c r="G1050" s="37">
        <v>128</v>
      </c>
      <c r="H1050" s="37" t="s">
        <v>47</v>
      </c>
      <c r="I1050" s="38">
        <v>322.99</v>
      </c>
      <c r="J1050" s="38"/>
      <c r="K1050" s="37" t="s">
        <v>4480</v>
      </c>
      <c r="L1050" s="37">
        <v>3</v>
      </c>
      <c r="M1050" s="37">
        <v>12</v>
      </c>
      <c r="N1050" s="37" t="s">
        <v>1397</v>
      </c>
      <c r="O1050" s="37" t="s">
        <v>75</v>
      </c>
      <c r="P1050" s="37" t="s">
        <v>2093</v>
      </c>
      <c r="Q1050" s="37" t="s">
        <v>2233</v>
      </c>
      <c r="R1050" s="37" t="s">
        <v>2084</v>
      </c>
      <c r="S1050" s="39">
        <v>46109</v>
      </c>
      <c r="T1050" s="39" t="str">
        <f t="shared" si="36"/>
        <v>Mar</v>
      </c>
      <c r="U1050" s="37">
        <v>2026</v>
      </c>
      <c r="V1050" s="38">
        <v>3875.88</v>
      </c>
    </row>
    <row r="1051" spans="1:22" x14ac:dyDescent="0.3">
      <c r="A1051" s="66" t="s">
        <v>2273</v>
      </c>
      <c r="B1051" s="17" t="s">
        <v>1398</v>
      </c>
      <c r="C1051" s="17" t="s">
        <v>28</v>
      </c>
      <c r="D1051" s="17">
        <v>12</v>
      </c>
      <c r="E1051" s="17" t="b">
        <v>0</v>
      </c>
      <c r="F1051" s="17" t="s">
        <v>4</v>
      </c>
      <c r="G1051" s="37">
        <v>128</v>
      </c>
      <c r="H1051" s="17" t="s">
        <v>5</v>
      </c>
      <c r="I1051" s="41">
        <v>155</v>
      </c>
      <c r="J1051" s="41"/>
      <c r="K1051" s="17" t="s">
        <v>4480</v>
      </c>
      <c r="L1051" s="17">
        <v>0</v>
      </c>
      <c r="M1051" s="17">
        <v>1</v>
      </c>
      <c r="N1051" s="17" t="s">
        <v>1367</v>
      </c>
      <c r="O1051" s="17" t="s">
        <v>48</v>
      </c>
      <c r="P1051" s="17" t="s">
        <v>2185</v>
      </c>
      <c r="Q1051" s="17" t="s">
        <v>2227</v>
      </c>
      <c r="R1051" s="17" t="s">
        <v>2084</v>
      </c>
      <c r="S1051" s="42">
        <v>46110</v>
      </c>
      <c r="T1051" s="39" t="str">
        <f t="shared" si="36"/>
        <v>Mar</v>
      </c>
      <c r="U1051" s="17">
        <v>2026</v>
      </c>
      <c r="V1051" s="41">
        <v>155</v>
      </c>
    </row>
    <row r="1052" spans="1:22" x14ac:dyDescent="0.3">
      <c r="A1052" s="66" t="s">
        <v>2273</v>
      </c>
      <c r="B1052" s="37" t="s">
        <v>1399</v>
      </c>
      <c r="C1052" s="37" t="s">
        <v>28</v>
      </c>
      <c r="D1052" s="37">
        <v>12</v>
      </c>
      <c r="E1052" s="37" t="b">
        <v>0</v>
      </c>
      <c r="F1052" s="37" t="s">
        <v>378</v>
      </c>
      <c r="G1052" s="37">
        <v>64</v>
      </c>
      <c r="H1052" s="37" t="s">
        <v>5</v>
      </c>
      <c r="I1052" s="38">
        <v>167</v>
      </c>
      <c r="J1052" s="38"/>
      <c r="K1052" s="37" t="s">
        <v>4480</v>
      </c>
      <c r="L1052" s="37">
        <v>1</v>
      </c>
      <c r="M1052" s="37">
        <v>0</v>
      </c>
      <c r="N1052" s="37" t="s">
        <v>1339</v>
      </c>
      <c r="O1052" s="37" t="s">
        <v>48</v>
      </c>
      <c r="P1052" s="37" t="s">
        <v>2185</v>
      </c>
      <c r="Q1052" s="37" t="s">
        <v>2227</v>
      </c>
      <c r="R1052" s="37" t="s">
        <v>2084</v>
      </c>
      <c r="S1052" s="39">
        <v>46110</v>
      </c>
      <c r="T1052" s="39" t="str">
        <f t="shared" si="36"/>
        <v>Mar</v>
      </c>
      <c r="U1052" s="37">
        <v>2026</v>
      </c>
      <c r="V1052" s="38">
        <v>0</v>
      </c>
    </row>
    <row r="1053" spans="1:22" x14ac:dyDescent="0.3">
      <c r="A1053" s="66" t="s">
        <v>2273</v>
      </c>
      <c r="B1053" s="17" t="s">
        <v>1400</v>
      </c>
      <c r="C1053" s="17" t="s">
        <v>28</v>
      </c>
      <c r="D1053" s="17">
        <v>12</v>
      </c>
      <c r="E1053" s="17" t="b">
        <v>0</v>
      </c>
      <c r="F1053" s="17" t="s">
        <v>4</v>
      </c>
      <c r="G1053" s="37">
        <v>128</v>
      </c>
      <c r="H1053" s="17" t="s">
        <v>5</v>
      </c>
      <c r="I1053" s="41">
        <v>147</v>
      </c>
      <c r="J1053" s="41"/>
      <c r="K1053" s="17" t="s">
        <v>4480</v>
      </c>
      <c r="L1053" s="17">
        <v>0</v>
      </c>
      <c r="M1053" s="17">
        <v>7</v>
      </c>
      <c r="N1053" s="17" t="s">
        <v>1339</v>
      </c>
      <c r="O1053" s="17" t="s">
        <v>48</v>
      </c>
      <c r="P1053" s="17" t="s">
        <v>2185</v>
      </c>
      <c r="Q1053" s="17" t="s">
        <v>2227</v>
      </c>
      <c r="R1053" s="17" t="s">
        <v>2084</v>
      </c>
      <c r="S1053" s="42">
        <v>46110</v>
      </c>
      <c r="T1053" s="39" t="str">
        <f t="shared" si="36"/>
        <v>Mar</v>
      </c>
      <c r="U1053" s="17">
        <v>2026</v>
      </c>
      <c r="V1053" s="41">
        <v>1029</v>
      </c>
    </row>
    <row r="1054" spans="1:22" x14ac:dyDescent="0.3">
      <c r="A1054" s="66" t="s">
        <v>2273</v>
      </c>
      <c r="B1054" s="37" t="s">
        <v>1401</v>
      </c>
      <c r="C1054" s="37" t="s">
        <v>28</v>
      </c>
      <c r="D1054" s="37">
        <v>12</v>
      </c>
      <c r="E1054" s="37" t="b">
        <v>0</v>
      </c>
      <c r="F1054" s="37" t="s">
        <v>378</v>
      </c>
      <c r="G1054" s="37">
        <v>64</v>
      </c>
      <c r="H1054" s="37" t="s">
        <v>5</v>
      </c>
      <c r="I1054" s="38">
        <v>161</v>
      </c>
      <c r="J1054" s="38"/>
      <c r="K1054" s="37" t="s">
        <v>4480</v>
      </c>
      <c r="L1054" s="37">
        <v>0</v>
      </c>
      <c r="M1054" s="37">
        <v>1</v>
      </c>
      <c r="N1054" s="37" t="s">
        <v>1339</v>
      </c>
      <c r="O1054" s="37" t="s">
        <v>48</v>
      </c>
      <c r="P1054" s="37" t="s">
        <v>2185</v>
      </c>
      <c r="Q1054" s="37" t="s">
        <v>2227</v>
      </c>
      <c r="R1054" s="37" t="s">
        <v>2084</v>
      </c>
      <c r="S1054" s="39">
        <v>46110</v>
      </c>
      <c r="T1054" s="39" t="str">
        <f t="shared" si="36"/>
        <v>Mar</v>
      </c>
      <c r="U1054" s="37">
        <v>2026</v>
      </c>
      <c r="V1054" s="38">
        <v>161</v>
      </c>
    </row>
    <row r="1055" spans="1:22" x14ac:dyDescent="0.3">
      <c r="A1055" s="66" t="s">
        <v>2273</v>
      </c>
      <c r="B1055" s="17" t="s">
        <v>1402</v>
      </c>
      <c r="C1055" s="17" t="s">
        <v>28</v>
      </c>
      <c r="D1055" s="17">
        <v>12</v>
      </c>
      <c r="E1055" s="17" t="b">
        <v>0</v>
      </c>
      <c r="F1055" s="17" t="s">
        <v>4</v>
      </c>
      <c r="G1055" s="37">
        <v>128</v>
      </c>
      <c r="H1055" s="17" t="s">
        <v>5</v>
      </c>
      <c r="I1055" s="41">
        <v>161</v>
      </c>
      <c r="J1055" s="41"/>
      <c r="K1055" s="17" t="s">
        <v>4480</v>
      </c>
      <c r="L1055" s="17">
        <v>0</v>
      </c>
      <c r="M1055" s="17">
        <v>3</v>
      </c>
      <c r="N1055" s="17" t="s">
        <v>1339</v>
      </c>
      <c r="O1055" s="17" t="s">
        <v>48</v>
      </c>
      <c r="P1055" s="17" t="s">
        <v>2185</v>
      </c>
      <c r="Q1055" s="17" t="s">
        <v>2227</v>
      </c>
      <c r="R1055" s="17" t="s">
        <v>2084</v>
      </c>
      <c r="S1055" s="42">
        <v>46110</v>
      </c>
      <c r="T1055" s="39" t="str">
        <f t="shared" si="36"/>
        <v>Mar</v>
      </c>
      <c r="U1055" s="17">
        <v>2026</v>
      </c>
      <c r="V1055" s="41">
        <v>483</v>
      </c>
    </row>
    <row r="1056" spans="1:22" x14ac:dyDescent="0.3">
      <c r="A1056" s="66" t="s">
        <v>2273</v>
      </c>
      <c r="B1056" s="37" t="s">
        <v>1403</v>
      </c>
      <c r="C1056" s="37" t="s">
        <v>28</v>
      </c>
      <c r="D1056" s="37">
        <v>12</v>
      </c>
      <c r="E1056" s="37" t="b">
        <v>0</v>
      </c>
      <c r="F1056" s="37" t="s">
        <v>378</v>
      </c>
      <c r="G1056" s="37">
        <v>64</v>
      </c>
      <c r="H1056" s="37" t="s">
        <v>5</v>
      </c>
      <c r="I1056" s="38">
        <v>153</v>
      </c>
      <c r="J1056" s="38"/>
      <c r="K1056" s="37" t="s">
        <v>4480</v>
      </c>
      <c r="L1056" s="37">
        <v>0</v>
      </c>
      <c r="M1056" s="37">
        <v>2</v>
      </c>
      <c r="N1056" s="37" t="s">
        <v>1339</v>
      </c>
      <c r="O1056" s="37" t="s">
        <v>48</v>
      </c>
      <c r="P1056" s="37" t="s">
        <v>2185</v>
      </c>
      <c r="Q1056" s="37" t="s">
        <v>2227</v>
      </c>
      <c r="R1056" s="37" t="s">
        <v>2084</v>
      </c>
      <c r="S1056" s="39">
        <v>46110</v>
      </c>
      <c r="T1056" s="39" t="str">
        <f t="shared" ref="T1056:T1119" si="37">TEXT(S1056,"mmm")</f>
        <v>Mar</v>
      </c>
      <c r="U1056" s="37">
        <v>2026</v>
      </c>
      <c r="V1056" s="38">
        <v>306</v>
      </c>
    </row>
    <row r="1057" spans="1:22" x14ac:dyDescent="0.3">
      <c r="A1057" s="66" t="s">
        <v>2273</v>
      </c>
      <c r="B1057" s="17" t="s">
        <v>1404</v>
      </c>
      <c r="C1057" s="17" t="s">
        <v>38</v>
      </c>
      <c r="D1057" s="17">
        <v>13</v>
      </c>
      <c r="E1057" s="17" t="b">
        <v>0</v>
      </c>
      <c r="F1057" s="17" t="s">
        <v>114</v>
      </c>
      <c r="G1057" s="37">
        <v>128</v>
      </c>
      <c r="H1057" s="17" t="s">
        <v>5</v>
      </c>
      <c r="I1057" s="41">
        <v>227</v>
      </c>
      <c r="J1057" s="41"/>
      <c r="K1057" s="17" t="s">
        <v>4480</v>
      </c>
      <c r="L1057" s="17">
        <v>0</v>
      </c>
      <c r="M1057" s="17">
        <v>387</v>
      </c>
      <c r="N1057" s="17" t="s">
        <v>1339</v>
      </c>
      <c r="O1057" s="17" t="s">
        <v>48</v>
      </c>
      <c r="P1057" s="17" t="s">
        <v>2185</v>
      </c>
      <c r="Q1057" s="17" t="s">
        <v>2227</v>
      </c>
      <c r="R1057" s="17" t="s">
        <v>2084</v>
      </c>
      <c r="S1057" s="42">
        <v>46110</v>
      </c>
      <c r="T1057" s="39" t="str">
        <f t="shared" si="37"/>
        <v>Mar</v>
      </c>
      <c r="U1057" s="17">
        <v>2026</v>
      </c>
      <c r="V1057" s="41">
        <v>87849</v>
      </c>
    </row>
    <row r="1058" spans="1:22" x14ac:dyDescent="0.3">
      <c r="A1058" s="66" t="s">
        <v>2273</v>
      </c>
      <c r="B1058" s="37" t="s">
        <v>1405</v>
      </c>
      <c r="C1058" s="37" t="s">
        <v>38</v>
      </c>
      <c r="D1058" s="37">
        <v>13</v>
      </c>
      <c r="E1058" s="37" t="b">
        <v>0</v>
      </c>
      <c r="F1058" s="37" t="s">
        <v>114</v>
      </c>
      <c r="G1058" s="37">
        <v>128</v>
      </c>
      <c r="H1058" s="37" t="s">
        <v>5</v>
      </c>
      <c r="I1058" s="38">
        <v>220</v>
      </c>
      <c r="J1058" s="38"/>
      <c r="K1058" s="37" t="s">
        <v>4480</v>
      </c>
      <c r="L1058" s="37">
        <v>0</v>
      </c>
      <c r="M1058" s="37">
        <v>2</v>
      </c>
      <c r="N1058" s="37" t="s">
        <v>1339</v>
      </c>
      <c r="O1058" s="37" t="s">
        <v>48</v>
      </c>
      <c r="P1058" s="37" t="s">
        <v>2185</v>
      </c>
      <c r="Q1058" s="37" t="s">
        <v>2227</v>
      </c>
      <c r="R1058" s="37" t="s">
        <v>2084</v>
      </c>
      <c r="S1058" s="39">
        <v>46110</v>
      </c>
      <c r="T1058" s="39" t="str">
        <f t="shared" si="37"/>
        <v>Mar</v>
      </c>
      <c r="U1058" s="37">
        <v>2026</v>
      </c>
      <c r="V1058" s="38">
        <v>440</v>
      </c>
    </row>
    <row r="1059" spans="1:22" x14ac:dyDescent="0.3">
      <c r="A1059" s="66" t="s">
        <v>2273</v>
      </c>
      <c r="B1059" s="17" t="s">
        <v>1406</v>
      </c>
      <c r="C1059" s="17" t="s">
        <v>38</v>
      </c>
      <c r="D1059" s="17">
        <v>13</v>
      </c>
      <c r="E1059" s="17" t="b">
        <v>0</v>
      </c>
      <c r="F1059" s="17" t="s">
        <v>177</v>
      </c>
      <c r="G1059" s="37">
        <v>128</v>
      </c>
      <c r="H1059" s="17" t="s">
        <v>5</v>
      </c>
      <c r="I1059" s="41">
        <v>214</v>
      </c>
      <c r="J1059" s="41"/>
      <c r="K1059" s="17" t="s">
        <v>4480</v>
      </c>
      <c r="L1059" s="17">
        <v>0</v>
      </c>
      <c r="M1059" s="17">
        <v>5</v>
      </c>
      <c r="N1059" s="17" t="s">
        <v>1367</v>
      </c>
      <c r="O1059" s="17" t="s">
        <v>48</v>
      </c>
      <c r="P1059" s="17" t="s">
        <v>2185</v>
      </c>
      <c r="Q1059" s="17" t="s">
        <v>2227</v>
      </c>
      <c r="R1059" s="17" t="s">
        <v>2084</v>
      </c>
      <c r="S1059" s="42">
        <v>46110</v>
      </c>
      <c r="T1059" s="39" t="str">
        <f t="shared" si="37"/>
        <v>Mar</v>
      </c>
      <c r="U1059" s="17">
        <v>2026</v>
      </c>
      <c r="V1059" s="41">
        <v>1070</v>
      </c>
    </row>
    <row r="1060" spans="1:22" x14ac:dyDescent="0.3">
      <c r="A1060" s="66" t="s">
        <v>2273</v>
      </c>
      <c r="B1060" s="37" t="s">
        <v>1407</v>
      </c>
      <c r="C1060" s="37" t="s">
        <v>38</v>
      </c>
      <c r="D1060" s="37">
        <v>13</v>
      </c>
      <c r="E1060" s="37" t="b">
        <v>0</v>
      </c>
      <c r="F1060" s="37" t="s">
        <v>177</v>
      </c>
      <c r="G1060" s="37">
        <v>128</v>
      </c>
      <c r="H1060" s="37" t="s">
        <v>5</v>
      </c>
      <c r="I1060" s="38">
        <v>209</v>
      </c>
      <c r="J1060" s="38"/>
      <c r="K1060" s="37" t="s">
        <v>4480</v>
      </c>
      <c r="L1060" s="37">
        <v>0</v>
      </c>
      <c r="M1060" s="37">
        <v>3</v>
      </c>
      <c r="N1060" s="37" t="s">
        <v>1339</v>
      </c>
      <c r="O1060" s="37" t="s">
        <v>48</v>
      </c>
      <c r="P1060" s="37" t="s">
        <v>2185</v>
      </c>
      <c r="Q1060" s="37" t="s">
        <v>2227</v>
      </c>
      <c r="R1060" s="37" t="s">
        <v>2084</v>
      </c>
      <c r="S1060" s="39">
        <v>46110</v>
      </c>
      <c r="T1060" s="39" t="str">
        <f t="shared" si="37"/>
        <v>Mar</v>
      </c>
      <c r="U1060" s="37">
        <v>2026</v>
      </c>
      <c r="V1060" s="38">
        <v>627</v>
      </c>
    </row>
    <row r="1061" spans="1:22" x14ac:dyDescent="0.3">
      <c r="A1061" s="66" t="s">
        <v>2273</v>
      </c>
      <c r="B1061" s="17" t="s">
        <v>1408</v>
      </c>
      <c r="C1061" s="17" t="s">
        <v>38</v>
      </c>
      <c r="D1061" s="17">
        <v>13</v>
      </c>
      <c r="E1061" s="17" t="b">
        <v>0</v>
      </c>
      <c r="F1061" s="17" t="s">
        <v>114</v>
      </c>
      <c r="G1061" s="37">
        <v>128</v>
      </c>
      <c r="H1061" s="17" t="s">
        <v>5</v>
      </c>
      <c r="I1061" s="41">
        <v>210</v>
      </c>
      <c r="J1061" s="41"/>
      <c r="K1061" s="17" t="s">
        <v>4480</v>
      </c>
      <c r="L1061" s="17">
        <v>0</v>
      </c>
      <c r="M1061" s="17">
        <v>142</v>
      </c>
      <c r="N1061" s="17" t="s">
        <v>1339</v>
      </c>
      <c r="O1061" s="17" t="s">
        <v>48</v>
      </c>
      <c r="P1061" s="17" t="s">
        <v>2185</v>
      </c>
      <c r="Q1061" s="17" t="s">
        <v>2227</v>
      </c>
      <c r="R1061" s="17" t="s">
        <v>2084</v>
      </c>
      <c r="S1061" s="42">
        <v>46110</v>
      </c>
      <c r="T1061" s="39" t="str">
        <f t="shared" si="37"/>
        <v>Mar</v>
      </c>
      <c r="U1061" s="17">
        <v>2026</v>
      </c>
      <c r="V1061" s="41">
        <v>29820</v>
      </c>
    </row>
    <row r="1062" spans="1:22" x14ac:dyDescent="0.3">
      <c r="A1062" s="66" t="s">
        <v>2273</v>
      </c>
      <c r="B1062" s="37" t="s">
        <v>1409</v>
      </c>
      <c r="C1062" s="37" t="s">
        <v>38</v>
      </c>
      <c r="D1062" s="37">
        <v>13</v>
      </c>
      <c r="E1062" s="37" t="b">
        <v>0</v>
      </c>
      <c r="F1062" s="37" t="s">
        <v>4</v>
      </c>
      <c r="G1062" s="37">
        <v>128</v>
      </c>
      <c r="H1062" s="37" t="s">
        <v>5</v>
      </c>
      <c r="I1062" s="38">
        <v>229</v>
      </c>
      <c r="J1062" s="38"/>
      <c r="K1062" s="37" t="s">
        <v>4480</v>
      </c>
      <c r="L1062" s="37">
        <v>0</v>
      </c>
      <c r="M1062" s="37">
        <v>2</v>
      </c>
      <c r="N1062" s="37" t="s">
        <v>1339</v>
      </c>
      <c r="O1062" s="37" t="s">
        <v>48</v>
      </c>
      <c r="P1062" s="37" t="s">
        <v>2185</v>
      </c>
      <c r="Q1062" s="37" t="s">
        <v>2227</v>
      </c>
      <c r="R1062" s="37" t="s">
        <v>2084</v>
      </c>
      <c r="S1062" s="39">
        <v>46110</v>
      </c>
      <c r="T1062" s="39" t="str">
        <f t="shared" si="37"/>
        <v>Mar</v>
      </c>
      <c r="U1062" s="37">
        <v>2026</v>
      </c>
      <c r="V1062" s="38">
        <v>458</v>
      </c>
    </row>
    <row r="1063" spans="1:22" x14ac:dyDescent="0.3">
      <c r="A1063" s="66" t="s">
        <v>2273</v>
      </c>
      <c r="B1063" s="17" t="s">
        <v>1410</v>
      </c>
      <c r="C1063" s="17" t="s">
        <v>38</v>
      </c>
      <c r="D1063" s="17">
        <v>13</v>
      </c>
      <c r="E1063" s="17" t="b">
        <v>0</v>
      </c>
      <c r="F1063" s="17" t="s">
        <v>177</v>
      </c>
      <c r="G1063" s="37">
        <v>128</v>
      </c>
      <c r="H1063" s="17" t="s">
        <v>5</v>
      </c>
      <c r="I1063" s="41">
        <v>199</v>
      </c>
      <c r="J1063" s="41"/>
      <c r="K1063" s="17" t="s">
        <v>4480</v>
      </c>
      <c r="L1063" s="17">
        <v>0</v>
      </c>
      <c r="M1063" s="17">
        <v>2</v>
      </c>
      <c r="N1063" s="17" t="s">
        <v>1339</v>
      </c>
      <c r="O1063" s="17" t="s">
        <v>48</v>
      </c>
      <c r="P1063" s="17" t="s">
        <v>2185</v>
      </c>
      <c r="Q1063" s="17" t="s">
        <v>2227</v>
      </c>
      <c r="R1063" s="17" t="s">
        <v>2084</v>
      </c>
      <c r="S1063" s="42">
        <v>46110</v>
      </c>
      <c r="T1063" s="39" t="str">
        <f t="shared" si="37"/>
        <v>Mar</v>
      </c>
      <c r="U1063" s="17">
        <v>2026</v>
      </c>
      <c r="V1063" s="41">
        <v>398</v>
      </c>
    </row>
    <row r="1064" spans="1:22" x14ac:dyDescent="0.3">
      <c r="A1064" s="66" t="s">
        <v>2273</v>
      </c>
      <c r="B1064" s="37" t="s">
        <v>1411</v>
      </c>
      <c r="C1064" s="37" t="s">
        <v>76</v>
      </c>
      <c r="D1064" s="37">
        <v>13</v>
      </c>
      <c r="E1064" s="37" t="b">
        <v>0</v>
      </c>
      <c r="F1064" s="37" t="s">
        <v>114</v>
      </c>
      <c r="G1064" s="37">
        <v>128</v>
      </c>
      <c r="H1064" s="37" t="s">
        <v>47</v>
      </c>
      <c r="I1064" s="38">
        <v>321.01</v>
      </c>
      <c r="J1064" s="38"/>
      <c r="K1064" s="37" t="s">
        <v>4480</v>
      </c>
      <c r="L1064" s="37">
        <v>2</v>
      </c>
      <c r="M1064" s="37">
        <v>6</v>
      </c>
      <c r="N1064" s="37" t="s">
        <v>1412</v>
      </c>
      <c r="O1064" s="37" t="s">
        <v>75</v>
      </c>
      <c r="P1064" s="37" t="s">
        <v>2093</v>
      </c>
      <c r="Q1064" s="37" t="s">
        <v>2233</v>
      </c>
      <c r="R1064" s="37" t="s">
        <v>2084</v>
      </c>
      <c r="S1064" s="39">
        <v>46110</v>
      </c>
      <c r="T1064" s="39" t="str">
        <f t="shared" si="37"/>
        <v>Mar</v>
      </c>
      <c r="U1064" s="37">
        <v>2026</v>
      </c>
      <c r="V1064" s="38">
        <v>1926.06</v>
      </c>
    </row>
    <row r="1065" spans="1:22" x14ac:dyDescent="0.3">
      <c r="A1065" s="66" t="s">
        <v>2273</v>
      </c>
      <c r="B1065" s="17" t="s">
        <v>1413</v>
      </c>
      <c r="C1065" s="17" t="s">
        <v>38</v>
      </c>
      <c r="D1065" s="17">
        <v>13</v>
      </c>
      <c r="E1065" s="17" t="b">
        <v>0</v>
      </c>
      <c r="F1065" s="17" t="s">
        <v>70</v>
      </c>
      <c r="G1065" s="37">
        <v>128</v>
      </c>
      <c r="H1065" s="17" t="s">
        <v>5</v>
      </c>
      <c r="I1065" s="41">
        <v>208</v>
      </c>
      <c r="J1065" s="41"/>
      <c r="K1065" s="17" t="s">
        <v>4480</v>
      </c>
      <c r="L1065" s="17">
        <v>0</v>
      </c>
      <c r="M1065" s="17">
        <v>25</v>
      </c>
      <c r="N1065" s="17" t="s">
        <v>1339</v>
      </c>
      <c r="O1065" s="17" t="s">
        <v>48</v>
      </c>
      <c r="P1065" s="17" t="s">
        <v>2185</v>
      </c>
      <c r="Q1065" s="17" t="s">
        <v>2227</v>
      </c>
      <c r="R1065" s="17" t="s">
        <v>2084</v>
      </c>
      <c r="S1065" s="42">
        <v>46110</v>
      </c>
      <c r="T1065" s="39" t="str">
        <f t="shared" si="37"/>
        <v>Mar</v>
      </c>
      <c r="U1065" s="17">
        <v>2026</v>
      </c>
      <c r="V1065" s="41">
        <v>5200</v>
      </c>
    </row>
    <row r="1066" spans="1:22" x14ac:dyDescent="0.3">
      <c r="A1066" s="66" t="s">
        <v>2273</v>
      </c>
      <c r="B1066" s="37" t="s">
        <v>1414</v>
      </c>
      <c r="C1066" s="37" t="s">
        <v>38</v>
      </c>
      <c r="D1066" s="37">
        <v>13</v>
      </c>
      <c r="E1066" s="37" t="b">
        <v>0</v>
      </c>
      <c r="F1066" s="37" t="s">
        <v>12</v>
      </c>
      <c r="G1066" s="37">
        <v>256</v>
      </c>
      <c r="H1066" s="37" t="s">
        <v>5</v>
      </c>
      <c r="I1066" s="38">
        <v>204</v>
      </c>
      <c r="J1066" s="38"/>
      <c r="K1066" s="37" t="s">
        <v>4480</v>
      </c>
      <c r="L1066" s="37">
        <v>0</v>
      </c>
      <c r="M1066" s="37">
        <v>12</v>
      </c>
      <c r="N1066" s="37" t="s">
        <v>1339</v>
      </c>
      <c r="O1066" s="37" t="s">
        <v>48</v>
      </c>
      <c r="P1066" s="37" t="s">
        <v>2185</v>
      </c>
      <c r="Q1066" s="37" t="s">
        <v>2227</v>
      </c>
      <c r="R1066" s="37" t="s">
        <v>2084</v>
      </c>
      <c r="S1066" s="39">
        <v>46110</v>
      </c>
      <c r="T1066" s="39" t="str">
        <f t="shared" si="37"/>
        <v>Mar</v>
      </c>
      <c r="U1066" s="37">
        <v>2026</v>
      </c>
      <c r="V1066" s="38">
        <v>2448</v>
      </c>
    </row>
    <row r="1067" spans="1:22" x14ac:dyDescent="0.3">
      <c r="A1067" s="66" t="s">
        <v>2273</v>
      </c>
      <c r="B1067" s="17" t="s">
        <v>1415</v>
      </c>
      <c r="C1067" s="17" t="s">
        <v>38</v>
      </c>
      <c r="D1067" s="17">
        <v>13</v>
      </c>
      <c r="E1067" s="17" t="b">
        <v>0</v>
      </c>
      <c r="F1067" s="17" t="s">
        <v>70</v>
      </c>
      <c r="G1067" s="37">
        <v>128</v>
      </c>
      <c r="H1067" s="17" t="s">
        <v>5</v>
      </c>
      <c r="I1067" s="41">
        <v>199</v>
      </c>
      <c r="J1067" s="41"/>
      <c r="K1067" s="17" t="s">
        <v>4480</v>
      </c>
      <c r="L1067" s="17">
        <v>0</v>
      </c>
      <c r="M1067" s="17">
        <v>21</v>
      </c>
      <c r="N1067" s="17" t="s">
        <v>1339</v>
      </c>
      <c r="O1067" s="17" t="s">
        <v>48</v>
      </c>
      <c r="P1067" s="17" t="s">
        <v>2185</v>
      </c>
      <c r="Q1067" s="17" t="s">
        <v>2227</v>
      </c>
      <c r="R1067" s="17" t="s">
        <v>2084</v>
      </c>
      <c r="S1067" s="42">
        <v>46110</v>
      </c>
      <c r="T1067" s="39" t="str">
        <f t="shared" si="37"/>
        <v>Mar</v>
      </c>
      <c r="U1067" s="17">
        <v>2026</v>
      </c>
      <c r="V1067" s="41">
        <v>4179</v>
      </c>
    </row>
    <row r="1068" spans="1:22" x14ac:dyDescent="0.3">
      <c r="A1068" s="66" t="s">
        <v>2273</v>
      </c>
      <c r="B1068" s="37" t="s">
        <v>1416</v>
      </c>
      <c r="C1068" s="37" t="s">
        <v>38</v>
      </c>
      <c r="D1068" s="37">
        <v>13</v>
      </c>
      <c r="E1068" s="37" t="b">
        <v>0</v>
      </c>
      <c r="F1068" s="37" t="s">
        <v>114</v>
      </c>
      <c r="G1068" s="37">
        <v>128</v>
      </c>
      <c r="H1068" s="37" t="s">
        <v>5</v>
      </c>
      <c r="I1068" s="38">
        <v>200</v>
      </c>
      <c r="J1068" s="38"/>
      <c r="K1068" s="37" t="s">
        <v>4480</v>
      </c>
      <c r="L1068" s="37">
        <v>0</v>
      </c>
      <c r="M1068" s="37">
        <v>1</v>
      </c>
      <c r="N1068" s="37" t="s">
        <v>1367</v>
      </c>
      <c r="O1068" s="37" t="s">
        <v>48</v>
      </c>
      <c r="P1068" s="37" t="s">
        <v>2185</v>
      </c>
      <c r="Q1068" s="37" t="s">
        <v>2227</v>
      </c>
      <c r="R1068" s="37" t="s">
        <v>2084</v>
      </c>
      <c r="S1068" s="39">
        <v>46110</v>
      </c>
      <c r="T1068" s="39" t="str">
        <f t="shared" si="37"/>
        <v>Mar</v>
      </c>
      <c r="U1068" s="37">
        <v>2026</v>
      </c>
      <c r="V1068" s="38">
        <v>200</v>
      </c>
    </row>
    <row r="1069" spans="1:22" x14ac:dyDescent="0.3">
      <c r="A1069" s="66" t="s">
        <v>2273</v>
      </c>
      <c r="B1069" s="17" t="s">
        <v>1417</v>
      </c>
      <c r="C1069" s="17" t="s">
        <v>28</v>
      </c>
      <c r="D1069" s="17">
        <v>12</v>
      </c>
      <c r="E1069" s="17" t="b">
        <v>0</v>
      </c>
      <c r="F1069" s="17" t="s">
        <v>61</v>
      </c>
      <c r="G1069" s="17">
        <v>64</v>
      </c>
      <c r="H1069" s="17" t="s">
        <v>5</v>
      </c>
      <c r="I1069" s="41">
        <v>163</v>
      </c>
      <c r="J1069" s="41"/>
      <c r="K1069" s="17" t="s">
        <v>4480</v>
      </c>
      <c r="L1069" s="17">
        <v>1</v>
      </c>
      <c r="M1069" s="17">
        <v>0</v>
      </c>
      <c r="N1069" s="17" t="s">
        <v>1339</v>
      </c>
      <c r="O1069" s="17" t="s">
        <v>48</v>
      </c>
      <c r="P1069" s="17" t="s">
        <v>2185</v>
      </c>
      <c r="Q1069" s="17" t="s">
        <v>2227</v>
      </c>
      <c r="R1069" s="17" t="s">
        <v>2084</v>
      </c>
      <c r="S1069" s="42">
        <v>46110</v>
      </c>
      <c r="T1069" s="39" t="str">
        <f t="shared" si="37"/>
        <v>Mar</v>
      </c>
      <c r="U1069" s="17">
        <v>2026</v>
      </c>
      <c r="V1069" s="41">
        <v>0</v>
      </c>
    </row>
    <row r="1070" spans="1:22" x14ac:dyDescent="0.3">
      <c r="A1070" s="66" t="s">
        <v>2273</v>
      </c>
      <c r="B1070" s="37" t="s">
        <v>1418</v>
      </c>
      <c r="C1070" s="37" t="s">
        <v>38</v>
      </c>
      <c r="D1070" s="37">
        <v>13</v>
      </c>
      <c r="E1070" s="37" t="b">
        <v>0</v>
      </c>
      <c r="F1070" s="37" t="s">
        <v>14</v>
      </c>
      <c r="G1070" s="37">
        <v>512</v>
      </c>
      <c r="H1070" s="37" t="s">
        <v>5</v>
      </c>
      <c r="I1070" s="38">
        <v>205</v>
      </c>
      <c r="J1070" s="38"/>
      <c r="K1070" s="37" t="s">
        <v>4480</v>
      </c>
      <c r="L1070" s="37">
        <v>0</v>
      </c>
      <c r="M1070" s="37">
        <v>2</v>
      </c>
      <c r="N1070" s="37" t="s">
        <v>1339</v>
      </c>
      <c r="O1070" s="37" t="s">
        <v>48</v>
      </c>
      <c r="P1070" s="37" t="s">
        <v>2185</v>
      </c>
      <c r="Q1070" s="37" t="s">
        <v>2227</v>
      </c>
      <c r="R1070" s="37" t="s">
        <v>2084</v>
      </c>
      <c r="S1070" s="39">
        <v>46110</v>
      </c>
      <c r="T1070" s="39" t="str">
        <f t="shared" si="37"/>
        <v>Mar</v>
      </c>
      <c r="U1070" s="37">
        <v>2026</v>
      </c>
      <c r="V1070" s="38">
        <v>410</v>
      </c>
    </row>
    <row r="1071" spans="1:22" x14ac:dyDescent="0.3">
      <c r="A1071" s="66" t="s">
        <v>2273</v>
      </c>
      <c r="B1071" s="17" t="s">
        <v>1419</v>
      </c>
      <c r="C1071" s="17" t="s">
        <v>38</v>
      </c>
      <c r="D1071" s="17">
        <v>13</v>
      </c>
      <c r="E1071" s="17" t="b">
        <v>0</v>
      </c>
      <c r="F1071" s="17" t="s">
        <v>177</v>
      </c>
      <c r="G1071" s="37">
        <v>128</v>
      </c>
      <c r="H1071" s="17" t="s">
        <v>5</v>
      </c>
      <c r="I1071" s="41">
        <v>210</v>
      </c>
      <c r="J1071" s="41"/>
      <c r="K1071" s="17" t="s">
        <v>4480</v>
      </c>
      <c r="L1071" s="17">
        <v>0</v>
      </c>
      <c r="M1071" s="17">
        <v>165</v>
      </c>
      <c r="N1071" s="17" t="s">
        <v>1339</v>
      </c>
      <c r="O1071" s="17" t="s">
        <v>48</v>
      </c>
      <c r="P1071" s="17" t="s">
        <v>2185</v>
      </c>
      <c r="Q1071" s="17" t="s">
        <v>2227</v>
      </c>
      <c r="R1071" s="17" t="s">
        <v>2084</v>
      </c>
      <c r="S1071" s="42">
        <v>46110</v>
      </c>
      <c r="T1071" s="39" t="str">
        <f t="shared" si="37"/>
        <v>Mar</v>
      </c>
      <c r="U1071" s="17">
        <v>2026</v>
      </c>
      <c r="V1071" s="41">
        <v>34650</v>
      </c>
    </row>
    <row r="1072" spans="1:22" x14ac:dyDescent="0.3">
      <c r="A1072" s="66" t="s">
        <v>2273</v>
      </c>
      <c r="B1072" s="37" t="s">
        <v>1420</v>
      </c>
      <c r="C1072" s="37" t="s">
        <v>76</v>
      </c>
      <c r="D1072" s="37">
        <v>13</v>
      </c>
      <c r="E1072" s="37" t="b">
        <v>0</v>
      </c>
      <c r="F1072" s="37" t="s">
        <v>70</v>
      </c>
      <c r="G1072" s="37">
        <v>128</v>
      </c>
      <c r="H1072" s="37" t="s">
        <v>47</v>
      </c>
      <c r="I1072" s="38">
        <v>323.99</v>
      </c>
      <c r="J1072" s="38"/>
      <c r="K1072" s="37" t="s">
        <v>4480</v>
      </c>
      <c r="L1072" s="37">
        <v>2</v>
      </c>
      <c r="M1072" s="37">
        <v>0</v>
      </c>
      <c r="N1072" s="37" t="s">
        <v>1397</v>
      </c>
      <c r="O1072" s="37" t="s">
        <v>75</v>
      </c>
      <c r="P1072" s="37" t="s">
        <v>2093</v>
      </c>
      <c r="Q1072" s="37" t="s">
        <v>2233</v>
      </c>
      <c r="R1072" s="37" t="s">
        <v>2084</v>
      </c>
      <c r="S1072" s="39">
        <v>46109</v>
      </c>
      <c r="T1072" s="39" t="str">
        <f t="shared" si="37"/>
        <v>Mar</v>
      </c>
      <c r="U1072" s="37">
        <v>2026</v>
      </c>
      <c r="V1072" s="38">
        <v>0</v>
      </c>
    </row>
    <row r="1073" spans="1:22" x14ac:dyDescent="0.3">
      <c r="A1073" s="66" t="s">
        <v>2273</v>
      </c>
      <c r="B1073" s="17" t="s">
        <v>1421</v>
      </c>
      <c r="C1073" s="17" t="s">
        <v>76</v>
      </c>
      <c r="D1073" s="17">
        <v>13</v>
      </c>
      <c r="E1073" s="17" t="b">
        <v>0</v>
      </c>
      <c r="F1073" s="17" t="s">
        <v>70</v>
      </c>
      <c r="G1073" s="37">
        <v>128</v>
      </c>
      <c r="H1073" s="17" t="s">
        <v>47</v>
      </c>
      <c r="I1073" s="41">
        <v>323.99</v>
      </c>
      <c r="J1073" s="41"/>
      <c r="K1073" s="17" t="s">
        <v>4480</v>
      </c>
      <c r="L1073" s="17">
        <v>2</v>
      </c>
      <c r="M1073" s="17">
        <v>0</v>
      </c>
      <c r="N1073" s="17" t="s">
        <v>1397</v>
      </c>
      <c r="O1073" s="17" t="s">
        <v>75</v>
      </c>
      <c r="P1073" s="17" t="s">
        <v>2093</v>
      </c>
      <c r="Q1073" s="17" t="s">
        <v>2233</v>
      </c>
      <c r="R1073" s="17" t="s">
        <v>2084</v>
      </c>
      <c r="S1073" s="42">
        <v>46109</v>
      </c>
      <c r="T1073" s="39" t="str">
        <f t="shared" si="37"/>
        <v>Mar</v>
      </c>
      <c r="U1073" s="17">
        <v>2026</v>
      </c>
      <c r="V1073" s="41">
        <v>0</v>
      </c>
    </row>
    <row r="1074" spans="1:22" x14ac:dyDescent="0.3">
      <c r="A1074" s="66" t="s">
        <v>2273</v>
      </c>
      <c r="B1074" s="37" t="s">
        <v>1422</v>
      </c>
      <c r="C1074" s="37" t="s">
        <v>38</v>
      </c>
      <c r="D1074" s="37">
        <v>13</v>
      </c>
      <c r="E1074" s="37" t="b">
        <v>0</v>
      </c>
      <c r="F1074" s="37" t="s">
        <v>4</v>
      </c>
      <c r="G1074" s="37">
        <v>128</v>
      </c>
      <c r="H1074" s="37" t="s">
        <v>5</v>
      </c>
      <c r="I1074" s="38">
        <v>205</v>
      </c>
      <c r="J1074" s="38"/>
      <c r="K1074" s="37" t="s">
        <v>4480</v>
      </c>
      <c r="L1074" s="37">
        <v>0</v>
      </c>
      <c r="M1074" s="37">
        <v>4</v>
      </c>
      <c r="N1074" s="37" t="s">
        <v>1339</v>
      </c>
      <c r="O1074" s="37" t="s">
        <v>48</v>
      </c>
      <c r="P1074" s="37" t="s">
        <v>2185</v>
      </c>
      <c r="Q1074" s="37" t="s">
        <v>2227</v>
      </c>
      <c r="R1074" s="37" t="s">
        <v>2084</v>
      </c>
      <c r="S1074" s="39">
        <v>46110</v>
      </c>
      <c r="T1074" s="39" t="str">
        <f t="shared" si="37"/>
        <v>Mar</v>
      </c>
      <c r="U1074" s="37">
        <v>2026</v>
      </c>
      <c r="V1074" s="38">
        <v>820</v>
      </c>
    </row>
    <row r="1075" spans="1:22" x14ac:dyDescent="0.3">
      <c r="A1075" s="66" t="s">
        <v>2273</v>
      </c>
      <c r="B1075" s="17" t="s">
        <v>1423</v>
      </c>
      <c r="C1075" s="17" t="s">
        <v>38</v>
      </c>
      <c r="D1075" s="17">
        <v>13</v>
      </c>
      <c r="E1075" s="17" t="b">
        <v>0</v>
      </c>
      <c r="F1075" s="17" t="s">
        <v>4</v>
      </c>
      <c r="G1075" s="37">
        <v>128</v>
      </c>
      <c r="H1075" s="17" t="s">
        <v>5</v>
      </c>
      <c r="I1075" s="41">
        <v>208</v>
      </c>
      <c r="J1075" s="41"/>
      <c r="K1075" s="17" t="s">
        <v>4480</v>
      </c>
      <c r="L1075" s="17">
        <v>0</v>
      </c>
      <c r="M1075" s="17">
        <v>4</v>
      </c>
      <c r="N1075" s="17" t="s">
        <v>1339</v>
      </c>
      <c r="O1075" s="17" t="s">
        <v>48</v>
      </c>
      <c r="P1075" s="17" t="s">
        <v>2185</v>
      </c>
      <c r="Q1075" s="17" t="s">
        <v>2227</v>
      </c>
      <c r="R1075" s="17" t="s">
        <v>2084</v>
      </c>
      <c r="S1075" s="42">
        <v>46110</v>
      </c>
      <c r="T1075" s="39" t="str">
        <f t="shared" si="37"/>
        <v>Mar</v>
      </c>
      <c r="U1075" s="17">
        <v>2026</v>
      </c>
      <c r="V1075" s="41">
        <v>832</v>
      </c>
    </row>
    <row r="1076" spans="1:22" x14ac:dyDescent="0.3">
      <c r="A1076" s="66" t="s">
        <v>2273</v>
      </c>
      <c r="B1076" s="37" t="s">
        <v>1424</v>
      </c>
      <c r="C1076" s="37" t="s">
        <v>38</v>
      </c>
      <c r="D1076" s="37">
        <v>13</v>
      </c>
      <c r="E1076" s="37" t="b">
        <v>0</v>
      </c>
      <c r="F1076" s="37" t="s">
        <v>4</v>
      </c>
      <c r="G1076" s="37">
        <v>128</v>
      </c>
      <c r="H1076" s="37" t="s">
        <v>5</v>
      </c>
      <c r="I1076" s="38">
        <v>207</v>
      </c>
      <c r="J1076" s="38"/>
      <c r="K1076" s="37" t="s">
        <v>4480</v>
      </c>
      <c r="L1076" s="37">
        <v>0</v>
      </c>
      <c r="M1076" s="37">
        <v>5</v>
      </c>
      <c r="N1076" s="37" t="s">
        <v>1367</v>
      </c>
      <c r="O1076" s="37" t="s">
        <v>48</v>
      </c>
      <c r="P1076" s="37" t="s">
        <v>2185</v>
      </c>
      <c r="Q1076" s="37" t="s">
        <v>2227</v>
      </c>
      <c r="R1076" s="37" t="s">
        <v>2084</v>
      </c>
      <c r="S1076" s="39">
        <v>46110</v>
      </c>
      <c r="T1076" s="39" t="str">
        <f t="shared" si="37"/>
        <v>Mar</v>
      </c>
      <c r="U1076" s="37">
        <v>2026</v>
      </c>
      <c r="V1076" s="38">
        <v>1035</v>
      </c>
    </row>
    <row r="1077" spans="1:22" x14ac:dyDescent="0.3">
      <c r="A1077" s="66" t="s">
        <v>2273</v>
      </c>
      <c r="B1077" s="17" t="s">
        <v>1425</v>
      </c>
      <c r="C1077" s="17" t="s">
        <v>38</v>
      </c>
      <c r="D1077" s="17">
        <v>13</v>
      </c>
      <c r="E1077" s="17" t="b">
        <v>0</v>
      </c>
      <c r="F1077" s="17" t="s">
        <v>4</v>
      </c>
      <c r="G1077" s="37">
        <v>128</v>
      </c>
      <c r="H1077" s="17" t="s">
        <v>5</v>
      </c>
      <c r="I1077" s="41">
        <v>208</v>
      </c>
      <c r="J1077" s="41"/>
      <c r="K1077" s="17" t="s">
        <v>4480</v>
      </c>
      <c r="L1077" s="17">
        <v>0</v>
      </c>
      <c r="M1077" s="17">
        <v>2</v>
      </c>
      <c r="N1077" s="17" t="s">
        <v>1367</v>
      </c>
      <c r="O1077" s="17" t="s">
        <v>48</v>
      </c>
      <c r="P1077" s="17" t="s">
        <v>2185</v>
      </c>
      <c r="Q1077" s="17" t="s">
        <v>2227</v>
      </c>
      <c r="R1077" s="17" t="s">
        <v>2084</v>
      </c>
      <c r="S1077" s="42">
        <v>46110</v>
      </c>
      <c r="T1077" s="39" t="str">
        <f t="shared" si="37"/>
        <v>Mar</v>
      </c>
      <c r="U1077" s="17">
        <v>2026</v>
      </c>
      <c r="V1077" s="41">
        <v>416</v>
      </c>
    </row>
    <row r="1078" spans="1:22" x14ac:dyDescent="0.3">
      <c r="A1078" s="66" t="s">
        <v>2273</v>
      </c>
      <c r="B1078" s="37" t="s">
        <v>1426</v>
      </c>
      <c r="C1078" s="37" t="s">
        <v>28</v>
      </c>
      <c r="D1078" s="37">
        <v>12</v>
      </c>
      <c r="E1078" s="37" t="b">
        <v>0</v>
      </c>
      <c r="F1078" s="37" t="s">
        <v>61</v>
      </c>
      <c r="G1078" s="37">
        <v>64</v>
      </c>
      <c r="H1078" s="37" t="s">
        <v>5</v>
      </c>
      <c r="I1078" s="38">
        <v>147</v>
      </c>
      <c r="J1078" s="38"/>
      <c r="K1078" s="37" t="s">
        <v>4480</v>
      </c>
      <c r="L1078" s="37">
        <v>0</v>
      </c>
      <c r="M1078" s="37">
        <v>5</v>
      </c>
      <c r="N1078" s="37" t="s">
        <v>1367</v>
      </c>
      <c r="O1078" s="37" t="s">
        <v>48</v>
      </c>
      <c r="P1078" s="37" t="s">
        <v>2185</v>
      </c>
      <c r="Q1078" s="37" t="s">
        <v>2227</v>
      </c>
      <c r="R1078" s="37" t="s">
        <v>2084</v>
      </c>
      <c r="S1078" s="39">
        <v>46110</v>
      </c>
      <c r="T1078" s="39" t="str">
        <f t="shared" si="37"/>
        <v>Mar</v>
      </c>
      <c r="U1078" s="37">
        <v>2026</v>
      </c>
      <c r="V1078" s="38">
        <v>735</v>
      </c>
    </row>
    <row r="1079" spans="1:22" x14ac:dyDescent="0.3">
      <c r="A1079" s="66" t="s">
        <v>2273</v>
      </c>
      <c r="B1079" s="17" t="s">
        <v>1427</v>
      </c>
      <c r="C1079" s="17" t="s">
        <v>38</v>
      </c>
      <c r="D1079" s="17">
        <v>13</v>
      </c>
      <c r="E1079" s="17" t="b">
        <v>0</v>
      </c>
      <c r="F1079" s="17" t="s">
        <v>70</v>
      </c>
      <c r="G1079" s="37">
        <v>128</v>
      </c>
      <c r="H1079" s="17" t="s">
        <v>5</v>
      </c>
      <c r="I1079" s="41">
        <v>205</v>
      </c>
      <c r="J1079" s="41"/>
      <c r="K1079" s="17" t="s">
        <v>4480</v>
      </c>
      <c r="L1079" s="17">
        <v>0</v>
      </c>
      <c r="M1079" s="17">
        <v>1</v>
      </c>
      <c r="N1079" s="17" t="s">
        <v>1339</v>
      </c>
      <c r="O1079" s="17" t="s">
        <v>48</v>
      </c>
      <c r="P1079" s="17" t="s">
        <v>2185</v>
      </c>
      <c r="Q1079" s="17" t="s">
        <v>2227</v>
      </c>
      <c r="R1079" s="17" t="s">
        <v>2084</v>
      </c>
      <c r="S1079" s="42">
        <v>46110</v>
      </c>
      <c r="T1079" s="39" t="str">
        <f t="shared" si="37"/>
        <v>Mar</v>
      </c>
      <c r="U1079" s="17">
        <v>2026</v>
      </c>
      <c r="V1079" s="41">
        <v>205</v>
      </c>
    </row>
    <row r="1080" spans="1:22" x14ac:dyDescent="0.3">
      <c r="A1080" s="66" t="s">
        <v>2273</v>
      </c>
      <c r="B1080" s="37" t="s">
        <v>1428</v>
      </c>
      <c r="C1080" s="37" t="s">
        <v>28</v>
      </c>
      <c r="D1080" s="37">
        <v>12</v>
      </c>
      <c r="E1080" s="37" t="b">
        <v>0</v>
      </c>
      <c r="F1080" s="37" t="s">
        <v>378</v>
      </c>
      <c r="G1080" s="37">
        <v>64</v>
      </c>
      <c r="H1080" s="37" t="s">
        <v>5</v>
      </c>
      <c r="I1080" s="38">
        <v>165</v>
      </c>
      <c r="J1080" s="38"/>
      <c r="K1080" s="37" t="s">
        <v>4480</v>
      </c>
      <c r="L1080" s="37">
        <v>1</v>
      </c>
      <c r="M1080" s="37">
        <v>0</v>
      </c>
      <c r="N1080" s="37" t="s">
        <v>1367</v>
      </c>
      <c r="O1080" s="37" t="s">
        <v>48</v>
      </c>
      <c r="P1080" s="37" t="s">
        <v>2185</v>
      </c>
      <c r="Q1080" s="37" t="s">
        <v>2227</v>
      </c>
      <c r="R1080" s="37" t="s">
        <v>2084</v>
      </c>
      <c r="S1080" s="39">
        <v>46110</v>
      </c>
      <c r="T1080" s="39" t="str">
        <f t="shared" si="37"/>
        <v>Mar</v>
      </c>
      <c r="U1080" s="37">
        <v>2026</v>
      </c>
      <c r="V1080" s="38">
        <v>0</v>
      </c>
    </row>
    <row r="1081" spans="1:22" x14ac:dyDescent="0.3">
      <c r="A1081" s="66" t="s">
        <v>2273</v>
      </c>
      <c r="B1081" s="17" t="s">
        <v>1429</v>
      </c>
      <c r="C1081" s="17" t="s">
        <v>28</v>
      </c>
      <c r="D1081" s="17">
        <v>12</v>
      </c>
      <c r="E1081" s="17" t="b">
        <v>0</v>
      </c>
      <c r="F1081" s="17" t="s">
        <v>61</v>
      </c>
      <c r="G1081" s="17">
        <v>64</v>
      </c>
      <c r="H1081" s="17" t="s">
        <v>5</v>
      </c>
      <c r="I1081" s="41">
        <v>139</v>
      </c>
      <c r="J1081" s="41"/>
      <c r="K1081" s="17" t="s">
        <v>4480</v>
      </c>
      <c r="L1081" s="17">
        <v>0</v>
      </c>
      <c r="M1081" s="17">
        <v>3</v>
      </c>
      <c r="N1081" s="17" t="s">
        <v>1339</v>
      </c>
      <c r="O1081" s="17" t="s">
        <v>48</v>
      </c>
      <c r="P1081" s="17" t="s">
        <v>2185</v>
      </c>
      <c r="Q1081" s="17" t="s">
        <v>2227</v>
      </c>
      <c r="R1081" s="17" t="s">
        <v>2084</v>
      </c>
      <c r="S1081" s="42">
        <v>46110</v>
      </c>
      <c r="T1081" s="39" t="str">
        <f t="shared" si="37"/>
        <v>Mar</v>
      </c>
      <c r="U1081" s="17">
        <v>2026</v>
      </c>
      <c r="V1081" s="41">
        <v>417</v>
      </c>
    </row>
    <row r="1082" spans="1:22" x14ac:dyDescent="0.3">
      <c r="A1082" s="66" t="s">
        <v>2273</v>
      </c>
      <c r="B1082" s="37" t="s">
        <v>1430</v>
      </c>
      <c r="C1082" s="37" t="s">
        <v>38</v>
      </c>
      <c r="D1082" s="37">
        <v>13</v>
      </c>
      <c r="E1082" s="37" t="b">
        <v>0</v>
      </c>
      <c r="F1082" s="37" t="s">
        <v>114</v>
      </c>
      <c r="G1082" s="37">
        <v>128</v>
      </c>
      <c r="H1082" s="37" t="s">
        <v>5</v>
      </c>
      <c r="I1082" s="38">
        <v>214</v>
      </c>
      <c r="J1082" s="38"/>
      <c r="K1082" s="37" t="s">
        <v>4480</v>
      </c>
      <c r="L1082" s="37">
        <v>1</v>
      </c>
      <c r="M1082" s="37">
        <v>0</v>
      </c>
      <c r="N1082" s="37" t="s">
        <v>1367</v>
      </c>
      <c r="O1082" s="37" t="s">
        <v>48</v>
      </c>
      <c r="P1082" s="37" t="s">
        <v>2185</v>
      </c>
      <c r="Q1082" s="37" t="s">
        <v>2227</v>
      </c>
      <c r="R1082" s="37" t="s">
        <v>2084</v>
      </c>
      <c r="S1082" s="39">
        <v>46110</v>
      </c>
      <c r="T1082" s="39" t="str">
        <f t="shared" si="37"/>
        <v>Mar</v>
      </c>
      <c r="U1082" s="37">
        <v>2026</v>
      </c>
      <c r="V1082" s="38">
        <v>0</v>
      </c>
    </row>
    <row r="1083" spans="1:22" x14ac:dyDescent="0.3">
      <c r="A1083" s="66" t="s">
        <v>2273</v>
      </c>
      <c r="B1083" s="17" t="s">
        <v>1431</v>
      </c>
      <c r="C1083" s="17" t="s">
        <v>38</v>
      </c>
      <c r="D1083" s="17">
        <v>13</v>
      </c>
      <c r="E1083" s="17" t="b">
        <v>0</v>
      </c>
      <c r="F1083" s="17" t="s">
        <v>70</v>
      </c>
      <c r="G1083" s="37">
        <v>128</v>
      </c>
      <c r="H1083" s="17" t="s">
        <v>5</v>
      </c>
      <c r="I1083" s="41">
        <v>208</v>
      </c>
      <c r="J1083" s="41"/>
      <c r="K1083" s="17" t="s">
        <v>4480</v>
      </c>
      <c r="L1083" s="17">
        <v>0</v>
      </c>
      <c r="M1083" s="17">
        <v>2</v>
      </c>
      <c r="N1083" s="17" t="s">
        <v>1339</v>
      </c>
      <c r="O1083" s="17" t="s">
        <v>48</v>
      </c>
      <c r="P1083" s="17" t="s">
        <v>2185</v>
      </c>
      <c r="Q1083" s="17" t="s">
        <v>2227</v>
      </c>
      <c r="R1083" s="17" t="s">
        <v>2084</v>
      </c>
      <c r="S1083" s="42">
        <v>46110</v>
      </c>
      <c r="T1083" s="39" t="str">
        <f t="shared" si="37"/>
        <v>Mar</v>
      </c>
      <c r="U1083" s="17">
        <v>2026</v>
      </c>
      <c r="V1083" s="41">
        <v>416</v>
      </c>
    </row>
    <row r="1084" spans="1:22" x14ac:dyDescent="0.3">
      <c r="A1084" s="66" t="s">
        <v>2273</v>
      </c>
      <c r="B1084" s="37" t="s">
        <v>1432</v>
      </c>
      <c r="C1084" s="37" t="s">
        <v>28</v>
      </c>
      <c r="D1084" s="37">
        <v>12</v>
      </c>
      <c r="E1084" s="37" t="b">
        <v>0</v>
      </c>
      <c r="F1084" s="37" t="s">
        <v>4</v>
      </c>
      <c r="G1084" s="37">
        <v>128</v>
      </c>
      <c r="H1084" s="37" t="s">
        <v>5</v>
      </c>
      <c r="I1084" s="38">
        <v>150</v>
      </c>
      <c r="J1084" s="38"/>
      <c r="K1084" s="37" t="s">
        <v>4480</v>
      </c>
      <c r="L1084" s="37">
        <v>1</v>
      </c>
      <c r="M1084" s="37">
        <v>0</v>
      </c>
      <c r="N1084" s="37" t="s">
        <v>1367</v>
      </c>
      <c r="O1084" s="37" t="s">
        <v>48</v>
      </c>
      <c r="P1084" s="37" t="s">
        <v>2185</v>
      </c>
      <c r="Q1084" s="37" t="s">
        <v>2227</v>
      </c>
      <c r="R1084" s="37" t="s">
        <v>2084</v>
      </c>
      <c r="S1084" s="39">
        <v>46110</v>
      </c>
      <c r="T1084" s="39" t="str">
        <f t="shared" si="37"/>
        <v>Mar</v>
      </c>
      <c r="U1084" s="37">
        <v>2026</v>
      </c>
      <c r="V1084" s="38">
        <v>0</v>
      </c>
    </row>
    <row r="1085" spans="1:22" x14ac:dyDescent="0.3">
      <c r="A1085" s="66" t="s">
        <v>2273</v>
      </c>
      <c r="B1085" s="17" t="s">
        <v>1433</v>
      </c>
      <c r="C1085" s="17" t="s">
        <v>28</v>
      </c>
      <c r="D1085" s="17">
        <v>12</v>
      </c>
      <c r="E1085" s="17" t="b">
        <v>0</v>
      </c>
      <c r="F1085" s="17" t="s">
        <v>61</v>
      </c>
      <c r="G1085" s="17">
        <v>64</v>
      </c>
      <c r="H1085" s="17" t="s">
        <v>5</v>
      </c>
      <c r="I1085" s="41">
        <v>235</v>
      </c>
      <c r="J1085" s="41"/>
      <c r="K1085" s="17" t="s">
        <v>4480</v>
      </c>
      <c r="L1085" s="17">
        <v>1</v>
      </c>
      <c r="M1085" s="17">
        <v>0</v>
      </c>
      <c r="N1085" s="17" t="s">
        <v>1339</v>
      </c>
      <c r="O1085" s="17" t="s">
        <v>48</v>
      </c>
      <c r="P1085" s="17" t="s">
        <v>2185</v>
      </c>
      <c r="Q1085" s="17" t="s">
        <v>2227</v>
      </c>
      <c r="R1085" s="17" t="s">
        <v>2084</v>
      </c>
      <c r="S1085" s="42">
        <v>46110</v>
      </c>
      <c r="T1085" s="39" t="str">
        <f t="shared" si="37"/>
        <v>Mar</v>
      </c>
      <c r="U1085" s="17">
        <v>2026</v>
      </c>
      <c r="V1085" s="41">
        <v>0</v>
      </c>
    </row>
    <row r="1086" spans="1:22" x14ac:dyDescent="0.3">
      <c r="A1086" s="66" t="s">
        <v>2273</v>
      </c>
      <c r="B1086" s="37" t="s">
        <v>1434</v>
      </c>
      <c r="C1086" s="37" t="s">
        <v>28</v>
      </c>
      <c r="D1086" s="37">
        <v>12</v>
      </c>
      <c r="E1086" s="37" t="b">
        <v>0</v>
      </c>
      <c r="F1086" s="37" t="s">
        <v>61</v>
      </c>
      <c r="G1086" s="37">
        <v>64</v>
      </c>
      <c r="H1086" s="37" t="s">
        <v>5</v>
      </c>
      <c r="I1086" s="38">
        <v>230</v>
      </c>
      <c r="J1086" s="38"/>
      <c r="K1086" s="37" t="s">
        <v>4480</v>
      </c>
      <c r="L1086" s="37">
        <v>1</v>
      </c>
      <c r="M1086" s="37">
        <v>0</v>
      </c>
      <c r="N1086" s="37" t="s">
        <v>1339</v>
      </c>
      <c r="O1086" s="37" t="s">
        <v>48</v>
      </c>
      <c r="P1086" s="37" t="s">
        <v>2185</v>
      </c>
      <c r="Q1086" s="37" t="s">
        <v>2227</v>
      </c>
      <c r="R1086" s="37" t="s">
        <v>2084</v>
      </c>
      <c r="S1086" s="39">
        <v>46110</v>
      </c>
      <c r="T1086" s="39" t="str">
        <f t="shared" si="37"/>
        <v>Mar</v>
      </c>
      <c r="U1086" s="37">
        <v>2026</v>
      </c>
      <c r="V1086" s="38">
        <v>0</v>
      </c>
    </row>
    <row r="1087" spans="1:22" x14ac:dyDescent="0.3">
      <c r="A1087" s="66" t="s">
        <v>2273</v>
      </c>
      <c r="B1087" s="17" t="s">
        <v>1435</v>
      </c>
      <c r="C1087" s="17" t="s">
        <v>28</v>
      </c>
      <c r="D1087" s="17">
        <v>12</v>
      </c>
      <c r="E1087" s="17" t="b">
        <v>0</v>
      </c>
      <c r="F1087" s="17" t="s">
        <v>61</v>
      </c>
      <c r="G1087" s="17">
        <v>64</v>
      </c>
      <c r="H1087" s="17" t="s">
        <v>5</v>
      </c>
      <c r="I1087" s="41">
        <v>160</v>
      </c>
      <c r="J1087" s="41"/>
      <c r="K1087" s="17" t="s">
        <v>4480</v>
      </c>
      <c r="L1087" s="17">
        <v>1</v>
      </c>
      <c r="M1087" s="17">
        <v>0</v>
      </c>
      <c r="N1087" s="17" t="s">
        <v>1339</v>
      </c>
      <c r="O1087" s="17" t="s">
        <v>48</v>
      </c>
      <c r="P1087" s="17" t="s">
        <v>2185</v>
      </c>
      <c r="Q1087" s="17" t="s">
        <v>2227</v>
      </c>
      <c r="R1087" s="17" t="s">
        <v>2084</v>
      </c>
      <c r="S1087" s="42">
        <v>46110</v>
      </c>
      <c r="T1087" s="39" t="str">
        <f t="shared" si="37"/>
        <v>Mar</v>
      </c>
      <c r="U1087" s="17">
        <v>2026</v>
      </c>
      <c r="V1087" s="41">
        <v>0</v>
      </c>
    </row>
    <row r="1088" spans="1:22" x14ac:dyDescent="0.3">
      <c r="A1088" s="66" t="s">
        <v>2273</v>
      </c>
      <c r="B1088" s="37" t="s">
        <v>1436</v>
      </c>
      <c r="C1088" s="37" t="s">
        <v>28</v>
      </c>
      <c r="D1088" s="37">
        <v>12</v>
      </c>
      <c r="E1088" s="37" t="b">
        <v>0</v>
      </c>
      <c r="F1088" s="37" t="s">
        <v>378</v>
      </c>
      <c r="G1088" s="37">
        <v>64</v>
      </c>
      <c r="H1088" s="37" t="s">
        <v>5</v>
      </c>
      <c r="I1088" s="38">
        <v>149</v>
      </c>
      <c r="J1088" s="38"/>
      <c r="K1088" s="37" t="s">
        <v>4480</v>
      </c>
      <c r="L1088" s="37">
        <v>1</v>
      </c>
      <c r="M1088" s="37">
        <v>0</v>
      </c>
      <c r="N1088" s="37" t="s">
        <v>1339</v>
      </c>
      <c r="O1088" s="37" t="s">
        <v>48</v>
      </c>
      <c r="P1088" s="37" t="s">
        <v>2185</v>
      </c>
      <c r="Q1088" s="37" t="s">
        <v>2227</v>
      </c>
      <c r="R1088" s="37" t="s">
        <v>2084</v>
      </c>
      <c r="S1088" s="39">
        <v>46110</v>
      </c>
      <c r="T1088" s="39" t="str">
        <f t="shared" si="37"/>
        <v>Mar</v>
      </c>
      <c r="U1088" s="37">
        <v>2026</v>
      </c>
      <c r="V1088" s="38">
        <v>0</v>
      </c>
    </row>
    <row r="1089" spans="1:22" x14ac:dyDescent="0.3">
      <c r="A1089" s="66" t="s">
        <v>2273</v>
      </c>
      <c r="B1089" s="17" t="s">
        <v>1437</v>
      </c>
      <c r="C1089" s="17" t="s">
        <v>38</v>
      </c>
      <c r="D1089" s="17">
        <v>13</v>
      </c>
      <c r="E1089" s="17" t="b">
        <v>0</v>
      </c>
      <c r="F1089" s="17" t="s">
        <v>14</v>
      </c>
      <c r="G1089" s="17">
        <v>512</v>
      </c>
      <c r="H1089" s="17" t="s">
        <v>5</v>
      </c>
      <c r="I1089" s="41">
        <v>224</v>
      </c>
      <c r="J1089" s="41"/>
      <c r="K1089" s="17" t="s">
        <v>4480</v>
      </c>
      <c r="L1089" s="17">
        <v>1</v>
      </c>
      <c r="M1089" s="17">
        <v>0</v>
      </c>
      <c r="N1089" s="17" t="s">
        <v>1367</v>
      </c>
      <c r="O1089" s="17" t="s">
        <v>48</v>
      </c>
      <c r="P1089" s="17" t="s">
        <v>2185</v>
      </c>
      <c r="Q1089" s="17" t="s">
        <v>2227</v>
      </c>
      <c r="R1089" s="17" t="s">
        <v>2084</v>
      </c>
      <c r="S1089" s="42">
        <v>46110</v>
      </c>
      <c r="T1089" s="39" t="str">
        <f t="shared" si="37"/>
        <v>Mar</v>
      </c>
      <c r="U1089" s="17">
        <v>2026</v>
      </c>
      <c r="V1089" s="41">
        <v>0</v>
      </c>
    </row>
    <row r="1090" spans="1:22" x14ac:dyDescent="0.3">
      <c r="A1090" s="66" t="s">
        <v>2273</v>
      </c>
      <c r="B1090" s="37" t="s">
        <v>1438</v>
      </c>
      <c r="C1090" s="37" t="s">
        <v>38</v>
      </c>
      <c r="D1090" s="37">
        <v>13</v>
      </c>
      <c r="E1090" s="37" t="b">
        <v>0</v>
      </c>
      <c r="F1090" s="37" t="s">
        <v>14</v>
      </c>
      <c r="G1090" s="37">
        <v>512</v>
      </c>
      <c r="H1090" s="37" t="s">
        <v>5</v>
      </c>
      <c r="I1090" s="38">
        <v>209</v>
      </c>
      <c r="J1090" s="38"/>
      <c r="K1090" s="37" t="s">
        <v>4480</v>
      </c>
      <c r="L1090" s="37">
        <v>0</v>
      </c>
      <c r="M1090" s="37">
        <v>1</v>
      </c>
      <c r="N1090" s="37" t="s">
        <v>1367</v>
      </c>
      <c r="O1090" s="37" t="s">
        <v>48</v>
      </c>
      <c r="P1090" s="37" t="s">
        <v>2185</v>
      </c>
      <c r="Q1090" s="37" t="s">
        <v>2227</v>
      </c>
      <c r="R1090" s="37" t="s">
        <v>2084</v>
      </c>
      <c r="S1090" s="39">
        <v>46110</v>
      </c>
      <c r="T1090" s="39" t="str">
        <f t="shared" si="37"/>
        <v>Mar</v>
      </c>
      <c r="U1090" s="37">
        <v>2026</v>
      </c>
      <c r="V1090" s="38">
        <v>209</v>
      </c>
    </row>
    <row r="1091" spans="1:22" x14ac:dyDescent="0.3">
      <c r="A1091" s="66" t="s">
        <v>2273</v>
      </c>
      <c r="B1091" s="17" t="s">
        <v>1439</v>
      </c>
      <c r="C1091" s="17" t="s">
        <v>28</v>
      </c>
      <c r="D1091" s="17">
        <v>12</v>
      </c>
      <c r="E1091" s="17" t="b">
        <v>0</v>
      </c>
      <c r="F1091" s="17" t="s">
        <v>378</v>
      </c>
      <c r="G1091" s="17">
        <v>64</v>
      </c>
      <c r="H1091" s="17" t="s">
        <v>5</v>
      </c>
      <c r="I1091" s="41">
        <v>154</v>
      </c>
      <c r="J1091" s="41"/>
      <c r="K1091" s="17" t="s">
        <v>4480</v>
      </c>
      <c r="L1091" s="17">
        <v>1</v>
      </c>
      <c r="M1091" s="17">
        <v>0</v>
      </c>
      <c r="N1091" s="17" t="s">
        <v>1339</v>
      </c>
      <c r="O1091" s="17" t="s">
        <v>48</v>
      </c>
      <c r="P1091" s="17" t="s">
        <v>2185</v>
      </c>
      <c r="Q1091" s="17" t="s">
        <v>2227</v>
      </c>
      <c r="R1091" s="17" t="s">
        <v>2084</v>
      </c>
      <c r="S1091" s="42">
        <v>46110</v>
      </c>
      <c r="T1091" s="39" t="str">
        <f t="shared" si="37"/>
        <v>Mar</v>
      </c>
      <c r="U1091" s="17">
        <v>2026</v>
      </c>
      <c r="V1091" s="41">
        <v>0</v>
      </c>
    </row>
    <row r="1092" spans="1:22" x14ac:dyDescent="0.3">
      <c r="A1092" s="66" t="s">
        <v>2273</v>
      </c>
      <c r="B1092" s="37" t="s">
        <v>1440</v>
      </c>
      <c r="C1092" s="37" t="s">
        <v>28</v>
      </c>
      <c r="D1092" s="37">
        <v>12</v>
      </c>
      <c r="E1092" s="37" t="b">
        <v>0</v>
      </c>
      <c r="F1092" s="37" t="s">
        <v>61</v>
      </c>
      <c r="G1092" s="37">
        <v>64</v>
      </c>
      <c r="H1092" s="37" t="s">
        <v>5</v>
      </c>
      <c r="I1092" s="38">
        <v>156</v>
      </c>
      <c r="J1092" s="38"/>
      <c r="K1092" s="37" t="s">
        <v>4480</v>
      </c>
      <c r="L1092" s="37">
        <v>0</v>
      </c>
      <c r="M1092" s="37">
        <v>1</v>
      </c>
      <c r="N1092" s="37" t="s">
        <v>1339</v>
      </c>
      <c r="O1092" s="37" t="s">
        <v>48</v>
      </c>
      <c r="P1092" s="37" t="s">
        <v>2185</v>
      </c>
      <c r="Q1092" s="37" t="s">
        <v>2227</v>
      </c>
      <c r="R1092" s="37" t="s">
        <v>2084</v>
      </c>
      <c r="S1092" s="39">
        <v>46110</v>
      </c>
      <c r="T1092" s="39" t="str">
        <f t="shared" si="37"/>
        <v>Mar</v>
      </c>
      <c r="U1092" s="37">
        <v>2026</v>
      </c>
      <c r="V1092" s="38">
        <v>156</v>
      </c>
    </row>
    <row r="1093" spans="1:22" x14ac:dyDescent="0.3">
      <c r="A1093" s="66" t="s">
        <v>2273</v>
      </c>
      <c r="B1093" s="17" t="s">
        <v>1441</v>
      </c>
      <c r="C1093" s="17" t="s">
        <v>28</v>
      </c>
      <c r="D1093" s="17">
        <v>12</v>
      </c>
      <c r="E1093" s="17" t="b">
        <v>0</v>
      </c>
      <c r="F1093" s="17" t="s">
        <v>378</v>
      </c>
      <c r="G1093" s="17">
        <v>64</v>
      </c>
      <c r="H1093" s="17" t="s">
        <v>5</v>
      </c>
      <c r="I1093" s="41">
        <v>162</v>
      </c>
      <c r="J1093" s="41"/>
      <c r="K1093" s="17" t="s">
        <v>4480</v>
      </c>
      <c r="L1093" s="17">
        <v>1</v>
      </c>
      <c r="M1093" s="17">
        <v>0</v>
      </c>
      <c r="N1093" s="17" t="s">
        <v>1339</v>
      </c>
      <c r="O1093" s="17" t="s">
        <v>48</v>
      </c>
      <c r="P1093" s="17" t="s">
        <v>2185</v>
      </c>
      <c r="Q1093" s="17" t="s">
        <v>2227</v>
      </c>
      <c r="R1093" s="17" t="s">
        <v>2084</v>
      </c>
      <c r="S1093" s="42">
        <v>46110</v>
      </c>
      <c r="T1093" s="39" t="str">
        <f t="shared" si="37"/>
        <v>Mar</v>
      </c>
      <c r="U1093" s="17">
        <v>2026</v>
      </c>
      <c r="V1093" s="41">
        <v>0</v>
      </c>
    </row>
    <row r="1094" spans="1:22" x14ac:dyDescent="0.3">
      <c r="A1094" s="66" t="s">
        <v>2273</v>
      </c>
      <c r="B1094" s="37" t="s">
        <v>1442</v>
      </c>
      <c r="C1094" s="37" t="s">
        <v>38</v>
      </c>
      <c r="D1094" s="37">
        <v>13</v>
      </c>
      <c r="E1094" s="37" t="b">
        <v>0</v>
      </c>
      <c r="F1094" s="37" t="s">
        <v>4</v>
      </c>
      <c r="G1094" s="37">
        <v>128</v>
      </c>
      <c r="H1094" s="37" t="s">
        <v>5</v>
      </c>
      <c r="I1094" s="38">
        <v>203</v>
      </c>
      <c r="J1094" s="38"/>
      <c r="K1094" s="37" t="s">
        <v>4480</v>
      </c>
      <c r="L1094" s="37">
        <v>1</v>
      </c>
      <c r="M1094" s="37">
        <v>0</v>
      </c>
      <c r="N1094" s="37" t="s">
        <v>1367</v>
      </c>
      <c r="O1094" s="37" t="s">
        <v>48</v>
      </c>
      <c r="P1094" s="37" t="s">
        <v>2185</v>
      </c>
      <c r="Q1094" s="37" t="s">
        <v>2227</v>
      </c>
      <c r="R1094" s="37" t="s">
        <v>2084</v>
      </c>
      <c r="S1094" s="39">
        <v>46110</v>
      </c>
      <c r="T1094" s="39" t="str">
        <f t="shared" si="37"/>
        <v>Mar</v>
      </c>
      <c r="U1094" s="37">
        <v>2026</v>
      </c>
      <c r="V1094" s="38">
        <v>0</v>
      </c>
    </row>
    <row r="1095" spans="1:22" x14ac:dyDescent="0.3">
      <c r="A1095" s="66" t="s">
        <v>2273</v>
      </c>
      <c r="B1095" s="17" t="s">
        <v>1443</v>
      </c>
      <c r="C1095" s="17" t="s">
        <v>28</v>
      </c>
      <c r="D1095" s="17">
        <v>12</v>
      </c>
      <c r="E1095" s="17" t="b">
        <v>0</v>
      </c>
      <c r="F1095" s="17" t="s">
        <v>61</v>
      </c>
      <c r="G1095" s="17">
        <v>64</v>
      </c>
      <c r="H1095" s="17" t="s">
        <v>5</v>
      </c>
      <c r="I1095" s="41">
        <v>152</v>
      </c>
      <c r="J1095" s="41"/>
      <c r="K1095" s="17" t="s">
        <v>4480</v>
      </c>
      <c r="L1095" s="17">
        <v>1</v>
      </c>
      <c r="M1095" s="17">
        <v>0</v>
      </c>
      <c r="N1095" s="17" t="s">
        <v>1367</v>
      </c>
      <c r="O1095" s="17" t="s">
        <v>48</v>
      </c>
      <c r="P1095" s="17" t="s">
        <v>2185</v>
      </c>
      <c r="Q1095" s="17" t="s">
        <v>2227</v>
      </c>
      <c r="R1095" s="17" t="s">
        <v>2084</v>
      </c>
      <c r="S1095" s="42">
        <v>46110</v>
      </c>
      <c r="T1095" s="39" t="str">
        <f t="shared" si="37"/>
        <v>Mar</v>
      </c>
      <c r="U1095" s="17">
        <v>2026</v>
      </c>
      <c r="V1095" s="41">
        <v>0</v>
      </c>
    </row>
    <row r="1096" spans="1:22" x14ac:dyDescent="0.3">
      <c r="A1096" s="66" t="s">
        <v>2273</v>
      </c>
      <c r="B1096" s="37" t="s">
        <v>1444</v>
      </c>
      <c r="C1096" s="37" t="s">
        <v>28</v>
      </c>
      <c r="D1096" s="37">
        <v>12</v>
      </c>
      <c r="E1096" s="37" t="b">
        <v>0</v>
      </c>
      <c r="F1096" s="37" t="s">
        <v>378</v>
      </c>
      <c r="G1096" s="37">
        <v>64</v>
      </c>
      <c r="H1096" s="37" t="s">
        <v>5</v>
      </c>
      <c r="I1096" s="38">
        <v>147</v>
      </c>
      <c r="J1096" s="38"/>
      <c r="K1096" s="37" t="s">
        <v>4480</v>
      </c>
      <c r="L1096" s="37">
        <v>0</v>
      </c>
      <c r="M1096" s="37">
        <v>2</v>
      </c>
      <c r="N1096" s="37" t="s">
        <v>1339</v>
      </c>
      <c r="O1096" s="37" t="s">
        <v>48</v>
      </c>
      <c r="P1096" s="37" t="s">
        <v>2185</v>
      </c>
      <c r="Q1096" s="37" t="s">
        <v>2227</v>
      </c>
      <c r="R1096" s="37" t="s">
        <v>2084</v>
      </c>
      <c r="S1096" s="39">
        <v>46110</v>
      </c>
      <c r="T1096" s="39" t="str">
        <f t="shared" si="37"/>
        <v>Mar</v>
      </c>
      <c r="U1096" s="37">
        <v>2026</v>
      </c>
      <c r="V1096" s="38">
        <v>294</v>
      </c>
    </row>
    <row r="1097" spans="1:22" x14ac:dyDescent="0.3">
      <c r="A1097" s="66" t="s">
        <v>2273</v>
      </c>
      <c r="B1097" s="17" t="s">
        <v>1445</v>
      </c>
      <c r="C1097" s="17" t="s">
        <v>28</v>
      </c>
      <c r="D1097" s="17">
        <v>12</v>
      </c>
      <c r="E1097" s="17" t="b">
        <v>0</v>
      </c>
      <c r="F1097" s="17" t="s">
        <v>378</v>
      </c>
      <c r="G1097" s="17">
        <v>64</v>
      </c>
      <c r="H1097" s="17" t="s">
        <v>5</v>
      </c>
      <c r="I1097" s="41">
        <v>148</v>
      </c>
      <c r="J1097" s="41"/>
      <c r="K1097" s="17" t="s">
        <v>4480</v>
      </c>
      <c r="L1097" s="17">
        <v>1</v>
      </c>
      <c r="M1097" s="17">
        <v>0</v>
      </c>
      <c r="N1097" s="17" t="s">
        <v>1367</v>
      </c>
      <c r="O1097" s="17" t="s">
        <v>48</v>
      </c>
      <c r="P1097" s="17" t="s">
        <v>2185</v>
      </c>
      <c r="Q1097" s="17" t="s">
        <v>2227</v>
      </c>
      <c r="R1097" s="17" t="s">
        <v>2084</v>
      </c>
      <c r="S1097" s="42">
        <v>46110</v>
      </c>
      <c r="T1097" s="39" t="str">
        <f t="shared" si="37"/>
        <v>Mar</v>
      </c>
      <c r="U1097" s="17">
        <v>2026</v>
      </c>
      <c r="V1097" s="41">
        <v>0</v>
      </c>
    </row>
    <row r="1098" spans="1:22" x14ac:dyDescent="0.3">
      <c r="A1098" s="66" t="s">
        <v>2273</v>
      </c>
      <c r="B1098" s="37" t="s">
        <v>1446</v>
      </c>
      <c r="C1098" s="37" t="s">
        <v>28</v>
      </c>
      <c r="D1098" s="37">
        <v>12</v>
      </c>
      <c r="E1098" s="37" t="b">
        <v>0</v>
      </c>
      <c r="F1098" s="37" t="s">
        <v>378</v>
      </c>
      <c r="G1098" s="37">
        <v>64</v>
      </c>
      <c r="H1098" s="37" t="s">
        <v>5</v>
      </c>
      <c r="I1098" s="38">
        <v>149</v>
      </c>
      <c r="J1098" s="38"/>
      <c r="K1098" s="37" t="s">
        <v>4480</v>
      </c>
      <c r="L1098" s="37">
        <v>0</v>
      </c>
      <c r="M1098" s="37">
        <v>3</v>
      </c>
      <c r="N1098" s="37" t="s">
        <v>1339</v>
      </c>
      <c r="O1098" s="37" t="s">
        <v>48</v>
      </c>
      <c r="P1098" s="37" t="s">
        <v>2185</v>
      </c>
      <c r="Q1098" s="37" t="s">
        <v>2227</v>
      </c>
      <c r="R1098" s="37" t="s">
        <v>2084</v>
      </c>
      <c r="S1098" s="39">
        <v>46110</v>
      </c>
      <c r="T1098" s="39" t="str">
        <f t="shared" si="37"/>
        <v>Mar</v>
      </c>
      <c r="U1098" s="37">
        <v>2026</v>
      </c>
      <c r="V1098" s="38">
        <v>447</v>
      </c>
    </row>
    <row r="1099" spans="1:22" x14ac:dyDescent="0.3">
      <c r="A1099" s="66" t="s">
        <v>2273</v>
      </c>
      <c r="B1099" s="17" t="s">
        <v>1447</v>
      </c>
      <c r="C1099" s="17" t="s">
        <v>28</v>
      </c>
      <c r="D1099" s="17">
        <v>12</v>
      </c>
      <c r="E1099" s="17" t="b">
        <v>0</v>
      </c>
      <c r="F1099" s="17" t="s">
        <v>378</v>
      </c>
      <c r="G1099" s="17">
        <v>64</v>
      </c>
      <c r="H1099" s="17" t="s">
        <v>5</v>
      </c>
      <c r="I1099" s="41">
        <v>152</v>
      </c>
      <c r="J1099" s="41"/>
      <c r="K1099" s="17" t="s">
        <v>4480</v>
      </c>
      <c r="L1099" s="17">
        <v>1</v>
      </c>
      <c r="M1099" s="17">
        <v>0</v>
      </c>
      <c r="N1099" s="17" t="s">
        <v>1339</v>
      </c>
      <c r="O1099" s="17" t="s">
        <v>48</v>
      </c>
      <c r="P1099" s="17" t="s">
        <v>2185</v>
      </c>
      <c r="Q1099" s="17" t="s">
        <v>2227</v>
      </c>
      <c r="R1099" s="17" t="s">
        <v>2084</v>
      </c>
      <c r="S1099" s="42">
        <v>46110</v>
      </c>
      <c r="T1099" s="39" t="str">
        <f t="shared" si="37"/>
        <v>Mar</v>
      </c>
      <c r="U1099" s="17">
        <v>2026</v>
      </c>
      <c r="V1099" s="41">
        <v>0</v>
      </c>
    </row>
    <row r="1100" spans="1:22" x14ac:dyDescent="0.3">
      <c r="A1100" s="66" t="s">
        <v>2273</v>
      </c>
      <c r="B1100" s="37" t="s">
        <v>1448</v>
      </c>
      <c r="C1100" s="37" t="s">
        <v>28</v>
      </c>
      <c r="D1100" s="37">
        <v>12</v>
      </c>
      <c r="E1100" s="37" t="b">
        <v>0</v>
      </c>
      <c r="F1100" s="37" t="s">
        <v>4</v>
      </c>
      <c r="G1100" s="37">
        <v>128</v>
      </c>
      <c r="H1100" s="37" t="s">
        <v>5</v>
      </c>
      <c r="I1100" s="38">
        <v>161</v>
      </c>
      <c r="J1100" s="38"/>
      <c r="K1100" s="37" t="s">
        <v>4480</v>
      </c>
      <c r="L1100" s="37">
        <v>1</v>
      </c>
      <c r="M1100" s="37">
        <v>0</v>
      </c>
      <c r="N1100" s="37" t="s">
        <v>1339</v>
      </c>
      <c r="O1100" s="37" t="s">
        <v>48</v>
      </c>
      <c r="P1100" s="37" t="s">
        <v>2185</v>
      </c>
      <c r="Q1100" s="37" t="s">
        <v>2227</v>
      </c>
      <c r="R1100" s="37" t="s">
        <v>2084</v>
      </c>
      <c r="S1100" s="39">
        <v>46110</v>
      </c>
      <c r="T1100" s="39" t="str">
        <f t="shared" si="37"/>
        <v>Mar</v>
      </c>
      <c r="U1100" s="37">
        <v>2026</v>
      </c>
      <c r="V1100" s="38">
        <v>0</v>
      </c>
    </row>
    <row r="1101" spans="1:22" x14ac:dyDescent="0.3">
      <c r="A1101" s="66" t="s">
        <v>2273</v>
      </c>
      <c r="B1101" s="17" t="s">
        <v>1449</v>
      </c>
      <c r="C1101" s="17" t="s">
        <v>28</v>
      </c>
      <c r="D1101" s="17">
        <v>12</v>
      </c>
      <c r="E1101" s="17" t="b">
        <v>0</v>
      </c>
      <c r="F1101" s="17" t="s">
        <v>378</v>
      </c>
      <c r="G1101" s="17">
        <v>64</v>
      </c>
      <c r="H1101" s="17" t="s">
        <v>5</v>
      </c>
      <c r="I1101" s="41">
        <v>156</v>
      </c>
      <c r="J1101" s="41"/>
      <c r="K1101" s="17" t="s">
        <v>4480</v>
      </c>
      <c r="L1101" s="17">
        <v>1</v>
      </c>
      <c r="M1101" s="17">
        <v>0</v>
      </c>
      <c r="N1101" s="17" t="s">
        <v>1339</v>
      </c>
      <c r="O1101" s="17" t="s">
        <v>48</v>
      </c>
      <c r="P1101" s="17" t="s">
        <v>2185</v>
      </c>
      <c r="Q1101" s="17" t="s">
        <v>2227</v>
      </c>
      <c r="R1101" s="17" t="s">
        <v>2084</v>
      </c>
      <c r="S1101" s="42">
        <v>46110</v>
      </c>
      <c r="T1101" s="39" t="str">
        <f t="shared" si="37"/>
        <v>Mar</v>
      </c>
      <c r="U1101" s="17">
        <v>2026</v>
      </c>
      <c r="V1101" s="41">
        <v>0</v>
      </c>
    </row>
    <row r="1102" spans="1:22" x14ac:dyDescent="0.3">
      <c r="A1102" s="66" t="s">
        <v>2273</v>
      </c>
      <c r="B1102" s="37" t="s">
        <v>1450</v>
      </c>
      <c r="C1102" s="37" t="s">
        <v>28</v>
      </c>
      <c r="D1102" s="37">
        <v>12</v>
      </c>
      <c r="E1102" s="37" t="b">
        <v>0</v>
      </c>
      <c r="F1102" s="37" t="s">
        <v>378</v>
      </c>
      <c r="G1102" s="37">
        <v>64</v>
      </c>
      <c r="H1102" s="37" t="s">
        <v>5</v>
      </c>
      <c r="I1102" s="38">
        <v>156</v>
      </c>
      <c r="J1102" s="38"/>
      <c r="K1102" s="37" t="s">
        <v>4480</v>
      </c>
      <c r="L1102" s="37">
        <v>0</v>
      </c>
      <c r="M1102" s="37">
        <v>1</v>
      </c>
      <c r="N1102" s="37" t="s">
        <v>1339</v>
      </c>
      <c r="O1102" s="37" t="s">
        <v>48</v>
      </c>
      <c r="P1102" s="37" t="s">
        <v>2185</v>
      </c>
      <c r="Q1102" s="37" t="s">
        <v>2227</v>
      </c>
      <c r="R1102" s="37" t="s">
        <v>2084</v>
      </c>
      <c r="S1102" s="39">
        <v>46110</v>
      </c>
      <c r="T1102" s="39" t="str">
        <f t="shared" si="37"/>
        <v>Mar</v>
      </c>
      <c r="U1102" s="37">
        <v>2026</v>
      </c>
      <c r="V1102" s="38">
        <v>156</v>
      </c>
    </row>
    <row r="1103" spans="1:22" x14ac:dyDescent="0.3">
      <c r="A1103" s="66" t="s">
        <v>2273</v>
      </c>
      <c r="B1103" s="17" t="s">
        <v>1451</v>
      </c>
      <c r="C1103" s="17" t="s">
        <v>28</v>
      </c>
      <c r="D1103" s="17">
        <v>12</v>
      </c>
      <c r="E1103" s="17" t="b">
        <v>0</v>
      </c>
      <c r="F1103" s="17" t="s">
        <v>378</v>
      </c>
      <c r="G1103" s="17">
        <v>64</v>
      </c>
      <c r="H1103" s="17" t="s">
        <v>5</v>
      </c>
      <c r="I1103" s="41">
        <v>148</v>
      </c>
      <c r="J1103" s="41"/>
      <c r="K1103" s="17" t="s">
        <v>4480</v>
      </c>
      <c r="L1103" s="17">
        <v>1</v>
      </c>
      <c r="M1103" s="17">
        <v>0</v>
      </c>
      <c r="N1103" s="17" t="s">
        <v>1367</v>
      </c>
      <c r="O1103" s="17" t="s">
        <v>48</v>
      </c>
      <c r="P1103" s="17" t="s">
        <v>2185</v>
      </c>
      <c r="Q1103" s="17" t="s">
        <v>2227</v>
      </c>
      <c r="R1103" s="17" t="s">
        <v>2084</v>
      </c>
      <c r="S1103" s="42">
        <v>46110</v>
      </c>
      <c r="T1103" s="39" t="str">
        <f t="shared" si="37"/>
        <v>Mar</v>
      </c>
      <c r="U1103" s="17">
        <v>2026</v>
      </c>
      <c r="V1103" s="41">
        <v>0</v>
      </c>
    </row>
    <row r="1104" spans="1:22" x14ac:dyDescent="0.3">
      <c r="A1104" s="66" t="s">
        <v>2273</v>
      </c>
      <c r="B1104" s="37" t="s">
        <v>1452</v>
      </c>
      <c r="C1104" s="37" t="s">
        <v>28</v>
      </c>
      <c r="D1104" s="37">
        <v>12</v>
      </c>
      <c r="E1104" s="37" t="b">
        <v>0</v>
      </c>
      <c r="F1104" s="37" t="s">
        <v>378</v>
      </c>
      <c r="G1104" s="37">
        <v>64</v>
      </c>
      <c r="H1104" s="37" t="s">
        <v>5</v>
      </c>
      <c r="I1104" s="38">
        <v>152</v>
      </c>
      <c r="J1104" s="38"/>
      <c r="K1104" s="37" t="s">
        <v>4480</v>
      </c>
      <c r="L1104" s="37">
        <v>1</v>
      </c>
      <c r="M1104" s="37">
        <v>0</v>
      </c>
      <c r="N1104" s="37" t="s">
        <v>1339</v>
      </c>
      <c r="O1104" s="37" t="s">
        <v>48</v>
      </c>
      <c r="P1104" s="37" t="s">
        <v>2185</v>
      </c>
      <c r="Q1104" s="37" t="s">
        <v>2227</v>
      </c>
      <c r="R1104" s="37" t="s">
        <v>2084</v>
      </c>
      <c r="S1104" s="39">
        <v>46110</v>
      </c>
      <c r="T1104" s="39" t="str">
        <f t="shared" si="37"/>
        <v>Mar</v>
      </c>
      <c r="U1104" s="37">
        <v>2026</v>
      </c>
      <c r="V1104" s="38">
        <v>0</v>
      </c>
    </row>
    <row r="1105" spans="1:22" x14ac:dyDescent="0.3">
      <c r="A1105" s="66" t="s">
        <v>2273</v>
      </c>
      <c r="B1105" s="17" t="s">
        <v>1453</v>
      </c>
      <c r="C1105" s="17" t="s">
        <v>28</v>
      </c>
      <c r="D1105" s="17">
        <v>12</v>
      </c>
      <c r="E1105" s="17" t="b">
        <v>0</v>
      </c>
      <c r="F1105" s="17" t="s">
        <v>378</v>
      </c>
      <c r="G1105" s="17">
        <v>64</v>
      </c>
      <c r="H1105" s="17" t="s">
        <v>5</v>
      </c>
      <c r="I1105" s="41">
        <v>169</v>
      </c>
      <c r="J1105" s="41"/>
      <c r="K1105" s="17" t="s">
        <v>4480</v>
      </c>
      <c r="L1105" s="17">
        <v>1</v>
      </c>
      <c r="M1105" s="17">
        <v>0</v>
      </c>
      <c r="N1105" s="17" t="s">
        <v>1367</v>
      </c>
      <c r="O1105" s="17" t="s">
        <v>48</v>
      </c>
      <c r="P1105" s="17" t="s">
        <v>2185</v>
      </c>
      <c r="Q1105" s="17" t="s">
        <v>2227</v>
      </c>
      <c r="R1105" s="17" t="s">
        <v>2084</v>
      </c>
      <c r="S1105" s="42">
        <v>46110</v>
      </c>
      <c r="T1105" s="39" t="str">
        <f t="shared" si="37"/>
        <v>Mar</v>
      </c>
      <c r="U1105" s="17">
        <v>2026</v>
      </c>
      <c r="V1105" s="41">
        <v>0</v>
      </c>
    </row>
    <row r="1106" spans="1:22" x14ac:dyDescent="0.3">
      <c r="A1106" s="66" t="s">
        <v>2273</v>
      </c>
      <c r="B1106" s="37" t="s">
        <v>1454</v>
      </c>
      <c r="C1106" s="37" t="s">
        <v>38</v>
      </c>
      <c r="D1106" s="37">
        <v>13</v>
      </c>
      <c r="E1106" s="37" t="b">
        <v>0</v>
      </c>
      <c r="F1106" s="37" t="s">
        <v>4</v>
      </c>
      <c r="G1106" s="37">
        <v>128</v>
      </c>
      <c r="H1106" s="37" t="s">
        <v>5</v>
      </c>
      <c r="I1106" s="38">
        <v>214</v>
      </c>
      <c r="J1106" s="38"/>
      <c r="K1106" s="37" t="s">
        <v>4480</v>
      </c>
      <c r="L1106" s="37">
        <v>0</v>
      </c>
      <c r="M1106" s="37">
        <v>1</v>
      </c>
      <c r="N1106" s="37" t="s">
        <v>1367</v>
      </c>
      <c r="O1106" s="37" t="s">
        <v>48</v>
      </c>
      <c r="P1106" s="37" t="s">
        <v>2185</v>
      </c>
      <c r="Q1106" s="37" t="s">
        <v>2227</v>
      </c>
      <c r="R1106" s="37" t="s">
        <v>2084</v>
      </c>
      <c r="S1106" s="39">
        <v>46110</v>
      </c>
      <c r="T1106" s="39" t="str">
        <f t="shared" si="37"/>
        <v>Mar</v>
      </c>
      <c r="U1106" s="37">
        <v>2026</v>
      </c>
      <c r="V1106" s="38">
        <v>214</v>
      </c>
    </row>
    <row r="1107" spans="1:22" x14ac:dyDescent="0.3">
      <c r="A1107" s="66" t="s">
        <v>2273</v>
      </c>
      <c r="B1107" s="17" t="s">
        <v>1455</v>
      </c>
      <c r="C1107" s="17" t="s">
        <v>28</v>
      </c>
      <c r="D1107" s="17">
        <v>12</v>
      </c>
      <c r="E1107" s="17" t="b">
        <v>0</v>
      </c>
      <c r="F1107" s="17" t="s">
        <v>378</v>
      </c>
      <c r="G1107" s="17">
        <v>64</v>
      </c>
      <c r="H1107" s="17" t="s">
        <v>5</v>
      </c>
      <c r="I1107" s="41">
        <v>151</v>
      </c>
      <c r="J1107" s="41"/>
      <c r="K1107" s="17" t="s">
        <v>4480</v>
      </c>
      <c r="L1107" s="17">
        <v>1</v>
      </c>
      <c r="M1107" s="17">
        <v>0</v>
      </c>
      <c r="N1107" s="17" t="s">
        <v>1367</v>
      </c>
      <c r="O1107" s="17" t="s">
        <v>48</v>
      </c>
      <c r="P1107" s="17" t="s">
        <v>2185</v>
      </c>
      <c r="Q1107" s="17" t="s">
        <v>2227</v>
      </c>
      <c r="R1107" s="17" t="s">
        <v>2084</v>
      </c>
      <c r="S1107" s="42">
        <v>46110</v>
      </c>
      <c r="T1107" s="39" t="str">
        <f t="shared" si="37"/>
        <v>Mar</v>
      </c>
      <c r="U1107" s="17">
        <v>2026</v>
      </c>
      <c r="V1107" s="41">
        <v>0</v>
      </c>
    </row>
    <row r="1108" spans="1:22" x14ac:dyDescent="0.3">
      <c r="A1108" s="66" t="s">
        <v>2273</v>
      </c>
      <c r="B1108" s="37" t="s">
        <v>1456</v>
      </c>
      <c r="C1108" s="37" t="s">
        <v>28</v>
      </c>
      <c r="D1108" s="37">
        <v>12</v>
      </c>
      <c r="E1108" s="37" t="b">
        <v>0</v>
      </c>
      <c r="F1108" s="37" t="s">
        <v>378</v>
      </c>
      <c r="G1108" s="37">
        <v>64</v>
      </c>
      <c r="H1108" s="37" t="s">
        <v>5</v>
      </c>
      <c r="I1108" s="38">
        <v>155</v>
      </c>
      <c r="J1108" s="38"/>
      <c r="K1108" s="37" t="s">
        <v>4480</v>
      </c>
      <c r="L1108" s="37">
        <v>0</v>
      </c>
      <c r="M1108" s="37">
        <v>8</v>
      </c>
      <c r="N1108" s="37" t="s">
        <v>1339</v>
      </c>
      <c r="O1108" s="37" t="s">
        <v>48</v>
      </c>
      <c r="P1108" s="37" t="s">
        <v>2185</v>
      </c>
      <c r="Q1108" s="37" t="s">
        <v>2227</v>
      </c>
      <c r="R1108" s="37" t="s">
        <v>2084</v>
      </c>
      <c r="S1108" s="39">
        <v>46110</v>
      </c>
      <c r="T1108" s="39" t="str">
        <f t="shared" si="37"/>
        <v>Mar</v>
      </c>
      <c r="U1108" s="37">
        <v>2026</v>
      </c>
      <c r="V1108" s="38">
        <v>1240</v>
      </c>
    </row>
    <row r="1109" spans="1:22" x14ac:dyDescent="0.3">
      <c r="A1109" s="66" t="s">
        <v>2273</v>
      </c>
      <c r="B1109" s="17" t="s">
        <v>1457</v>
      </c>
      <c r="C1109" s="17" t="s">
        <v>28</v>
      </c>
      <c r="D1109" s="17">
        <v>12</v>
      </c>
      <c r="E1109" s="17" t="b">
        <v>0</v>
      </c>
      <c r="F1109" s="17" t="s">
        <v>378</v>
      </c>
      <c r="G1109" s="17">
        <v>64</v>
      </c>
      <c r="H1109" s="17" t="s">
        <v>5</v>
      </c>
      <c r="I1109" s="41">
        <v>142</v>
      </c>
      <c r="J1109" s="41"/>
      <c r="K1109" s="17" t="s">
        <v>4480</v>
      </c>
      <c r="L1109" s="17">
        <v>0</v>
      </c>
      <c r="M1109" s="17">
        <v>2</v>
      </c>
      <c r="N1109" s="17" t="s">
        <v>1339</v>
      </c>
      <c r="O1109" s="17" t="s">
        <v>48</v>
      </c>
      <c r="P1109" s="17" t="s">
        <v>2185</v>
      </c>
      <c r="Q1109" s="17" t="s">
        <v>2227</v>
      </c>
      <c r="R1109" s="17" t="s">
        <v>2084</v>
      </c>
      <c r="S1109" s="42">
        <v>46110</v>
      </c>
      <c r="T1109" s="39" t="str">
        <f t="shared" si="37"/>
        <v>Mar</v>
      </c>
      <c r="U1109" s="17">
        <v>2026</v>
      </c>
      <c r="V1109" s="41">
        <v>284</v>
      </c>
    </row>
    <row r="1110" spans="1:22" x14ac:dyDescent="0.3">
      <c r="A1110" s="66" t="s">
        <v>2273</v>
      </c>
      <c r="B1110" s="37" t="s">
        <v>1458</v>
      </c>
      <c r="C1110" s="37" t="s">
        <v>28</v>
      </c>
      <c r="D1110" s="37">
        <v>12</v>
      </c>
      <c r="E1110" s="37" t="b">
        <v>0</v>
      </c>
      <c r="F1110" s="37" t="s">
        <v>378</v>
      </c>
      <c r="G1110" s="37">
        <v>64</v>
      </c>
      <c r="H1110" s="37" t="s">
        <v>5</v>
      </c>
      <c r="I1110" s="38">
        <v>157</v>
      </c>
      <c r="J1110" s="38"/>
      <c r="K1110" s="37" t="s">
        <v>4480</v>
      </c>
      <c r="L1110" s="37">
        <v>0</v>
      </c>
      <c r="M1110" s="37">
        <v>2</v>
      </c>
      <c r="N1110" s="37" t="s">
        <v>1339</v>
      </c>
      <c r="O1110" s="37" t="s">
        <v>48</v>
      </c>
      <c r="P1110" s="37" t="s">
        <v>2185</v>
      </c>
      <c r="Q1110" s="37" t="s">
        <v>2227</v>
      </c>
      <c r="R1110" s="37" t="s">
        <v>2084</v>
      </c>
      <c r="S1110" s="39">
        <v>46110</v>
      </c>
      <c r="T1110" s="39" t="str">
        <f t="shared" si="37"/>
        <v>Mar</v>
      </c>
      <c r="U1110" s="37">
        <v>2026</v>
      </c>
      <c r="V1110" s="38">
        <v>314</v>
      </c>
    </row>
    <row r="1111" spans="1:22" x14ac:dyDescent="0.3">
      <c r="A1111" s="66" t="s">
        <v>2273</v>
      </c>
      <c r="B1111" s="17" t="s">
        <v>1459</v>
      </c>
      <c r="C1111" s="17" t="s">
        <v>28</v>
      </c>
      <c r="D1111" s="17">
        <v>12</v>
      </c>
      <c r="E1111" s="17" t="b">
        <v>0</v>
      </c>
      <c r="F1111" s="17" t="s">
        <v>4</v>
      </c>
      <c r="G1111" s="37">
        <v>128</v>
      </c>
      <c r="H1111" s="17" t="s">
        <v>5</v>
      </c>
      <c r="I1111" s="41">
        <v>160</v>
      </c>
      <c r="J1111" s="41"/>
      <c r="K1111" s="17" t="s">
        <v>4480</v>
      </c>
      <c r="L1111" s="17">
        <v>0</v>
      </c>
      <c r="M1111" s="17">
        <v>35</v>
      </c>
      <c r="N1111" s="17" t="s">
        <v>1367</v>
      </c>
      <c r="O1111" s="17" t="s">
        <v>48</v>
      </c>
      <c r="P1111" s="17" t="s">
        <v>2185</v>
      </c>
      <c r="Q1111" s="17" t="s">
        <v>2227</v>
      </c>
      <c r="R1111" s="17" t="s">
        <v>2084</v>
      </c>
      <c r="S1111" s="42">
        <v>46110</v>
      </c>
      <c r="T1111" s="39" t="str">
        <f t="shared" si="37"/>
        <v>Mar</v>
      </c>
      <c r="U1111" s="17">
        <v>2026</v>
      </c>
      <c r="V1111" s="41">
        <v>5600</v>
      </c>
    </row>
    <row r="1112" spans="1:22" x14ac:dyDescent="0.3">
      <c r="A1112" s="66" t="s">
        <v>2273</v>
      </c>
      <c r="B1112" s="37" t="s">
        <v>1460</v>
      </c>
      <c r="C1112" s="37" t="s">
        <v>28</v>
      </c>
      <c r="D1112" s="37">
        <v>12</v>
      </c>
      <c r="E1112" s="37" t="b">
        <v>0</v>
      </c>
      <c r="F1112" s="37" t="s">
        <v>378</v>
      </c>
      <c r="G1112" s="37">
        <v>64</v>
      </c>
      <c r="H1112" s="37" t="s">
        <v>5</v>
      </c>
      <c r="I1112" s="38">
        <v>154</v>
      </c>
      <c r="J1112" s="38"/>
      <c r="K1112" s="37" t="s">
        <v>4480</v>
      </c>
      <c r="L1112" s="37">
        <v>1</v>
      </c>
      <c r="M1112" s="37">
        <v>0</v>
      </c>
      <c r="N1112" s="37" t="s">
        <v>1367</v>
      </c>
      <c r="O1112" s="37" t="s">
        <v>48</v>
      </c>
      <c r="P1112" s="37" t="s">
        <v>2185</v>
      </c>
      <c r="Q1112" s="37" t="s">
        <v>2227</v>
      </c>
      <c r="R1112" s="37" t="s">
        <v>2084</v>
      </c>
      <c r="S1112" s="39">
        <v>46110</v>
      </c>
      <c r="T1112" s="39" t="str">
        <f t="shared" si="37"/>
        <v>Mar</v>
      </c>
      <c r="U1112" s="37">
        <v>2026</v>
      </c>
      <c r="V1112" s="38">
        <v>0</v>
      </c>
    </row>
    <row r="1113" spans="1:22" x14ac:dyDescent="0.3">
      <c r="A1113" s="66" t="s">
        <v>2273</v>
      </c>
      <c r="B1113" s="17" t="s">
        <v>1461</v>
      </c>
      <c r="C1113" s="17" t="s">
        <v>38</v>
      </c>
      <c r="D1113" s="17">
        <v>13</v>
      </c>
      <c r="E1113" s="17" t="b">
        <v>0</v>
      </c>
      <c r="F1113" s="17" t="s">
        <v>4</v>
      </c>
      <c r="G1113" s="37">
        <v>128</v>
      </c>
      <c r="H1113" s="17" t="s">
        <v>5</v>
      </c>
      <c r="I1113" s="41">
        <v>226</v>
      </c>
      <c r="J1113" s="41"/>
      <c r="K1113" s="17" t="s">
        <v>4480</v>
      </c>
      <c r="L1113" s="17">
        <v>0</v>
      </c>
      <c r="M1113" s="17">
        <v>2</v>
      </c>
      <c r="N1113" s="17" t="s">
        <v>1367</v>
      </c>
      <c r="O1113" s="17" t="s">
        <v>48</v>
      </c>
      <c r="P1113" s="17" t="s">
        <v>2185</v>
      </c>
      <c r="Q1113" s="17" t="s">
        <v>2227</v>
      </c>
      <c r="R1113" s="17" t="s">
        <v>2084</v>
      </c>
      <c r="S1113" s="42">
        <v>46110</v>
      </c>
      <c r="T1113" s="39" t="str">
        <f t="shared" si="37"/>
        <v>Mar</v>
      </c>
      <c r="U1113" s="17">
        <v>2026</v>
      </c>
      <c r="V1113" s="41">
        <v>452</v>
      </c>
    </row>
    <row r="1114" spans="1:22" x14ac:dyDescent="0.3">
      <c r="A1114" s="66" t="s">
        <v>2273</v>
      </c>
      <c r="B1114" s="37" t="s">
        <v>1462</v>
      </c>
      <c r="C1114" s="37" t="s">
        <v>28</v>
      </c>
      <c r="D1114" s="37">
        <v>12</v>
      </c>
      <c r="E1114" s="37" t="b">
        <v>0</v>
      </c>
      <c r="F1114" s="37" t="s">
        <v>378</v>
      </c>
      <c r="G1114" s="37">
        <v>64</v>
      </c>
      <c r="H1114" s="37" t="s">
        <v>5</v>
      </c>
      <c r="I1114" s="38">
        <v>155</v>
      </c>
      <c r="J1114" s="38"/>
      <c r="K1114" s="37" t="s">
        <v>4480</v>
      </c>
      <c r="L1114" s="37">
        <v>1</v>
      </c>
      <c r="M1114" s="37">
        <v>0</v>
      </c>
      <c r="N1114" s="37" t="s">
        <v>1339</v>
      </c>
      <c r="O1114" s="37" t="s">
        <v>48</v>
      </c>
      <c r="P1114" s="37" t="s">
        <v>2185</v>
      </c>
      <c r="Q1114" s="37" t="s">
        <v>2227</v>
      </c>
      <c r="R1114" s="37" t="s">
        <v>2084</v>
      </c>
      <c r="S1114" s="39">
        <v>46110</v>
      </c>
      <c r="T1114" s="39" t="str">
        <f t="shared" si="37"/>
        <v>Mar</v>
      </c>
      <c r="U1114" s="37">
        <v>2026</v>
      </c>
      <c r="V1114" s="38">
        <v>0</v>
      </c>
    </row>
    <row r="1115" spans="1:22" x14ac:dyDescent="0.3">
      <c r="A1115" s="66" t="s">
        <v>2273</v>
      </c>
      <c r="B1115" s="17" t="s">
        <v>1463</v>
      </c>
      <c r="C1115" s="17" t="s">
        <v>38</v>
      </c>
      <c r="D1115" s="17">
        <v>13</v>
      </c>
      <c r="E1115" s="17" t="b">
        <v>0</v>
      </c>
      <c r="F1115" s="17" t="s">
        <v>177</v>
      </c>
      <c r="G1115" s="37">
        <v>128</v>
      </c>
      <c r="H1115" s="17" t="s">
        <v>5</v>
      </c>
      <c r="I1115" s="41">
        <v>211</v>
      </c>
      <c r="J1115" s="41"/>
      <c r="K1115" s="17" t="s">
        <v>4480</v>
      </c>
      <c r="L1115" s="17">
        <v>1</v>
      </c>
      <c r="M1115" s="17">
        <v>0</v>
      </c>
      <c r="N1115" s="17" t="s">
        <v>1339</v>
      </c>
      <c r="O1115" s="17" t="s">
        <v>48</v>
      </c>
      <c r="P1115" s="17" t="s">
        <v>2185</v>
      </c>
      <c r="Q1115" s="17" t="s">
        <v>2227</v>
      </c>
      <c r="R1115" s="17" t="s">
        <v>2084</v>
      </c>
      <c r="S1115" s="42">
        <v>46110</v>
      </c>
      <c r="T1115" s="39" t="str">
        <f t="shared" si="37"/>
        <v>Mar</v>
      </c>
      <c r="U1115" s="17">
        <v>2026</v>
      </c>
      <c r="V1115" s="41">
        <v>0</v>
      </c>
    </row>
    <row r="1116" spans="1:22" x14ac:dyDescent="0.3">
      <c r="A1116" s="66" t="s">
        <v>2273</v>
      </c>
      <c r="B1116" s="37" t="s">
        <v>1464</v>
      </c>
      <c r="C1116" s="37" t="s">
        <v>28</v>
      </c>
      <c r="D1116" s="37">
        <v>12</v>
      </c>
      <c r="E1116" s="37" t="b">
        <v>0</v>
      </c>
      <c r="F1116" s="37" t="s">
        <v>61</v>
      </c>
      <c r="G1116" s="37">
        <v>64</v>
      </c>
      <c r="H1116" s="37" t="s">
        <v>5</v>
      </c>
      <c r="I1116" s="38">
        <v>162</v>
      </c>
      <c r="J1116" s="38"/>
      <c r="K1116" s="37" t="s">
        <v>4480</v>
      </c>
      <c r="L1116" s="37">
        <v>1</v>
      </c>
      <c r="M1116" s="37">
        <v>0</v>
      </c>
      <c r="N1116" s="37" t="s">
        <v>1367</v>
      </c>
      <c r="O1116" s="37" t="s">
        <v>48</v>
      </c>
      <c r="P1116" s="37" t="s">
        <v>2185</v>
      </c>
      <c r="Q1116" s="37" t="s">
        <v>2227</v>
      </c>
      <c r="R1116" s="37" t="s">
        <v>2084</v>
      </c>
      <c r="S1116" s="39">
        <v>46110</v>
      </c>
      <c r="T1116" s="39" t="str">
        <f t="shared" si="37"/>
        <v>Mar</v>
      </c>
      <c r="U1116" s="37">
        <v>2026</v>
      </c>
      <c r="V1116" s="38">
        <v>0</v>
      </c>
    </row>
    <row r="1117" spans="1:22" x14ac:dyDescent="0.3">
      <c r="A1117" s="66" t="s">
        <v>2273</v>
      </c>
      <c r="B1117" s="17" t="s">
        <v>1465</v>
      </c>
      <c r="C1117" s="17" t="s">
        <v>28</v>
      </c>
      <c r="D1117" s="17">
        <v>12</v>
      </c>
      <c r="E1117" s="17" t="b">
        <v>0</v>
      </c>
      <c r="F1117" s="17" t="s">
        <v>378</v>
      </c>
      <c r="G1117" s="17">
        <v>64</v>
      </c>
      <c r="H1117" s="17" t="s">
        <v>5</v>
      </c>
      <c r="I1117" s="41">
        <v>161</v>
      </c>
      <c r="J1117" s="41"/>
      <c r="K1117" s="17" t="s">
        <v>4480</v>
      </c>
      <c r="L1117" s="17">
        <v>1</v>
      </c>
      <c r="M1117" s="17">
        <v>0</v>
      </c>
      <c r="N1117" s="17" t="s">
        <v>1367</v>
      </c>
      <c r="O1117" s="17" t="s">
        <v>48</v>
      </c>
      <c r="P1117" s="17" t="s">
        <v>2185</v>
      </c>
      <c r="Q1117" s="17" t="s">
        <v>2227</v>
      </c>
      <c r="R1117" s="17" t="s">
        <v>2084</v>
      </c>
      <c r="S1117" s="42">
        <v>46110</v>
      </c>
      <c r="T1117" s="39" t="str">
        <f t="shared" si="37"/>
        <v>Mar</v>
      </c>
      <c r="U1117" s="17">
        <v>2026</v>
      </c>
      <c r="V1117" s="41">
        <v>0</v>
      </c>
    </row>
    <row r="1118" spans="1:22" x14ac:dyDescent="0.3">
      <c r="A1118" s="66" t="s">
        <v>2273</v>
      </c>
      <c r="B1118" s="37" t="s">
        <v>1466</v>
      </c>
      <c r="C1118" s="37" t="s">
        <v>38</v>
      </c>
      <c r="D1118" s="37">
        <v>13</v>
      </c>
      <c r="E1118" s="37" t="b">
        <v>0</v>
      </c>
      <c r="F1118" s="37" t="s">
        <v>177</v>
      </c>
      <c r="G1118" s="37">
        <v>128</v>
      </c>
      <c r="H1118" s="37" t="s">
        <v>5</v>
      </c>
      <c r="I1118" s="38">
        <v>217</v>
      </c>
      <c r="J1118" s="38"/>
      <c r="K1118" s="37" t="s">
        <v>4480</v>
      </c>
      <c r="L1118" s="37">
        <v>0</v>
      </c>
      <c r="M1118" s="37">
        <v>1</v>
      </c>
      <c r="N1118" s="37" t="s">
        <v>1367</v>
      </c>
      <c r="O1118" s="37" t="s">
        <v>48</v>
      </c>
      <c r="P1118" s="37" t="s">
        <v>2185</v>
      </c>
      <c r="Q1118" s="37" t="s">
        <v>2227</v>
      </c>
      <c r="R1118" s="37" t="s">
        <v>2084</v>
      </c>
      <c r="S1118" s="39">
        <v>46110</v>
      </c>
      <c r="T1118" s="39" t="str">
        <f t="shared" si="37"/>
        <v>Mar</v>
      </c>
      <c r="U1118" s="37">
        <v>2026</v>
      </c>
      <c r="V1118" s="38">
        <v>217</v>
      </c>
    </row>
    <row r="1119" spans="1:22" x14ac:dyDescent="0.3">
      <c r="A1119" s="66" t="s">
        <v>2273</v>
      </c>
      <c r="B1119" s="17" t="s">
        <v>1467</v>
      </c>
      <c r="C1119" s="17" t="s">
        <v>38</v>
      </c>
      <c r="D1119" s="17">
        <v>13</v>
      </c>
      <c r="E1119" s="17" t="b">
        <v>0</v>
      </c>
      <c r="F1119" s="17" t="s">
        <v>70</v>
      </c>
      <c r="G1119" s="37">
        <v>128</v>
      </c>
      <c r="H1119" s="17" t="s">
        <v>5</v>
      </c>
      <c r="I1119" s="41">
        <v>225</v>
      </c>
      <c r="J1119" s="41"/>
      <c r="K1119" s="17" t="s">
        <v>4480</v>
      </c>
      <c r="L1119" s="17">
        <v>1</v>
      </c>
      <c r="M1119" s="17">
        <v>0</v>
      </c>
      <c r="N1119" s="17" t="s">
        <v>1367</v>
      </c>
      <c r="O1119" s="17" t="s">
        <v>48</v>
      </c>
      <c r="P1119" s="17" t="s">
        <v>2185</v>
      </c>
      <c r="Q1119" s="17" t="s">
        <v>2227</v>
      </c>
      <c r="R1119" s="17" t="s">
        <v>2084</v>
      </c>
      <c r="S1119" s="42">
        <v>46110</v>
      </c>
      <c r="T1119" s="39" t="str">
        <f t="shared" si="37"/>
        <v>Mar</v>
      </c>
      <c r="U1119" s="17">
        <v>2026</v>
      </c>
      <c r="V1119" s="41">
        <v>0</v>
      </c>
    </row>
    <row r="1120" spans="1:22" x14ac:dyDescent="0.3">
      <c r="A1120" s="66" t="s">
        <v>2273</v>
      </c>
      <c r="B1120" s="37" t="s">
        <v>1468</v>
      </c>
      <c r="C1120" s="37" t="s">
        <v>38</v>
      </c>
      <c r="D1120" s="37">
        <v>13</v>
      </c>
      <c r="E1120" s="37" t="b">
        <v>0</v>
      </c>
      <c r="F1120" s="37" t="s">
        <v>70</v>
      </c>
      <c r="G1120" s="37">
        <v>128</v>
      </c>
      <c r="H1120" s="37" t="s">
        <v>5</v>
      </c>
      <c r="I1120" s="38">
        <v>211</v>
      </c>
      <c r="J1120" s="38"/>
      <c r="K1120" s="37" t="s">
        <v>4480</v>
      </c>
      <c r="L1120" s="37">
        <v>1</v>
      </c>
      <c r="M1120" s="37">
        <v>0</v>
      </c>
      <c r="N1120" s="37" t="s">
        <v>1339</v>
      </c>
      <c r="O1120" s="37" t="s">
        <v>48</v>
      </c>
      <c r="P1120" s="37" t="s">
        <v>2185</v>
      </c>
      <c r="Q1120" s="37" t="s">
        <v>2227</v>
      </c>
      <c r="R1120" s="37" t="s">
        <v>2084</v>
      </c>
      <c r="S1120" s="39">
        <v>46110</v>
      </c>
      <c r="T1120" s="39" t="str">
        <f t="shared" ref="T1120:T1183" si="38">TEXT(S1120,"mmm")</f>
        <v>Mar</v>
      </c>
      <c r="U1120" s="37">
        <v>2026</v>
      </c>
      <c r="V1120" s="38">
        <v>0</v>
      </c>
    </row>
    <row r="1121" spans="1:22" x14ac:dyDescent="0.3">
      <c r="A1121" s="66" t="s">
        <v>2273</v>
      </c>
      <c r="B1121" s="17" t="s">
        <v>1469</v>
      </c>
      <c r="C1121" s="17" t="s">
        <v>28</v>
      </c>
      <c r="D1121" s="17">
        <v>12</v>
      </c>
      <c r="E1121" s="17" t="b">
        <v>0</v>
      </c>
      <c r="F1121" s="17" t="s">
        <v>378</v>
      </c>
      <c r="G1121" s="17">
        <v>64</v>
      </c>
      <c r="H1121" s="17" t="s">
        <v>5</v>
      </c>
      <c r="I1121" s="41">
        <v>149</v>
      </c>
      <c r="J1121" s="41"/>
      <c r="K1121" s="17" t="s">
        <v>4480</v>
      </c>
      <c r="L1121" s="17">
        <v>1</v>
      </c>
      <c r="M1121" s="17">
        <v>0</v>
      </c>
      <c r="N1121" s="17" t="s">
        <v>1339</v>
      </c>
      <c r="O1121" s="17" t="s">
        <v>48</v>
      </c>
      <c r="P1121" s="17" t="s">
        <v>2185</v>
      </c>
      <c r="Q1121" s="17" t="s">
        <v>2227</v>
      </c>
      <c r="R1121" s="17" t="s">
        <v>2084</v>
      </c>
      <c r="S1121" s="42">
        <v>46110</v>
      </c>
      <c r="T1121" s="39" t="str">
        <f t="shared" si="38"/>
        <v>Mar</v>
      </c>
      <c r="U1121" s="17">
        <v>2026</v>
      </c>
      <c r="V1121" s="41">
        <v>0</v>
      </c>
    </row>
    <row r="1122" spans="1:22" x14ac:dyDescent="0.3">
      <c r="A1122" s="66" t="s">
        <v>2273</v>
      </c>
      <c r="B1122" s="37" t="s">
        <v>1470</v>
      </c>
      <c r="C1122" s="37" t="s">
        <v>28</v>
      </c>
      <c r="D1122" s="37">
        <v>12</v>
      </c>
      <c r="E1122" s="37" t="b">
        <v>0</v>
      </c>
      <c r="F1122" s="37" t="s">
        <v>378</v>
      </c>
      <c r="G1122" s="37">
        <v>64</v>
      </c>
      <c r="H1122" s="37" t="s">
        <v>5</v>
      </c>
      <c r="I1122" s="38">
        <v>149</v>
      </c>
      <c r="J1122" s="38"/>
      <c r="K1122" s="37" t="s">
        <v>4480</v>
      </c>
      <c r="L1122" s="37">
        <v>1</v>
      </c>
      <c r="M1122" s="37">
        <v>0</v>
      </c>
      <c r="N1122" s="37" t="s">
        <v>1339</v>
      </c>
      <c r="O1122" s="37" t="s">
        <v>48</v>
      </c>
      <c r="P1122" s="37" t="s">
        <v>2185</v>
      </c>
      <c r="Q1122" s="37" t="s">
        <v>2227</v>
      </c>
      <c r="R1122" s="37" t="s">
        <v>2084</v>
      </c>
      <c r="S1122" s="39">
        <v>46110</v>
      </c>
      <c r="T1122" s="39" t="str">
        <f t="shared" si="38"/>
        <v>Mar</v>
      </c>
      <c r="U1122" s="37">
        <v>2026</v>
      </c>
      <c r="V1122" s="38">
        <v>0</v>
      </c>
    </row>
    <row r="1123" spans="1:22" x14ac:dyDescent="0.3">
      <c r="A1123" s="66" t="s">
        <v>2273</v>
      </c>
      <c r="B1123" s="17" t="s">
        <v>1471</v>
      </c>
      <c r="C1123" s="17" t="s">
        <v>38</v>
      </c>
      <c r="D1123" s="17">
        <v>13</v>
      </c>
      <c r="E1123" s="17" t="b">
        <v>0</v>
      </c>
      <c r="F1123" s="17" t="s">
        <v>70</v>
      </c>
      <c r="G1123" s="37">
        <v>128</v>
      </c>
      <c r="H1123" s="17" t="s">
        <v>5</v>
      </c>
      <c r="I1123" s="41">
        <v>213</v>
      </c>
      <c r="J1123" s="41"/>
      <c r="K1123" s="17" t="s">
        <v>4480</v>
      </c>
      <c r="L1123" s="17">
        <v>0</v>
      </c>
      <c r="M1123" s="17">
        <v>1</v>
      </c>
      <c r="N1123" s="17" t="s">
        <v>1367</v>
      </c>
      <c r="O1123" s="17" t="s">
        <v>48</v>
      </c>
      <c r="P1123" s="17" t="s">
        <v>2185</v>
      </c>
      <c r="Q1123" s="17" t="s">
        <v>2227</v>
      </c>
      <c r="R1123" s="17" t="s">
        <v>2084</v>
      </c>
      <c r="S1123" s="42">
        <v>46110</v>
      </c>
      <c r="T1123" s="39" t="str">
        <f t="shared" si="38"/>
        <v>Mar</v>
      </c>
      <c r="U1123" s="17">
        <v>2026</v>
      </c>
      <c r="V1123" s="41">
        <v>213</v>
      </c>
    </row>
    <row r="1124" spans="1:22" x14ac:dyDescent="0.3">
      <c r="A1124" s="66" t="s">
        <v>2273</v>
      </c>
      <c r="B1124" s="37" t="s">
        <v>1472</v>
      </c>
      <c r="C1124" s="37" t="s">
        <v>28</v>
      </c>
      <c r="D1124" s="37">
        <v>12</v>
      </c>
      <c r="E1124" s="37" t="b">
        <v>0</v>
      </c>
      <c r="F1124" s="37" t="s">
        <v>61</v>
      </c>
      <c r="G1124" s="37">
        <v>64</v>
      </c>
      <c r="H1124" s="37" t="s">
        <v>5</v>
      </c>
      <c r="I1124" s="38">
        <v>145</v>
      </c>
      <c r="J1124" s="38"/>
      <c r="K1124" s="37" t="s">
        <v>4480</v>
      </c>
      <c r="L1124" s="37">
        <v>1</v>
      </c>
      <c r="M1124" s="37">
        <v>0</v>
      </c>
      <c r="N1124" s="37" t="s">
        <v>1339</v>
      </c>
      <c r="O1124" s="37" t="s">
        <v>48</v>
      </c>
      <c r="P1124" s="37" t="s">
        <v>2185</v>
      </c>
      <c r="Q1124" s="37" t="s">
        <v>2227</v>
      </c>
      <c r="R1124" s="37" t="s">
        <v>2084</v>
      </c>
      <c r="S1124" s="39">
        <v>46110</v>
      </c>
      <c r="T1124" s="39" t="str">
        <f t="shared" si="38"/>
        <v>Mar</v>
      </c>
      <c r="U1124" s="37">
        <v>2026</v>
      </c>
      <c r="V1124" s="38">
        <v>0</v>
      </c>
    </row>
    <row r="1125" spans="1:22" x14ac:dyDescent="0.3">
      <c r="A1125" s="66" t="s">
        <v>2273</v>
      </c>
      <c r="B1125" s="17" t="s">
        <v>1473</v>
      </c>
      <c r="C1125" s="17" t="s">
        <v>28</v>
      </c>
      <c r="D1125" s="17">
        <v>12</v>
      </c>
      <c r="E1125" s="17" t="b">
        <v>0</v>
      </c>
      <c r="F1125" s="17" t="s">
        <v>378</v>
      </c>
      <c r="G1125" s="17">
        <v>64</v>
      </c>
      <c r="H1125" s="17" t="s">
        <v>5</v>
      </c>
      <c r="I1125" s="41">
        <v>154</v>
      </c>
      <c r="J1125" s="41"/>
      <c r="K1125" s="17" t="s">
        <v>4480</v>
      </c>
      <c r="L1125" s="17">
        <v>1</v>
      </c>
      <c r="M1125" s="17">
        <v>0</v>
      </c>
      <c r="N1125" s="17" t="s">
        <v>1339</v>
      </c>
      <c r="O1125" s="17" t="s">
        <v>48</v>
      </c>
      <c r="P1125" s="17" t="s">
        <v>2185</v>
      </c>
      <c r="Q1125" s="17" t="s">
        <v>2227</v>
      </c>
      <c r="R1125" s="17" t="s">
        <v>2084</v>
      </c>
      <c r="S1125" s="42">
        <v>46110</v>
      </c>
      <c r="T1125" s="39" t="str">
        <f t="shared" si="38"/>
        <v>Mar</v>
      </c>
      <c r="U1125" s="17">
        <v>2026</v>
      </c>
      <c r="V1125" s="41">
        <v>0</v>
      </c>
    </row>
    <row r="1126" spans="1:22" x14ac:dyDescent="0.3">
      <c r="A1126" s="66" t="s">
        <v>2273</v>
      </c>
      <c r="B1126" s="37" t="s">
        <v>1474</v>
      </c>
      <c r="C1126" s="37" t="s">
        <v>28</v>
      </c>
      <c r="D1126" s="37">
        <v>12</v>
      </c>
      <c r="E1126" s="37" t="b">
        <v>0</v>
      </c>
      <c r="F1126" s="37" t="s">
        <v>378</v>
      </c>
      <c r="G1126" s="37">
        <v>64</v>
      </c>
      <c r="H1126" s="37" t="s">
        <v>5</v>
      </c>
      <c r="I1126" s="38">
        <v>152</v>
      </c>
      <c r="J1126" s="38"/>
      <c r="K1126" s="37" t="s">
        <v>4480</v>
      </c>
      <c r="L1126" s="37">
        <v>1</v>
      </c>
      <c r="M1126" s="37">
        <v>0</v>
      </c>
      <c r="N1126" s="37" t="s">
        <v>1339</v>
      </c>
      <c r="O1126" s="37" t="s">
        <v>48</v>
      </c>
      <c r="P1126" s="37" t="s">
        <v>2185</v>
      </c>
      <c r="Q1126" s="37" t="s">
        <v>2227</v>
      </c>
      <c r="R1126" s="37" t="s">
        <v>2084</v>
      </c>
      <c r="S1126" s="39">
        <v>46110</v>
      </c>
      <c r="T1126" s="39" t="str">
        <f t="shared" si="38"/>
        <v>Mar</v>
      </c>
      <c r="U1126" s="37">
        <v>2026</v>
      </c>
      <c r="V1126" s="38">
        <v>0</v>
      </c>
    </row>
    <row r="1127" spans="1:22" x14ac:dyDescent="0.3">
      <c r="A1127" s="66" t="s">
        <v>2273</v>
      </c>
      <c r="B1127" s="17" t="s">
        <v>1475</v>
      </c>
      <c r="C1127" s="17" t="s">
        <v>28</v>
      </c>
      <c r="D1127" s="17">
        <v>12</v>
      </c>
      <c r="E1127" s="17" t="b">
        <v>0</v>
      </c>
      <c r="F1127" s="17" t="s">
        <v>378</v>
      </c>
      <c r="G1127" s="17">
        <v>64</v>
      </c>
      <c r="H1127" s="17" t="s">
        <v>5</v>
      </c>
      <c r="I1127" s="41">
        <v>145</v>
      </c>
      <c r="J1127" s="41"/>
      <c r="K1127" s="17" t="s">
        <v>4480</v>
      </c>
      <c r="L1127" s="17">
        <v>0</v>
      </c>
      <c r="M1127" s="17">
        <v>1</v>
      </c>
      <c r="N1127" s="17" t="s">
        <v>1339</v>
      </c>
      <c r="O1127" s="17" t="s">
        <v>48</v>
      </c>
      <c r="P1127" s="17" t="s">
        <v>2185</v>
      </c>
      <c r="Q1127" s="17" t="s">
        <v>2227</v>
      </c>
      <c r="R1127" s="17" t="s">
        <v>2084</v>
      </c>
      <c r="S1127" s="42">
        <v>46110</v>
      </c>
      <c r="T1127" s="39" t="str">
        <f t="shared" si="38"/>
        <v>Mar</v>
      </c>
      <c r="U1127" s="17">
        <v>2026</v>
      </c>
      <c r="V1127" s="41">
        <v>145</v>
      </c>
    </row>
    <row r="1128" spans="1:22" x14ac:dyDescent="0.3">
      <c r="A1128" s="66" t="s">
        <v>2273</v>
      </c>
      <c r="B1128" s="37" t="s">
        <v>1476</v>
      </c>
      <c r="C1128" s="37" t="s">
        <v>28</v>
      </c>
      <c r="D1128" s="37">
        <v>12</v>
      </c>
      <c r="E1128" s="37" t="b">
        <v>0</v>
      </c>
      <c r="F1128" s="37" t="s">
        <v>378</v>
      </c>
      <c r="G1128" s="37">
        <v>64</v>
      </c>
      <c r="H1128" s="37" t="s">
        <v>5</v>
      </c>
      <c r="I1128" s="38">
        <v>163</v>
      </c>
      <c r="J1128" s="38"/>
      <c r="K1128" s="37" t="s">
        <v>4480</v>
      </c>
      <c r="L1128" s="37">
        <v>1</v>
      </c>
      <c r="M1128" s="37">
        <v>0</v>
      </c>
      <c r="N1128" s="37" t="s">
        <v>1339</v>
      </c>
      <c r="O1128" s="37" t="s">
        <v>48</v>
      </c>
      <c r="P1128" s="37" t="s">
        <v>2185</v>
      </c>
      <c r="Q1128" s="37" t="s">
        <v>2227</v>
      </c>
      <c r="R1128" s="37" t="s">
        <v>2084</v>
      </c>
      <c r="S1128" s="39">
        <v>46110</v>
      </c>
      <c r="T1128" s="39" t="str">
        <f t="shared" si="38"/>
        <v>Mar</v>
      </c>
      <c r="U1128" s="37">
        <v>2026</v>
      </c>
      <c r="V1128" s="38">
        <v>0</v>
      </c>
    </row>
    <row r="1129" spans="1:22" x14ac:dyDescent="0.3">
      <c r="A1129" s="66" t="s">
        <v>2273</v>
      </c>
      <c r="B1129" s="17" t="s">
        <v>1477</v>
      </c>
      <c r="C1129" s="17" t="s">
        <v>28</v>
      </c>
      <c r="D1129" s="17">
        <v>12</v>
      </c>
      <c r="E1129" s="17" t="b">
        <v>0</v>
      </c>
      <c r="F1129" s="17" t="s">
        <v>4</v>
      </c>
      <c r="G1129" s="37">
        <v>128</v>
      </c>
      <c r="H1129" s="17" t="s">
        <v>5</v>
      </c>
      <c r="I1129" s="41">
        <v>167</v>
      </c>
      <c r="J1129" s="41"/>
      <c r="K1129" s="17" t="s">
        <v>4480</v>
      </c>
      <c r="L1129" s="17">
        <v>1</v>
      </c>
      <c r="M1129" s="17">
        <v>0</v>
      </c>
      <c r="N1129" s="17" t="s">
        <v>1339</v>
      </c>
      <c r="O1129" s="17" t="s">
        <v>48</v>
      </c>
      <c r="P1129" s="17" t="s">
        <v>2185</v>
      </c>
      <c r="Q1129" s="17" t="s">
        <v>2227</v>
      </c>
      <c r="R1129" s="17" t="s">
        <v>2084</v>
      </c>
      <c r="S1129" s="42">
        <v>46110</v>
      </c>
      <c r="T1129" s="39" t="str">
        <f t="shared" si="38"/>
        <v>Mar</v>
      </c>
      <c r="U1129" s="17">
        <v>2026</v>
      </c>
      <c r="V1129" s="41">
        <v>0</v>
      </c>
    </row>
    <row r="1130" spans="1:22" x14ac:dyDescent="0.3">
      <c r="A1130" s="66" t="s">
        <v>2273</v>
      </c>
      <c r="B1130" s="37" t="s">
        <v>1478</v>
      </c>
      <c r="C1130" s="37" t="s">
        <v>28</v>
      </c>
      <c r="D1130" s="37">
        <v>12</v>
      </c>
      <c r="E1130" s="37" t="b">
        <v>0</v>
      </c>
      <c r="F1130" s="37" t="s">
        <v>61</v>
      </c>
      <c r="G1130" s="37">
        <v>64</v>
      </c>
      <c r="H1130" s="37" t="s">
        <v>5</v>
      </c>
      <c r="I1130" s="38">
        <v>155</v>
      </c>
      <c r="J1130" s="38"/>
      <c r="K1130" s="37" t="s">
        <v>4480</v>
      </c>
      <c r="L1130" s="37">
        <v>1</v>
      </c>
      <c r="M1130" s="37">
        <v>0</v>
      </c>
      <c r="N1130" s="37" t="s">
        <v>1339</v>
      </c>
      <c r="O1130" s="37" t="s">
        <v>48</v>
      </c>
      <c r="P1130" s="37" t="s">
        <v>2185</v>
      </c>
      <c r="Q1130" s="37" t="s">
        <v>2227</v>
      </c>
      <c r="R1130" s="37" t="s">
        <v>2084</v>
      </c>
      <c r="S1130" s="39">
        <v>46110</v>
      </c>
      <c r="T1130" s="39" t="str">
        <f t="shared" si="38"/>
        <v>Mar</v>
      </c>
      <c r="U1130" s="37">
        <v>2026</v>
      </c>
      <c r="V1130" s="38">
        <v>0</v>
      </c>
    </row>
    <row r="1131" spans="1:22" x14ac:dyDescent="0.3">
      <c r="A1131" s="66" t="s">
        <v>2273</v>
      </c>
      <c r="B1131" s="17" t="s">
        <v>1479</v>
      </c>
      <c r="C1131" s="17" t="s">
        <v>28</v>
      </c>
      <c r="D1131" s="17">
        <v>12</v>
      </c>
      <c r="E1131" s="17" t="b">
        <v>0</v>
      </c>
      <c r="F1131" s="17" t="s">
        <v>378</v>
      </c>
      <c r="G1131" s="17">
        <v>64</v>
      </c>
      <c r="H1131" s="17" t="s">
        <v>5</v>
      </c>
      <c r="I1131" s="41">
        <v>150</v>
      </c>
      <c r="J1131" s="41"/>
      <c r="K1131" s="17" t="s">
        <v>4480</v>
      </c>
      <c r="L1131" s="17">
        <v>1</v>
      </c>
      <c r="M1131" s="17">
        <v>0</v>
      </c>
      <c r="N1131" s="17" t="s">
        <v>1367</v>
      </c>
      <c r="O1131" s="17" t="s">
        <v>48</v>
      </c>
      <c r="P1131" s="17" t="s">
        <v>2185</v>
      </c>
      <c r="Q1131" s="17" t="s">
        <v>2227</v>
      </c>
      <c r="R1131" s="17" t="s">
        <v>2084</v>
      </c>
      <c r="S1131" s="42">
        <v>46110</v>
      </c>
      <c r="T1131" s="39" t="str">
        <f t="shared" si="38"/>
        <v>Mar</v>
      </c>
      <c r="U1131" s="17">
        <v>2026</v>
      </c>
      <c r="V1131" s="41">
        <v>0</v>
      </c>
    </row>
    <row r="1132" spans="1:22" x14ac:dyDescent="0.3">
      <c r="A1132" s="66" t="s">
        <v>2273</v>
      </c>
      <c r="B1132" s="37" t="s">
        <v>1480</v>
      </c>
      <c r="C1132" s="37" t="s">
        <v>38</v>
      </c>
      <c r="D1132" s="37">
        <v>13</v>
      </c>
      <c r="E1132" s="37" t="b">
        <v>0</v>
      </c>
      <c r="F1132" s="37" t="s">
        <v>177</v>
      </c>
      <c r="G1132" s="37">
        <v>128</v>
      </c>
      <c r="H1132" s="37" t="s">
        <v>5</v>
      </c>
      <c r="I1132" s="38">
        <v>218</v>
      </c>
      <c r="J1132" s="38"/>
      <c r="K1132" s="37" t="s">
        <v>4480</v>
      </c>
      <c r="L1132" s="37">
        <v>0</v>
      </c>
      <c r="M1132" s="37">
        <v>1</v>
      </c>
      <c r="N1132" s="37" t="s">
        <v>1339</v>
      </c>
      <c r="O1132" s="37" t="s">
        <v>48</v>
      </c>
      <c r="P1132" s="37" t="s">
        <v>2185</v>
      </c>
      <c r="Q1132" s="37" t="s">
        <v>2227</v>
      </c>
      <c r="R1132" s="37" t="s">
        <v>2084</v>
      </c>
      <c r="S1132" s="39">
        <v>46110</v>
      </c>
      <c r="T1132" s="39" t="str">
        <f t="shared" si="38"/>
        <v>Mar</v>
      </c>
      <c r="U1132" s="37">
        <v>2026</v>
      </c>
      <c r="V1132" s="38">
        <v>218</v>
      </c>
    </row>
    <row r="1133" spans="1:22" x14ac:dyDescent="0.3">
      <c r="A1133" s="66" t="s">
        <v>2273</v>
      </c>
      <c r="B1133" s="17" t="s">
        <v>1481</v>
      </c>
      <c r="C1133" s="17" t="s">
        <v>38</v>
      </c>
      <c r="D1133" s="17">
        <v>13</v>
      </c>
      <c r="E1133" s="17" t="b">
        <v>0</v>
      </c>
      <c r="F1133" s="17" t="s">
        <v>12</v>
      </c>
      <c r="G1133" s="17">
        <v>256</v>
      </c>
      <c r="H1133" s="17" t="s">
        <v>5</v>
      </c>
      <c r="I1133" s="41">
        <v>220</v>
      </c>
      <c r="J1133" s="41"/>
      <c r="K1133" s="17" t="s">
        <v>4480</v>
      </c>
      <c r="L1133" s="17">
        <v>1</v>
      </c>
      <c r="M1133" s="17">
        <v>0</v>
      </c>
      <c r="N1133" s="17" t="s">
        <v>1367</v>
      </c>
      <c r="O1133" s="17" t="s">
        <v>48</v>
      </c>
      <c r="P1133" s="17" t="s">
        <v>2185</v>
      </c>
      <c r="Q1133" s="17" t="s">
        <v>2227</v>
      </c>
      <c r="R1133" s="17" t="s">
        <v>2084</v>
      </c>
      <c r="S1133" s="42">
        <v>46110</v>
      </c>
      <c r="T1133" s="39" t="str">
        <f t="shared" si="38"/>
        <v>Mar</v>
      </c>
      <c r="U1133" s="17">
        <v>2026</v>
      </c>
      <c r="V1133" s="41">
        <v>0</v>
      </c>
    </row>
    <row r="1134" spans="1:22" x14ac:dyDescent="0.3">
      <c r="A1134" s="66" t="s">
        <v>2273</v>
      </c>
      <c r="B1134" s="37" t="s">
        <v>1482</v>
      </c>
      <c r="C1134" s="37" t="s">
        <v>28</v>
      </c>
      <c r="D1134" s="37">
        <v>12</v>
      </c>
      <c r="E1134" s="37" t="b">
        <v>0</v>
      </c>
      <c r="F1134" s="37" t="s">
        <v>378</v>
      </c>
      <c r="G1134" s="37">
        <v>64</v>
      </c>
      <c r="H1134" s="37" t="s">
        <v>5</v>
      </c>
      <c r="I1134" s="38">
        <v>152</v>
      </c>
      <c r="J1134" s="38"/>
      <c r="K1134" s="37" t="s">
        <v>4480</v>
      </c>
      <c r="L1134" s="37">
        <v>1</v>
      </c>
      <c r="M1134" s="37">
        <v>0</v>
      </c>
      <c r="N1134" s="37" t="s">
        <v>1367</v>
      </c>
      <c r="O1134" s="37" t="s">
        <v>48</v>
      </c>
      <c r="P1134" s="37" t="s">
        <v>2185</v>
      </c>
      <c r="Q1134" s="37" t="s">
        <v>2227</v>
      </c>
      <c r="R1134" s="37" t="s">
        <v>2084</v>
      </c>
      <c r="S1134" s="39">
        <v>46110</v>
      </c>
      <c r="T1134" s="39" t="str">
        <f t="shared" si="38"/>
        <v>Mar</v>
      </c>
      <c r="U1134" s="37">
        <v>2026</v>
      </c>
      <c r="V1134" s="38">
        <v>0</v>
      </c>
    </row>
    <row r="1135" spans="1:22" x14ac:dyDescent="0.3">
      <c r="A1135" s="66" t="s">
        <v>2273</v>
      </c>
      <c r="B1135" s="17" t="s">
        <v>1483</v>
      </c>
      <c r="C1135" s="17" t="s">
        <v>38</v>
      </c>
      <c r="D1135" s="17">
        <v>13</v>
      </c>
      <c r="E1135" s="17" t="b">
        <v>0</v>
      </c>
      <c r="F1135" s="17" t="s">
        <v>12</v>
      </c>
      <c r="G1135" s="17">
        <v>256</v>
      </c>
      <c r="H1135" s="17" t="s">
        <v>5</v>
      </c>
      <c r="I1135" s="41">
        <v>227</v>
      </c>
      <c r="J1135" s="41"/>
      <c r="K1135" s="17" t="s">
        <v>4480</v>
      </c>
      <c r="L1135" s="17">
        <v>1</v>
      </c>
      <c r="M1135" s="17">
        <v>0</v>
      </c>
      <c r="N1135" s="17" t="s">
        <v>1367</v>
      </c>
      <c r="O1135" s="17" t="s">
        <v>48</v>
      </c>
      <c r="P1135" s="17" t="s">
        <v>2185</v>
      </c>
      <c r="Q1135" s="17" t="s">
        <v>2227</v>
      </c>
      <c r="R1135" s="17" t="s">
        <v>2084</v>
      </c>
      <c r="S1135" s="42">
        <v>46110</v>
      </c>
      <c r="T1135" s="39" t="str">
        <f t="shared" si="38"/>
        <v>Mar</v>
      </c>
      <c r="U1135" s="17">
        <v>2026</v>
      </c>
      <c r="V1135" s="41">
        <v>0</v>
      </c>
    </row>
    <row r="1136" spans="1:22" x14ac:dyDescent="0.3">
      <c r="A1136" s="66" t="s">
        <v>2273</v>
      </c>
      <c r="B1136" s="37" t="s">
        <v>1484</v>
      </c>
      <c r="C1136" s="37" t="s">
        <v>28</v>
      </c>
      <c r="D1136" s="37">
        <v>12</v>
      </c>
      <c r="E1136" s="37" t="b">
        <v>0</v>
      </c>
      <c r="F1136" s="37" t="s">
        <v>378</v>
      </c>
      <c r="G1136" s="37">
        <v>64</v>
      </c>
      <c r="H1136" s="37" t="s">
        <v>5</v>
      </c>
      <c r="I1136" s="38">
        <v>153</v>
      </c>
      <c r="J1136" s="38"/>
      <c r="K1136" s="37" t="s">
        <v>4480</v>
      </c>
      <c r="L1136" s="37">
        <v>0</v>
      </c>
      <c r="M1136" s="37">
        <v>4</v>
      </c>
      <c r="N1136" s="37" t="s">
        <v>1339</v>
      </c>
      <c r="O1136" s="37" t="s">
        <v>48</v>
      </c>
      <c r="P1136" s="37" t="s">
        <v>2185</v>
      </c>
      <c r="Q1136" s="37" t="s">
        <v>2227</v>
      </c>
      <c r="R1136" s="37" t="s">
        <v>2084</v>
      </c>
      <c r="S1136" s="39">
        <v>46110</v>
      </c>
      <c r="T1136" s="39" t="str">
        <f t="shared" si="38"/>
        <v>Mar</v>
      </c>
      <c r="U1136" s="37">
        <v>2026</v>
      </c>
      <c r="V1136" s="38">
        <v>612</v>
      </c>
    </row>
    <row r="1137" spans="1:22" x14ac:dyDescent="0.3">
      <c r="A1137" s="66" t="s">
        <v>2273</v>
      </c>
      <c r="B1137" s="17" t="s">
        <v>1485</v>
      </c>
      <c r="C1137" s="17" t="s">
        <v>28</v>
      </c>
      <c r="D1137" s="17">
        <v>12</v>
      </c>
      <c r="E1137" s="17" t="b">
        <v>0</v>
      </c>
      <c r="F1137" s="17" t="s">
        <v>4</v>
      </c>
      <c r="G1137" s="37">
        <v>128</v>
      </c>
      <c r="H1137" s="17" t="s">
        <v>5</v>
      </c>
      <c r="I1137" s="41">
        <v>147</v>
      </c>
      <c r="J1137" s="41"/>
      <c r="K1137" s="17" t="s">
        <v>4480</v>
      </c>
      <c r="L1137" s="17">
        <v>1</v>
      </c>
      <c r="M1137" s="17">
        <v>0</v>
      </c>
      <c r="N1137" s="17" t="s">
        <v>1339</v>
      </c>
      <c r="O1137" s="17" t="s">
        <v>48</v>
      </c>
      <c r="P1137" s="17" t="s">
        <v>2185</v>
      </c>
      <c r="Q1137" s="17" t="s">
        <v>2227</v>
      </c>
      <c r="R1137" s="17" t="s">
        <v>2084</v>
      </c>
      <c r="S1137" s="42">
        <v>46110</v>
      </c>
      <c r="T1137" s="39" t="str">
        <f t="shared" si="38"/>
        <v>Mar</v>
      </c>
      <c r="U1137" s="17">
        <v>2026</v>
      </c>
      <c r="V1137" s="41">
        <v>0</v>
      </c>
    </row>
    <row r="1138" spans="1:22" x14ac:dyDescent="0.3">
      <c r="A1138" s="66" t="s">
        <v>2273</v>
      </c>
      <c r="B1138" s="37" t="s">
        <v>1486</v>
      </c>
      <c r="C1138" s="37" t="s">
        <v>38</v>
      </c>
      <c r="D1138" s="37">
        <v>13</v>
      </c>
      <c r="E1138" s="37" t="b">
        <v>0</v>
      </c>
      <c r="F1138" s="37" t="s">
        <v>70</v>
      </c>
      <c r="G1138" s="37">
        <v>128</v>
      </c>
      <c r="H1138" s="37" t="s">
        <v>5</v>
      </c>
      <c r="I1138" s="38">
        <v>224</v>
      </c>
      <c r="J1138" s="38"/>
      <c r="K1138" s="37" t="s">
        <v>4480</v>
      </c>
      <c r="L1138" s="37">
        <v>1</v>
      </c>
      <c r="M1138" s="37">
        <v>0</v>
      </c>
      <c r="N1138" s="37" t="s">
        <v>1367</v>
      </c>
      <c r="O1138" s="37" t="s">
        <v>48</v>
      </c>
      <c r="P1138" s="37" t="s">
        <v>2185</v>
      </c>
      <c r="Q1138" s="37" t="s">
        <v>2227</v>
      </c>
      <c r="R1138" s="37" t="s">
        <v>2084</v>
      </c>
      <c r="S1138" s="39">
        <v>46110</v>
      </c>
      <c r="T1138" s="39" t="str">
        <f t="shared" si="38"/>
        <v>Mar</v>
      </c>
      <c r="U1138" s="37">
        <v>2026</v>
      </c>
      <c r="V1138" s="38">
        <v>0</v>
      </c>
    </row>
    <row r="1139" spans="1:22" x14ac:dyDescent="0.3">
      <c r="A1139" s="66" t="s">
        <v>2273</v>
      </c>
      <c r="B1139" s="17" t="s">
        <v>1487</v>
      </c>
      <c r="C1139" s="17" t="s">
        <v>38</v>
      </c>
      <c r="D1139" s="17">
        <v>13</v>
      </c>
      <c r="E1139" s="17" t="b">
        <v>0</v>
      </c>
      <c r="F1139" s="17" t="s">
        <v>14</v>
      </c>
      <c r="G1139" s="17">
        <v>512</v>
      </c>
      <c r="H1139" s="17" t="s">
        <v>5</v>
      </c>
      <c r="I1139" s="41">
        <v>210</v>
      </c>
      <c r="J1139" s="41"/>
      <c r="K1139" s="17" t="s">
        <v>4480</v>
      </c>
      <c r="L1139" s="17">
        <v>1</v>
      </c>
      <c r="M1139" s="17">
        <v>0</v>
      </c>
      <c r="N1139" s="17" t="s">
        <v>1367</v>
      </c>
      <c r="O1139" s="17" t="s">
        <v>48</v>
      </c>
      <c r="P1139" s="17" t="s">
        <v>2185</v>
      </c>
      <c r="Q1139" s="17" t="s">
        <v>2227</v>
      </c>
      <c r="R1139" s="17" t="s">
        <v>2084</v>
      </c>
      <c r="S1139" s="42">
        <v>46110</v>
      </c>
      <c r="T1139" s="39" t="str">
        <f t="shared" si="38"/>
        <v>Mar</v>
      </c>
      <c r="U1139" s="17">
        <v>2026</v>
      </c>
      <c r="V1139" s="41">
        <v>0</v>
      </c>
    </row>
    <row r="1140" spans="1:22" x14ac:dyDescent="0.3">
      <c r="A1140" s="66" t="s">
        <v>2273</v>
      </c>
      <c r="B1140" s="37" t="s">
        <v>1488</v>
      </c>
      <c r="C1140" s="37" t="s">
        <v>28</v>
      </c>
      <c r="D1140" s="37">
        <v>12</v>
      </c>
      <c r="E1140" s="37" t="b">
        <v>0</v>
      </c>
      <c r="F1140" s="37" t="s">
        <v>378</v>
      </c>
      <c r="G1140" s="37">
        <v>64</v>
      </c>
      <c r="H1140" s="37" t="s">
        <v>5</v>
      </c>
      <c r="I1140" s="38">
        <v>156</v>
      </c>
      <c r="J1140" s="38"/>
      <c r="K1140" s="37" t="s">
        <v>4480</v>
      </c>
      <c r="L1140" s="37">
        <v>1</v>
      </c>
      <c r="M1140" s="37">
        <v>0</v>
      </c>
      <c r="N1140" s="37" t="s">
        <v>1339</v>
      </c>
      <c r="O1140" s="37" t="s">
        <v>48</v>
      </c>
      <c r="P1140" s="37" t="s">
        <v>2185</v>
      </c>
      <c r="Q1140" s="37" t="s">
        <v>2227</v>
      </c>
      <c r="R1140" s="37" t="s">
        <v>2084</v>
      </c>
      <c r="S1140" s="39">
        <v>46110</v>
      </c>
      <c r="T1140" s="39" t="str">
        <f t="shared" si="38"/>
        <v>Mar</v>
      </c>
      <c r="U1140" s="37">
        <v>2026</v>
      </c>
      <c r="V1140" s="38">
        <v>0</v>
      </c>
    </row>
    <row r="1141" spans="1:22" x14ac:dyDescent="0.3">
      <c r="A1141" s="66" t="s">
        <v>2273</v>
      </c>
      <c r="B1141" s="17" t="s">
        <v>1489</v>
      </c>
      <c r="C1141" s="17" t="s">
        <v>28</v>
      </c>
      <c r="D1141" s="17">
        <v>12</v>
      </c>
      <c r="E1141" s="17" t="b">
        <v>0</v>
      </c>
      <c r="F1141" s="17" t="s">
        <v>378</v>
      </c>
      <c r="G1141" s="17">
        <v>64</v>
      </c>
      <c r="H1141" s="17" t="s">
        <v>5</v>
      </c>
      <c r="I1141" s="41">
        <v>164</v>
      </c>
      <c r="J1141" s="41"/>
      <c r="K1141" s="17" t="s">
        <v>4480</v>
      </c>
      <c r="L1141" s="17">
        <v>1</v>
      </c>
      <c r="M1141" s="17">
        <v>0</v>
      </c>
      <c r="N1141" s="17" t="s">
        <v>1339</v>
      </c>
      <c r="O1141" s="17" t="s">
        <v>48</v>
      </c>
      <c r="P1141" s="17" t="s">
        <v>2185</v>
      </c>
      <c r="Q1141" s="17" t="s">
        <v>2227</v>
      </c>
      <c r="R1141" s="17" t="s">
        <v>2084</v>
      </c>
      <c r="S1141" s="42">
        <v>46110</v>
      </c>
      <c r="T1141" s="39" t="str">
        <f t="shared" si="38"/>
        <v>Mar</v>
      </c>
      <c r="U1141" s="17">
        <v>2026</v>
      </c>
      <c r="V1141" s="41">
        <v>0</v>
      </c>
    </row>
    <row r="1142" spans="1:22" x14ac:dyDescent="0.3">
      <c r="A1142" s="66" t="s">
        <v>2273</v>
      </c>
      <c r="B1142" s="37" t="s">
        <v>1490</v>
      </c>
      <c r="C1142" s="37" t="s">
        <v>38</v>
      </c>
      <c r="D1142" s="37">
        <v>13</v>
      </c>
      <c r="E1142" s="37" t="b">
        <v>0</v>
      </c>
      <c r="F1142" s="37" t="s">
        <v>114</v>
      </c>
      <c r="G1142" s="37">
        <v>128</v>
      </c>
      <c r="H1142" s="37" t="s">
        <v>5</v>
      </c>
      <c r="I1142" s="38">
        <v>212</v>
      </c>
      <c r="J1142" s="38"/>
      <c r="K1142" s="37" t="s">
        <v>4480</v>
      </c>
      <c r="L1142" s="37">
        <v>1</v>
      </c>
      <c r="M1142" s="37">
        <v>0</v>
      </c>
      <c r="N1142" s="37" t="s">
        <v>1339</v>
      </c>
      <c r="O1142" s="37" t="s">
        <v>48</v>
      </c>
      <c r="P1142" s="37" t="s">
        <v>2185</v>
      </c>
      <c r="Q1142" s="37" t="s">
        <v>2227</v>
      </c>
      <c r="R1142" s="37" t="s">
        <v>2084</v>
      </c>
      <c r="S1142" s="39">
        <v>46110</v>
      </c>
      <c r="T1142" s="39" t="str">
        <f t="shared" si="38"/>
        <v>Mar</v>
      </c>
      <c r="U1142" s="37">
        <v>2026</v>
      </c>
      <c r="V1142" s="38">
        <v>0</v>
      </c>
    </row>
    <row r="1143" spans="1:22" x14ac:dyDescent="0.3">
      <c r="A1143" s="66" t="s">
        <v>2273</v>
      </c>
      <c r="B1143" s="17" t="s">
        <v>1491</v>
      </c>
      <c r="C1143" s="17" t="s">
        <v>38</v>
      </c>
      <c r="D1143" s="17">
        <v>13</v>
      </c>
      <c r="E1143" s="17" t="b">
        <v>0</v>
      </c>
      <c r="F1143" s="17" t="s">
        <v>70</v>
      </c>
      <c r="G1143" s="37">
        <v>128</v>
      </c>
      <c r="H1143" s="17" t="s">
        <v>5</v>
      </c>
      <c r="I1143" s="41">
        <v>218</v>
      </c>
      <c r="J1143" s="41"/>
      <c r="K1143" s="17" t="s">
        <v>4480</v>
      </c>
      <c r="L1143" s="17">
        <v>1</v>
      </c>
      <c r="M1143" s="17">
        <v>0</v>
      </c>
      <c r="N1143" s="17" t="s">
        <v>1339</v>
      </c>
      <c r="O1143" s="17" t="s">
        <v>48</v>
      </c>
      <c r="P1143" s="17" t="s">
        <v>2185</v>
      </c>
      <c r="Q1143" s="17" t="s">
        <v>2227</v>
      </c>
      <c r="R1143" s="17" t="s">
        <v>2084</v>
      </c>
      <c r="S1143" s="42">
        <v>46110</v>
      </c>
      <c r="T1143" s="39" t="str">
        <f t="shared" si="38"/>
        <v>Mar</v>
      </c>
      <c r="U1143" s="17">
        <v>2026</v>
      </c>
      <c r="V1143" s="41">
        <v>0</v>
      </c>
    </row>
    <row r="1144" spans="1:22" x14ac:dyDescent="0.3">
      <c r="A1144" s="66" t="s">
        <v>2273</v>
      </c>
      <c r="B1144" s="37" t="s">
        <v>1492</v>
      </c>
      <c r="C1144" s="37" t="s">
        <v>28</v>
      </c>
      <c r="D1144" s="37">
        <v>12</v>
      </c>
      <c r="E1144" s="37" t="b">
        <v>0</v>
      </c>
      <c r="F1144" s="37" t="s">
        <v>378</v>
      </c>
      <c r="G1144" s="37">
        <v>64</v>
      </c>
      <c r="H1144" s="37" t="s">
        <v>5</v>
      </c>
      <c r="I1144" s="38">
        <v>149</v>
      </c>
      <c r="J1144" s="38"/>
      <c r="K1144" s="37" t="s">
        <v>4480</v>
      </c>
      <c r="L1144" s="37">
        <v>1</v>
      </c>
      <c r="M1144" s="37">
        <v>0</v>
      </c>
      <c r="N1144" s="37" t="s">
        <v>1339</v>
      </c>
      <c r="O1144" s="37" t="s">
        <v>48</v>
      </c>
      <c r="P1144" s="37" t="s">
        <v>2185</v>
      </c>
      <c r="Q1144" s="37" t="s">
        <v>2227</v>
      </c>
      <c r="R1144" s="37" t="s">
        <v>2084</v>
      </c>
      <c r="S1144" s="39">
        <v>46110</v>
      </c>
      <c r="T1144" s="39" t="str">
        <f t="shared" si="38"/>
        <v>Mar</v>
      </c>
      <c r="U1144" s="37">
        <v>2026</v>
      </c>
      <c r="V1144" s="38">
        <v>0</v>
      </c>
    </row>
    <row r="1145" spans="1:22" x14ac:dyDescent="0.3">
      <c r="A1145" s="66" t="s">
        <v>2273</v>
      </c>
      <c r="B1145" s="17" t="s">
        <v>1493</v>
      </c>
      <c r="C1145" s="17" t="s">
        <v>38</v>
      </c>
      <c r="D1145" s="17">
        <v>13</v>
      </c>
      <c r="E1145" s="17" t="b">
        <v>0</v>
      </c>
      <c r="F1145" s="17" t="s">
        <v>177</v>
      </c>
      <c r="G1145" s="37">
        <v>128</v>
      </c>
      <c r="H1145" s="17" t="s">
        <v>5</v>
      </c>
      <c r="I1145" s="41">
        <v>211</v>
      </c>
      <c r="J1145" s="41"/>
      <c r="K1145" s="17" t="s">
        <v>4480</v>
      </c>
      <c r="L1145" s="17">
        <v>0</v>
      </c>
      <c r="M1145" s="17">
        <v>1</v>
      </c>
      <c r="N1145" s="17" t="s">
        <v>1339</v>
      </c>
      <c r="O1145" s="17" t="s">
        <v>48</v>
      </c>
      <c r="P1145" s="17" t="s">
        <v>2185</v>
      </c>
      <c r="Q1145" s="17" t="s">
        <v>2227</v>
      </c>
      <c r="R1145" s="17" t="s">
        <v>2084</v>
      </c>
      <c r="S1145" s="42">
        <v>46110</v>
      </c>
      <c r="T1145" s="39" t="str">
        <f t="shared" si="38"/>
        <v>Mar</v>
      </c>
      <c r="U1145" s="17">
        <v>2026</v>
      </c>
      <c r="V1145" s="41">
        <v>211</v>
      </c>
    </row>
    <row r="1146" spans="1:22" x14ac:dyDescent="0.3">
      <c r="A1146" s="66" t="s">
        <v>2273</v>
      </c>
      <c r="B1146" s="37" t="s">
        <v>1494</v>
      </c>
      <c r="C1146" s="37" t="s">
        <v>28</v>
      </c>
      <c r="D1146" s="37">
        <v>12</v>
      </c>
      <c r="E1146" s="37" t="b">
        <v>0</v>
      </c>
      <c r="F1146" s="37" t="s">
        <v>61</v>
      </c>
      <c r="G1146" s="37">
        <v>64</v>
      </c>
      <c r="H1146" s="37" t="s">
        <v>5</v>
      </c>
      <c r="I1146" s="38">
        <v>159</v>
      </c>
      <c r="J1146" s="38"/>
      <c r="K1146" s="37" t="s">
        <v>4480</v>
      </c>
      <c r="L1146" s="37">
        <v>1</v>
      </c>
      <c r="M1146" s="37">
        <v>0</v>
      </c>
      <c r="N1146" s="37" t="s">
        <v>1339</v>
      </c>
      <c r="O1146" s="37" t="s">
        <v>48</v>
      </c>
      <c r="P1146" s="37" t="s">
        <v>2185</v>
      </c>
      <c r="Q1146" s="37" t="s">
        <v>2227</v>
      </c>
      <c r="R1146" s="37" t="s">
        <v>2084</v>
      </c>
      <c r="S1146" s="39">
        <v>46110</v>
      </c>
      <c r="T1146" s="39" t="str">
        <f t="shared" si="38"/>
        <v>Mar</v>
      </c>
      <c r="U1146" s="37">
        <v>2026</v>
      </c>
      <c r="V1146" s="38">
        <v>0</v>
      </c>
    </row>
    <row r="1147" spans="1:22" x14ac:dyDescent="0.3">
      <c r="A1147" s="66" t="s">
        <v>2273</v>
      </c>
      <c r="B1147" s="17" t="s">
        <v>1495</v>
      </c>
      <c r="C1147" s="17" t="s">
        <v>38</v>
      </c>
      <c r="D1147" s="17">
        <v>13</v>
      </c>
      <c r="E1147" s="17" t="b">
        <v>0</v>
      </c>
      <c r="F1147" s="17" t="s">
        <v>177</v>
      </c>
      <c r="G1147" s="37">
        <v>128</v>
      </c>
      <c r="H1147" s="17" t="s">
        <v>5</v>
      </c>
      <c r="I1147" s="41">
        <v>224</v>
      </c>
      <c r="J1147" s="41"/>
      <c r="K1147" s="17" t="s">
        <v>4480</v>
      </c>
      <c r="L1147" s="17">
        <v>1</v>
      </c>
      <c r="M1147" s="17">
        <v>0</v>
      </c>
      <c r="N1147" s="17" t="s">
        <v>1339</v>
      </c>
      <c r="O1147" s="17" t="s">
        <v>48</v>
      </c>
      <c r="P1147" s="17" t="s">
        <v>2185</v>
      </c>
      <c r="Q1147" s="17" t="s">
        <v>2227</v>
      </c>
      <c r="R1147" s="17" t="s">
        <v>2084</v>
      </c>
      <c r="S1147" s="42">
        <v>46110</v>
      </c>
      <c r="T1147" s="39" t="str">
        <f t="shared" si="38"/>
        <v>Mar</v>
      </c>
      <c r="U1147" s="17">
        <v>2026</v>
      </c>
      <c r="V1147" s="41">
        <v>0</v>
      </c>
    </row>
    <row r="1148" spans="1:22" x14ac:dyDescent="0.3">
      <c r="A1148" s="66" t="s">
        <v>2273</v>
      </c>
      <c r="B1148" s="37" t="s">
        <v>1496</v>
      </c>
      <c r="C1148" s="37" t="s">
        <v>28</v>
      </c>
      <c r="D1148" s="37">
        <v>12</v>
      </c>
      <c r="E1148" s="37" t="b">
        <v>0</v>
      </c>
      <c r="F1148" s="37" t="s">
        <v>378</v>
      </c>
      <c r="G1148" s="37">
        <v>64</v>
      </c>
      <c r="H1148" s="37" t="s">
        <v>5</v>
      </c>
      <c r="I1148" s="38">
        <v>151</v>
      </c>
      <c r="J1148" s="38"/>
      <c r="K1148" s="37" t="s">
        <v>4480</v>
      </c>
      <c r="L1148" s="37">
        <v>0</v>
      </c>
      <c r="M1148" s="37">
        <v>2</v>
      </c>
      <c r="N1148" s="37" t="s">
        <v>1339</v>
      </c>
      <c r="O1148" s="37" t="s">
        <v>48</v>
      </c>
      <c r="P1148" s="37" t="s">
        <v>2185</v>
      </c>
      <c r="Q1148" s="37" t="s">
        <v>2227</v>
      </c>
      <c r="R1148" s="37" t="s">
        <v>2084</v>
      </c>
      <c r="S1148" s="39">
        <v>46110</v>
      </c>
      <c r="T1148" s="39" t="str">
        <f t="shared" si="38"/>
        <v>Mar</v>
      </c>
      <c r="U1148" s="37">
        <v>2026</v>
      </c>
      <c r="V1148" s="38">
        <v>302</v>
      </c>
    </row>
    <row r="1149" spans="1:22" x14ac:dyDescent="0.3">
      <c r="A1149" s="66" t="s">
        <v>2273</v>
      </c>
      <c r="B1149" s="17" t="s">
        <v>1497</v>
      </c>
      <c r="C1149" s="17" t="s">
        <v>28</v>
      </c>
      <c r="D1149" s="17">
        <v>12</v>
      </c>
      <c r="E1149" s="17" t="b">
        <v>0</v>
      </c>
      <c r="F1149" s="17" t="s">
        <v>61</v>
      </c>
      <c r="G1149" s="17">
        <v>64</v>
      </c>
      <c r="H1149" s="17" t="s">
        <v>5</v>
      </c>
      <c r="I1149" s="41">
        <v>156</v>
      </c>
      <c r="J1149" s="41"/>
      <c r="K1149" s="17" t="s">
        <v>4480</v>
      </c>
      <c r="L1149" s="17">
        <v>1</v>
      </c>
      <c r="M1149" s="17">
        <v>0</v>
      </c>
      <c r="N1149" s="17" t="s">
        <v>1339</v>
      </c>
      <c r="O1149" s="17" t="s">
        <v>48</v>
      </c>
      <c r="P1149" s="17" t="s">
        <v>2185</v>
      </c>
      <c r="Q1149" s="17" t="s">
        <v>2227</v>
      </c>
      <c r="R1149" s="17" t="s">
        <v>2084</v>
      </c>
      <c r="S1149" s="42">
        <v>46110</v>
      </c>
      <c r="T1149" s="39" t="str">
        <f t="shared" si="38"/>
        <v>Mar</v>
      </c>
      <c r="U1149" s="17">
        <v>2026</v>
      </c>
      <c r="V1149" s="41">
        <v>0</v>
      </c>
    </row>
    <row r="1150" spans="1:22" x14ac:dyDescent="0.3">
      <c r="A1150" s="66" t="s">
        <v>2273</v>
      </c>
      <c r="B1150" s="37" t="s">
        <v>1498</v>
      </c>
      <c r="C1150" s="37" t="s">
        <v>38</v>
      </c>
      <c r="D1150" s="37">
        <v>13</v>
      </c>
      <c r="E1150" s="37" t="b">
        <v>0</v>
      </c>
      <c r="F1150" s="37" t="s">
        <v>177</v>
      </c>
      <c r="G1150" s="37">
        <v>128</v>
      </c>
      <c r="H1150" s="37" t="s">
        <v>5</v>
      </c>
      <c r="I1150" s="38">
        <v>212</v>
      </c>
      <c r="J1150" s="38"/>
      <c r="K1150" s="37" t="s">
        <v>4480</v>
      </c>
      <c r="L1150" s="37">
        <v>0</v>
      </c>
      <c r="M1150" s="37">
        <v>3</v>
      </c>
      <c r="N1150" s="37" t="s">
        <v>1339</v>
      </c>
      <c r="O1150" s="37" t="s">
        <v>48</v>
      </c>
      <c r="P1150" s="37" t="s">
        <v>2185</v>
      </c>
      <c r="Q1150" s="37" t="s">
        <v>2227</v>
      </c>
      <c r="R1150" s="37" t="s">
        <v>2084</v>
      </c>
      <c r="S1150" s="39">
        <v>46110</v>
      </c>
      <c r="T1150" s="39" t="str">
        <f t="shared" si="38"/>
        <v>Mar</v>
      </c>
      <c r="U1150" s="37">
        <v>2026</v>
      </c>
      <c r="V1150" s="38">
        <v>636</v>
      </c>
    </row>
    <row r="1151" spans="1:22" x14ac:dyDescent="0.3">
      <c r="A1151" s="66" t="s">
        <v>2273</v>
      </c>
      <c r="B1151" s="17" t="s">
        <v>1499</v>
      </c>
      <c r="C1151" s="17" t="s">
        <v>38</v>
      </c>
      <c r="D1151" s="17">
        <v>13</v>
      </c>
      <c r="E1151" s="17" t="b">
        <v>0</v>
      </c>
      <c r="F1151" s="17" t="s">
        <v>70</v>
      </c>
      <c r="G1151" s="37">
        <v>128</v>
      </c>
      <c r="H1151" s="17" t="s">
        <v>5</v>
      </c>
      <c r="I1151" s="41">
        <v>217</v>
      </c>
      <c r="J1151" s="41"/>
      <c r="K1151" s="17" t="s">
        <v>4480</v>
      </c>
      <c r="L1151" s="17">
        <v>1</v>
      </c>
      <c r="M1151" s="17">
        <v>0</v>
      </c>
      <c r="N1151" s="17" t="s">
        <v>1367</v>
      </c>
      <c r="O1151" s="17" t="s">
        <v>48</v>
      </c>
      <c r="P1151" s="17" t="s">
        <v>2185</v>
      </c>
      <c r="Q1151" s="17" t="s">
        <v>2227</v>
      </c>
      <c r="R1151" s="17" t="s">
        <v>2084</v>
      </c>
      <c r="S1151" s="42">
        <v>46110</v>
      </c>
      <c r="T1151" s="39" t="str">
        <f t="shared" si="38"/>
        <v>Mar</v>
      </c>
      <c r="U1151" s="17">
        <v>2026</v>
      </c>
      <c r="V1151" s="41">
        <v>0</v>
      </c>
    </row>
    <row r="1152" spans="1:22" x14ac:dyDescent="0.3">
      <c r="A1152" s="66" t="s">
        <v>2273</v>
      </c>
      <c r="B1152" s="37" t="s">
        <v>1500</v>
      </c>
      <c r="C1152" s="37" t="s">
        <v>28</v>
      </c>
      <c r="D1152" s="37">
        <v>12</v>
      </c>
      <c r="E1152" s="37" t="b">
        <v>0</v>
      </c>
      <c r="F1152" s="37" t="s">
        <v>4</v>
      </c>
      <c r="G1152" s="37">
        <v>128</v>
      </c>
      <c r="H1152" s="37" t="s">
        <v>5</v>
      </c>
      <c r="I1152" s="38">
        <v>148</v>
      </c>
      <c r="J1152" s="38"/>
      <c r="K1152" s="37" t="s">
        <v>4480</v>
      </c>
      <c r="L1152" s="37">
        <v>1</v>
      </c>
      <c r="M1152" s="37">
        <v>0</v>
      </c>
      <c r="N1152" s="37" t="s">
        <v>1339</v>
      </c>
      <c r="O1152" s="37" t="s">
        <v>48</v>
      </c>
      <c r="P1152" s="37" t="s">
        <v>2185</v>
      </c>
      <c r="Q1152" s="37" t="s">
        <v>2227</v>
      </c>
      <c r="R1152" s="37" t="s">
        <v>2084</v>
      </c>
      <c r="S1152" s="39">
        <v>46110</v>
      </c>
      <c r="T1152" s="39" t="str">
        <f t="shared" si="38"/>
        <v>Mar</v>
      </c>
      <c r="U1152" s="37">
        <v>2026</v>
      </c>
      <c r="V1152" s="38">
        <v>0</v>
      </c>
    </row>
    <row r="1153" spans="1:22" x14ac:dyDescent="0.3">
      <c r="A1153" s="66" t="s">
        <v>2273</v>
      </c>
      <c r="B1153" s="17" t="s">
        <v>1501</v>
      </c>
      <c r="C1153" s="17" t="s">
        <v>38</v>
      </c>
      <c r="D1153" s="17">
        <v>13</v>
      </c>
      <c r="E1153" s="17" t="b">
        <v>0</v>
      </c>
      <c r="F1153" s="17" t="s">
        <v>177</v>
      </c>
      <c r="G1153" s="37">
        <v>128</v>
      </c>
      <c r="H1153" s="17" t="s">
        <v>5</v>
      </c>
      <c r="I1153" s="41">
        <v>223</v>
      </c>
      <c r="J1153" s="41"/>
      <c r="K1153" s="17" t="s">
        <v>4480</v>
      </c>
      <c r="L1153" s="17">
        <v>0</v>
      </c>
      <c r="M1153" s="17">
        <v>7</v>
      </c>
      <c r="N1153" s="17" t="s">
        <v>1339</v>
      </c>
      <c r="O1153" s="17" t="s">
        <v>48</v>
      </c>
      <c r="P1153" s="17" t="s">
        <v>2185</v>
      </c>
      <c r="Q1153" s="17" t="s">
        <v>2227</v>
      </c>
      <c r="R1153" s="17" t="s">
        <v>2084</v>
      </c>
      <c r="S1153" s="42">
        <v>46110</v>
      </c>
      <c r="T1153" s="39" t="str">
        <f t="shared" si="38"/>
        <v>Mar</v>
      </c>
      <c r="U1153" s="17">
        <v>2026</v>
      </c>
      <c r="V1153" s="41">
        <v>1561</v>
      </c>
    </row>
    <row r="1154" spans="1:22" x14ac:dyDescent="0.3">
      <c r="A1154" s="66" t="s">
        <v>2273</v>
      </c>
      <c r="B1154" s="37" t="s">
        <v>1502</v>
      </c>
      <c r="C1154" s="37" t="s">
        <v>28</v>
      </c>
      <c r="D1154" s="37">
        <v>12</v>
      </c>
      <c r="E1154" s="37" t="b">
        <v>0</v>
      </c>
      <c r="F1154" s="37" t="s">
        <v>378</v>
      </c>
      <c r="G1154" s="37">
        <v>64</v>
      </c>
      <c r="H1154" s="37" t="s">
        <v>5</v>
      </c>
      <c r="I1154" s="38">
        <v>159</v>
      </c>
      <c r="J1154" s="38"/>
      <c r="K1154" s="37" t="s">
        <v>4480</v>
      </c>
      <c r="L1154" s="37">
        <v>1</v>
      </c>
      <c r="M1154" s="37">
        <v>0</v>
      </c>
      <c r="N1154" s="37" t="s">
        <v>1367</v>
      </c>
      <c r="O1154" s="37" t="s">
        <v>48</v>
      </c>
      <c r="P1154" s="37" t="s">
        <v>2185</v>
      </c>
      <c r="Q1154" s="37" t="s">
        <v>2227</v>
      </c>
      <c r="R1154" s="37" t="s">
        <v>2084</v>
      </c>
      <c r="S1154" s="39">
        <v>46110</v>
      </c>
      <c r="T1154" s="39" t="str">
        <f t="shared" si="38"/>
        <v>Mar</v>
      </c>
      <c r="U1154" s="37">
        <v>2026</v>
      </c>
      <c r="V1154" s="38">
        <v>0</v>
      </c>
    </row>
    <row r="1155" spans="1:22" x14ac:dyDescent="0.3">
      <c r="A1155" s="66" t="s">
        <v>2273</v>
      </c>
      <c r="B1155" s="17" t="s">
        <v>1503</v>
      </c>
      <c r="C1155" s="17" t="s">
        <v>28</v>
      </c>
      <c r="D1155" s="17">
        <v>12</v>
      </c>
      <c r="E1155" s="17" t="b">
        <v>0</v>
      </c>
      <c r="F1155" s="17" t="s">
        <v>378</v>
      </c>
      <c r="G1155" s="17">
        <v>64</v>
      </c>
      <c r="H1155" s="17" t="s">
        <v>5</v>
      </c>
      <c r="I1155" s="41">
        <v>167</v>
      </c>
      <c r="J1155" s="41"/>
      <c r="K1155" s="17" t="s">
        <v>4480</v>
      </c>
      <c r="L1155" s="17">
        <v>1</v>
      </c>
      <c r="M1155" s="17">
        <v>0</v>
      </c>
      <c r="N1155" s="17" t="s">
        <v>1367</v>
      </c>
      <c r="O1155" s="17" t="s">
        <v>48</v>
      </c>
      <c r="P1155" s="17" t="s">
        <v>2185</v>
      </c>
      <c r="Q1155" s="17" t="s">
        <v>2227</v>
      </c>
      <c r="R1155" s="17" t="s">
        <v>2084</v>
      </c>
      <c r="S1155" s="42">
        <v>46110</v>
      </c>
      <c r="T1155" s="39" t="str">
        <f t="shared" si="38"/>
        <v>Mar</v>
      </c>
      <c r="U1155" s="17">
        <v>2026</v>
      </c>
      <c r="V1155" s="41">
        <v>0</v>
      </c>
    </row>
    <row r="1156" spans="1:22" x14ac:dyDescent="0.3">
      <c r="A1156" s="66" t="s">
        <v>2273</v>
      </c>
      <c r="B1156" s="37" t="s">
        <v>1504</v>
      </c>
      <c r="C1156" s="37" t="s">
        <v>38</v>
      </c>
      <c r="D1156" s="37">
        <v>13</v>
      </c>
      <c r="E1156" s="37" t="b">
        <v>0</v>
      </c>
      <c r="F1156" s="37" t="s">
        <v>70</v>
      </c>
      <c r="G1156" s="37">
        <v>128</v>
      </c>
      <c r="H1156" s="37" t="s">
        <v>5</v>
      </c>
      <c r="I1156" s="38">
        <v>217</v>
      </c>
      <c r="J1156" s="38"/>
      <c r="K1156" s="37" t="s">
        <v>4480</v>
      </c>
      <c r="L1156" s="37">
        <v>1</v>
      </c>
      <c r="M1156" s="37">
        <v>0</v>
      </c>
      <c r="N1156" s="37" t="s">
        <v>1367</v>
      </c>
      <c r="O1156" s="37" t="s">
        <v>48</v>
      </c>
      <c r="P1156" s="37" t="s">
        <v>2185</v>
      </c>
      <c r="Q1156" s="37" t="s">
        <v>2227</v>
      </c>
      <c r="R1156" s="37" t="s">
        <v>2084</v>
      </c>
      <c r="S1156" s="39">
        <v>46110</v>
      </c>
      <c r="T1156" s="39" t="str">
        <f t="shared" si="38"/>
        <v>Mar</v>
      </c>
      <c r="U1156" s="37">
        <v>2026</v>
      </c>
      <c r="V1156" s="38">
        <v>0</v>
      </c>
    </row>
    <row r="1157" spans="1:22" x14ac:dyDescent="0.3">
      <c r="A1157" s="66" t="s">
        <v>2273</v>
      </c>
      <c r="B1157" s="17" t="s">
        <v>1505</v>
      </c>
      <c r="C1157" s="17" t="s">
        <v>28</v>
      </c>
      <c r="D1157" s="17">
        <v>12</v>
      </c>
      <c r="E1157" s="17" t="b">
        <v>0</v>
      </c>
      <c r="F1157" s="17" t="s">
        <v>378</v>
      </c>
      <c r="G1157" s="17">
        <v>64</v>
      </c>
      <c r="H1157" s="17" t="s">
        <v>5</v>
      </c>
      <c r="I1157" s="41">
        <v>164</v>
      </c>
      <c r="J1157" s="41"/>
      <c r="K1157" s="17" t="s">
        <v>4480</v>
      </c>
      <c r="L1157" s="17">
        <v>1</v>
      </c>
      <c r="M1157" s="17">
        <v>0</v>
      </c>
      <c r="N1157" s="17" t="s">
        <v>1339</v>
      </c>
      <c r="O1157" s="17" t="s">
        <v>48</v>
      </c>
      <c r="P1157" s="17" t="s">
        <v>2185</v>
      </c>
      <c r="Q1157" s="17" t="s">
        <v>2227</v>
      </c>
      <c r="R1157" s="17" t="s">
        <v>2084</v>
      </c>
      <c r="S1157" s="42">
        <v>46110</v>
      </c>
      <c r="T1157" s="39" t="str">
        <f t="shared" si="38"/>
        <v>Mar</v>
      </c>
      <c r="U1157" s="17">
        <v>2026</v>
      </c>
      <c r="V1157" s="41">
        <v>0</v>
      </c>
    </row>
    <row r="1158" spans="1:22" x14ac:dyDescent="0.3">
      <c r="A1158" s="66" t="s">
        <v>2273</v>
      </c>
      <c r="B1158" s="37" t="s">
        <v>1506</v>
      </c>
      <c r="C1158" s="37" t="s">
        <v>38</v>
      </c>
      <c r="D1158" s="37">
        <v>13</v>
      </c>
      <c r="E1158" s="37" t="b">
        <v>0</v>
      </c>
      <c r="F1158" s="37" t="s">
        <v>70</v>
      </c>
      <c r="G1158" s="37">
        <v>128</v>
      </c>
      <c r="H1158" s="37" t="s">
        <v>5</v>
      </c>
      <c r="I1158" s="38">
        <v>217</v>
      </c>
      <c r="J1158" s="38"/>
      <c r="K1158" s="37" t="s">
        <v>4480</v>
      </c>
      <c r="L1158" s="37">
        <v>0</v>
      </c>
      <c r="M1158" s="37">
        <v>6</v>
      </c>
      <c r="N1158" s="37" t="s">
        <v>1339</v>
      </c>
      <c r="O1158" s="37" t="s">
        <v>48</v>
      </c>
      <c r="P1158" s="37" t="s">
        <v>2185</v>
      </c>
      <c r="Q1158" s="37" t="s">
        <v>2227</v>
      </c>
      <c r="R1158" s="37" t="s">
        <v>2084</v>
      </c>
      <c r="S1158" s="39">
        <v>46110</v>
      </c>
      <c r="T1158" s="39" t="str">
        <f t="shared" si="38"/>
        <v>Mar</v>
      </c>
      <c r="U1158" s="37">
        <v>2026</v>
      </c>
      <c r="V1158" s="38">
        <v>1302</v>
      </c>
    </row>
    <row r="1159" spans="1:22" x14ac:dyDescent="0.3">
      <c r="A1159" s="66" t="s">
        <v>2273</v>
      </c>
      <c r="B1159" s="17" t="s">
        <v>1507</v>
      </c>
      <c r="C1159" s="17" t="s">
        <v>28</v>
      </c>
      <c r="D1159" s="17">
        <v>12</v>
      </c>
      <c r="E1159" s="17" t="b">
        <v>0</v>
      </c>
      <c r="F1159" s="17" t="s">
        <v>378</v>
      </c>
      <c r="G1159" s="17">
        <v>64</v>
      </c>
      <c r="H1159" s="17" t="s">
        <v>5</v>
      </c>
      <c r="I1159" s="41">
        <v>159</v>
      </c>
      <c r="J1159" s="41"/>
      <c r="K1159" s="17" t="s">
        <v>4480</v>
      </c>
      <c r="L1159" s="17">
        <v>1</v>
      </c>
      <c r="M1159" s="17">
        <v>0</v>
      </c>
      <c r="N1159" s="17" t="s">
        <v>1339</v>
      </c>
      <c r="O1159" s="17" t="s">
        <v>48</v>
      </c>
      <c r="P1159" s="17" t="s">
        <v>2185</v>
      </c>
      <c r="Q1159" s="17" t="s">
        <v>2227</v>
      </c>
      <c r="R1159" s="17" t="s">
        <v>2084</v>
      </c>
      <c r="S1159" s="42">
        <v>46110</v>
      </c>
      <c r="T1159" s="39" t="str">
        <f t="shared" si="38"/>
        <v>Mar</v>
      </c>
      <c r="U1159" s="17">
        <v>2026</v>
      </c>
      <c r="V1159" s="41">
        <v>0</v>
      </c>
    </row>
    <row r="1160" spans="1:22" x14ac:dyDescent="0.3">
      <c r="A1160" s="66" t="s">
        <v>2273</v>
      </c>
      <c r="B1160" s="37" t="s">
        <v>1508</v>
      </c>
      <c r="C1160" s="37" t="s">
        <v>38</v>
      </c>
      <c r="D1160" s="37">
        <v>13</v>
      </c>
      <c r="E1160" s="37" t="b">
        <v>0</v>
      </c>
      <c r="F1160" s="37" t="s">
        <v>70</v>
      </c>
      <c r="G1160" s="37">
        <v>128</v>
      </c>
      <c r="H1160" s="37" t="s">
        <v>5</v>
      </c>
      <c r="I1160" s="38">
        <v>201</v>
      </c>
      <c r="J1160" s="38"/>
      <c r="K1160" s="37" t="s">
        <v>4480</v>
      </c>
      <c r="L1160" s="37">
        <v>0</v>
      </c>
      <c r="M1160" s="37">
        <v>11</v>
      </c>
      <c r="N1160" s="37" t="s">
        <v>1339</v>
      </c>
      <c r="O1160" s="37" t="s">
        <v>48</v>
      </c>
      <c r="P1160" s="37" t="s">
        <v>2185</v>
      </c>
      <c r="Q1160" s="37" t="s">
        <v>2227</v>
      </c>
      <c r="R1160" s="37" t="s">
        <v>2084</v>
      </c>
      <c r="S1160" s="39">
        <v>46110</v>
      </c>
      <c r="T1160" s="39" t="str">
        <f t="shared" si="38"/>
        <v>Mar</v>
      </c>
      <c r="U1160" s="37">
        <v>2026</v>
      </c>
      <c r="V1160" s="38">
        <v>2211</v>
      </c>
    </row>
    <row r="1161" spans="1:22" x14ac:dyDescent="0.3">
      <c r="A1161" s="66" t="s">
        <v>2273</v>
      </c>
      <c r="B1161" s="17" t="s">
        <v>1509</v>
      </c>
      <c r="C1161" s="17" t="s">
        <v>28</v>
      </c>
      <c r="D1161" s="17">
        <v>12</v>
      </c>
      <c r="E1161" s="17" t="b">
        <v>0</v>
      </c>
      <c r="F1161" s="17" t="s">
        <v>4</v>
      </c>
      <c r="G1161" s="37">
        <v>128</v>
      </c>
      <c r="H1161" s="17" t="s">
        <v>5</v>
      </c>
      <c r="I1161" s="41">
        <v>149</v>
      </c>
      <c r="J1161" s="41"/>
      <c r="K1161" s="17" t="s">
        <v>4480</v>
      </c>
      <c r="L1161" s="17">
        <v>0</v>
      </c>
      <c r="M1161" s="17">
        <v>1</v>
      </c>
      <c r="N1161" s="17" t="s">
        <v>1339</v>
      </c>
      <c r="O1161" s="17" t="s">
        <v>48</v>
      </c>
      <c r="P1161" s="17" t="s">
        <v>2185</v>
      </c>
      <c r="Q1161" s="17" t="s">
        <v>2227</v>
      </c>
      <c r="R1161" s="17" t="s">
        <v>2084</v>
      </c>
      <c r="S1161" s="42">
        <v>46110</v>
      </c>
      <c r="T1161" s="39" t="str">
        <f t="shared" si="38"/>
        <v>Mar</v>
      </c>
      <c r="U1161" s="17">
        <v>2026</v>
      </c>
      <c r="V1161" s="41">
        <v>149</v>
      </c>
    </row>
    <row r="1162" spans="1:22" x14ac:dyDescent="0.3">
      <c r="A1162" s="66" t="s">
        <v>2273</v>
      </c>
      <c r="B1162" s="37" t="s">
        <v>1510</v>
      </c>
      <c r="C1162" s="37" t="s">
        <v>28</v>
      </c>
      <c r="D1162" s="37">
        <v>12</v>
      </c>
      <c r="E1162" s="37" t="b">
        <v>0</v>
      </c>
      <c r="F1162" s="37" t="s">
        <v>378</v>
      </c>
      <c r="G1162" s="37">
        <v>64</v>
      </c>
      <c r="H1162" s="37" t="s">
        <v>5</v>
      </c>
      <c r="I1162" s="38">
        <v>152</v>
      </c>
      <c r="J1162" s="38"/>
      <c r="K1162" s="37" t="s">
        <v>4480</v>
      </c>
      <c r="L1162" s="37">
        <v>1</v>
      </c>
      <c r="M1162" s="37">
        <v>0</v>
      </c>
      <c r="N1162" s="37" t="s">
        <v>1339</v>
      </c>
      <c r="O1162" s="37" t="s">
        <v>48</v>
      </c>
      <c r="P1162" s="37" t="s">
        <v>2185</v>
      </c>
      <c r="Q1162" s="37" t="s">
        <v>2227</v>
      </c>
      <c r="R1162" s="37" t="s">
        <v>2084</v>
      </c>
      <c r="S1162" s="39">
        <v>46110</v>
      </c>
      <c r="T1162" s="39" t="str">
        <f t="shared" si="38"/>
        <v>Mar</v>
      </c>
      <c r="U1162" s="37">
        <v>2026</v>
      </c>
      <c r="V1162" s="38">
        <v>0</v>
      </c>
    </row>
    <row r="1163" spans="1:22" x14ac:dyDescent="0.3">
      <c r="A1163" s="66" t="s">
        <v>2273</v>
      </c>
      <c r="B1163" s="17" t="s">
        <v>1511</v>
      </c>
      <c r="C1163" s="17" t="s">
        <v>28</v>
      </c>
      <c r="D1163" s="17">
        <v>12</v>
      </c>
      <c r="E1163" s="17" t="b">
        <v>0</v>
      </c>
      <c r="F1163" s="17" t="s">
        <v>378</v>
      </c>
      <c r="G1163" s="17">
        <v>64</v>
      </c>
      <c r="H1163" s="17" t="s">
        <v>5</v>
      </c>
      <c r="I1163" s="41">
        <v>161</v>
      </c>
      <c r="J1163" s="41"/>
      <c r="K1163" s="17" t="s">
        <v>4480</v>
      </c>
      <c r="L1163" s="17">
        <v>1</v>
      </c>
      <c r="M1163" s="17">
        <v>0</v>
      </c>
      <c r="N1163" s="17" t="s">
        <v>1339</v>
      </c>
      <c r="O1163" s="17" t="s">
        <v>48</v>
      </c>
      <c r="P1163" s="17" t="s">
        <v>2185</v>
      </c>
      <c r="Q1163" s="17" t="s">
        <v>2227</v>
      </c>
      <c r="R1163" s="17" t="s">
        <v>2084</v>
      </c>
      <c r="S1163" s="42">
        <v>46110</v>
      </c>
      <c r="T1163" s="39" t="str">
        <f t="shared" si="38"/>
        <v>Mar</v>
      </c>
      <c r="U1163" s="17">
        <v>2026</v>
      </c>
      <c r="V1163" s="41">
        <v>0</v>
      </c>
    </row>
    <row r="1164" spans="1:22" x14ac:dyDescent="0.3">
      <c r="A1164" s="66" t="s">
        <v>2273</v>
      </c>
      <c r="B1164" s="37" t="s">
        <v>1512</v>
      </c>
      <c r="C1164" s="37" t="s">
        <v>28</v>
      </c>
      <c r="D1164" s="37">
        <v>12</v>
      </c>
      <c r="E1164" s="37" t="b">
        <v>0</v>
      </c>
      <c r="F1164" s="37" t="s">
        <v>378</v>
      </c>
      <c r="G1164" s="37">
        <v>64</v>
      </c>
      <c r="H1164" s="37" t="s">
        <v>5</v>
      </c>
      <c r="I1164" s="38">
        <v>164</v>
      </c>
      <c r="J1164" s="38"/>
      <c r="K1164" s="37" t="s">
        <v>4480</v>
      </c>
      <c r="L1164" s="37">
        <v>1</v>
      </c>
      <c r="M1164" s="37">
        <v>0</v>
      </c>
      <c r="N1164" s="37" t="s">
        <v>1339</v>
      </c>
      <c r="O1164" s="37" t="s">
        <v>48</v>
      </c>
      <c r="P1164" s="37" t="s">
        <v>2185</v>
      </c>
      <c r="Q1164" s="37" t="s">
        <v>2227</v>
      </c>
      <c r="R1164" s="37" t="s">
        <v>2084</v>
      </c>
      <c r="S1164" s="39">
        <v>46110</v>
      </c>
      <c r="T1164" s="39" t="str">
        <f t="shared" si="38"/>
        <v>Mar</v>
      </c>
      <c r="U1164" s="37">
        <v>2026</v>
      </c>
      <c r="V1164" s="38">
        <v>0</v>
      </c>
    </row>
    <row r="1165" spans="1:22" x14ac:dyDescent="0.3">
      <c r="A1165" s="66" t="s">
        <v>2273</v>
      </c>
      <c r="B1165" s="17" t="s">
        <v>1513</v>
      </c>
      <c r="C1165" s="17" t="s">
        <v>28</v>
      </c>
      <c r="D1165" s="17">
        <v>12</v>
      </c>
      <c r="E1165" s="17" t="b">
        <v>0</v>
      </c>
      <c r="F1165" s="17" t="s">
        <v>378</v>
      </c>
      <c r="G1165" s="17">
        <v>64</v>
      </c>
      <c r="H1165" s="17" t="s">
        <v>5</v>
      </c>
      <c r="I1165" s="41">
        <v>159</v>
      </c>
      <c r="J1165" s="41"/>
      <c r="K1165" s="17" t="s">
        <v>4480</v>
      </c>
      <c r="L1165" s="17">
        <v>0</v>
      </c>
      <c r="M1165" s="17">
        <v>2</v>
      </c>
      <c r="N1165" s="17" t="s">
        <v>1339</v>
      </c>
      <c r="O1165" s="17" t="s">
        <v>48</v>
      </c>
      <c r="P1165" s="17" t="s">
        <v>2185</v>
      </c>
      <c r="Q1165" s="17" t="s">
        <v>2227</v>
      </c>
      <c r="R1165" s="17" t="s">
        <v>2084</v>
      </c>
      <c r="S1165" s="42">
        <v>46110</v>
      </c>
      <c r="T1165" s="39" t="str">
        <f t="shared" si="38"/>
        <v>Mar</v>
      </c>
      <c r="U1165" s="17">
        <v>2026</v>
      </c>
      <c r="V1165" s="41">
        <v>318</v>
      </c>
    </row>
    <row r="1166" spans="1:22" x14ac:dyDescent="0.3">
      <c r="A1166" s="66" t="s">
        <v>2273</v>
      </c>
      <c r="B1166" s="37" t="s">
        <v>1514</v>
      </c>
      <c r="C1166" s="37" t="s">
        <v>28</v>
      </c>
      <c r="D1166" s="37">
        <v>12</v>
      </c>
      <c r="E1166" s="37" t="b">
        <v>0</v>
      </c>
      <c r="F1166" s="37" t="s">
        <v>378</v>
      </c>
      <c r="G1166" s="37">
        <v>64</v>
      </c>
      <c r="H1166" s="37" t="s">
        <v>5</v>
      </c>
      <c r="I1166" s="38">
        <v>156</v>
      </c>
      <c r="J1166" s="38"/>
      <c r="K1166" s="37" t="s">
        <v>4480</v>
      </c>
      <c r="L1166" s="37">
        <v>1</v>
      </c>
      <c r="M1166" s="37">
        <v>0</v>
      </c>
      <c r="N1166" s="37" t="s">
        <v>1339</v>
      </c>
      <c r="O1166" s="37" t="s">
        <v>48</v>
      </c>
      <c r="P1166" s="37" t="s">
        <v>2185</v>
      </c>
      <c r="Q1166" s="37" t="s">
        <v>2227</v>
      </c>
      <c r="R1166" s="37" t="s">
        <v>2084</v>
      </c>
      <c r="S1166" s="39">
        <v>46110</v>
      </c>
      <c r="T1166" s="39" t="str">
        <f t="shared" si="38"/>
        <v>Mar</v>
      </c>
      <c r="U1166" s="37">
        <v>2026</v>
      </c>
      <c r="V1166" s="38">
        <v>0</v>
      </c>
    </row>
    <row r="1167" spans="1:22" x14ac:dyDescent="0.3">
      <c r="A1167" s="66" t="s">
        <v>2273</v>
      </c>
      <c r="B1167" s="17" t="s">
        <v>1515</v>
      </c>
      <c r="C1167" s="17" t="s">
        <v>28</v>
      </c>
      <c r="D1167" s="17">
        <v>12</v>
      </c>
      <c r="E1167" s="17" t="b">
        <v>0</v>
      </c>
      <c r="F1167" s="17" t="s">
        <v>378</v>
      </c>
      <c r="G1167" s="17">
        <v>64</v>
      </c>
      <c r="H1167" s="17" t="s">
        <v>5</v>
      </c>
      <c r="I1167" s="41">
        <v>158</v>
      </c>
      <c r="J1167" s="41"/>
      <c r="K1167" s="17" t="s">
        <v>4480</v>
      </c>
      <c r="L1167" s="17">
        <v>1</v>
      </c>
      <c r="M1167" s="17">
        <v>0</v>
      </c>
      <c r="N1167" s="17" t="s">
        <v>1339</v>
      </c>
      <c r="O1167" s="17" t="s">
        <v>48</v>
      </c>
      <c r="P1167" s="17" t="s">
        <v>2185</v>
      </c>
      <c r="Q1167" s="17" t="s">
        <v>2227</v>
      </c>
      <c r="R1167" s="17" t="s">
        <v>2084</v>
      </c>
      <c r="S1167" s="42">
        <v>46110</v>
      </c>
      <c r="T1167" s="39" t="str">
        <f t="shared" si="38"/>
        <v>Mar</v>
      </c>
      <c r="U1167" s="17">
        <v>2026</v>
      </c>
      <c r="V1167" s="41">
        <v>0</v>
      </c>
    </row>
    <row r="1168" spans="1:22" x14ac:dyDescent="0.3">
      <c r="A1168" s="66" t="s">
        <v>2273</v>
      </c>
      <c r="B1168" s="37" t="s">
        <v>1516</v>
      </c>
      <c r="C1168" s="37" t="s">
        <v>38</v>
      </c>
      <c r="D1168" s="37">
        <v>13</v>
      </c>
      <c r="E1168" s="37" t="b">
        <v>0</v>
      </c>
      <c r="F1168" s="37" t="s">
        <v>70</v>
      </c>
      <c r="G1168" s="37">
        <v>128</v>
      </c>
      <c r="H1168" s="37" t="s">
        <v>5</v>
      </c>
      <c r="I1168" s="38">
        <v>215</v>
      </c>
      <c r="J1168" s="38"/>
      <c r="K1168" s="37" t="s">
        <v>4480</v>
      </c>
      <c r="L1168" s="37">
        <v>0</v>
      </c>
      <c r="M1168" s="37">
        <v>1</v>
      </c>
      <c r="N1168" s="37" t="s">
        <v>1367</v>
      </c>
      <c r="O1168" s="37" t="s">
        <v>48</v>
      </c>
      <c r="P1168" s="37" t="s">
        <v>2185</v>
      </c>
      <c r="Q1168" s="37" t="s">
        <v>2227</v>
      </c>
      <c r="R1168" s="37" t="s">
        <v>2084</v>
      </c>
      <c r="S1168" s="39">
        <v>46110</v>
      </c>
      <c r="T1168" s="39" t="str">
        <f t="shared" si="38"/>
        <v>Mar</v>
      </c>
      <c r="U1168" s="37">
        <v>2026</v>
      </c>
      <c r="V1168" s="38">
        <v>215</v>
      </c>
    </row>
    <row r="1169" spans="1:22" x14ac:dyDescent="0.3">
      <c r="A1169" s="66" t="s">
        <v>2273</v>
      </c>
      <c r="B1169" s="17" t="s">
        <v>1517</v>
      </c>
      <c r="C1169" s="17" t="s">
        <v>38</v>
      </c>
      <c r="D1169" s="17">
        <v>13</v>
      </c>
      <c r="E1169" s="17" t="b">
        <v>0</v>
      </c>
      <c r="F1169" s="17" t="s">
        <v>70</v>
      </c>
      <c r="G1169" s="37">
        <v>128</v>
      </c>
      <c r="H1169" s="17" t="s">
        <v>5</v>
      </c>
      <c r="I1169" s="41">
        <v>210</v>
      </c>
      <c r="J1169" s="41"/>
      <c r="K1169" s="17" t="s">
        <v>4480</v>
      </c>
      <c r="L1169" s="17">
        <v>0</v>
      </c>
      <c r="M1169" s="17">
        <v>4</v>
      </c>
      <c r="N1169" s="17" t="s">
        <v>1339</v>
      </c>
      <c r="O1169" s="17" t="s">
        <v>48</v>
      </c>
      <c r="P1169" s="17" t="s">
        <v>2185</v>
      </c>
      <c r="Q1169" s="17" t="s">
        <v>2227</v>
      </c>
      <c r="R1169" s="17" t="s">
        <v>2084</v>
      </c>
      <c r="S1169" s="42">
        <v>46110</v>
      </c>
      <c r="T1169" s="39" t="str">
        <f t="shared" si="38"/>
        <v>Mar</v>
      </c>
      <c r="U1169" s="17">
        <v>2026</v>
      </c>
      <c r="V1169" s="41">
        <v>840</v>
      </c>
    </row>
    <row r="1170" spans="1:22" x14ac:dyDescent="0.3">
      <c r="A1170" s="66" t="s">
        <v>2273</v>
      </c>
      <c r="B1170" s="37" t="s">
        <v>1518</v>
      </c>
      <c r="C1170" s="37" t="s">
        <v>28</v>
      </c>
      <c r="D1170" s="37">
        <v>12</v>
      </c>
      <c r="E1170" s="37" t="b">
        <v>0</v>
      </c>
      <c r="F1170" s="37" t="s">
        <v>61</v>
      </c>
      <c r="G1170" s="37">
        <v>64</v>
      </c>
      <c r="H1170" s="37" t="s">
        <v>5</v>
      </c>
      <c r="I1170" s="38">
        <v>153</v>
      </c>
      <c r="J1170" s="38"/>
      <c r="K1170" s="37" t="s">
        <v>4480</v>
      </c>
      <c r="L1170" s="37">
        <v>1</v>
      </c>
      <c r="M1170" s="37">
        <v>0</v>
      </c>
      <c r="N1170" s="37" t="s">
        <v>1339</v>
      </c>
      <c r="O1170" s="37" t="s">
        <v>48</v>
      </c>
      <c r="P1170" s="37" t="s">
        <v>2185</v>
      </c>
      <c r="Q1170" s="37" t="s">
        <v>2227</v>
      </c>
      <c r="R1170" s="37" t="s">
        <v>2084</v>
      </c>
      <c r="S1170" s="39">
        <v>46110</v>
      </c>
      <c r="T1170" s="39" t="str">
        <f t="shared" si="38"/>
        <v>Mar</v>
      </c>
      <c r="U1170" s="37">
        <v>2026</v>
      </c>
      <c r="V1170" s="38">
        <v>0</v>
      </c>
    </row>
    <row r="1171" spans="1:22" x14ac:dyDescent="0.3">
      <c r="A1171" s="66" t="s">
        <v>2273</v>
      </c>
      <c r="B1171" s="17" t="s">
        <v>1519</v>
      </c>
      <c r="C1171" s="17" t="s">
        <v>28</v>
      </c>
      <c r="D1171" s="17">
        <v>12</v>
      </c>
      <c r="E1171" s="17" t="b">
        <v>0</v>
      </c>
      <c r="F1171" s="17" t="s">
        <v>378</v>
      </c>
      <c r="G1171" s="17">
        <v>64</v>
      </c>
      <c r="H1171" s="17" t="s">
        <v>5</v>
      </c>
      <c r="I1171" s="41">
        <v>153</v>
      </c>
      <c r="J1171" s="41"/>
      <c r="K1171" s="17" t="s">
        <v>4480</v>
      </c>
      <c r="L1171" s="17">
        <v>1</v>
      </c>
      <c r="M1171" s="17">
        <v>0</v>
      </c>
      <c r="N1171" s="17" t="s">
        <v>1367</v>
      </c>
      <c r="O1171" s="17" t="s">
        <v>48</v>
      </c>
      <c r="P1171" s="17" t="s">
        <v>2185</v>
      </c>
      <c r="Q1171" s="17" t="s">
        <v>2227</v>
      </c>
      <c r="R1171" s="17" t="s">
        <v>2084</v>
      </c>
      <c r="S1171" s="42">
        <v>46110</v>
      </c>
      <c r="T1171" s="39" t="str">
        <f t="shared" si="38"/>
        <v>Mar</v>
      </c>
      <c r="U1171" s="17">
        <v>2026</v>
      </c>
      <c r="V1171" s="41">
        <v>0</v>
      </c>
    </row>
    <row r="1172" spans="1:22" x14ac:dyDescent="0.3">
      <c r="A1172" s="66" t="s">
        <v>2273</v>
      </c>
      <c r="B1172" s="37" t="s">
        <v>1520</v>
      </c>
      <c r="C1172" s="37" t="s">
        <v>28</v>
      </c>
      <c r="D1172" s="37">
        <v>12</v>
      </c>
      <c r="E1172" s="37" t="b">
        <v>0</v>
      </c>
      <c r="F1172" s="37" t="s">
        <v>378</v>
      </c>
      <c r="G1172" s="37">
        <v>64</v>
      </c>
      <c r="H1172" s="37" t="s">
        <v>5</v>
      </c>
      <c r="I1172" s="38">
        <v>153</v>
      </c>
      <c r="J1172" s="38"/>
      <c r="K1172" s="37" t="s">
        <v>4480</v>
      </c>
      <c r="L1172" s="37">
        <v>1</v>
      </c>
      <c r="M1172" s="37">
        <v>0</v>
      </c>
      <c r="N1172" s="37" t="s">
        <v>1339</v>
      </c>
      <c r="O1172" s="37" t="s">
        <v>48</v>
      </c>
      <c r="P1172" s="37" t="s">
        <v>2185</v>
      </c>
      <c r="Q1172" s="37" t="s">
        <v>2227</v>
      </c>
      <c r="R1172" s="37" t="s">
        <v>2084</v>
      </c>
      <c r="S1172" s="39">
        <v>46110</v>
      </c>
      <c r="T1172" s="39" t="str">
        <f t="shared" si="38"/>
        <v>Mar</v>
      </c>
      <c r="U1172" s="37">
        <v>2026</v>
      </c>
      <c r="V1172" s="38">
        <v>0</v>
      </c>
    </row>
    <row r="1173" spans="1:22" x14ac:dyDescent="0.3">
      <c r="A1173" s="66" t="s">
        <v>2273</v>
      </c>
      <c r="B1173" s="17" t="s">
        <v>1521</v>
      </c>
      <c r="C1173" s="17" t="s">
        <v>28</v>
      </c>
      <c r="D1173" s="17">
        <v>12</v>
      </c>
      <c r="E1173" s="17" t="b">
        <v>0</v>
      </c>
      <c r="F1173" s="17" t="s">
        <v>61</v>
      </c>
      <c r="G1173" s="17">
        <v>64</v>
      </c>
      <c r="H1173" s="17" t="s">
        <v>5</v>
      </c>
      <c r="I1173" s="41">
        <v>155</v>
      </c>
      <c r="J1173" s="41"/>
      <c r="K1173" s="17" t="s">
        <v>4480</v>
      </c>
      <c r="L1173" s="17">
        <v>1</v>
      </c>
      <c r="M1173" s="17">
        <v>0</v>
      </c>
      <c r="N1173" s="17" t="s">
        <v>1339</v>
      </c>
      <c r="O1173" s="17" t="s">
        <v>48</v>
      </c>
      <c r="P1173" s="17" t="s">
        <v>2185</v>
      </c>
      <c r="Q1173" s="17" t="s">
        <v>2227</v>
      </c>
      <c r="R1173" s="17" t="s">
        <v>2084</v>
      </c>
      <c r="S1173" s="42">
        <v>46110</v>
      </c>
      <c r="T1173" s="39" t="str">
        <f t="shared" si="38"/>
        <v>Mar</v>
      </c>
      <c r="U1173" s="17">
        <v>2026</v>
      </c>
      <c r="V1173" s="41">
        <v>0</v>
      </c>
    </row>
    <row r="1174" spans="1:22" x14ac:dyDescent="0.3">
      <c r="A1174" s="66" t="s">
        <v>2273</v>
      </c>
      <c r="B1174" s="37" t="s">
        <v>1522</v>
      </c>
      <c r="C1174" s="37" t="s">
        <v>28</v>
      </c>
      <c r="D1174" s="37">
        <v>12</v>
      </c>
      <c r="E1174" s="37" t="b">
        <v>0</v>
      </c>
      <c r="F1174" s="37" t="s">
        <v>61</v>
      </c>
      <c r="G1174" s="37">
        <v>64</v>
      </c>
      <c r="H1174" s="37" t="s">
        <v>5</v>
      </c>
      <c r="I1174" s="38">
        <v>156</v>
      </c>
      <c r="J1174" s="38"/>
      <c r="K1174" s="37" t="s">
        <v>4480</v>
      </c>
      <c r="L1174" s="37">
        <v>1</v>
      </c>
      <c r="M1174" s="37">
        <v>0</v>
      </c>
      <c r="N1174" s="37" t="s">
        <v>1339</v>
      </c>
      <c r="O1174" s="37" t="s">
        <v>48</v>
      </c>
      <c r="P1174" s="37" t="s">
        <v>2185</v>
      </c>
      <c r="Q1174" s="37" t="s">
        <v>2227</v>
      </c>
      <c r="R1174" s="37" t="s">
        <v>2084</v>
      </c>
      <c r="S1174" s="39">
        <v>46110</v>
      </c>
      <c r="T1174" s="39" t="str">
        <f t="shared" si="38"/>
        <v>Mar</v>
      </c>
      <c r="U1174" s="37">
        <v>2026</v>
      </c>
      <c r="V1174" s="38">
        <v>0</v>
      </c>
    </row>
    <row r="1175" spans="1:22" x14ac:dyDescent="0.3">
      <c r="A1175" s="66" t="s">
        <v>2273</v>
      </c>
      <c r="B1175" s="17" t="s">
        <v>1523</v>
      </c>
      <c r="C1175" s="17" t="s">
        <v>28</v>
      </c>
      <c r="D1175" s="17">
        <v>12</v>
      </c>
      <c r="E1175" s="17" t="b">
        <v>0</v>
      </c>
      <c r="F1175" s="17" t="s">
        <v>61</v>
      </c>
      <c r="G1175" s="17">
        <v>64</v>
      </c>
      <c r="H1175" s="17" t="s">
        <v>5</v>
      </c>
      <c r="I1175" s="41">
        <v>223</v>
      </c>
      <c r="J1175" s="41"/>
      <c r="K1175" s="17" t="s">
        <v>4480</v>
      </c>
      <c r="L1175" s="17">
        <v>1</v>
      </c>
      <c r="M1175" s="17">
        <v>0</v>
      </c>
      <c r="N1175" s="17" t="s">
        <v>1339</v>
      </c>
      <c r="O1175" s="17" t="s">
        <v>48</v>
      </c>
      <c r="P1175" s="17" t="s">
        <v>2185</v>
      </c>
      <c r="Q1175" s="17" t="s">
        <v>2227</v>
      </c>
      <c r="R1175" s="17" t="s">
        <v>2084</v>
      </c>
      <c r="S1175" s="42">
        <v>46110</v>
      </c>
      <c r="T1175" s="39" t="str">
        <f t="shared" si="38"/>
        <v>Mar</v>
      </c>
      <c r="U1175" s="17">
        <v>2026</v>
      </c>
      <c r="V1175" s="41">
        <v>0</v>
      </c>
    </row>
    <row r="1176" spans="1:22" x14ac:dyDescent="0.3">
      <c r="A1176" s="66" t="s">
        <v>2273</v>
      </c>
      <c r="B1176" s="37" t="s">
        <v>1524</v>
      </c>
      <c r="C1176" s="37" t="s">
        <v>28</v>
      </c>
      <c r="D1176" s="37">
        <v>12</v>
      </c>
      <c r="E1176" s="37" t="b">
        <v>0</v>
      </c>
      <c r="F1176" s="37" t="s">
        <v>4</v>
      </c>
      <c r="G1176" s="37">
        <v>128</v>
      </c>
      <c r="H1176" s="37" t="s">
        <v>5</v>
      </c>
      <c r="I1176" s="38">
        <v>144</v>
      </c>
      <c r="J1176" s="38"/>
      <c r="K1176" s="37" t="s">
        <v>4480</v>
      </c>
      <c r="L1176" s="37">
        <v>1</v>
      </c>
      <c r="M1176" s="37">
        <v>0</v>
      </c>
      <c r="N1176" s="37" t="s">
        <v>1339</v>
      </c>
      <c r="O1176" s="37" t="s">
        <v>48</v>
      </c>
      <c r="P1176" s="37" t="s">
        <v>2185</v>
      </c>
      <c r="Q1176" s="37" t="s">
        <v>2227</v>
      </c>
      <c r="R1176" s="37" t="s">
        <v>2084</v>
      </c>
      <c r="S1176" s="39">
        <v>46110</v>
      </c>
      <c r="T1176" s="39" t="str">
        <f t="shared" si="38"/>
        <v>Mar</v>
      </c>
      <c r="U1176" s="37">
        <v>2026</v>
      </c>
      <c r="V1176" s="38">
        <v>0</v>
      </c>
    </row>
    <row r="1177" spans="1:22" x14ac:dyDescent="0.3">
      <c r="A1177" s="66" t="s">
        <v>2273</v>
      </c>
      <c r="B1177" s="17" t="s">
        <v>1525</v>
      </c>
      <c r="C1177" s="17" t="s">
        <v>28</v>
      </c>
      <c r="D1177" s="17">
        <v>12</v>
      </c>
      <c r="E1177" s="17" t="b">
        <v>0</v>
      </c>
      <c r="F1177" s="17" t="s">
        <v>61</v>
      </c>
      <c r="G1177" s="17">
        <v>64</v>
      </c>
      <c r="H1177" s="17" t="s">
        <v>5</v>
      </c>
      <c r="I1177" s="41">
        <v>160</v>
      </c>
      <c r="J1177" s="41"/>
      <c r="K1177" s="17" t="s">
        <v>4480</v>
      </c>
      <c r="L1177" s="17">
        <v>1</v>
      </c>
      <c r="M1177" s="17">
        <v>0</v>
      </c>
      <c r="N1177" s="17" t="s">
        <v>1339</v>
      </c>
      <c r="O1177" s="17" t="s">
        <v>48</v>
      </c>
      <c r="P1177" s="17" t="s">
        <v>2185</v>
      </c>
      <c r="Q1177" s="17" t="s">
        <v>2227</v>
      </c>
      <c r="R1177" s="17" t="s">
        <v>2084</v>
      </c>
      <c r="S1177" s="42">
        <v>46110</v>
      </c>
      <c r="T1177" s="39" t="str">
        <f t="shared" si="38"/>
        <v>Mar</v>
      </c>
      <c r="U1177" s="17">
        <v>2026</v>
      </c>
      <c r="V1177" s="41">
        <v>0</v>
      </c>
    </row>
    <row r="1178" spans="1:22" x14ac:dyDescent="0.3">
      <c r="A1178" s="66" t="s">
        <v>2273</v>
      </c>
      <c r="B1178" s="37" t="s">
        <v>1526</v>
      </c>
      <c r="C1178" s="37" t="s">
        <v>38</v>
      </c>
      <c r="D1178" s="37">
        <v>13</v>
      </c>
      <c r="E1178" s="37" t="b">
        <v>0</v>
      </c>
      <c r="F1178" s="37" t="s">
        <v>70</v>
      </c>
      <c r="G1178" s="37">
        <v>128</v>
      </c>
      <c r="H1178" s="37" t="s">
        <v>5</v>
      </c>
      <c r="I1178" s="38">
        <v>222</v>
      </c>
      <c r="J1178" s="38"/>
      <c r="K1178" s="37" t="s">
        <v>4480</v>
      </c>
      <c r="L1178" s="37">
        <v>1</v>
      </c>
      <c r="M1178" s="37">
        <v>0</v>
      </c>
      <c r="N1178" s="37" t="s">
        <v>1367</v>
      </c>
      <c r="O1178" s="37" t="s">
        <v>48</v>
      </c>
      <c r="P1178" s="37" t="s">
        <v>2185</v>
      </c>
      <c r="Q1178" s="37" t="s">
        <v>2227</v>
      </c>
      <c r="R1178" s="37" t="s">
        <v>2084</v>
      </c>
      <c r="S1178" s="39">
        <v>46110</v>
      </c>
      <c r="T1178" s="39" t="str">
        <f t="shared" si="38"/>
        <v>Mar</v>
      </c>
      <c r="U1178" s="37">
        <v>2026</v>
      </c>
      <c r="V1178" s="38">
        <v>0</v>
      </c>
    </row>
    <row r="1179" spans="1:22" x14ac:dyDescent="0.3">
      <c r="A1179" s="66" t="s">
        <v>2273</v>
      </c>
      <c r="B1179" s="17" t="s">
        <v>1527</v>
      </c>
      <c r="C1179" s="17" t="s">
        <v>28</v>
      </c>
      <c r="D1179" s="17">
        <v>12</v>
      </c>
      <c r="E1179" s="17" t="b">
        <v>0</v>
      </c>
      <c r="F1179" s="17" t="s">
        <v>378</v>
      </c>
      <c r="G1179" s="17">
        <v>64</v>
      </c>
      <c r="H1179" s="17" t="s">
        <v>5</v>
      </c>
      <c r="I1179" s="41">
        <v>163</v>
      </c>
      <c r="J1179" s="41"/>
      <c r="K1179" s="17" t="s">
        <v>4480</v>
      </c>
      <c r="L1179" s="17">
        <v>1</v>
      </c>
      <c r="M1179" s="17">
        <v>0</v>
      </c>
      <c r="N1179" s="17" t="s">
        <v>1367</v>
      </c>
      <c r="O1179" s="17" t="s">
        <v>48</v>
      </c>
      <c r="P1179" s="17" t="s">
        <v>2185</v>
      </c>
      <c r="Q1179" s="17" t="s">
        <v>2227</v>
      </c>
      <c r="R1179" s="17" t="s">
        <v>2084</v>
      </c>
      <c r="S1179" s="42">
        <v>46110</v>
      </c>
      <c r="T1179" s="39" t="str">
        <f t="shared" si="38"/>
        <v>Mar</v>
      </c>
      <c r="U1179" s="17">
        <v>2026</v>
      </c>
      <c r="V1179" s="41">
        <v>0</v>
      </c>
    </row>
    <row r="1180" spans="1:22" x14ac:dyDescent="0.3">
      <c r="A1180" s="66" t="s">
        <v>2273</v>
      </c>
      <c r="B1180" s="37" t="s">
        <v>1528</v>
      </c>
      <c r="C1180" s="37" t="s">
        <v>28</v>
      </c>
      <c r="D1180" s="37">
        <v>12</v>
      </c>
      <c r="E1180" s="37" t="b">
        <v>0</v>
      </c>
      <c r="F1180" s="37" t="s">
        <v>4</v>
      </c>
      <c r="G1180" s="37">
        <v>128</v>
      </c>
      <c r="H1180" s="37" t="s">
        <v>5</v>
      </c>
      <c r="I1180" s="38">
        <v>151</v>
      </c>
      <c r="J1180" s="38"/>
      <c r="K1180" s="37" t="s">
        <v>4480</v>
      </c>
      <c r="L1180" s="37">
        <v>1</v>
      </c>
      <c r="M1180" s="37">
        <v>0</v>
      </c>
      <c r="N1180" s="37" t="s">
        <v>1367</v>
      </c>
      <c r="O1180" s="37" t="s">
        <v>48</v>
      </c>
      <c r="P1180" s="37" t="s">
        <v>2185</v>
      </c>
      <c r="Q1180" s="37" t="s">
        <v>2227</v>
      </c>
      <c r="R1180" s="37" t="s">
        <v>2084</v>
      </c>
      <c r="S1180" s="39">
        <v>46110</v>
      </c>
      <c r="T1180" s="39" t="str">
        <f t="shared" si="38"/>
        <v>Mar</v>
      </c>
      <c r="U1180" s="37">
        <v>2026</v>
      </c>
      <c r="V1180" s="38">
        <v>0</v>
      </c>
    </row>
    <row r="1181" spans="1:22" x14ac:dyDescent="0.3">
      <c r="A1181" s="66" t="s">
        <v>2273</v>
      </c>
      <c r="B1181" s="17" t="s">
        <v>1529</v>
      </c>
      <c r="C1181" s="17" t="s">
        <v>38</v>
      </c>
      <c r="D1181" s="17">
        <v>13</v>
      </c>
      <c r="E1181" s="17" t="b">
        <v>0</v>
      </c>
      <c r="F1181" s="17" t="s">
        <v>177</v>
      </c>
      <c r="G1181" s="37">
        <v>128</v>
      </c>
      <c r="H1181" s="17" t="s">
        <v>5</v>
      </c>
      <c r="I1181" s="41">
        <v>207</v>
      </c>
      <c r="J1181" s="41"/>
      <c r="K1181" s="17" t="s">
        <v>4480</v>
      </c>
      <c r="L1181" s="17">
        <v>1</v>
      </c>
      <c r="M1181" s="17">
        <v>0</v>
      </c>
      <c r="N1181" s="17" t="s">
        <v>1367</v>
      </c>
      <c r="O1181" s="17" t="s">
        <v>48</v>
      </c>
      <c r="P1181" s="17" t="s">
        <v>2185</v>
      </c>
      <c r="Q1181" s="17" t="s">
        <v>2227</v>
      </c>
      <c r="R1181" s="17" t="s">
        <v>2084</v>
      </c>
      <c r="S1181" s="42">
        <v>46110</v>
      </c>
      <c r="T1181" s="39" t="str">
        <f t="shared" si="38"/>
        <v>Mar</v>
      </c>
      <c r="U1181" s="17">
        <v>2026</v>
      </c>
      <c r="V1181" s="41">
        <v>0</v>
      </c>
    </row>
    <row r="1182" spans="1:22" x14ac:dyDescent="0.3">
      <c r="A1182" s="66" t="s">
        <v>2273</v>
      </c>
      <c r="B1182" s="37" t="s">
        <v>1530</v>
      </c>
      <c r="C1182" s="37" t="s">
        <v>28</v>
      </c>
      <c r="D1182" s="37">
        <v>12</v>
      </c>
      <c r="E1182" s="37" t="b">
        <v>0</v>
      </c>
      <c r="F1182" s="37" t="s">
        <v>378</v>
      </c>
      <c r="G1182" s="37">
        <v>64</v>
      </c>
      <c r="H1182" s="37" t="s">
        <v>5</v>
      </c>
      <c r="I1182" s="38">
        <v>154</v>
      </c>
      <c r="J1182" s="38"/>
      <c r="K1182" s="37" t="s">
        <v>4480</v>
      </c>
      <c r="L1182" s="37">
        <v>1</v>
      </c>
      <c r="M1182" s="37">
        <v>0</v>
      </c>
      <c r="N1182" s="37" t="s">
        <v>1339</v>
      </c>
      <c r="O1182" s="37" t="s">
        <v>48</v>
      </c>
      <c r="P1182" s="37" t="s">
        <v>2185</v>
      </c>
      <c r="Q1182" s="37" t="s">
        <v>2227</v>
      </c>
      <c r="R1182" s="37" t="s">
        <v>2084</v>
      </c>
      <c r="S1182" s="39">
        <v>46110</v>
      </c>
      <c r="T1182" s="39" t="str">
        <f t="shared" si="38"/>
        <v>Mar</v>
      </c>
      <c r="U1182" s="37">
        <v>2026</v>
      </c>
      <c r="V1182" s="38">
        <v>0</v>
      </c>
    </row>
    <row r="1183" spans="1:22" x14ac:dyDescent="0.3">
      <c r="A1183" s="66" t="s">
        <v>2273</v>
      </c>
      <c r="B1183" s="17" t="s">
        <v>1531</v>
      </c>
      <c r="C1183" s="17" t="s">
        <v>38</v>
      </c>
      <c r="D1183" s="17">
        <v>13</v>
      </c>
      <c r="E1183" s="17" t="b">
        <v>0</v>
      </c>
      <c r="F1183" s="17" t="s">
        <v>177</v>
      </c>
      <c r="G1183" s="37">
        <v>128</v>
      </c>
      <c r="H1183" s="17" t="s">
        <v>5</v>
      </c>
      <c r="I1183" s="41">
        <v>212</v>
      </c>
      <c r="J1183" s="41"/>
      <c r="K1183" s="17" t="s">
        <v>4480</v>
      </c>
      <c r="L1183" s="17">
        <v>1</v>
      </c>
      <c r="M1183" s="17">
        <v>0</v>
      </c>
      <c r="N1183" s="17" t="s">
        <v>1367</v>
      </c>
      <c r="O1183" s="17" t="s">
        <v>48</v>
      </c>
      <c r="P1183" s="17" t="s">
        <v>2185</v>
      </c>
      <c r="Q1183" s="17" t="s">
        <v>2227</v>
      </c>
      <c r="R1183" s="17" t="s">
        <v>2084</v>
      </c>
      <c r="S1183" s="42">
        <v>46110</v>
      </c>
      <c r="T1183" s="39" t="str">
        <f t="shared" si="38"/>
        <v>Mar</v>
      </c>
      <c r="U1183" s="17">
        <v>2026</v>
      </c>
      <c r="V1183" s="41">
        <v>0</v>
      </c>
    </row>
    <row r="1184" spans="1:22" x14ac:dyDescent="0.3">
      <c r="A1184" s="66" t="s">
        <v>2273</v>
      </c>
      <c r="B1184" s="37" t="s">
        <v>1532</v>
      </c>
      <c r="C1184" s="37" t="s">
        <v>38</v>
      </c>
      <c r="D1184" s="37">
        <v>13</v>
      </c>
      <c r="E1184" s="37" t="b">
        <v>0</v>
      </c>
      <c r="F1184" s="37" t="s">
        <v>177</v>
      </c>
      <c r="G1184" s="37">
        <v>128</v>
      </c>
      <c r="H1184" s="37" t="s">
        <v>5</v>
      </c>
      <c r="I1184" s="38">
        <v>211</v>
      </c>
      <c r="J1184" s="38"/>
      <c r="K1184" s="37" t="s">
        <v>4480</v>
      </c>
      <c r="L1184" s="37">
        <v>1</v>
      </c>
      <c r="M1184" s="37">
        <v>0</v>
      </c>
      <c r="N1184" s="37" t="s">
        <v>1367</v>
      </c>
      <c r="O1184" s="37" t="s">
        <v>48</v>
      </c>
      <c r="P1184" s="37" t="s">
        <v>2185</v>
      </c>
      <c r="Q1184" s="37" t="s">
        <v>2227</v>
      </c>
      <c r="R1184" s="37" t="s">
        <v>2084</v>
      </c>
      <c r="S1184" s="39">
        <v>46110</v>
      </c>
      <c r="T1184" s="39" t="str">
        <f t="shared" ref="T1184:T1247" si="39">TEXT(S1184,"mmm")</f>
        <v>Mar</v>
      </c>
      <c r="U1184" s="37">
        <v>2026</v>
      </c>
      <c r="V1184" s="38">
        <v>0</v>
      </c>
    </row>
    <row r="1185" spans="1:22" x14ac:dyDescent="0.3">
      <c r="A1185" s="66" t="s">
        <v>2273</v>
      </c>
      <c r="B1185" s="17" t="s">
        <v>1533</v>
      </c>
      <c r="C1185" s="17" t="s">
        <v>28</v>
      </c>
      <c r="D1185" s="17">
        <v>12</v>
      </c>
      <c r="E1185" s="17" t="b">
        <v>0</v>
      </c>
      <c r="F1185" s="17" t="s">
        <v>4</v>
      </c>
      <c r="G1185" s="37">
        <v>128</v>
      </c>
      <c r="H1185" s="17" t="s">
        <v>5</v>
      </c>
      <c r="I1185" s="41">
        <v>143</v>
      </c>
      <c r="J1185" s="41"/>
      <c r="K1185" s="17" t="s">
        <v>4480</v>
      </c>
      <c r="L1185" s="17">
        <v>1</v>
      </c>
      <c r="M1185" s="17">
        <v>0</v>
      </c>
      <c r="N1185" s="17" t="s">
        <v>1367</v>
      </c>
      <c r="O1185" s="17" t="s">
        <v>48</v>
      </c>
      <c r="P1185" s="17" t="s">
        <v>2185</v>
      </c>
      <c r="Q1185" s="17" t="s">
        <v>2227</v>
      </c>
      <c r="R1185" s="17" t="s">
        <v>2084</v>
      </c>
      <c r="S1185" s="42">
        <v>46110</v>
      </c>
      <c r="T1185" s="39" t="str">
        <f t="shared" si="39"/>
        <v>Mar</v>
      </c>
      <c r="U1185" s="17">
        <v>2026</v>
      </c>
      <c r="V1185" s="41">
        <v>0</v>
      </c>
    </row>
    <row r="1186" spans="1:22" x14ac:dyDescent="0.3">
      <c r="A1186" s="66" t="s">
        <v>2273</v>
      </c>
      <c r="B1186" s="37" t="s">
        <v>1534</v>
      </c>
      <c r="C1186" s="37" t="s">
        <v>28</v>
      </c>
      <c r="D1186" s="37">
        <v>12</v>
      </c>
      <c r="E1186" s="37" t="b">
        <v>0</v>
      </c>
      <c r="F1186" s="37" t="s">
        <v>378</v>
      </c>
      <c r="G1186" s="37">
        <v>64</v>
      </c>
      <c r="H1186" s="37" t="s">
        <v>5</v>
      </c>
      <c r="I1186" s="38">
        <v>154</v>
      </c>
      <c r="J1186" s="38"/>
      <c r="K1186" s="37" t="s">
        <v>4480</v>
      </c>
      <c r="L1186" s="37">
        <v>1</v>
      </c>
      <c r="M1186" s="37">
        <v>0</v>
      </c>
      <c r="N1186" s="37" t="s">
        <v>1367</v>
      </c>
      <c r="O1186" s="37" t="s">
        <v>48</v>
      </c>
      <c r="P1186" s="37" t="s">
        <v>2185</v>
      </c>
      <c r="Q1186" s="37" t="s">
        <v>2227</v>
      </c>
      <c r="R1186" s="37" t="s">
        <v>2084</v>
      </c>
      <c r="S1186" s="39">
        <v>46110</v>
      </c>
      <c r="T1186" s="39" t="str">
        <f t="shared" si="39"/>
        <v>Mar</v>
      </c>
      <c r="U1186" s="37">
        <v>2026</v>
      </c>
      <c r="V1186" s="38">
        <v>0</v>
      </c>
    </row>
    <row r="1187" spans="1:22" x14ac:dyDescent="0.3">
      <c r="A1187" s="66" t="s">
        <v>2273</v>
      </c>
      <c r="B1187" s="17" t="s">
        <v>1535</v>
      </c>
      <c r="C1187" s="17" t="s">
        <v>38</v>
      </c>
      <c r="D1187" s="17">
        <v>13</v>
      </c>
      <c r="E1187" s="17" t="b">
        <v>0</v>
      </c>
      <c r="F1187" s="17" t="s">
        <v>177</v>
      </c>
      <c r="G1187" s="37">
        <v>128</v>
      </c>
      <c r="H1187" s="17" t="s">
        <v>5</v>
      </c>
      <c r="I1187" s="41">
        <v>206</v>
      </c>
      <c r="J1187" s="41"/>
      <c r="K1187" s="17" t="s">
        <v>4480</v>
      </c>
      <c r="L1187" s="17">
        <v>0</v>
      </c>
      <c r="M1187" s="17">
        <v>2</v>
      </c>
      <c r="N1187" s="17" t="s">
        <v>1367</v>
      </c>
      <c r="O1187" s="17" t="s">
        <v>48</v>
      </c>
      <c r="P1187" s="17" t="s">
        <v>2185</v>
      </c>
      <c r="Q1187" s="17" t="s">
        <v>2227</v>
      </c>
      <c r="R1187" s="17" t="s">
        <v>2084</v>
      </c>
      <c r="S1187" s="42">
        <v>46110</v>
      </c>
      <c r="T1187" s="39" t="str">
        <f t="shared" si="39"/>
        <v>Mar</v>
      </c>
      <c r="U1187" s="17">
        <v>2026</v>
      </c>
      <c r="V1187" s="41">
        <v>412</v>
      </c>
    </row>
    <row r="1188" spans="1:22" x14ac:dyDescent="0.3">
      <c r="A1188" s="66" t="s">
        <v>2273</v>
      </c>
      <c r="B1188" s="37" t="s">
        <v>1536</v>
      </c>
      <c r="C1188" s="37" t="s">
        <v>28</v>
      </c>
      <c r="D1188" s="37">
        <v>12</v>
      </c>
      <c r="E1188" s="37" t="b">
        <v>0</v>
      </c>
      <c r="F1188" s="37" t="s">
        <v>378</v>
      </c>
      <c r="G1188" s="37">
        <v>64</v>
      </c>
      <c r="H1188" s="37" t="s">
        <v>5</v>
      </c>
      <c r="I1188" s="38">
        <v>155</v>
      </c>
      <c r="J1188" s="38"/>
      <c r="K1188" s="37" t="s">
        <v>4480</v>
      </c>
      <c r="L1188" s="37">
        <v>1</v>
      </c>
      <c r="M1188" s="37">
        <v>0</v>
      </c>
      <c r="N1188" s="37" t="s">
        <v>1339</v>
      </c>
      <c r="O1188" s="37" t="s">
        <v>48</v>
      </c>
      <c r="P1188" s="37" t="s">
        <v>2185</v>
      </c>
      <c r="Q1188" s="37" t="s">
        <v>2227</v>
      </c>
      <c r="R1188" s="37" t="s">
        <v>2084</v>
      </c>
      <c r="S1188" s="39">
        <v>46110</v>
      </c>
      <c r="T1188" s="39" t="str">
        <f t="shared" si="39"/>
        <v>Mar</v>
      </c>
      <c r="U1188" s="37">
        <v>2026</v>
      </c>
      <c r="V1188" s="38">
        <v>0</v>
      </c>
    </row>
    <row r="1189" spans="1:22" x14ac:dyDescent="0.3">
      <c r="A1189" s="66" t="s">
        <v>2273</v>
      </c>
      <c r="B1189" s="17" t="s">
        <v>1537</v>
      </c>
      <c r="C1189" s="17" t="s">
        <v>28</v>
      </c>
      <c r="D1189" s="17">
        <v>12</v>
      </c>
      <c r="E1189" s="17" t="b">
        <v>0</v>
      </c>
      <c r="F1189" s="17" t="s">
        <v>61</v>
      </c>
      <c r="G1189" s="17">
        <v>64</v>
      </c>
      <c r="H1189" s="17" t="s">
        <v>5</v>
      </c>
      <c r="I1189" s="41">
        <v>166</v>
      </c>
      <c r="J1189" s="41"/>
      <c r="K1189" s="17" t="s">
        <v>4480</v>
      </c>
      <c r="L1189" s="17">
        <v>1</v>
      </c>
      <c r="M1189" s="17">
        <v>0</v>
      </c>
      <c r="N1189" s="17" t="s">
        <v>1367</v>
      </c>
      <c r="O1189" s="17" t="s">
        <v>48</v>
      </c>
      <c r="P1189" s="17" t="s">
        <v>2185</v>
      </c>
      <c r="Q1189" s="17" t="s">
        <v>2227</v>
      </c>
      <c r="R1189" s="17" t="s">
        <v>2084</v>
      </c>
      <c r="S1189" s="42">
        <v>46110</v>
      </c>
      <c r="T1189" s="39" t="str">
        <f t="shared" si="39"/>
        <v>Mar</v>
      </c>
      <c r="U1189" s="17">
        <v>2026</v>
      </c>
      <c r="V1189" s="41">
        <v>0</v>
      </c>
    </row>
    <row r="1190" spans="1:22" x14ac:dyDescent="0.3">
      <c r="A1190" s="66" t="s">
        <v>2273</v>
      </c>
      <c r="B1190" s="37" t="s">
        <v>1538</v>
      </c>
      <c r="C1190" s="37" t="s">
        <v>28</v>
      </c>
      <c r="D1190" s="37">
        <v>12</v>
      </c>
      <c r="E1190" s="37" t="b">
        <v>0</v>
      </c>
      <c r="F1190" s="37" t="s">
        <v>378</v>
      </c>
      <c r="G1190" s="37">
        <v>64</v>
      </c>
      <c r="H1190" s="37" t="s">
        <v>5</v>
      </c>
      <c r="I1190" s="38">
        <v>149</v>
      </c>
      <c r="J1190" s="38"/>
      <c r="K1190" s="37" t="s">
        <v>4480</v>
      </c>
      <c r="L1190" s="37">
        <v>1</v>
      </c>
      <c r="M1190" s="37">
        <v>0</v>
      </c>
      <c r="N1190" s="37" t="s">
        <v>1367</v>
      </c>
      <c r="O1190" s="37" t="s">
        <v>48</v>
      </c>
      <c r="P1190" s="37" t="s">
        <v>2185</v>
      </c>
      <c r="Q1190" s="37" t="s">
        <v>2227</v>
      </c>
      <c r="R1190" s="37" t="s">
        <v>2084</v>
      </c>
      <c r="S1190" s="39">
        <v>46110</v>
      </c>
      <c r="T1190" s="39" t="str">
        <f t="shared" si="39"/>
        <v>Mar</v>
      </c>
      <c r="U1190" s="37">
        <v>2026</v>
      </c>
      <c r="V1190" s="38">
        <v>0</v>
      </c>
    </row>
    <row r="1191" spans="1:22" x14ac:dyDescent="0.3">
      <c r="A1191" s="66" t="s">
        <v>2273</v>
      </c>
      <c r="B1191" s="17" t="s">
        <v>1539</v>
      </c>
      <c r="C1191" s="17" t="s">
        <v>38</v>
      </c>
      <c r="D1191" s="17">
        <v>13</v>
      </c>
      <c r="E1191" s="17" t="b">
        <v>0</v>
      </c>
      <c r="F1191" s="17" t="s">
        <v>4</v>
      </c>
      <c r="G1191" s="37">
        <v>128</v>
      </c>
      <c r="H1191" s="17" t="s">
        <v>5</v>
      </c>
      <c r="I1191" s="41">
        <v>205</v>
      </c>
      <c r="J1191" s="41"/>
      <c r="K1191" s="17" t="s">
        <v>4480</v>
      </c>
      <c r="L1191" s="17">
        <v>0</v>
      </c>
      <c r="M1191" s="17">
        <v>1</v>
      </c>
      <c r="N1191" s="17" t="s">
        <v>1367</v>
      </c>
      <c r="O1191" s="17" t="s">
        <v>48</v>
      </c>
      <c r="P1191" s="17" t="s">
        <v>2185</v>
      </c>
      <c r="Q1191" s="17" t="s">
        <v>2227</v>
      </c>
      <c r="R1191" s="17" t="s">
        <v>2084</v>
      </c>
      <c r="S1191" s="42">
        <v>46110</v>
      </c>
      <c r="T1191" s="39" t="str">
        <f t="shared" si="39"/>
        <v>Mar</v>
      </c>
      <c r="U1191" s="17">
        <v>2026</v>
      </c>
      <c r="V1191" s="41">
        <v>205</v>
      </c>
    </row>
    <row r="1192" spans="1:22" x14ac:dyDescent="0.3">
      <c r="A1192" s="66" t="s">
        <v>2273</v>
      </c>
      <c r="B1192" s="37" t="s">
        <v>1540</v>
      </c>
      <c r="C1192" s="37" t="s">
        <v>28</v>
      </c>
      <c r="D1192" s="37">
        <v>12</v>
      </c>
      <c r="E1192" s="37" t="b">
        <v>0</v>
      </c>
      <c r="F1192" s="37" t="s">
        <v>61</v>
      </c>
      <c r="G1192" s="37">
        <v>64</v>
      </c>
      <c r="H1192" s="37" t="s">
        <v>5</v>
      </c>
      <c r="I1192" s="38">
        <v>145</v>
      </c>
      <c r="J1192" s="38"/>
      <c r="K1192" s="37" t="s">
        <v>4480</v>
      </c>
      <c r="L1192" s="37">
        <v>1</v>
      </c>
      <c r="M1192" s="37">
        <v>0</v>
      </c>
      <c r="N1192" s="37" t="s">
        <v>1339</v>
      </c>
      <c r="O1192" s="37" t="s">
        <v>48</v>
      </c>
      <c r="P1192" s="37" t="s">
        <v>2185</v>
      </c>
      <c r="Q1192" s="37" t="s">
        <v>2227</v>
      </c>
      <c r="R1192" s="37" t="s">
        <v>2084</v>
      </c>
      <c r="S1192" s="39">
        <v>46110</v>
      </c>
      <c r="T1192" s="39" t="str">
        <f t="shared" si="39"/>
        <v>Mar</v>
      </c>
      <c r="U1192" s="37">
        <v>2026</v>
      </c>
      <c r="V1192" s="38">
        <v>0</v>
      </c>
    </row>
    <row r="1193" spans="1:22" x14ac:dyDescent="0.3">
      <c r="A1193" s="66" t="s">
        <v>2273</v>
      </c>
      <c r="B1193" s="17" t="s">
        <v>1541</v>
      </c>
      <c r="C1193" s="17" t="s">
        <v>28</v>
      </c>
      <c r="D1193" s="17">
        <v>12</v>
      </c>
      <c r="E1193" s="17" t="b">
        <v>0</v>
      </c>
      <c r="F1193" s="17" t="s">
        <v>378</v>
      </c>
      <c r="G1193" s="17">
        <v>64</v>
      </c>
      <c r="H1193" s="17" t="s">
        <v>5</v>
      </c>
      <c r="I1193" s="41">
        <v>160</v>
      </c>
      <c r="J1193" s="41"/>
      <c r="K1193" s="17" t="s">
        <v>4480</v>
      </c>
      <c r="L1193" s="17">
        <v>1</v>
      </c>
      <c r="M1193" s="17">
        <v>0</v>
      </c>
      <c r="N1193" s="17" t="s">
        <v>1339</v>
      </c>
      <c r="O1193" s="17" t="s">
        <v>48</v>
      </c>
      <c r="P1193" s="17" t="s">
        <v>2185</v>
      </c>
      <c r="Q1193" s="17" t="s">
        <v>2227</v>
      </c>
      <c r="R1193" s="17" t="s">
        <v>2084</v>
      </c>
      <c r="S1193" s="42">
        <v>46110</v>
      </c>
      <c r="T1193" s="39" t="str">
        <f t="shared" si="39"/>
        <v>Mar</v>
      </c>
      <c r="U1193" s="17">
        <v>2026</v>
      </c>
      <c r="V1193" s="41">
        <v>0</v>
      </c>
    </row>
    <row r="1194" spans="1:22" x14ac:dyDescent="0.3">
      <c r="A1194" s="66" t="s">
        <v>2273</v>
      </c>
      <c r="B1194" s="37" t="s">
        <v>1542</v>
      </c>
      <c r="C1194" s="37" t="s">
        <v>28</v>
      </c>
      <c r="D1194" s="37">
        <v>12</v>
      </c>
      <c r="E1194" s="37" t="b">
        <v>0</v>
      </c>
      <c r="F1194" s="37" t="s">
        <v>378</v>
      </c>
      <c r="G1194" s="37">
        <v>64</v>
      </c>
      <c r="H1194" s="37" t="s">
        <v>5</v>
      </c>
      <c r="I1194" s="38">
        <v>152</v>
      </c>
      <c r="J1194" s="38"/>
      <c r="K1194" s="37" t="s">
        <v>4480</v>
      </c>
      <c r="L1194" s="37">
        <v>1</v>
      </c>
      <c r="M1194" s="37">
        <v>0</v>
      </c>
      <c r="N1194" s="37" t="s">
        <v>1339</v>
      </c>
      <c r="O1194" s="37" t="s">
        <v>48</v>
      </c>
      <c r="P1194" s="37" t="s">
        <v>2185</v>
      </c>
      <c r="Q1194" s="37" t="s">
        <v>2227</v>
      </c>
      <c r="R1194" s="37" t="s">
        <v>2084</v>
      </c>
      <c r="S1194" s="39">
        <v>46110</v>
      </c>
      <c r="T1194" s="39" t="str">
        <f t="shared" si="39"/>
        <v>Mar</v>
      </c>
      <c r="U1194" s="37">
        <v>2026</v>
      </c>
      <c r="V1194" s="38">
        <v>0</v>
      </c>
    </row>
    <row r="1195" spans="1:22" x14ac:dyDescent="0.3">
      <c r="A1195" s="66" t="s">
        <v>2273</v>
      </c>
      <c r="B1195" s="17" t="s">
        <v>1543</v>
      </c>
      <c r="C1195" s="17" t="s">
        <v>28</v>
      </c>
      <c r="D1195" s="17">
        <v>12</v>
      </c>
      <c r="E1195" s="17" t="b">
        <v>0</v>
      </c>
      <c r="F1195" s="17" t="s">
        <v>378</v>
      </c>
      <c r="G1195" s="17">
        <v>64</v>
      </c>
      <c r="H1195" s="17" t="s">
        <v>5</v>
      </c>
      <c r="I1195" s="41">
        <v>155</v>
      </c>
      <c r="J1195" s="41"/>
      <c r="K1195" s="17" t="s">
        <v>4480</v>
      </c>
      <c r="L1195" s="17">
        <v>1</v>
      </c>
      <c r="M1195" s="17">
        <v>0</v>
      </c>
      <c r="N1195" s="17" t="s">
        <v>1339</v>
      </c>
      <c r="O1195" s="17" t="s">
        <v>48</v>
      </c>
      <c r="P1195" s="17" t="s">
        <v>2185</v>
      </c>
      <c r="Q1195" s="17" t="s">
        <v>2227</v>
      </c>
      <c r="R1195" s="17" t="s">
        <v>2084</v>
      </c>
      <c r="S1195" s="42">
        <v>46110</v>
      </c>
      <c r="T1195" s="39" t="str">
        <f t="shared" si="39"/>
        <v>Mar</v>
      </c>
      <c r="U1195" s="17">
        <v>2026</v>
      </c>
      <c r="V1195" s="41">
        <v>0</v>
      </c>
    </row>
    <row r="1196" spans="1:22" x14ac:dyDescent="0.3">
      <c r="A1196" s="66" t="s">
        <v>2273</v>
      </c>
      <c r="B1196" s="37" t="s">
        <v>1544</v>
      </c>
      <c r="C1196" s="37" t="s">
        <v>28</v>
      </c>
      <c r="D1196" s="37">
        <v>12</v>
      </c>
      <c r="E1196" s="37" t="b">
        <v>0</v>
      </c>
      <c r="F1196" s="37" t="s">
        <v>378</v>
      </c>
      <c r="G1196" s="37">
        <v>64</v>
      </c>
      <c r="H1196" s="37" t="s">
        <v>5</v>
      </c>
      <c r="I1196" s="38">
        <v>158</v>
      </c>
      <c r="J1196" s="38"/>
      <c r="K1196" s="37" t="s">
        <v>4480</v>
      </c>
      <c r="L1196" s="37">
        <v>1</v>
      </c>
      <c r="M1196" s="37">
        <v>0</v>
      </c>
      <c r="N1196" s="37" t="s">
        <v>1339</v>
      </c>
      <c r="O1196" s="37" t="s">
        <v>48</v>
      </c>
      <c r="P1196" s="37" t="s">
        <v>2185</v>
      </c>
      <c r="Q1196" s="37" t="s">
        <v>2227</v>
      </c>
      <c r="R1196" s="37" t="s">
        <v>2084</v>
      </c>
      <c r="S1196" s="39">
        <v>46110</v>
      </c>
      <c r="T1196" s="39" t="str">
        <f t="shared" si="39"/>
        <v>Mar</v>
      </c>
      <c r="U1196" s="37">
        <v>2026</v>
      </c>
      <c r="V1196" s="38">
        <v>0</v>
      </c>
    </row>
    <row r="1197" spans="1:22" x14ac:dyDescent="0.3">
      <c r="A1197" s="66" t="s">
        <v>2273</v>
      </c>
      <c r="B1197" s="17" t="s">
        <v>1545</v>
      </c>
      <c r="C1197" s="17" t="s">
        <v>28</v>
      </c>
      <c r="D1197" s="17">
        <v>12</v>
      </c>
      <c r="E1197" s="17" t="b">
        <v>0</v>
      </c>
      <c r="F1197" s="17" t="s">
        <v>378</v>
      </c>
      <c r="G1197" s="17">
        <v>64</v>
      </c>
      <c r="H1197" s="17" t="s">
        <v>5</v>
      </c>
      <c r="I1197" s="41">
        <v>148</v>
      </c>
      <c r="J1197" s="41"/>
      <c r="K1197" s="17" t="s">
        <v>4480</v>
      </c>
      <c r="L1197" s="17">
        <v>1</v>
      </c>
      <c r="M1197" s="17">
        <v>0</v>
      </c>
      <c r="N1197" s="17" t="s">
        <v>1339</v>
      </c>
      <c r="O1197" s="17" t="s">
        <v>48</v>
      </c>
      <c r="P1197" s="17" t="s">
        <v>2185</v>
      </c>
      <c r="Q1197" s="17" t="s">
        <v>2227</v>
      </c>
      <c r="R1197" s="17" t="s">
        <v>2084</v>
      </c>
      <c r="S1197" s="42">
        <v>46110</v>
      </c>
      <c r="T1197" s="39" t="str">
        <f t="shared" si="39"/>
        <v>Mar</v>
      </c>
      <c r="U1197" s="17">
        <v>2026</v>
      </c>
      <c r="V1197" s="41">
        <v>0</v>
      </c>
    </row>
    <row r="1198" spans="1:22" x14ac:dyDescent="0.3">
      <c r="A1198" s="66" t="s">
        <v>2273</v>
      </c>
      <c r="B1198" s="37" t="s">
        <v>1546</v>
      </c>
      <c r="C1198" s="37" t="s">
        <v>28</v>
      </c>
      <c r="D1198" s="37">
        <v>12</v>
      </c>
      <c r="E1198" s="37" t="b">
        <v>0</v>
      </c>
      <c r="F1198" s="37" t="s">
        <v>378</v>
      </c>
      <c r="G1198" s="37">
        <v>64</v>
      </c>
      <c r="H1198" s="37" t="s">
        <v>5</v>
      </c>
      <c r="I1198" s="38">
        <v>156</v>
      </c>
      <c r="J1198" s="38"/>
      <c r="K1198" s="37" t="s">
        <v>4480</v>
      </c>
      <c r="L1198" s="37">
        <v>1</v>
      </c>
      <c r="M1198" s="37">
        <v>0</v>
      </c>
      <c r="N1198" s="37" t="s">
        <v>1339</v>
      </c>
      <c r="O1198" s="37" t="s">
        <v>48</v>
      </c>
      <c r="P1198" s="37" t="s">
        <v>2185</v>
      </c>
      <c r="Q1198" s="37" t="s">
        <v>2227</v>
      </c>
      <c r="R1198" s="37" t="s">
        <v>2084</v>
      </c>
      <c r="S1198" s="39">
        <v>46110</v>
      </c>
      <c r="T1198" s="39" t="str">
        <f t="shared" si="39"/>
        <v>Mar</v>
      </c>
      <c r="U1198" s="37">
        <v>2026</v>
      </c>
      <c r="V1198" s="38">
        <v>0</v>
      </c>
    </row>
    <row r="1199" spans="1:22" x14ac:dyDescent="0.3">
      <c r="A1199" s="66" t="s">
        <v>2273</v>
      </c>
      <c r="B1199" s="17" t="s">
        <v>1547</v>
      </c>
      <c r="C1199" s="17" t="s">
        <v>28</v>
      </c>
      <c r="D1199" s="17">
        <v>12</v>
      </c>
      <c r="E1199" s="17" t="b">
        <v>0</v>
      </c>
      <c r="F1199" s="17" t="s">
        <v>378</v>
      </c>
      <c r="G1199" s="17">
        <v>64</v>
      </c>
      <c r="H1199" s="17" t="s">
        <v>5</v>
      </c>
      <c r="I1199" s="41">
        <v>148</v>
      </c>
      <c r="J1199" s="41"/>
      <c r="K1199" s="17" t="s">
        <v>4480</v>
      </c>
      <c r="L1199" s="17">
        <v>1</v>
      </c>
      <c r="M1199" s="17">
        <v>0</v>
      </c>
      <c r="N1199" s="17" t="s">
        <v>1339</v>
      </c>
      <c r="O1199" s="17" t="s">
        <v>48</v>
      </c>
      <c r="P1199" s="17" t="s">
        <v>2185</v>
      </c>
      <c r="Q1199" s="17" t="s">
        <v>2227</v>
      </c>
      <c r="R1199" s="17" t="s">
        <v>2084</v>
      </c>
      <c r="S1199" s="42">
        <v>46110</v>
      </c>
      <c r="T1199" s="39" t="str">
        <f t="shared" si="39"/>
        <v>Mar</v>
      </c>
      <c r="U1199" s="17">
        <v>2026</v>
      </c>
      <c r="V1199" s="41">
        <v>0</v>
      </c>
    </row>
    <row r="1200" spans="1:22" x14ac:dyDescent="0.3">
      <c r="A1200" s="66" t="s">
        <v>2273</v>
      </c>
      <c r="B1200" s="37" t="s">
        <v>1548</v>
      </c>
      <c r="C1200" s="37" t="s">
        <v>28</v>
      </c>
      <c r="D1200" s="37">
        <v>12</v>
      </c>
      <c r="E1200" s="37" t="b">
        <v>0</v>
      </c>
      <c r="F1200" s="37" t="s">
        <v>378</v>
      </c>
      <c r="G1200" s="37">
        <v>64</v>
      </c>
      <c r="H1200" s="37" t="s">
        <v>5</v>
      </c>
      <c r="I1200" s="38">
        <v>171</v>
      </c>
      <c r="J1200" s="38"/>
      <c r="K1200" s="37" t="s">
        <v>4480</v>
      </c>
      <c r="L1200" s="37">
        <v>1</v>
      </c>
      <c r="M1200" s="37">
        <v>0</v>
      </c>
      <c r="N1200" s="37" t="s">
        <v>1339</v>
      </c>
      <c r="O1200" s="37" t="s">
        <v>48</v>
      </c>
      <c r="P1200" s="37" t="s">
        <v>2185</v>
      </c>
      <c r="Q1200" s="37" t="s">
        <v>2227</v>
      </c>
      <c r="R1200" s="37" t="s">
        <v>2084</v>
      </c>
      <c r="S1200" s="39">
        <v>46110</v>
      </c>
      <c r="T1200" s="39" t="str">
        <f t="shared" si="39"/>
        <v>Mar</v>
      </c>
      <c r="U1200" s="37">
        <v>2026</v>
      </c>
      <c r="V1200" s="38">
        <v>0</v>
      </c>
    </row>
    <row r="1201" spans="1:22" x14ac:dyDescent="0.3">
      <c r="A1201" s="66" t="s">
        <v>2273</v>
      </c>
      <c r="B1201" s="17" t="s">
        <v>1549</v>
      </c>
      <c r="C1201" s="17" t="s">
        <v>28</v>
      </c>
      <c r="D1201" s="17">
        <v>12</v>
      </c>
      <c r="E1201" s="17" t="b">
        <v>0</v>
      </c>
      <c r="F1201" s="17" t="s">
        <v>378</v>
      </c>
      <c r="G1201" s="17">
        <v>64</v>
      </c>
      <c r="H1201" s="17" t="s">
        <v>5</v>
      </c>
      <c r="I1201" s="41">
        <v>148</v>
      </c>
      <c r="J1201" s="41"/>
      <c r="K1201" s="17" t="s">
        <v>4480</v>
      </c>
      <c r="L1201" s="17">
        <v>1</v>
      </c>
      <c r="M1201" s="17">
        <v>0</v>
      </c>
      <c r="N1201" s="17" t="s">
        <v>1339</v>
      </c>
      <c r="O1201" s="17" t="s">
        <v>48</v>
      </c>
      <c r="P1201" s="17" t="s">
        <v>2185</v>
      </c>
      <c r="Q1201" s="17" t="s">
        <v>2227</v>
      </c>
      <c r="R1201" s="17" t="s">
        <v>2084</v>
      </c>
      <c r="S1201" s="42">
        <v>46110</v>
      </c>
      <c r="T1201" s="39" t="str">
        <f t="shared" si="39"/>
        <v>Mar</v>
      </c>
      <c r="U1201" s="17">
        <v>2026</v>
      </c>
      <c r="V1201" s="41">
        <v>0</v>
      </c>
    </row>
    <row r="1202" spans="1:22" x14ac:dyDescent="0.3">
      <c r="A1202" s="66" t="s">
        <v>2273</v>
      </c>
      <c r="B1202" s="37" t="s">
        <v>1550</v>
      </c>
      <c r="C1202" s="37" t="s">
        <v>28</v>
      </c>
      <c r="D1202" s="37">
        <v>12</v>
      </c>
      <c r="E1202" s="37" t="b">
        <v>0</v>
      </c>
      <c r="F1202" s="37" t="s">
        <v>378</v>
      </c>
      <c r="G1202" s="37">
        <v>64</v>
      </c>
      <c r="H1202" s="37" t="s">
        <v>5</v>
      </c>
      <c r="I1202" s="38">
        <v>163</v>
      </c>
      <c r="J1202" s="38"/>
      <c r="K1202" s="37" t="s">
        <v>4480</v>
      </c>
      <c r="L1202" s="37">
        <v>0</v>
      </c>
      <c r="M1202" s="37">
        <v>1</v>
      </c>
      <c r="N1202" s="37" t="s">
        <v>1339</v>
      </c>
      <c r="O1202" s="37" t="s">
        <v>48</v>
      </c>
      <c r="P1202" s="37" t="s">
        <v>2185</v>
      </c>
      <c r="Q1202" s="37" t="s">
        <v>2227</v>
      </c>
      <c r="R1202" s="37" t="s">
        <v>2084</v>
      </c>
      <c r="S1202" s="39">
        <v>46110</v>
      </c>
      <c r="T1202" s="39" t="str">
        <f t="shared" si="39"/>
        <v>Mar</v>
      </c>
      <c r="U1202" s="37">
        <v>2026</v>
      </c>
      <c r="V1202" s="38">
        <v>163</v>
      </c>
    </row>
    <row r="1203" spans="1:22" x14ac:dyDescent="0.3">
      <c r="A1203" s="66" t="s">
        <v>2273</v>
      </c>
      <c r="B1203" s="17" t="s">
        <v>1551</v>
      </c>
      <c r="C1203" s="17" t="s">
        <v>38</v>
      </c>
      <c r="D1203" s="17">
        <v>13</v>
      </c>
      <c r="E1203" s="17" t="b">
        <v>0</v>
      </c>
      <c r="F1203" s="17" t="s">
        <v>114</v>
      </c>
      <c r="G1203" s="37">
        <v>128</v>
      </c>
      <c r="H1203" s="17" t="s">
        <v>5</v>
      </c>
      <c r="I1203" s="41">
        <v>212</v>
      </c>
      <c r="J1203" s="41"/>
      <c r="K1203" s="17" t="s">
        <v>4480</v>
      </c>
      <c r="L1203" s="17">
        <v>1</v>
      </c>
      <c r="M1203" s="17">
        <v>0</v>
      </c>
      <c r="N1203" s="17" t="s">
        <v>1367</v>
      </c>
      <c r="O1203" s="17" t="s">
        <v>48</v>
      </c>
      <c r="P1203" s="17" t="s">
        <v>2185</v>
      </c>
      <c r="Q1203" s="17" t="s">
        <v>2227</v>
      </c>
      <c r="R1203" s="17" t="s">
        <v>2084</v>
      </c>
      <c r="S1203" s="42">
        <v>46110</v>
      </c>
      <c r="T1203" s="39" t="str">
        <f t="shared" si="39"/>
        <v>Mar</v>
      </c>
      <c r="U1203" s="17">
        <v>2026</v>
      </c>
      <c r="V1203" s="41">
        <v>0</v>
      </c>
    </row>
    <row r="1204" spans="1:22" x14ac:dyDescent="0.3">
      <c r="A1204" s="66" t="s">
        <v>2273</v>
      </c>
      <c r="B1204" s="37" t="s">
        <v>1552</v>
      </c>
      <c r="C1204" s="37" t="s">
        <v>38</v>
      </c>
      <c r="D1204" s="37">
        <v>13</v>
      </c>
      <c r="E1204" s="37" t="b">
        <v>0</v>
      </c>
      <c r="F1204" s="37" t="s">
        <v>177</v>
      </c>
      <c r="G1204" s="37">
        <v>128</v>
      </c>
      <c r="H1204" s="37" t="s">
        <v>5</v>
      </c>
      <c r="I1204" s="38">
        <v>207</v>
      </c>
      <c r="J1204" s="38"/>
      <c r="K1204" s="37" t="s">
        <v>4480</v>
      </c>
      <c r="L1204" s="37">
        <v>0</v>
      </c>
      <c r="M1204" s="37">
        <v>5</v>
      </c>
      <c r="N1204" s="37" t="s">
        <v>1367</v>
      </c>
      <c r="O1204" s="37" t="s">
        <v>48</v>
      </c>
      <c r="P1204" s="37" t="s">
        <v>2185</v>
      </c>
      <c r="Q1204" s="37" t="s">
        <v>2227</v>
      </c>
      <c r="R1204" s="37" t="s">
        <v>2084</v>
      </c>
      <c r="S1204" s="39">
        <v>46110</v>
      </c>
      <c r="T1204" s="39" t="str">
        <f t="shared" si="39"/>
        <v>Mar</v>
      </c>
      <c r="U1204" s="37">
        <v>2026</v>
      </c>
      <c r="V1204" s="38">
        <v>1035</v>
      </c>
    </row>
    <row r="1205" spans="1:22" x14ac:dyDescent="0.3">
      <c r="A1205" s="66" t="s">
        <v>2273</v>
      </c>
      <c r="B1205" s="17" t="s">
        <v>1553</v>
      </c>
      <c r="C1205" s="17" t="s">
        <v>28</v>
      </c>
      <c r="D1205" s="17">
        <v>12</v>
      </c>
      <c r="E1205" s="17" t="b">
        <v>0</v>
      </c>
      <c r="F1205" s="17" t="s">
        <v>61</v>
      </c>
      <c r="G1205" s="17">
        <v>64</v>
      </c>
      <c r="H1205" s="17" t="s">
        <v>5</v>
      </c>
      <c r="I1205" s="41">
        <v>150</v>
      </c>
      <c r="J1205" s="41"/>
      <c r="K1205" s="17" t="s">
        <v>4480</v>
      </c>
      <c r="L1205" s="17">
        <v>1</v>
      </c>
      <c r="M1205" s="17">
        <v>0</v>
      </c>
      <c r="N1205" s="17" t="s">
        <v>1367</v>
      </c>
      <c r="O1205" s="17" t="s">
        <v>48</v>
      </c>
      <c r="P1205" s="17" t="s">
        <v>2185</v>
      </c>
      <c r="Q1205" s="17" t="s">
        <v>2227</v>
      </c>
      <c r="R1205" s="17" t="s">
        <v>2084</v>
      </c>
      <c r="S1205" s="42">
        <v>46110</v>
      </c>
      <c r="T1205" s="39" t="str">
        <f t="shared" si="39"/>
        <v>Mar</v>
      </c>
      <c r="U1205" s="17">
        <v>2026</v>
      </c>
      <c r="V1205" s="41">
        <v>0</v>
      </c>
    </row>
    <row r="1206" spans="1:22" x14ac:dyDescent="0.3">
      <c r="A1206" s="66" t="s">
        <v>2273</v>
      </c>
      <c r="B1206" s="37" t="s">
        <v>1554</v>
      </c>
      <c r="C1206" s="37" t="s">
        <v>28</v>
      </c>
      <c r="D1206" s="37">
        <v>12</v>
      </c>
      <c r="E1206" s="37" t="b">
        <v>0</v>
      </c>
      <c r="F1206" s="37" t="s">
        <v>378</v>
      </c>
      <c r="G1206" s="37">
        <v>64</v>
      </c>
      <c r="H1206" s="37" t="s">
        <v>5</v>
      </c>
      <c r="I1206" s="38">
        <v>161</v>
      </c>
      <c r="J1206" s="38"/>
      <c r="K1206" s="37" t="s">
        <v>4480</v>
      </c>
      <c r="L1206" s="37">
        <v>1</v>
      </c>
      <c r="M1206" s="37">
        <v>0</v>
      </c>
      <c r="N1206" s="37" t="s">
        <v>1367</v>
      </c>
      <c r="O1206" s="37" t="s">
        <v>48</v>
      </c>
      <c r="P1206" s="37" t="s">
        <v>2185</v>
      </c>
      <c r="Q1206" s="37" t="s">
        <v>2227</v>
      </c>
      <c r="R1206" s="37" t="s">
        <v>2084</v>
      </c>
      <c r="S1206" s="39">
        <v>46110</v>
      </c>
      <c r="T1206" s="39" t="str">
        <f t="shared" si="39"/>
        <v>Mar</v>
      </c>
      <c r="U1206" s="37">
        <v>2026</v>
      </c>
      <c r="V1206" s="38">
        <v>0</v>
      </c>
    </row>
    <row r="1207" spans="1:22" x14ac:dyDescent="0.3">
      <c r="A1207" s="66" t="s">
        <v>2273</v>
      </c>
      <c r="B1207" s="17" t="s">
        <v>1555</v>
      </c>
      <c r="C1207" s="17" t="s">
        <v>28</v>
      </c>
      <c r="D1207" s="17">
        <v>12</v>
      </c>
      <c r="E1207" s="17" t="b">
        <v>0</v>
      </c>
      <c r="F1207" s="17" t="s">
        <v>61</v>
      </c>
      <c r="G1207" s="17">
        <v>64</v>
      </c>
      <c r="H1207" s="17" t="s">
        <v>5</v>
      </c>
      <c r="I1207" s="41">
        <v>156</v>
      </c>
      <c r="J1207" s="41"/>
      <c r="K1207" s="17" t="s">
        <v>4480</v>
      </c>
      <c r="L1207" s="17">
        <v>1</v>
      </c>
      <c r="M1207" s="17">
        <v>0</v>
      </c>
      <c r="N1207" s="17" t="s">
        <v>1367</v>
      </c>
      <c r="O1207" s="17" t="s">
        <v>48</v>
      </c>
      <c r="P1207" s="17" t="s">
        <v>2185</v>
      </c>
      <c r="Q1207" s="17" t="s">
        <v>2227</v>
      </c>
      <c r="R1207" s="17" t="s">
        <v>2084</v>
      </c>
      <c r="S1207" s="42">
        <v>46110</v>
      </c>
      <c r="T1207" s="39" t="str">
        <f t="shared" si="39"/>
        <v>Mar</v>
      </c>
      <c r="U1207" s="17">
        <v>2026</v>
      </c>
      <c r="V1207" s="41">
        <v>0</v>
      </c>
    </row>
    <row r="1208" spans="1:22" x14ac:dyDescent="0.3">
      <c r="A1208" s="66" t="s">
        <v>2273</v>
      </c>
      <c r="B1208" s="37" t="s">
        <v>1556</v>
      </c>
      <c r="C1208" s="37" t="s">
        <v>28</v>
      </c>
      <c r="D1208" s="37">
        <v>12</v>
      </c>
      <c r="E1208" s="37" t="b">
        <v>0</v>
      </c>
      <c r="F1208" s="37" t="s">
        <v>378</v>
      </c>
      <c r="G1208" s="37">
        <v>64</v>
      </c>
      <c r="H1208" s="37" t="s">
        <v>5</v>
      </c>
      <c r="I1208" s="38">
        <v>155</v>
      </c>
      <c r="J1208" s="38"/>
      <c r="K1208" s="37" t="s">
        <v>4480</v>
      </c>
      <c r="L1208" s="37">
        <v>1</v>
      </c>
      <c r="M1208" s="37">
        <v>0</v>
      </c>
      <c r="N1208" s="37" t="s">
        <v>1367</v>
      </c>
      <c r="O1208" s="37" t="s">
        <v>48</v>
      </c>
      <c r="P1208" s="37" t="s">
        <v>2185</v>
      </c>
      <c r="Q1208" s="37" t="s">
        <v>2227</v>
      </c>
      <c r="R1208" s="37" t="s">
        <v>2084</v>
      </c>
      <c r="S1208" s="39">
        <v>46110</v>
      </c>
      <c r="T1208" s="39" t="str">
        <f t="shared" si="39"/>
        <v>Mar</v>
      </c>
      <c r="U1208" s="37">
        <v>2026</v>
      </c>
      <c r="V1208" s="38">
        <v>0</v>
      </c>
    </row>
    <row r="1209" spans="1:22" x14ac:dyDescent="0.3">
      <c r="A1209" s="66" t="s">
        <v>2273</v>
      </c>
      <c r="B1209" s="17" t="s">
        <v>1557</v>
      </c>
      <c r="C1209" s="17" t="s">
        <v>28</v>
      </c>
      <c r="D1209" s="17">
        <v>12</v>
      </c>
      <c r="E1209" s="17" t="b">
        <v>0</v>
      </c>
      <c r="F1209" s="17" t="s">
        <v>378</v>
      </c>
      <c r="G1209" s="17">
        <v>64</v>
      </c>
      <c r="H1209" s="17" t="s">
        <v>5</v>
      </c>
      <c r="I1209" s="41">
        <v>164</v>
      </c>
      <c r="J1209" s="41"/>
      <c r="K1209" s="17" t="s">
        <v>4480</v>
      </c>
      <c r="L1209" s="17">
        <v>1</v>
      </c>
      <c r="M1209" s="17">
        <v>0</v>
      </c>
      <c r="N1209" s="17" t="s">
        <v>1367</v>
      </c>
      <c r="O1209" s="17" t="s">
        <v>48</v>
      </c>
      <c r="P1209" s="17" t="s">
        <v>2185</v>
      </c>
      <c r="Q1209" s="17" t="s">
        <v>2227</v>
      </c>
      <c r="R1209" s="17" t="s">
        <v>2084</v>
      </c>
      <c r="S1209" s="42">
        <v>46110</v>
      </c>
      <c r="T1209" s="39" t="str">
        <f t="shared" si="39"/>
        <v>Mar</v>
      </c>
      <c r="U1209" s="17">
        <v>2026</v>
      </c>
      <c r="V1209" s="41">
        <v>0</v>
      </c>
    </row>
    <row r="1210" spans="1:22" x14ac:dyDescent="0.3">
      <c r="A1210" s="66" t="s">
        <v>2273</v>
      </c>
      <c r="B1210" s="37" t="s">
        <v>1558</v>
      </c>
      <c r="C1210" s="37" t="s">
        <v>38</v>
      </c>
      <c r="D1210" s="37">
        <v>13</v>
      </c>
      <c r="E1210" s="37" t="b">
        <v>0</v>
      </c>
      <c r="F1210" s="37" t="s">
        <v>70</v>
      </c>
      <c r="G1210" s="37">
        <v>128</v>
      </c>
      <c r="H1210" s="37" t="s">
        <v>5</v>
      </c>
      <c r="I1210" s="38">
        <v>220</v>
      </c>
      <c r="J1210" s="38"/>
      <c r="K1210" s="37" t="s">
        <v>4480</v>
      </c>
      <c r="L1210" s="37">
        <v>1</v>
      </c>
      <c r="M1210" s="37">
        <v>0</v>
      </c>
      <c r="N1210" s="37" t="s">
        <v>1367</v>
      </c>
      <c r="O1210" s="37" t="s">
        <v>48</v>
      </c>
      <c r="P1210" s="37" t="s">
        <v>2185</v>
      </c>
      <c r="Q1210" s="37" t="s">
        <v>2227</v>
      </c>
      <c r="R1210" s="37" t="s">
        <v>2084</v>
      </c>
      <c r="S1210" s="39">
        <v>46110</v>
      </c>
      <c r="T1210" s="39" t="str">
        <f t="shared" si="39"/>
        <v>Mar</v>
      </c>
      <c r="U1210" s="37">
        <v>2026</v>
      </c>
      <c r="V1210" s="38">
        <v>0</v>
      </c>
    </row>
    <row r="1211" spans="1:22" x14ac:dyDescent="0.3">
      <c r="A1211" s="66" t="s">
        <v>2273</v>
      </c>
      <c r="B1211" s="17" t="s">
        <v>1559</v>
      </c>
      <c r="C1211" s="17" t="s">
        <v>38</v>
      </c>
      <c r="D1211" s="17">
        <v>13</v>
      </c>
      <c r="E1211" s="17" t="b">
        <v>0</v>
      </c>
      <c r="F1211" s="17" t="s">
        <v>70</v>
      </c>
      <c r="G1211" s="37">
        <v>128</v>
      </c>
      <c r="H1211" s="17" t="s">
        <v>5</v>
      </c>
      <c r="I1211" s="41">
        <v>216</v>
      </c>
      <c r="J1211" s="41"/>
      <c r="K1211" s="17" t="s">
        <v>4480</v>
      </c>
      <c r="L1211" s="17">
        <v>1</v>
      </c>
      <c r="M1211" s="17">
        <v>0</v>
      </c>
      <c r="N1211" s="17" t="s">
        <v>1367</v>
      </c>
      <c r="O1211" s="17" t="s">
        <v>48</v>
      </c>
      <c r="P1211" s="17" t="s">
        <v>2185</v>
      </c>
      <c r="Q1211" s="17" t="s">
        <v>2227</v>
      </c>
      <c r="R1211" s="17" t="s">
        <v>2084</v>
      </c>
      <c r="S1211" s="42">
        <v>46110</v>
      </c>
      <c r="T1211" s="39" t="str">
        <f t="shared" si="39"/>
        <v>Mar</v>
      </c>
      <c r="U1211" s="17">
        <v>2026</v>
      </c>
      <c r="V1211" s="41">
        <v>0</v>
      </c>
    </row>
    <row r="1212" spans="1:22" x14ac:dyDescent="0.3">
      <c r="A1212" s="66" t="s">
        <v>2273</v>
      </c>
      <c r="B1212" s="37" t="s">
        <v>1560</v>
      </c>
      <c r="C1212" s="37" t="s">
        <v>28</v>
      </c>
      <c r="D1212" s="37">
        <v>12</v>
      </c>
      <c r="E1212" s="37" t="b">
        <v>0</v>
      </c>
      <c r="F1212" s="37" t="s">
        <v>378</v>
      </c>
      <c r="G1212" s="37">
        <v>64</v>
      </c>
      <c r="H1212" s="37" t="s">
        <v>5</v>
      </c>
      <c r="I1212" s="38">
        <v>160</v>
      </c>
      <c r="J1212" s="38"/>
      <c r="K1212" s="37" t="s">
        <v>4480</v>
      </c>
      <c r="L1212" s="37">
        <v>0</v>
      </c>
      <c r="M1212" s="37">
        <v>2</v>
      </c>
      <c r="N1212" s="37" t="s">
        <v>1367</v>
      </c>
      <c r="O1212" s="37" t="s">
        <v>48</v>
      </c>
      <c r="P1212" s="37" t="s">
        <v>2185</v>
      </c>
      <c r="Q1212" s="37" t="s">
        <v>2227</v>
      </c>
      <c r="R1212" s="37" t="s">
        <v>2084</v>
      </c>
      <c r="S1212" s="39">
        <v>46110</v>
      </c>
      <c r="T1212" s="39" t="str">
        <f t="shared" si="39"/>
        <v>Mar</v>
      </c>
      <c r="U1212" s="37">
        <v>2026</v>
      </c>
      <c r="V1212" s="38">
        <v>320</v>
      </c>
    </row>
    <row r="1213" spans="1:22" x14ac:dyDescent="0.3">
      <c r="A1213" s="66" t="s">
        <v>2273</v>
      </c>
      <c r="B1213" s="17" t="s">
        <v>1561</v>
      </c>
      <c r="C1213" s="17" t="s">
        <v>28</v>
      </c>
      <c r="D1213" s="17">
        <v>12</v>
      </c>
      <c r="E1213" s="17" t="b">
        <v>0</v>
      </c>
      <c r="F1213" s="17" t="s">
        <v>378</v>
      </c>
      <c r="G1213" s="17">
        <v>64</v>
      </c>
      <c r="H1213" s="17" t="s">
        <v>5</v>
      </c>
      <c r="I1213" s="41">
        <v>148</v>
      </c>
      <c r="J1213" s="41"/>
      <c r="K1213" s="17" t="s">
        <v>4480</v>
      </c>
      <c r="L1213" s="17">
        <v>1</v>
      </c>
      <c r="M1213" s="17">
        <v>0</v>
      </c>
      <c r="N1213" s="17" t="s">
        <v>1367</v>
      </c>
      <c r="O1213" s="17" t="s">
        <v>48</v>
      </c>
      <c r="P1213" s="17" t="s">
        <v>2185</v>
      </c>
      <c r="Q1213" s="17" t="s">
        <v>2227</v>
      </c>
      <c r="R1213" s="17" t="s">
        <v>2084</v>
      </c>
      <c r="S1213" s="42">
        <v>46110</v>
      </c>
      <c r="T1213" s="39" t="str">
        <f t="shared" si="39"/>
        <v>Mar</v>
      </c>
      <c r="U1213" s="17">
        <v>2026</v>
      </c>
      <c r="V1213" s="41">
        <v>0</v>
      </c>
    </row>
    <row r="1214" spans="1:22" x14ac:dyDescent="0.3">
      <c r="A1214" s="66" t="s">
        <v>2273</v>
      </c>
      <c r="B1214" s="37" t="s">
        <v>1562</v>
      </c>
      <c r="C1214" s="37" t="s">
        <v>28</v>
      </c>
      <c r="D1214" s="37">
        <v>12</v>
      </c>
      <c r="E1214" s="37" t="b">
        <v>0</v>
      </c>
      <c r="F1214" s="37" t="s">
        <v>378</v>
      </c>
      <c r="G1214" s="37">
        <v>64</v>
      </c>
      <c r="H1214" s="37" t="s">
        <v>5</v>
      </c>
      <c r="I1214" s="38">
        <v>164</v>
      </c>
      <c r="J1214" s="38"/>
      <c r="K1214" s="37" t="s">
        <v>4480</v>
      </c>
      <c r="L1214" s="37">
        <v>1</v>
      </c>
      <c r="M1214" s="37">
        <v>0</v>
      </c>
      <c r="N1214" s="37" t="s">
        <v>1367</v>
      </c>
      <c r="O1214" s="37" t="s">
        <v>48</v>
      </c>
      <c r="P1214" s="37" t="s">
        <v>2185</v>
      </c>
      <c r="Q1214" s="37" t="s">
        <v>2227</v>
      </c>
      <c r="R1214" s="37" t="s">
        <v>2084</v>
      </c>
      <c r="S1214" s="39">
        <v>46110</v>
      </c>
      <c r="T1214" s="39" t="str">
        <f t="shared" si="39"/>
        <v>Mar</v>
      </c>
      <c r="U1214" s="37">
        <v>2026</v>
      </c>
      <c r="V1214" s="38">
        <v>0</v>
      </c>
    </row>
    <row r="1215" spans="1:22" x14ac:dyDescent="0.3">
      <c r="A1215" s="66" t="s">
        <v>2273</v>
      </c>
      <c r="B1215" s="17" t="s">
        <v>1563</v>
      </c>
      <c r="C1215" s="17" t="s">
        <v>28</v>
      </c>
      <c r="D1215" s="17">
        <v>12</v>
      </c>
      <c r="E1215" s="17" t="b">
        <v>0</v>
      </c>
      <c r="F1215" s="17" t="s">
        <v>378</v>
      </c>
      <c r="G1215" s="17">
        <v>64</v>
      </c>
      <c r="H1215" s="17" t="s">
        <v>5</v>
      </c>
      <c r="I1215" s="41">
        <v>149</v>
      </c>
      <c r="J1215" s="41"/>
      <c r="K1215" s="17" t="s">
        <v>4480</v>
      </c>
      <c r="L1215" s="17">
        <v>1</v>
      </c>
      <c r="M1215" s="17">
        <v>0</v>
      </c>
      <c r="N1215" s="17" t="s">
        <v>1339</v>
      </c>
      <c r="O1215" s="17" t="s">
        <v>48</v>
      </c>
      <c r="P1215" s="17" t="s">
        <v>2185</v>
      </c>
      <c r="Q1215" s="17" t="s">
        <v>2227</v>
      </c>
      <c r="R1215" s="17" t="s">
        <v>2084</v>
      </c>
      <c r="S1215" s="42">
        <v>46110</v>
      </c>
      <c r="T1215" s="39" t="str">
        <f t="shared" si="39"/>
        <v>Mar</v>
      </c>
      <c r="U1215" s="17">
        <v>2026</v>
      </c>
      <c r="V1215" s="41">
        <v>0</v>
      </c>
    </row>
    <row r="1216" spans="1:22" x14ac:dyDescent="0.3">
      <c r="A1216" s="66" t="s">
        <v>2273</v>
      </c>
      <c r="B1216" s="37" t="s">
        <v>1564</v>
      </c>
      <c r="C1216" s="37" t="s">
        <v>28</v>
      </c>
      <c r="D1216" s="37">
        <v>12</v>
      </c>
      <c r="E1216" s="37" t="b">
        <v>0</v>
      </c>
      <c r="F1216" s="37" t="s">
        <v>4</v>
      </c>
      <c r="G1216" s="37">
        <v>128</v>
      </c>
      <c r="H1216" s="37" t="s">
        <v>5</v>
      </c>
      <c r="I1216" s="38">
        <v>159</v>
      </c>
      <c r="J1216" s="38"/>
      <c r="K1216" s="37" t="s">
        <v>4480</v>
      </c>
      <c r="L1216" s="37">
        <v>1</v>
      </c>
      <c r="M1216" s="37">
        <v>0</v>
      </c>
      <c r="N1216" s="37" t="s">
        <v>1339</v>
      </c>
      <c r="O1216" s="37" t="s">
        <v>48</v>
      </c>
      <c r="P1216" s="37" t="s">
        <v>2185</v>
      </c>
      <c r="Q1216" s="37" t="s">
        <v>2227</v>
      </c>
      <c r="R1216" s="37" t="s">
        <v>2084</v>
      </c>
      <c r="S1216" s="39">
        <v>46110</v>
      </c>
      <c r="T1216" s="39" t="str">
        <f t="shared" si="39"/>
        <v>Mar</v>
      </c>
      <c r="U1216" s="37">
        <v>2026</v>
      </c>
      <c r="V1216" s="38">
        <v>0</v>
      </c>
    </row>
    <row r="1217" spans="1:22" x14ac:dyDescent="0.3">
      <c r="A1217" s="66" t="s">
        <v>2273</v>
      </c>
      <c r="B1217" s="17" t="s">
        <v>1565</v>
      </c>
      <c r="C1217" s="17" t="s">
        <v>28</v>
      </c>
      <c r="D1217" s="17">
        <v>12</v>
      </c>
      <c r="E1217" s="17" t="b">
        <v>0</v>
      </c>
      <c r="F1217" s="17" t="s">
        <v>378</v>
      </c>
      <c r="G1217" s="17">
        <v>64</v>
      </c>
      <c r="H1217" s="17" t="s">
        <v>5</v>
      </c>
      <c r="I1217" s="41">
        <v>153</v>
      </c>
      <c r="J1217" s="41"/>
      <c r="K1217" s="17" t="s">
        <v>4480</v>
      </c>
      <c r="L1217" s="17">
        <v>0</v>
      </c>
      <c r="M1217" s="17">
        <v>1</v>
      </c>
      <c r="N1217" s="17" t="s">
        <v>1339</v>
      </c>
      <c r="O1217" s="17" t="s">
        <v>48</v>
      </c>
      <c r="P1217" s="17" t="s">
        <v>2185</v>
      </c>
      <c r="Q1217" s="17" t="s">
        <v>2227</v>
      </c>
      <c r="R1217" s="17" t="s">
        <v>2084</v>
      </c>
      <c r="S1217" s="42">
        <v>46110</v>
      </c>
      <c r="T1217" s="39" t="str">
        <f t="shared" si="39"/>
        <v>Mar</v>
      </c>
      <c r="U1217" s="17">
        <v>2026</v>
      </c>
      <c r="V1217" s="41">
        <v>153</v>
      </c>
    </row>
    <row r="1218" spans="1:22" x14ac:dyDescent="0.3">
      <c r="A1218" s="66" t="s">
        <v>2273</v>
      </c>
      <c r="B1218" s="37" t="s">
        <v>1566</v>
      </c>
      <c r="C1218" s="37" t="s">
        <v>38</v>
      </c>
      <c r="D1218" s="37">
        <v>13</v>
      </c>
      <c r="E1218" s="37" t="b">
        <v>0</v>
      </c>
      <c r="F1218" s="37" t="s">
        <v>70</v>
      </c>
      <c r="G1218" s="37">
        <v>128</v>
      </c>
      <c r="H1218" s="37" t="s">
        <v>5</v>
      </c>
      <c r="I1218" s="38">
        <v>205</v>
      </c>
      <c r="J1218" s="38"/>
      <c r="K1218" s="37" t="s">
        <v>4480</v>
      </c>
      <c r="L1218" s="37">
        <v>1</v>
      </c>
      <c r="M1218" s="37">
        <v>0</v>
      </c>
      <c r="N1218" s="37" t="s">
        <v>1367</v>
      </c>
      <c r="O1218" s="37" t="s">
        <v>48</v>
      </c>
      <c r="P1218" s="37" t="s">
        <v>2185</v>
      </c>
      <c r="Q1218" s="37" t="s">
        <v>2227</v>
      </c>
      <c r="R1218" s="37" t="s">
        <v>2084</v>
      </c>
      <c r="S1218" s="39">
        <v>46110</v>
      </c>
      <c r="T1218" s="39" t="str">
        <f t="shared" si="39"/>
        <v>Mar</v>
      </c>
      <c r="U1218" s="37">
        <v>2026</v>
      </c>
      <c r="V1218" s="38">
        <v>0</v>
      </c>
    </row>
    <row r="1219" spans="1:22" x14ac:dyDescent="0.3">
      <c r="A1219" s="66" t="s">
        <v>2273</v>
      </c>
      <c r="B1219" s="17" t="s">
        <v>1567</v>
      </c>
      <c r="C1219" s="17" t="s">
        <v>28</v>
      </c>
      <c r="D1219" s="17">
        <v>12</v>
      </c>
      <c r="E1219" s="17" t="b">
        <v>0</v>
      </c>
      <c r="F1219" s="17" t="s">
        <v>378</v>
      </c>
      <c r="G1219" s="17">
        <v>64</v>
      </c>
      <c r="H1219" s="17" t="s">
        <v>5</v>
      </c>
      <c r="I1219" s="41">
        <v>145</v>
      </c>
      <c r="J1219" s="41"/>
      <c r="K1219" s="17" t="s">
        <v>4480</v>
      </c>
      <c r="L1219" s="17">
        <v>1</v>
      </c>
      <c r="M1219" s="17">
        <v>0</v>
      </c>
      <c r="N1219" s="17" t="s">
        <v>1367</v>
      </c>
      <c r="O1219" s="17" t="s">
        <v>48</v>
      </c>
      <c r="P1219" s="17" t="s">
        <v>2185</v>
      </c>
      <c r="Q1219" s="17" t="s">
        <v>2227</v>
      </c>
      <c r="R1219" s="17" t="s">
        <v>2084</v>
      </c>
      <c r="S1219" s="42">
        <v>46110</v>
      </c>
      <c r="T1219" s="39" t="str">
        <f t="shared" si="39"/>
        <v>Mar</v>
      </c>
      <c r="U1219" s="17">
        <v>2026</v>
      </c>
      <c r="V1219" s="41">
        <v>0</v>
      </c>
    </row>
    <row r="1220" spans="1:22" x14ac:dyDescent="0.3">
      <c r="A1220" s="66" t="s">
        <v>2273</v>
      </c>
      <c r="B1220" s="37" t="s">
        <v>1568</v>
      </c>
      <c r="C1220" s="37" t="s">
        <v>38</v>
      </c>
      <c r="D1220" s="37">
        <v>13</v>
      </c>
      <c r="E1220" s="37" t="b">
        <v>0</v>
      </c>
      <c r="F1220" s="37" t="s">
        <v>70</v>
      </c>
      <c r="G1220" s="37">
        <v>128</v>
      </c>
      <c r="H1220" s="37" t="s">
        <v>5</v>
      </c>
      <c r="I1220" s="38">
        <v>204</v>
      </c>
      <c r="J1220" s="38"/>
      <c r="K1220" s="37" t="s">
        <v>4480</v>
      </c>
      <c r="L1220" s="37">
        <v>1</v>
      </c>
      <c r="M1220" s="37">
        <v>0</v>
      </c>
      <c r="N1220" s="37" t="s">
        <v>1367</v>
      </c>
      <c r="O1220" s="37" t="s">
        <v>48</v>
      </c>
      <c r="P1220" s="37" t="s">
        <v>2185</v>
      </c>
      <c r="Q1220" s="37" t="s">
        <v>2227</v>
      </c>
      <c r="R1220" s="37" t="s">
        <v>2084</v>
      </c>
      <c r="S1220" s="39">
        <v>46110</v>
      </c>
      <c r="T1220" s="39" t="str">
        <f t="shared" si="39"/>
        <v>Mar</v>
      </c>
      <c r="U1220" s="37">
        <v>2026</v>
      </c>
      <c r="V1220" s="38">
        <v>0</v>
      </c>
    </row>
    <row r="1221" spans="1:22" x14ac:dyDescent="0.3">
      <c r="A1221" s="66" t="s">
        <v>2273</v>
      </c>
      <c r="B1221" s="17" t="s">
        <v>1569</v>
      </c>
      <c r="C1221" s="17" t="s">
        <v>28</v>
      </c>
      <c r="D1221" s="17">
        <v>12</v>
      </c>
      <c r="E1221" s="17" t="b">
        <v>0</v>
      </c>
      <c r="F1221" s="17" t="s">
        <v>378</v>
      </c>
      <c r="G1221" s="17">
        <v>64</v>
      </c>
      <c r="H1221" s="17" t="s">
        <v>5</v>
      </c>
      <c r="I1221" s="41">
        <v>156</v>
      </c>
      <c r="J1221" s="41"/>
      <c r="K1221" s="17" t="s">
        <v>4480</v>
      </c>
      <c r="L1221" s="17">
        <v>0</v>
      </c>
      <c r="M1221" s="17">
        <v>1</v>
      </c>
      <c r="N1221" s="17" t="s">
        <v>1367</v>
      </c>
      <c r="O1221" s="17" t="s">
        <v>48</v>
      </c>
      <c r="P1221" s="17" t="s">
        <v>2185</v>
      </c>
      <c r="Q1221" s="17" t="s">
        <v>2227</v>
      </c>
      <c r="R1221" s="17" t="s">
        <v>2084</v>
      </c>
      <c r="S1221" s="42">
        <v>46110</v>
      </c>
      <c r="T1221" s="39" t="str">
        <f t="shared" si="39"/>
        <v>Mar</v>
      </c>
      <c r="U1221" s="17">
        <v>2026</v>
      </c>
      <c r="V1221" s="41">
        <v>156</v>
      </c>
    </row>
    <row r="1222" spans="1:22" x14ac:dyDescent="0.3">
      <c r="A1222" s="66" t="s">
        <v>2273</v>
      </c>
      <c r="B1222" s="37" t="s">
        <v>1570</v>
      </c>
      <c r="C1222" s="37" t="s">
        <v>38</v>
      </c>
      <c r="D1222" s="37">
        <v>13</v>
      </c>
      <c r="E1222" s="37" t="b">
        <v>0</v>
      </c>
      <c r="F1222" s="37" t="s">
        <v>70</v>
      </c>
      <c r="G1222" s="37">
        <v>128</v>
      </c>
      <c r="H1222" s="37" t="s">
        <v>5</v>
      </c>
      <c r="I1222" s="38">
        <v>221</v>
      </c>
      <c r="J1222" s="38"/>
      <c r="K1222" s="37" t="s">
        <v>4480</v>
      </c>
      <c r="L1222" s="37">
        <v>1</v>
      </c>
      <c r="M1222" s="37">
        <v>0</v>
      </c>
      <c r="N1222" s="37" t="s">
        <v>1367</v>
      </c>
      <c r="O1222" s="37" t="s">
        <v>48</v>
      </c>
      <c r="P1222" s="37" t="s">
        <v>2185</v>
      </c>
      <c r="Q1222" s="37" t="s">
        <v>2227</v>
      </c>
      <c r="R1222" s="37" t="s">
        <v>2084</v>
      </c>
      <c r="S1222" s="39">
        <v>46110</v>
      </c>
      <c r="T1222" s="39" t="str">
        <f t="shared" si="39"/>
        <v>Mar</v>
      </c>
      <c r="U1222" s="37">
        <v>2026</v>
      </c>
      <c r="V1222" s="38">
        <v>0</v>
      </c>
    </row>
    <row r="1223" spans="1:22" x14ac:dyDescent="0.3">
      <c r="A1223" s="66" t="s">
        <v>2273</v>
      </c>
      <c r="B1223" s="17" t="s">
        <v>1571</v>
      </c>
      <c r="C1223" s="17" t="s">
        <v>28</v>
      </c>
      <c r="D1223" s="17">
        <v>12</v>
      </c>
      <c r="E1223" s="17" t="b">
        <v>0</v>
      </c>
      <c r="F1223" s="17" t="s">
        <v>378</v>
      </c>
      <c r="G1223" s="17">
        <v>64</v>
      </c>
      <c r="H1223" s="17" t="s">
        <v>5</v>
      </c>
      <c r="I1223" s="41">
        <v>157</v>
      </c>
      <c r="J1223" s="41"/>
      <c r="K1223" s="17" t="s">
        <v>4480</v>
      </c>
      <c r="L1223" s="17">
        <v>0</v>
      </c>
      <c r="M1223" s="17">
        <v>1</v>
      </c>
      <c r="N1223" s="17" t="s">
        <v>1367</v>
      </c>
      <c r="O1223" s="17" t="s">
        <v>48</v>
      </c>
      <c r="P1223" s="17" t="s">
        <v>2185</v>
      </c>
      <c r="Q1223" s="17" t="s">
        <v>2227</v>
      </c>
      <c r="R1223" s="17" t="s">
        <v>2084</v>
      </c>
      <c r="S1223" s="42">
        <v>46110</v>
      </c>
      <c r="T1223" s="39" t="str">
        <f t="shared" si="39"/>
        <v>Mar</v>
      </c>
      <c r="U1223" s="17">
        <v>2026</v>
      </c>
      <c r="V1223" s="41">
        <v>157</v>
      </c>
    </row>
    <row r="1224" spans="1:22" x14ac:dyDescent="0.3">
      <c r="A1224" s="66" t="s">
        <v>2273</v>
      </c>
      <c r="B1224" s="37" t="s">
        <v>1572</v>
      </c>
      <c r="C1224" s="37" t="s">
        <v>28</v>
      </c>
      <c r="D1224" s="37">
        <v>12</v>
      </c>
      <c r="E1224" s="37" t="b">
        <v>0</v>
      </c>
      <c r="F1224" s="37" t="s">
        <v>378</v>
      </c>
      <c r="G1224" s="37">
        <v>64</v>
      </c>
      <c r="H1224" s="37" t="s">
        <v>5</v>
      </c>
      <c r="I1224" s="38">
        <v>150</v>
      </c>
      <c r="J1224" s="38"/>
      <c r="K1224" s="37" t="s">
        <v>4480</v>
      </c>
      <c r="L1224" s="37">
        <v>1</v>
      </c>
      <c r="M1224" s="37">
        <v>0</v>
      </c>
      <c r="N1224" s="37" t="s">
        <v>1367</v>
      </c>
      <c r="O1224" s="37" t="s">
        <v>48</v>
      </c>
      <c r="P1224" s="37" t="s">
        <v>2185</v>
      </c>
      <c r="Q1224" s="37" t="s">
        <v>2227</v>
      </c>
      <c r="R1224" s="37" t="s">
        <v>2084</v>
      </c>
      <c r="S1224" s="39">
        <v>46110</v>
      </c>
      <c r="T1224" s="39" t="str">
        <f t="shared" si="39"/>
        <v>Mar</v>
      </c>
      <c r="U1224" s="37">
        <v>2026</v>
      </c>
      <c r="V1224" s="38">
        <v>0</v>
      </c>
    </row>
    <row r="1225" spans="1:22" x14ac:dyDescent="0.3">
      <c r="A1225" s="66" t="s">
        <v>2273</v>
      </c>
      <c r="B1225" s="17" t="s">
        <v>1573</v>
      </c>
      <c r="C1225" s="17" t="s">
        <v>28</v>
      </c>
      <c r="D1225" s="17">
        <v>12</v>
      </c>
      <c r="E1225" s="17" t="b">
        <v>0</v>
      </c>
      <c r="F1225" s="17" t="s">
        <v>4</v>
      </c>
      <c r="G1225" s="37">
        <v>128</v>
      </c>
      <c r="H1225" s="17" t="s">
        <v>5</v>
      </c>
      <c r="I1225" s="41">
        <v>165</v>
      </c>
      <c r="J1225" s="41"/>
      <c r="K1225" s="17" t="s">
        <v>4480</v>
      </c>
      <c r="L1225" s="17">
        <v>1</v>
      </c>
      <c r="M1225" s="17">
        <v>0</v>
      </c>
      <c r="N1225" s="17" t="s">
        <v>1367</v>
      </c>
      <c r="O1225" s="17" t="s">
        <v>48</v>
      </c>
      <c r="P1225" s="17" t="s">
        <v>2185</v>
      </c>
      <c r="Q1225" s="17" t="s">
        <v>2227</v>
      </c>
      <c r="R1225" s="17" t="s">
        <v>2084</v>
      </c>
      <c r="S1225" s="42">
        <v>46110</v>
      </c>
      <c r="T1225" s="39" t="str">
        <f t="shared" si="39"/>
        <v>Mar</v>
      </c>
      <c r="U1225" s="17">
        <v>2026</v>
      </c>
      <c r="V1225" s="41">
        <v>0</v>
      </c>
    </row>
    <row r="1226" spans="1:22" x14ac:dyDescent="0.3">
      <c r="A1226" s="66" t="s">
        <v>2273</v>
      </c>
      <c r="B1226" s="37" t="s">
        <v>1574</v>
      </c>
      <c r="C1226" s="37" t="s">
        <v>76</v>
      </c>
      <c r="D1226" s="37">
        <v>13</v>
      </c>
      <c r="E1226" s="37" t="b">
        <v>0</v>
      </c>
      <c r="F1226" s="37" t="s">
        <v>114</v>
      </c>
      <c r="G1226" s="37">
        <v>128</v>
      </c>
      <c r="H1226" s="37" t="s">
        <v>47</v>
      </c>
      <c r="I1226" s="38">
        <v>323.99</v>
      </c>
      <c r="J1226" s="38"/>
      <c r="K1226" s="37" t="s">
        <v>4480</v>
      </c>
      <c r="L1226" s="37">
        <v>2</v>
      </c>
      <c r="M1226" s="37">
        <v>1</v>
      </c>
      <c r="N1226" s="37" t="s">
        <v>1397</v>
      </c>
      <c r="O1226" s="37" t="s">
        <v>75</v>
      </c>
      <c r="P1226" s="37" t="s">
        <v>2093</v>
      </c>
      <c r="Q1226" s="37" t="s">
        <v>2233</v>
      </c>
      <c r="R1226" s="37" t="s">
        <v>2084</v>
      </c>
      <c r="S1226" s="39">
        <v>46109</v>
      </c>
      <c r="T1226" s="39" t="str">
        <f t="shared" si="39"/>
        <v>Mar</v>
      </c>
      <c r="U1226" s="37">
        <v>2026</v>
      </c>
      <c r="V1226" s="38">
        <v>323.99</v>
      </c>
    </row>
    <row r="1227" spans="1:22" x14ac:dyDescent="0.3">
      <c r="A1227" s="66" t="s">
        <v>2273</v>
      </c>
      <c r="B1227" s="17" t="s">
        <v>1575</v>
      </c>
      <c r="C1227" s="17" t="s">
        <v>38</v>
      </c>
      <c r="D1227" s="17">
        <v>13</v>
      </c>
      <c r="E1227" s="17" t="b">
        <v>0</v>
      </c>
      <c r="F1227" s="17" t="s">
        <v>114</v>
      </c>
      <c r="G1227" s="37">
        <v>128</v>
      </c>
      <c r="H1227" s="17" t="s">
        <v>5</v>
      </c>
      <c r="I1227" s="41">
        <v>219</v>
      </c>
      <c r="J1227" s="41"/>
      <c r="K1227" s="17" t="s">
        <v>4480</v>
      </c>
      <c r="L1227" s="17">
        <v>0</v>
      </c>
      <c r="M1227" s="17">
        <v>1</v>
      </c>
      <c r="N1227" s="17" t="s">
        <v>1367</v>
      </c>
      <c r="O1227" s="17" t="s">
        <v>48</v>
      </c>
      <c r="P1227" s="17" t="s">
        <v>2185</v>
      </c>
      <c r="Q1227" s="17" t="s">
        <v>2227</v>
      </c>
      <c r="R1227" s="17" t="s">
        <v>2084</v>
      </c>
      <c r="S1227" s="42">
        <v>46110</v>
      </c>
      <c r="T1227" s="39" t="str">
        <f t="shared" si="39"/>
        <v>Mar</v>
      </c>
      <c r="U1227" s="17">
        <v>2026</v>
      </c>
      <c r="V1227" s="41">
        <v>219</v>
      </c>
    </row>
    <row r="1228" spans="1:22" x14ac:dyDescent="0.3">
      <c r="A1228" s="66" t="s">
        <v>2273</v>
      </c>
      <c r="B1228" s="37" t="s">
        <v>1576</v>
      </c>
      <c r="C1228" s="37" t="s">
        <v>28</v>
      </c>
      <c r="D1228" s="37">
        <v>12</v>
      </c>
      <c r="E1228" s="37" t="b">
        <v>0</v>
      </c>
      <c r="F1228" s="37" t="s">
        <v>378</v>
      </c>
      <c r="G1228" s="37">
        <v>64</v>
      </c>
      <c r="H1228" s="37" t="s">
        <v>5</v>
      </c>
      <c r="I1228" s="38">
        <v>141</v>
      </c>
      <c r="J1228" s="38"/>
      <c r="K1228" s="37" t="s">
        <v>4480</v>
      </c>
      <c r="L1228" s="37">
        <v>1</v>
      </c>
      <c r="M1228" s="37">
        <v>0</v>
      </c>
      <c r="N1228" s="37" t="s">
        <v>1367</v>
      </c>
      <c r="O1228" s="37" t="s">
        <v>48</v>
      </c>
      <c r="P1228" s="37" t="s">
        <v>2185</v>
      </c>
      <c r="Q1228" s="37" t="s">
        <v>2227</v>
      </c>
      <c r="R1228" s="37" t="s">
        <v>2084</v>
      </c>
      <c r="S1228" s="39">
        <v>46110</v>
      </c>
      <c r="T1228" s="39" t="str">
        <f t="shared" si="39"/>
        <v>Mar</v>
      </c>
      <c r="U1228" s="37">
        <v>2026</v>
      </c>
      <c r="V1228" s="38">
        <v>0</v>
      </c>
    </row>
    <row r="1229" spans="1:22" x14ac:dyDescent="0.3">
      <c r="A1229" s="66" t="s">
        <v>2273</v>
      </c>
      <c r="B1229" s="17" t="s">
        <v>1577</v>
      </c>
      <c r="C1229" s="17" t="s">
        <v>38</v>
      </c>
      <c r="D1229" s="17">
        <v>13</v>
      </c>
      <c r="E1229" s="17" t="b">
        <v>0</v>
      </c>
      <c r="F1229" s="17" t="s">
        <v>177</v>
      </c>
      <c r="G1229" s="37">
        <v>128</v>
      </c>
      <c r="H1229" s="17" t="s">
        <v>5</v>
      </c>
      <c r="I1229" s="41">
        <v>209</v>
      </c>
      <c r="J1229" s="41"/>
      <c r="K1229" s="17" t="s">
        <v>4480</v>
      </c>
      <c r="L1229" s="17">
        <v>1</v>
      </c>
      <c r="M1229" s="17">
        <v>0</v>
      </c>
      <c r="N1229" s="17" t="s">
        <v>1367</v>
      </c>
      <c r="O1229" s="17" t="s">
        <v>48</v>
      </c>
      <c r="P1229" s="17" t="s">
        <v>2185</v>
      </c>
      <c r="Q1229" s="17" t="s">
        <v>2227</v>
      </c>
      <c r="R1229" s="17" t="s">
        <v>2084</v>
      </c>
      <c r="S1229" s="42">
        <v>46110</v>
      </c>
      <c r="T1229" s="39" t="str">
        <f t="shared" si="39"/>
        <v>Mar</v>
      </c>
      <c r="U1229" s="17">
        <v>2026</v>
      </c>
      <c r="V1229" s="41">
        <v>0</v>
      </c>
    </row>
    <row r="1230" spans="1:22" x14ac:dyDescent="0.3">
      <c r="A1230" s="66" t="s">
        <v>2273</v>
      </c>
      <c r="B1230" s="37" t="s">
        <v>1578</v>
      </c>
      <c r="C1230" s="37" t="s">
        <v>38</v>
      </c>
      <c r="D1230" s="37">
        <v>13</v>
      </c>
      <c r="E1230" s="37" t="b">
        <v>0</v>
      </c>
      <c r="F1230" s="37" t="s">
        <v>114</v>
      </c>
      <c r="G1230" s="37">
        <v>128</v>
      </c>
      <c r="H1230" s="37" t="s">
        <v>5</v>
      </c>
      <c r="I1230" s="38">
        <v>215</v>
      </c>
      <c r="J1230" s="38"/>
      <c r="K1230" s="37" t="s">
        <v>4480</v>
      </c>
      <c r="L1230" s="37">
        <v>1</v>
      </c>
      <c r="M1230" s="37">
        <v>0</v>
      </c>
      <c r="N1230" s="37" t="s">
        <v>1367</v>
      </c>
      <c r="O1230" s="37" t="s">
        <v>48</v>
      </c>
      <c r="P1230" s="37" t="s">
        <v>2185</v>
      </c>
      <c r="Q1230" s="37" t="s">
        <v>2227</v>
      </c>
      <c r="R1230" s="37" t="s">
        <v>2084</v>
      </c>
      <c r="S1230" s="39">
        <v>46110</v>
      </c>
      <c r="T1230" s="39" t="str">
        <f t="shared" si="39"/>
        <v>Mar</v>
      </c>
      <c r="U1230" s="37">
        <v>2026</v>
      </c>
      <c r="V1230" s="38">
        <v>0</v>
      </c>
    </row>
    <row r="1231" spans="1:22" x14ac:dyDescent="0.3">
      <c r="A1231" s="66" t="s">
        <v>2273</v>
      </c>
      <c r="B1231" s="17" t="s">
        <v>1579</v>
      </c>
      <c r="C1231" s="17" t="s">
        <v>28</v>
      </c>
      <c r="D1231" s="17">
        <v>12</v>
      </c>
      <c r="E1231" s="17" t="b">
        <v>0</v>
      </c>
      <c r="F1231" s="17" t="s">
        <v>378</v>
      </c>
      <c r="G1231" s="17">
        <v>64</v>
      </c>
      <c r="H1231" s="17" t="s">
        <v>5</v>
      </c>
      <c r="I1231" s="41">
        <v>153</v>
      </c>
      <c r="J1231" s="41"/>
      <c r="K1231" s="17" t="s">
        <v>4480</v>
      </c>
      <c r="L1231" s="17">
        <v>1</v>
      </c>
      <c r="M1231" s="17">
        <v>0</v>
      </c>
      <c r="N1231" s="17" t="s">
        <v>1339</v>
      </c>
      <c r="O1231" s="17"/>
      <c r="P1231" s="17" t="s">
        <v>2088</v>
      </c>
      <c r="Q1231" s="17" t="s">
        <v>4449</v>
      </c>
      <c r="R1231" s="17" t="s">
        <v>2088</v>
      </c>
      <c r="S1231" s="42">
        <v>46110</v>
      </c>
      <c r="T1231" s="39" t="str">
        <f t="shared" si="39"/>
        <v>Mar</v>
      </c>
      <c r="U1231" s="17">
        <v>2026</v>
      </c>
      <c r="V1231" s="41">
        <v>0</v>
      </c>
    </row>
    <row r="1232" spans="1:22" x14ac:dyDescent="0.3">
      <c r="A1232" s="66" t="s">
        <v>2273</v>
      </c>
      <c r="B1232" s="37" t="s">
        <v>1580</v>
      </c>
      <c r="C1232" s="37" t="s">
        <v>38</v>
      </c>
      <c r="D1232" s="37">
        <v>13</v>
      </c>
      <c r="E1232" s="37" t="b">
        <v>0</v>
      </c>
      <c r="F1232" s="37" t="s">
        <v>177</v>
      </c>
      <c r="G1232" s="37">
        <v>128</v>
      </c>
      <c r="H1232" s="37" t="s">
        <v>5</v>
      </c>
      <c r="I1232" s="38">
        <v>226</v>
      </c>
      <c r="J1232" s="38"/>
      <c r="K1232" s="37" t="s">
        <v>4480</v>
      </c>
      <c r="L1232" s="37">
        <v>0</v>
      </c>
      <c r="M1232" s="37">
        <v>1</v>
      </c>
      <c r="N1232" s="37" t="s">
        <v>1367</v>
      </c>
      <c r="O1232" s="37" t="s">
        <v>48</v>
      </c>
      <c r="P1232" s="37" t="s">
        <v>2185</v>
      </c>
      <c r="Q1232" s="37" t="s">
        <v>2227</v>
      </c>
      <c r="R1232" s="37" t="s">
        <v>2084</v>
      </c>
      <c r="S1232" s="39">
        <v>46110</v>
      </c>
      <c r="T1232" s="39" t="str">
        <f t="shared" si="39"/>
        <v>Mar</v>
      </c>
      <c r="U1232" s="37">
        <v>2026</v>
      </c>
      <c r="V1232" s="38">
        <v>226</v>
      </c>
    </row>
    <row r="1233" spans="1:22" x14ac:dyDescent="0.3">
      <c r="A1233" s="66" t="s">
        <v>2273</v>
      </c>
      <c r="B1233" s="17" t="s">
        <v>1581</v>
      </c>
      <c r="C1233" s="17" t="s">
        <v>28</v>
      </c>
      <c r="D1233" s="17">
        <v>12</v>
      </c>
      <c r="E1233" s="17" t="b">
        <v>0</v>
      </c>
      <c r="F1233" s="17" t="s">
        <v>378</v>
      </c>
      <c r="G1233" s="17">
        <v>64</v>
      </c>
      <c r="H1233" s="17" t="s">
        <v>5</v>
      </c>
      <c r="I1233" s="41">
        <v>153</v>
      </c>
      <c r="J1233" s="41"/>
      <c r="K1233" s="17" t="s">
        <v>4480</v>
      </c>
      <c r="L1233" s="17">
        <v>1</v>
      </c>
      <c r="M1233" s="17">
        <v>0</v>
      </c>
      <c r="N1233" s="17" t="s">
        <v>1339</v>
      </c>
      <c r="O1233" s="17" t="s">
        <v>48</v>
      </c>
      <c r="P1233" s="17" t="s">
        <v>2185</v>
      </c>
      <c r="Q1233" s="17" t="s">
        <v>2227</v>
      </c>
      <c r="R1233" s="17" t="s">
        <v>2084</v>
      </c>
      <c r="S1233" s="42">
        <v>46110</v>
      </c>
      <c r="T1233" s="39" t="str">
        <f t="shared" si="39"/>
        <v>Mar</v>
      </c>
      <c r="U1233" s="17">
        <v>2026</v>
      </c>
      <c r="V1233" s="41">
        <v>0</v>
      </c>
    </row>
    <row r="1234" spans="1:22" x14ac:dyDescent="0.3">
      <c r="A1234" s="66" t="s">
        <v>2273</v>
      </c>
      <c r="B1234" s="37" t="s">
        <v>1582</v>
      </c>
      <c r="C1234" s="37" t="s">
        <v>28</v>
      </c>
      <c r="D1234" s="37">
        <v>12</v>
      </c>
      <c r="E1234" s="37" t="b">
        <v>0</v>
      </c>
      <c r="F1234" s="37" t="s">
        <v>378</v>
      </c>
      <c r="G1234" s="37">
        <v>64</v>
      </c>
      <c r="H1234" s="37" t="s">
        <v>5</v>
      </c>
      <c r="I1234" s="38">
        <v>159</v>
      </c>
      <c r="J1234" s="38"/>
      <c r="K1234" s="37" t="s">
        <v>4480</v>
      </c>
      <c r="L1234" s="37">
        <v>1</v>
      </c>
      <c r="M1234" s="37">
        <v>0</v>
      </c>
      <c r="N1234" s="37" t="s">
        <v>1367</v>
      </c>
      <c r="O1234" s="37" t="s">
        <v>48</v>
      </c>
      <c r="P1234" s="37" t="s">
        <v>2185</v>
      </c>
      <c r="Q1234" s="37" t="s">
        <v>2227</v>
      </c>
      <c r="R1234" s="37" t="s">
        <v>2084</v>
      </c>
      <c r="S1234" s="39">
        <v>46110</v>
      </c>
      <c r="T1234" s="39" t="str">
        <f t="shared" si="39"/>
        <v>Mar</v>
      </c>
      <c r="U1234" s="37">
        <v>2026</v>
      </c>
      <c r="V1234" s="38">
        <v>0</v>
      </c>
    </row>
    <row r="1235" spans="1:22" x14ac:dyDescent="0.3">
      <c r="A1235" s="66" t="s">
        <v>2273</v>
      </c>
      <c r="B1235" s="17" t="s">
        <v>1583</v>
      </c>
      <c r="C1235" s="17" t="s">
        <v>28</v>
      </c>
      <c r="D1235" s="17">
        <v>12</v>
      </c>
      <c r="E1235" s="17" t="b">
        <v>0</v>
      </c>
      <c r="F1235" s="17" t="s">
        <v>378</v>
      </c>
      <c r="G1235" s="17">
        <v>64</v>
      </c>
      <c r="H1235" s="17" t="s">
        <v>5</v>
      </c>
      <c r="I1235" s="41">
        <v>149</v>
      </c>
      <c r="J1235" s="41"/>
      <c r="K1235" s="17" t="s">
        <v>4480</v>
      </c>
      <c r="L1235" s="17">
        <v>1</v>
      </c>
      <c r="M1235" s="17">
        <v>0</v>
      </c>
      <c r="N1235" s="17" t="s">
        <v>1367</v>
      </c>
      <c r="O1235" s="17" t="s">
        <v>48</v>
      </c>
      <c r="P1235" s="17" t="s">
        <v>2185</v>
      </c>
      <c r="Q1235" s="17" t="s">
        <v>2227</v>
      </c>
      <c r="R1235" s="17" t="s">
        <v>2084</v>
      </c>
      <c r="S1235" s="42">
        <v>46110</v>
      </c>
      <c r="T1235" s="39" t="str">
        <f t="shared" si="39"/>
        <v>Mar</v>
      </c>
      <c r="U1235" s="17">
        <v>2026</v>
      </c>
      <c r="V1235" s="41">
        <v>0</v>
      </c>
    </row>
    <row r="1236" spans="1:22" x14ac:dyDescent="0.3">
      <c r="A1236" s="66" t="s">
        <v>2273</v>
      </c>
      <c r="B1236" s="37" t="s">
        <v>1584</v>
      </c>
      <c r="C1236" s="37" t="s">
        <v>28</v>
      </c>
      <c r="D1236" s="37">
        <v>12</v>
      </c>
      <c r="E1236" s="37" t="b">
        <v>0</v>
      </c>
      <c r="F1236" s="37" t="s">
        <v>378</v>
      </c>
      <c r="G1236" s="37">
        <v>64</v>
      </c>
      <c r="H1236" s="37" t="s">
        <v>5</v>
      </c>
      <c r="I1236" s="38">
        <v>162</v>
      </c>
      <c r="J1236" s="38"/>
      <c r="K1236" s="37" t="s">
        <v>4480</v>
      </c>
      <c r="L1236" s="37">
        <v>1</v>
      </c>
      <c r="M1236" s="37">
        <v>0</v>
      </c>
      <c r="N1236" s="37" t="s">
        <v>1367</v>
      </c>
      <c r="O1236" s="37" t="s">
        <v>48</v>
      </c>
      <c r="P1236" s="37" t="s">
        <v>2185</v>
      </c>
      <c r="Q1236" s="37" t="s">
        <v>2227</v>
      </c>
      <c r="R1236" s="37" t="s">
        <v>2084</v>
      </c>
      <c r="S1236" s="39">
        <v>46110</v>
      </c>
      <c r="T1236" s="39" t="str">
        <f t="shared" si="39"/>
        <v>Mar</v>
      </c>
      <c r="U1236" s="37">
        <v>2026</v>
      </c>
      <c r="V1236" s="38">
        <v>0</v>
      </c>
    </row>
    <row r="1237" spans="1:22" x14ac:dyDescent="0.3">
      <c r="A1237" s="66" t="s">
        <v>2273</v>
      </c>
      <c r="B1237" s="17" t="s">
        <v>1585</v>
      </c>
      <c r="C1237" s="17" t="s">
        <v>28</v>
      </c>
      <c r="D1237" s="17">
        <v>12</v>
      </c>
      <c r="E1237" s="17" t="b">
        <v>0</v>
      </c>
      <c r="F1237" s="17" t="s">
        <v>61</v>
      </c>
      <c r="G1237" s="17">
        <v>64</v>
      </c>
      <c r="H1237" s="17" t="s">
        <v>5</v>
      </c>
      <c r="I1237" s="41">
        <v>148</v>
      </c>
      <c r="J1237" s="41"/>
      <c r="K1237" s="17" t="s">
        <v>4480</v>
      </c>
      <c r="L1237" s="17">
        <v>1</v>
      </c>
      <c r="M1237" s="17">
        <v>0</v>
      </c>
      <c r="N1237" s="17" t="s">
        <v>1367</v>
      </c>
      <c r="O1237" s="17" t="s">
        <v>48</v>
      </c>
      <c r="P1237" s="17" t="s">
        <v>2185</v>
      </c>
      <c r="Q1237" s="17" t="s">
        <v>2227</v>
      </c>
      <c r="R1237" s="17" t="s">
        <v>2084</v>
      </c>
      <c r="S1237" s="42">
        <v>46110</v>
      </c>
      <c r="T1237" s="39" t="str">
        <f t="shared" si="39"/>
        <v>Mar</v>
      </c>
      <c r="U1237" s="17">
        <v>2026</v>
      </c>
      <c r="V1237" s="41">
        <v>0</v>
      </c>
    </row>
    <row r="1238" spans="1:22" x14ac:dyDescent="0.3">
      <c r="A1238" s="66" t="s">
        <v>2273</v>
      </c>
      <c r="B1238" s="37" t="s">
        <v>1586</v>
      </c>
      <c r="C1238" s="37" t="s">
        <v>28</v>
      </c>
      <c r="D1238" s="37">
        <v>12</v>
      </c>
      <c r="E1238" s="37" t="b">
        <v>0</v>
      </c>
      <c r="F1238" s="37" t="s">
        <v>61</v>
      </c>
      <c r="G1238" s="37">
        <v>64</v>
      </c>
      <c r="H1238" s="37" t="s">
        <v>5</v>
      </c>
      <c r="I1238" s="38">
        <v>154</v>
      </c>
      <c r="J1238" s="38"/>
      <c r="K1238" s="37" t="s">
        <v>4480</v>
      </c>
      <c r="L1238" s="37">
        <v>1</v>
      </c>
      <c r="M1238" s="37">
        <v>0</v>
      </c>
      <c r="N1238" s="37" t="s">
        <v>1367</v>
      </c>
      <c r="O1238" s="37" t="s">
        <v>48</v>
      </c>
      <c r="P1238" s="37" t="s">
        <v>2185</v>
      </c>
      <c r="Q1238" s="37" t="s">
        <v>2227</v>
      </c>
      <c r="R1238" s="37" t="s">
        <v>2084</v>
      </c>
      <c r="S1238" s="39">
        <v>46110</v>
      </c>
      <c r="T1238" s="39" t="str">
        <f t="shared" si="39"/>
        <v>Mar</v>
      </c>
      <c r="U1238" s="37">
        <v>2026</v>
      </c>
      <c r="V1238" s="38">
        <v>0</v>
      </c>
    </row>
    <row r="1239" spans="1:22" x14ac:dyDescent="0.3">
      <c r="A1239" s="66" t="s">
        <v>2273</v>
      </c>
      <c r="B1239" s="17" t="s">
        <v>1587</v>
      </c>
      <c r="C1239" s="17" t="s">
        <v>28</v>
      </c>
      <c r="D1239" s="17">
        <v>12</v>
      </c>
      <c r="E1239" s="17" t="b">
        <v>0</v>
      </c>
      <c r="F1239" s="17" t="s">
        <v>378</v>
      </c>
      <c r="G1239" s="17">
        <v>64</v>
      </c>
      <c r="H1239" s="17" t="s">
        <v>5</v>
      </c>
      <c r="I1239" s="41">
        <v>167</v>
      </c>
      <c r="J1239" s="41"/>
      <c r="K1239" s="17" t="s">
        <v>4480</v>
      </c>
      <c r="L1239" s="17">
        <v>1</v>
      </c>
      <c r="M1239" s="17">
        <v>0</v>
      </c>
      <c r="N1239" s="17" t="s">
        <v>1367</v>
      </c>
      <c r="O1239" s="17" t="s">
        <v>48</v>
      </c>
      <c r="P1239" s="17" t="s">
        <v>2185</v>
      </c>
      <c r="Q1239" s="17" t="s">
        <v>2227</v>
      </c>
      <c r="R1239" s="17" t="s">
        <v>2084</v>
      </c>
      <c r="S1239" s="42">
        <v>46110</v>
      </c>
      <c r="T1239" s="39" t="str">
        <f t="shared" si="39"/>
        <v>Mar</v>
      </c>
      <c r="U1239" s="17">
        <v>2026</v>
      </c>
      <c r="V1239" s="41">
        <v>0</v>
      </c>
    </row>
    <row r="1240" spans="1:22" x14ac:dyDescent="0.3">
      <c r="A1240" s="66" t="s">
        <v>2273</v>
      </c>
      <c r="B1240" s="37" t="s">
        <v>1588</v>
      </c>
      <c r="C1240" s="37" t="s">
        <v>28</v>
      </c>
      <c r="D1240" s="37">
        <v>12</v>
      </c>
      <c r="E1240" s="37" t="b">
        <v>0</v>
      </c>
      <c r="F1240" s="37" t="s">
        <v>378</v>
      </c>
      <c r="G1240" s="37">
        <v>64</v>
      </c>
      <c r="H1240" s="37" t="s">
        <v>5</v>
      </c>
      <c r="I1240" s="38">
        <v>159</v>
      </c>
      <c r="J1240" s="38"/>
      <c r="K1240" s="37" t="s">
        <v>4480</v>
      </c>
      <c r="L1240" s="37">
        <v>1</v>
      </c>
      <c r="M1240" s="37">
        <v>0</v>
      </c>
      <c r="N1240" s="37" t="s">
        <v>1339</v>
      </c>
      <c r="O1240" s="37" t="s">
        <v>48</v>
      </c>
      <c r="P1240" s="37" t="s">
        <v>2185</v>
      </c>
      <c r="Q1240" s="37" t="s">
        <v>2227</v>
      </c>
      <c r="R1240" s="37" t="s">
        <v>2084</v>
      </c>
      <c r="S1240" s="39">
        <v>46110</v>
      </c>
      <c r="T1240" s="39" t="str">
        <f t="shared" si="39"/>
        <v>Mar</v>
      </c>
      <c r="U1240" s="37">
        <v>2026</v>
      </c>
      <c r="V1240" s="38">
        <v>0</v>
      </c>
    </row>
    <row r="1241" spans="1:22" x14ac:dyDescent="0.3">
      <c r="A1241" s="66" t="s">
        <v>2273</v>
      </c>
      <c r="B1241" s="17" t="s">
        <v>1589</v>
      </c>
      <c r="C1241" s="17" t="s">
        <v>38</v>
      </c>
      <c r="D1241" s="17">
        <v>13</v>
      </c>
      <c r="E1241" s="17" t="b">
        <v>0</v>
      </c>
      <c r="F1241" s="17" t="s">
        <v>177</v>
      </c>
      <c r="G1241" s="37">
        <v>128</v>
      </c>
      <c r="H1241" s="17" t="s">
        <v>5</v>
      </c>
      <c r="I1241" s="41">
        <v>218</v>
      </c>
      <c r="J1241" s="41"/>
      <c r="K1241" s="17" t="s">
        <v>4480</v>
      </c>
      <c r="L1241" s="17">
        <v>0</v>
      </c>
      <c r="M1241" s="17">
        <v>1</v>
      </c>
      <c r="N1241" s="17" t="s">
        <v>1367</v>
      </c>
      <c r="O1241" s="17" t="s">
        <v>48</v>
      </c>
      <c r="P1241" s="17" t="s">
        <v>2185</v>
      </c>
      <c r="Q1241" s="17" t="s">
        <v>2227</v>
      </c>
      <c r="R1241" s="17" t="s">
        <v>2084</v>
      </c>
      <c r="S1241" s="42">
        <v>46110</v>
      </c>
      <c r="T1241" s="39" t="str">
        <f t="shared" si="39"/>
        <v>Mar</v>
      </c>
      <c r="U1241" s="17">
        <v>2026</v>
      </c>
      <c r="V1241" s="41">
        <v>218</v>
      </c>
    </row>
    <row r="1242" spans="1:22" x14ac:dyDescent="0.3">
      <c r="A1242" s="66" t="s">
        <v>2273</v>
      </c>
      <c r="B1242" s="37" t="s">
        <v>1590</v>
      </c>
      <c r="C1242" s="37" t="s">
        <v>28</v>
      </c>
      <c r="D1242" s="37">
        <v>12</v>
      </c>
      <c r="E1242" s="37" t="b">
        <v>0</v>
      </c>
      <c r="F1242" s="37" t="s">
        <v>378</v>
      </c>
      <c r="G1242" s="37">
        <v>64</v>
      </c>
      <c r="H1242" s="37" t="s">
        <v>5</v>
      </c>
      <c r="I1242" s="38">
        <v>158</v>
      </c>
      <c r="J1242" s="38"/>
      <c r="K1242" s="37" t="s">
        <v>4480</v>
      </c>
      <c r="L1242" s="37">
        <v>1</v>
      </c>
      <c r="M1242" s="37">
        <v>0</v>
      </c>
      <c r="N1242" s="37" t="s">
        <v>1367</v>
      </c>
      <c r="O1242" s="37" t="s">
        <v>48</v>
      </c>
      <c r="P1242" s="37" t="s">
        <v>2185</v>
      </c>
      <c r="Q1242" s="37" t="s">
        <v>2227</v>
      </c>
      <c r="R1242" s="37" t="s">
        <v>2084</v>
      </c>
      <c r="S1242" s="39">
        <v>46110</v>
      </c>
      <c r="T1242" s="39" t="str">
        <f t="shared" si="39"/>
        <v>Mar</v>
      </c>
      <c r="U1242" s="37">
        <v>2026</v>
      </c>
      <c r="V1242" s="38">
        <v>0</v>
      </c>
    </row>
    <row r="1243" spans="1:22" x14ac:dyDescent="0.3">
      <c r="A1243" s="66" t="s">
        <v>2273</v>
      </c>
      <c r="B1243" s="17" t="s">
        <v>1591</v>
      </c>
      <c r="C1243" s="17" t="s">
        <v>28</v>
      </c>
      <c r="D1243" s="17">
        <v>12</v>
      </c>
      <c r="E1243" s="17" t="b">
        <v>0</v>
      </c>
      <c r="F1243" s="17" t="s">
        <v>61</v>
      </c>
      <c r="G1243" s="17">
        <v>64</v>
      </c>
      <c r="H1243" s="17" t="s">
        <v>5</v>
      </c>
      <c r="I1243" s="41">
        <v>215</v>
      </c>
      <c r="J1243" s="41"/>
      <c r="K1243" s="17" t="s">
        <v>4480</v>
      </c>
      <c r="L1243" s="17">
        <v>1</v>
      </c>
      <c r="M1243" s="17">
        <v>0</v>
      </c>
      <c r="N1243" s="17" t="s">
        <v>1367</v>
      </c>
      <c r="O1243" s="17" t="s">
        <v>48</v>
      </c>
      <c r="P1243" s="17" t="s">
        <v>2185</v>
      </c>
      <c r="Q1243" s="17" t="s">
        <v>2227</v>
      </c>
      <c r="R1243" s="17" t="s">
        <v>2084</v>
      </c>
      <c r="S1243" s="42">
        <v>46110</v>
      </c>
      <c r="T1243" s="39" t="str">
        <f t="shared" si="39"/>
        <v>Mar</v>
      </c>
      <c r="U1243" s="17">
        <v>2026</v>
      </c>
      <c r="V1243" s="41">
        <v>0</v>
      </c>
    </row>
    <row r="1244" spans="1:22" x14ac:dyDescent="0.3">
      <c r="A1244" s="66" t="s">
        <v>2273</v>
      </c>
      <c r="B1244" s="37" t="s">
        <v>1592</v>
      </c>
      <c r="C1244" s="37" t="s">
        <v>76</v>
      </c>
      <c r="D1244" s="37">
        <v>13</v>
      </c>
      <c r="E1244" s="37" t="b">
        <v>0</v>
      </c>
      <c r="F1244" s="37" t="s">
        <v>70</v>
      </c>
      <c r="G1244" s="37">
        <v>128</v>
      </c>
      <c r="H1244" s="37" t="s">
        <v>47</v>
      </c>
      <c r="I1244" s="38">
        <v>323.99</v>
      </c>
      <c r="J1244" s="38"/>
      <c r="K1244" s="37" t="s">
        <v>4480</v>
      </c>
      <c r="L1244" s="37">
        <v>2</v>
      </c>
      <c r="M1244" s="37">
        <v>0</v>
      </c>
      <c r="N1244" s="37" t="s">
        <v>1397</v>
      </c>
      <c r="O1244" s="37" t="s">
        <v>75</v>
      </c>
      <c r="P1244" s="37" t="s">
        <v>2093</v>
      </c>
      <c r="Q1244" s="37" t="s">
        <v>2233</v>
      </c>
      <c r="R1244" s="37" t="s">
        <v>2084</v>
      </c>
      <c r="S1244" s="39">
        <v>46109</v>
      </c>
      <c r="T1244" s="39" t="str">
        <f t="shared" si="39"/>
        <v>Mar</v>
      </c>
      <c r="U1244" s="37">
        <v>2026</v>
      </c>
      <c r="V1244" s="38">
        <v>0</v>
      </c>
    </row>
    <row r="1245" spans="1:22" x14ac:dyDescent="0.3">
      <c r="A1245" s="66" t="s">
        <v>2273</v>
      </c>
      <c r="B1245" s="17" t="s">
        <v>1593</v>
      </c>
      <c r="C1245" s="17" t="s">
        <v>38</v>
      </c>
      <c r="D1245" s="17">
        <v>13</v>
      </c>
      <c r="E1245" s="17" t="b">
        <v>0</v>
      </c>
      <c r="F1245" s="17" t="s">
        <v>14</v>
      </c>
      <c r="G1245" s="17">
        <v>512</v>
      </c>
      <c r="H1245" s="17" t="s">
        <v>5</v>
      </c>
      <c r="I1245" s="41">
        <v>207</v>
      </c>
      <c r="J1245" s="41"/>
      <c r="K1245" s="17" t="s">
        <v>4480</v>
      </c>
      <c r="L1245" s="17">
        <v>0</v>
      </c>
      <c r="M1245" s="17">
        <v>1</v>
      </c>
      <c r="N1245" s="17" t="s">
        <v>1339</v>
      </c>
      <c r="O1245" s="17" t="s">
        <v>48</v>
      </c>
      <c r="P1245" s="17" t="s">
        <v>2185</v>
      </c>
      <c r="Q1245" s="17" t="s">
        <v>2227</v>
      </c>
      <c r="R1245" s="17" t="s">
        <v>2084</v>
      </c>
      <c r="S1245" s="42">
        <v>46110</v>
      </c>
      <c r="T1245" s="39" t="str">
        <f t="shared" si="39"/>
        <v>Mar</v>
      </c>
      <c r="U1245" s="17">
        <v>2026</v>
      </c>
      <c r="V1245" s="41">
        <v>207</v>
      </c>
    </row>
    <row r="1246" spans="1:22" x14ac:dyDescent="0.3">
      <c r="A1246" s="66" t="s">
        <v>2273</v>
      </c>
      <c r="B1246" s="37" t="s">
        <v>1594</v>
      </c>
      <c r="C1246" s="37" t="s">
        <v>28</v>
      </c>
      <c r="D1246" s="37">
        <v>12</v>
      </c>
      <c r="E1246" s="37" t="b">
        <v>0</v>
      </c>
      <c r="F1246" s="37" t="s">
        <v>61</v>
      </c>
      <c r="G1246" s="37">
        <v>64</v>
      </c>
      <c r="H1246" s="37" t="s">
        <v>5</v>
      </c>
      <c r="I1246" s="38">
        <v>152</v>
      </c>
      <c r="J1246" s="38"/>
      <c r="K1246" s="37" t="s">
        <v>4480</v>
      </c>
      <c r="L1246" s="37">
        <v>1</v>
      </c>
      <c r="M1246" s="37">
        <v>0</v>
      </c>
      <c r="N1246" s="37" t="s">
        <v>1367</v>
      </c>
      <c r="O1246" s="37" t="s">
        <v>48</v>
      </c>
      <c r="P1246" s="37" t="s">
        <v>2185</v>
      </c>
      <c r="Q1246" s="37" t="s">
        <v>2227</v>
      </c>
      <c r="R1246" s="37" t="s">
        <v>2084</v>
      </c>
      <c r="S1246" s="39">
        <v>46110</v>
      </c>
      <c r="T1246" s="39" t="str">
        <f t="shared" si="39"/>
        <v>Mar</v>
      </c>
      <c r="U1246" s="37">
        <v>2026</v>
      </c>
      <c r="V1246" s="38">
        <v>0</v>
      </c>
    </row>
    <row r="1247" spans="1:22" x14ac:dyDescent="0.3">
      <c r="A1247" s="66" t="s">
        <v>2273</v>
      </c>
      <c r="B1247" s="17" t="s">
        <v>1595</v>
      </c>
      <c r="C1247" s="17" t="s">
        <v>28</v>
      </c>
      <c r="D1247" s="17">
        <v>12</v>
      </c>
      <c r="E1247" s="17" t="b">
        <v>0</v>
      </c>
      <c r="F1247" s="17" t="s">
        <v>61</v>
      </c>
      <c r="G1247" s="17">
        <v>64</v>
      </c>
      <c r="H1247" s="17" t="s">
        <v>5</v>
      </c>
      <c r="I1247" s="41">
        <v>234</v>
      </c>
      <c r="J1247" s="41"/>
      <c r="K1247" s="17" t="s">
        <v>4480</v>
      </c>
      <c r="L1247" s="17">
        <v>1</v>
      </c>
      <c r="M1247" s="17">
        <v>0</v>
      </c>
      <c r="N1247" s="17" t="s">
        <v>1367</v>
      </c>
      <c r="O1247" s="17" t="s">
        <v>48</v>
      </c>
      <c r="P1247" s="17" t="s">
        <v>2185</v>
      </c>
      <c r="Q1247" s="17" t="s">
        <v>2227</v>
      </c>
      <c r="R1247" s="17" t="s">
        <v>2084</v>
      </c>
      <c r="S1247" s="42">
        <v>46110</v>
      </c>
      <c r="T1247" s="39" t="str">
        <f t="shared" si="39"/>
        <v>Mar</v>
      </c>
      <c r="U1247" s="17">
        <v>2026</v>
      </c>
      <c r="V1247" s="41">
        <v>0</v>
      </c>
    </row>
    <row r="1248" spans="1:22" x14ac:dyDescent="0.3">
      <c r="A1248" s="66" t="s">
        <v>2273</v>
      </c>
      <c r="B1248" s="37" t="s">
        <v>1596</v>
      </c>
      <c r="C1248" s="37" t="s">
        <v>28</v>
      </c>
      <c r="D1248" s="37">
        <v>12</v>
      </c>
      <c r="E1248" s="37" t="b">
        <v>0</v>
      </c>
      <c r="F1248" s="37" t="s">
        <v>61</v>
      </c>
      <c r="G1248" s="37">
        <v>64</v>
      </c>
      <c r="H1248" s="37" t="s">
        <v>5</v>
      </c>
      <c r="I1248" s="38">
        <v>150</v>
      </c>
      <c r="J1248" s="38"/>
      <c r="K1248" s="37" t="s">
        <v>4480</v>
      </c>
      <c r="L1248" s="37">
        <v>1</v>
      </c>
      <c r="M1248" s="37">
        <v>0</v>
      </c>
      <c r="N1248" s="37" t="s">
        <v>1367</v>
      </c>
      <c r="O1248" s="37" t="s">
        <v>48</v>
      </c>
      <c r="P1248" s="37" t="s">
        <v>2185</v>
      </c>
      <c r="Q1248" s="37" t="s">
        <v>2227</v>
      </c>
      <c r="R1248" s="37" t="s">
        <v>2084</v>
      </c>
      <c r="S1248" s="39">
        <v>46110</v>
      </c>
      <c r="T1248" s="39" t="str">
        <f t="shared" ref="T1248:T1311" si="40">TEXT(S1248,"mmm")</f>
        <v>Mar</v>
      </c>
      <c r="U1248" s="37">
        <v>2026</v>
      </c>
      <c r="V1248" s="38">
        <v>0</v>
      </c>
    </row>
    <row r="1249" spans="1:22" x14ac:dyDescent="0.3">
      <c r="A1249" s="66" t="s">
        <v>2273</v>
      </c>
      <c r="B1249" s="17" t="s">
        <v>1597</v>
      </c>
      <c r="C1249" s="17" t="s">
        <v>28</v>
      </c>
      <c r="D1249" s="17">
        <v>12</v>
      </c>
      <c r="E1249" s="17" t="b">
        <v>0</v>
      </c>
      <c r="F1249" s="17" t="s">
        <v>61</v>
      </c>
      <c r="G1249" s="17">
        <v>64</v>
      </c>
      <c r="H1249" s="17" t="s">
        <v>5</v>
      </c>
      <c r="I1249" s="41">
        <v>157</v>
      </c>
      <c r="J1249" s="41"/>
      <c r="K1249" s="17" t="s">
        <v>4480</v>
      </c>
      <c r="L1249" s="17">
        <v>1</v>
      </c>
      <c r="M1249" s="17">
        <v>0</v>
      </c>
      <c r="N1249" s="17" t="s">
        <v>1367</v>
      </c>
      <c r="O1249" s="17" t="s">
        <v>48</v>
      </c>
      <c r="P1249" s="17" t="s">
        <v>2185</v>
      </c>
      <c r="Q1249" s="17" t="s">
        <v>2227</v>
      </c>
      <c r="R1249" s="17" t="s">
        <v>2084</v>
      </c>
      <c r="S1249" s="42">
        <v>46110</v>
      </c>
      <c r="T1249" s="39" t="str">
        <f t="shared" si="40"/>
        <v>Mar</v>
      </c>
      <c r="U1249" s="17">
        <v>2026</v>
      </c>
      <c r="V1249" s="41">
        <v>0</v>
      </c>
    </row>
    <row r="1250" spans="1:22" x14ac:dyDescent="0.3">
      <c r="A1250" s="66" t="s">
        <v>2273</v>
      </c>
      <c r="B1250" s="37" t="s">
        <v>1598</v>
      </c>
      <c r="C1250" s="37" t="s">
        <v>93</v>
      </c>
      <c r="D1250" s="37">
        <v>14</v>
      </c>
      <c r="E1250" s="37" t="b">
        <v>0</v>
      </c>
      <c r="F1250" s="37" t="s">
        <v>70</v>
      </c>
      <c r="G1250" s="37">
        <v>128</v>
      </c>
      <c r="H1250" s="37" t="s">
        <v>5</v>
      </c>
      <c r="I1250" s="38">
        <v>260</v>
      </c>
      <c r="J1250" s="38"/>
      <c r="K1250" s="37" t="s">
        <v>4480</v>
      </c>
      <c r="L1250" s="37">
        <v>0</v>
      </c>
      <c r="M1250" s="37">
        <v>186</v>
      </c>
      <c r="N1250" s="37" t="s">
        <v>1339</v>
      </c>
      <c r="O1250" s="37" t="s">
        <v>48</v>
      </c>
      <c r="P1250" s="37" t="s">
        <v>2185</v>
      </c>
      <c r="Q1250" s="37" t="s">
        <v>2227</v>
      </c>
      <c r="R1250" s="37" t="s">
        <v>2084</v>
      </c>
      <c r="S1250" s="39">
        <v>46110</v>
      </c>
      <c r="T1250" s="39" t="str">
        <f t="shared" si="40"/>
        <v>Mar</v>
      </c>
      <c r="U1250" s="37">
        <v>2026</v>
      </c>
      <c r="V1250" s="38">
        <v>48360</v>
      </c>
    </row>
    <row r="1251" spans="1:22" x14ac:dyDescent="0.3">
      <c r="A1251" s="66" t="s">
        <v>2273</v>
      </c>
      <c r="B1251" s="17" t="s">
        <v>1599</v>
      </c>
      <c r="C1251" s="17" t="s">
        <v>93</v>
      </c>
      <c r="D1251" s="17">
        <v>14</v>
      </c>
      <c r="E1251" s="17" t="b">
        <v>0</v>
      </c>
      <c r="F1251" s="17" t="s">
        <v>70</v>
      </c>
      <c r="G1251" s="37">
        <v>128</v>
      </c>
      <c r="H1251" s="17" t="s">
        <v>5</v>
      </c>
      <c r="I1251" s="41">
        <v>265</v>
      </c>
      <c r="J1251" s="41"/>
      <c r="K1251" s="17" t="s">
        <v>4480</v>
      </c>
      <c r="L1251" s="17">
        <v>0</v>
      </c>
      <c r="M1251" s="17">
        <v>14</v>
      </c>
      <c r="N1251" s="17" t="s">
        <v>1339</v>
      </c>
      <c r="O1251" s="17" t="s">
        <v>48</v>
      </c>
      <c r="P1251" s="17" t="s">
        <v>2185</v>
      </c>
      <c r="Q1251" s="17" t="s">
        <v>2227</v>
      </c>
      <c r="R1251" s="17" t="s">
        <v>2084</v>
      </c>
      <c r="S1251" s="42">
        <v>46110</v>
      </c>
      <c r="T1251" s="39" t="str">
        <f t="shared" si="40"/>
        <v>Mar</v>
      </c>
      <c r="U1251" s="17">
        <v>2026</v>
      </c>
      <c r="V1251" s="41">
        <v>3710</v>
      </c>
    </row>
    <row r="1252" spans="1:22" x14ac:dyDescent="0.3">
      <c r="A1252" s="66" t="s">
        <v>2273</v>
      </c>
      <c r="B1252" s="37" t="s">
        <v>1600</v>
      </c>
      <c r="C1252" s="37" t="s">
        <v>93</v>
      </c>
      <c r="D1252" s="37">
        <v>14</v>
      </c>
      <c r="E1252" s="37" t="b">
        <v>0</v>
      </c>
      <c r="F1252" s="37" t="s">
        <v>70</v>
      </c>
      <c r="G1252" s="37">
        <v>128</v>
      </c>
      <c r="H1252" s="37" t="s">
        <v>5</v>
      </c>
      <c r="I1252" s="38">
        <v>263</v>
      </c>
      <c r="J1252" s="38"/>
      <c r="K1252" s="37" t="s">
        <v>4480</v>
      </c>
      <c r="L1252" s="37">
        <v>0</v>
      </c>
      <c r="M1252" s="37">
        <v>10</v>
      </c>
      <c r="N1252" s="37" t="s">
        <v>1367</v>
      </c>
      <c r="O1252" s="37" t="s">
        <v>48</v>
      </c>
      <c r="P1252" s="37" t="s">
        <v>2185</v>
      </c>
      <c r="Q1252" s="37" t="s">
        <v>2227</v>
      </c>
      <c r="R1252" s="37" t="s">
        <v>2084</v>
      </c>
      <c r="S1252" s="39">
        <v>46110</v>
      </c>
      <c r="T1252" s="39" t="str">
        <f t="shared" si="40"/>
        <v>Mar</v>
      </c>
      <c r="U1252" s="37">
        <v>2026</v>
      </c>
      <c r="V1252" s="38">
        <v>2630</v>
      </c>
    </row>
    <row r="1253" spans="1:22" x14ac:dyDescent="0.3">
      <c r="A1253" s="66" t="s">
        <v>2273</v>
      </c>
      <c r="B1253" s="17" t="s">
        <v>1601</v>
      </c>
      <c r="C1253" s="17" t="s">
        <v>93</v>
      </c>
      <c r="D1253" s="17">
        <v>14</v>
      </c>
      <c r="E1253" s="17" t="b">
        <v>0</v>
      </c>
      <c r="F1253" s="17" t="s">
        <v>70</v>
      </c>
      <c r="G1253" s="37">
        <v>128</v>
      </c>
      <c r="H1253" s="17" t="s">
        <v>5</v>
      </c>
      <c r="I1253" s="41">
        <v>263</v>
      </c>
      <c r="J1253" s="41"/>
      <c r="K1253" s="17" t="s">
        <v>4480</v>
      </c>
      <c r="L1253" s="17">
        <v>0</v>
      </c>
      <c r="M1253" s="17">
        <v>2</v>
      </c>
      <c r="N1253" s="17" t="s">
        <v>1367</v>
      </c>
      <c r="O1253" s="17" t="s">
        <v>48</v>
      </c>
      <c r="P1253" s="17" t="s">
        <v>2185</v>
      </c>
      <c r="Q1253" s="17" t="s">
        <v>2227</v>
      </c>
      <c r="R1253" s="17" t="s">
        <v>2084</v>
      </c>
      <c r="S1253" s="42">
        <v>46110</v>
      </c>
      <c r="T1253" s="39" t="str">
        <f t="shared" si="40"/>
        <v>Mar</v>
      </c>
      <c r="U1253" s="17">
        <v>2026</v>
      </c>
      <c r="V1253" s="41">
        <v>526</v>
      </c>
    </row>
    <row r="1254" spans="1:22" x14ac:dyDescent="0.3">
      <c r="A1254" s="66" t="s">
        <v>2273</v>
      </c>
      <c r="B1254" s="37" t="s">
        <v>1602</v>
      </c>
      <c r="C1254" s="37" t="s">
        <v>28</v>
      </c>
      <c r="D1254" s="37">
        <v>12</v>
      </c>
      <c r="E1254" s="37" t="b">
        <v>0</v>
      </c>
      <c r="F1254" s="37" t="s">
        <v>378</v>
      </c>
      <c r="G1254" s="37">
        <v>64</v>
      </c>
      <c r="H1254" s="37" t="s">
        <v>5</v>
      </c>
      <c r="I1254" s="38">
        <v>163</v>
      </c>
      <c r="J1254" s="38"/>
      <c r="K1254" s="37" t="s">
        <v>4480</v>
      </c>
      <c r="L1254" s="37">
        <v>1</v>
      </c>
      <c r="M1254" s="37">
        <v>0</v>
      </c>
      <c r="N1254" s="37" t="s">
        <v>1339</v>
      </c>
      <c r="O1254" s="37" t="s">
        <v>48</v>
      </c>
      <c r="P1254" s="37" t="s">
        <v>2185</v>
      </c>
      <c r="Q1254" s="37" t="s">
        <v>2227</v>
      </c>
      <c r="R1254" s="37" t="s">
        <v>2084</v>
      </c>
      <c r="S1254" s="39">
        <v>46110</v>
      </c>
      <c r="T1254" s="39" t="str">
        <f t="shared" si="40"/>
        <v>Mar</v>
      </c>
      <c r="U1254" s="37">
        <v>2026</v>
      </c>
      <c r="V1254" s="38">
        <v>0</v>
      </c>
    </row>
    <row r="1255" spans="1:22" x14ac:dyDescent="0.3">
      <c r="A1255" s="66" t="s">
        <v>2273</v>
      </c>
      <c r="B1255" s="17" t="s">
        <v>1603</v>
      </c>
      <c r="C1255" s="17" t="s">
        <v>38</v>
      </c>
      <c r="D1255" s="17">
        <v>13</v>
      </c>
      <c r="E1255" s="17" t="b">
        <v>0</v>
      </c>
      <c r="F1255" s="17" t="s">
        <v>114</v>
      </c>
      <c r="G1255" s="37">
        <v>128</v>
      </c>
      <c r="H1255" s="17" t="s">
        <v>5</v>
      </c>
      <c r="I1255" s="41">
        <v>214</v>
      </c>
      <c r="J1255" s="41"/>
      <c r="K1255" s="17" t="s">
        <v>4480</v>
      </c>
      <c r="L1255" s="17">
        <v>0</v>
      </c>
      <c r="M1255" s="17">
        <v>2</v>
      </c>
      <c r="N1255" s="17" t="s">
        <v>1339</v>
      </c>
      <c r="O1255" s="17" t="s">
        <v>48</v>
      </c>
      <c r="P1255" s="17" t="s">
        <v>2185</v>
      </c>
      <c r="Q1255" s="17" t="s">
        <v>2227</v>
      </c>
      <c r="R1255" s="17" t="s">
        <v>2084</v>
      </c>
      <c r="S1255" s="42">
        <v>46110</v>
      </c>
      <c r="T1255" s="39" t="str">
        <f t="shared" si="40"/>
        <v>Mar</v>
      </c>
      <c r="U1255" s="17">
        <v>2026</v>
      </c>
      <c r="V1255" s="41">
        <v>428</v>
      </c>
    </row>
    <row r="1256" spans="1:22" x14ac:dyDescent="0.3">
      <c r="A1256" s="66" t="s">
        <v>2273</v>
      </c>
      <c r="B1256" s="37" t="s">
        <v>1604</v>
      </c>
      <c r="C1256" s="37" t="s">
        <v>38</v>
      </c>
      <c r="D1256" s="37">
        <v>13</v>
      </c>
      <c r="E1256" s="37" t="b">
        <v>0</v>
      </c>
      <c r="F1256" s="37" t="s">
        <v>70</v>
      </c>
      <c r="G1256" s="37">
        <v>128</v>
      </c>
      <c r="H1256" s="37" t="s">
        <v>5</v>
      </c>
      <c r="I1256" s="38">
        <v>221</v>
      </c>
      <c r="J1256" s="38"/>
      <c r="K1256" s="37" t="s">
        <v>4480</v>
      </c>
      <c r="L1256" s="37">
        <v>1</v>
      </c>
      <c r="M1256" s="37">
        <v>0</v>
      </c>
      <c r="N1256" s="37" t="s">
        <v>1367</v>
      </c>
      <c r="O1256" s="37" t="s">
        <v>48</v>
      </c>
      <c r="P1256" s="37" t="s">
        <v>2185</v>
      </c>
      <c r="Q1256" s="37" t="s">
        <v>2227</v>
      </c>
      <c r="R1256" s="37" t="s">
        <v>2084</v>
      </c>
      <c r="S1256" s="39">
        <v>46110</v>
      </c>
      <c r="T1256" s="39" t="str">
        <f t="shared" si="40"/>
        <v>Mar</v>
      </c>
      <c r="U1256" s="37">
        <v>2026</v>
      </c>
      <c r="V1256" s="38">
        <v>0</v>
      </c>
    </row>
    <row r="1257" spans="1:22" x14ac:dyDescent="0.3">
      <c r="A1257" s="66" t="s">
        <v>2273</v>
      </c>
      <c r="B1257" s="17" t="s">
        <v>1605</v>
      </c>
      <c r="C1257" s="17" t="s">
        <v>38</v>
      </c>
      <c r="D1257" s="17">
        <v>13</v>
      </c>
      <c r="E1257" s="17" t="b">
        <v>0</v>
      </c>
      <c r="F1257" s="17" t="s">
        <v>177</v>
      </c>
      <c r="G1257" s="37">
        <v>128</v>
      </c>
      <c r="H1257" s="17" t="s">
        <v>5</v>
      </c>
      <c r="I1257" s="41">
        <v>214</v>
      </c>
      <c r="J1257" s="41"/>
      <c r="K1257" s="17" t="s">
        <v>4480</v>
      </c>
      <c r="L1257" s="17">
        <v>1</v>
      </c>
      <c r="M1257" s="17">
        <v>0</v>
      </c>
      <c r="N1257" s="17" t="s">
        <v>1367</v>
      </c>
      <c r="O1257" s="17" t="s">
        <v>48</v>
      </c>
      <c r="P1257" s="17" t="s">
        <v>2185</v>
      </c>
      <c r="Q1257" s="17" t="s">
        <v>2227</v>
      </c>
      <c r="R1257" s="17" t="s">
        <v>2084</v>
      </c>
      <c r="S1257" s="42">
        <v>46110</v>
      </c>
      <c r="T1257" s="39" t="str">
        <f t="shared" si="40"/>
        <v>Mar</v>
      </c>
      <c r="U1257" s="17">
        <v>2026</v>
      </c>
      <c r="V1257" s="41">
        <v>0</v>
      </c>
    </row>
    <row r="1258" spans="1:22" x14ac:dyDescent="0.3">
      <c r="A1258" s="66" t="s">
        <v>2273</v>
      </c>
      <c r="B1258" s="37" t="s">
        <v>1606</v>
      </c>
      <c r="C1258" s="37" t="s">
        <v>28</v>
      </c>
      <c r="D1258" s="37">
        <v>12</v>
      </c>
      <c r="E1258" s="37" t="b">
        <v>0</v>
      </c>
      <c r="F1258" s="37" t="s">
        <v>61</v>
      </c>
      <c r="G1258" s="37">
        <v>64</v>
      </c>
      <c r="H1258" s="37" t="s">
        <v>5</v>
      </c>
      <c r="I1258" s="38">
        <v>158</v>
      </c>
      <c r="J1258" s="38"/>
      <c r="K1258" s="37" t="s">
        <v>4480</v>
      </c>
      <c r="L1258" s="37">
        <v>1</v>
      </c>
      <c r="M1258" s="37">
        <v>0</v>
      </c>
      <c r="N1258" s="37" t="s">
        <v>1367</v>
      </c>
      <c r="O1258" s="37" t="s">
        <v>48</v>
      </c>
      <c r="P1258" s="37" t="s">
        <v>2185</v>
      </c>
      <c r="Q1258" s="37" t="s">
        <v>2227</v>
      </c>
      <c r="R1258" s="37" t="s">
        <v>2084</v>
      </c>
      <c r="S1258" s="39">
        <v>46110</v>
      </c>
      <c r="T1258" s="39" t="str">
        <f t="shared" si="40"/>
        <v>Mar</v>
      </c>
      <c r="U1258" s="37">
        <v>2026</v>
      </c>
      <c r="V1258" s="38">
        <v>0</v>
      </c>
    </row>
    <row r="1259" spans="1:22" x14ac:dyDescent="0.3">
      <c r="A1259" s="66" t="s">
        <v>2273</v>
      </c>
      <c r="B1259" s="17" t="s">
        <v>1607</v>
      </c>
      <c r="C1259" s="17" t="s">
        <v>28</v>
      </c>
      <c r="D1259" s="17">
        <v>12</v>
      </c>
      <c r="E1259" s="17" t="b">
        <v>0</v>
      </c>
      <c r="F1259" s="17" t="s">
        <v>61</v>
      </c>
      <c r="G1259" s="17">
        <v>64</v>
      </c>
      <c r="H1259" s="17" t="s">
        <v>5</v>
      </c>
      <c r="I1259" s="41">
        <v>155</v>
      </c>
      <c r="J1259" s="41"/>
      <c r="K1259" s="17" t="s">
        <v>4480</v>
      </c>
      <c r="L1259" s="17">
        <v>1</v>
      </c>
      <c r="M1259" s="17">
        <v>0</v>
      </c>
      <c r="N1259" s="17" t="s">
        <v>1367</v>
      </c>
      <c r="O1259" s="17" t="s">
        <v>48</v>
      </c>
      <c r="P1259" s="17" t="s">
        <v>2185</v>
      </c>
      <c r="Q1259" s="17" t="s">
        <v>2227</v>
      </c>
      <c r="R1259" s="17" t="s">
        <v>2084</v>
      </c>
      <c r="S1259" s="42">
        <v>46110</v>
      </c>
      <c r="T1259" s="39" t="str">
        <f t="shared" si="40"/>
        <v>Mar</v>
      </c>
      <c r="U1259" s="17">
        <v>2026</v>
      </c>
      <c r="V1259" s="41">
        <v>0</v>
      </c>
    </row>
    <row r="1260" spans="1:22" x14ac:dyDescent="0.3">
      <c r="A1260" s="66" t="s">
        <v>2273</v>
      </c>
      <c r="B1260" s="37" t="s">
        <v>1608</v>
      </c>
      <c r="C1260" s="37" t="s">
        <v>38</v>
      </c>
      <c r="D1260" s="37">
        <v>13</v>
      </c>
      <c r="E1260" s="37" t="b">
        <v>0</v>
      </c>
      <c r="F1260" s="37" t="s">
        <v>177</v>
      </c>
      <c r="G1260" s="37">
        <v>128</v>
      </c>
      <c r="H1260" s="37" t="s">
        <v>5</v>
      </c>
      <c r="I1260" s="38">
        <v>213</v>
      </c>
      <c r="J1260" s="38"/>
      <c r="K1260" s="37" t="s">
        <v>4480</v>
      </c>
      <c r="L1260" s="37">
        <v>0</v>
      </c>
      <c r="M1260" s="37">
        <v>1</v>
      </c>
      <c r="N1260" s="37" t="s">
        <v>1339</v>
      </c>
      <c r="O1260" s="37" t="s">
        <v>48</v>
      </c>
      <c r="P1260" s="37" t="s">
        <v>2185</v>
      </c>
      <c r="Q1260" s="37" t="s">
        <v>2227</v>
      </c>
      <c r="R1260" s="37" t="s">
        <v>2084</v>
      </c>
      <c r="S1260" s="39">
        <v>46110</v>
      </c>
      <c r="T1260" s="39" t="str">
        <f t="shared" si="40"/>
        <v>Mar</v>
      </c>
      <c r="U1260" s="37">
        <v>2026</v>
      </c>
      <c r="V1260" s="38">
        <v>213</v>
      </c>
    </row>
    <row r="1261" spans="1:22" x14ac:dyDescent="0.3">
      <c r="A1261" s="66" t="s">
        <v>2273</v>
      </c>
      <c r="B1261" s="17" t="s">
        <v>1609</v>
      </c>
      <c r="C1261" s="17" t="s">
        <v>28</v>
      </c>
      <c r="D1261" s="17">
        <v>12</v>
      </c>
      <c r="E1261" s="17" t="b">
        <v>0</v>
      </c>
      <c r="F1261" s="17" t="s">
        <v>61</v>
      </c>
      <c r="G1261" s="17">
        <v>64</v>
      </c>
      <c r="H1261" s="17" t="s">
        <v>5</v>
      </c>
      <c r="I1261" s="41">
        <v>163</v>
      </c>
      <c r="J1261" s="41"/>
      <c r="K1261" s="17" t="s">
        <v>4480</v>
      </c>
      <c r="L1261" s="17">
        <v>1</v>
      </c>
      <c r="M1261" s="17">
        <v>0</v>
      </c>
      <c r="N1261" s="17" t="s">
        <v>1367</v>
      </c>
      <c r="O1261" s="17" t="s">
        <v>48</v>
      </c>
      <c r="P1261" s="17" t="s">
        <v>2185</v>
      </c>
      <c r="Q1261" s="17" t="s">
        <v>2227</v>
      </c>
      <c r="R1261" s="17" t="s">
        <v>2084</v>
      </c>
      <c r="S1261" s="42">
        <v>46110</v>
      </c>
      <c r="T1261" s="39" t="str">
        <f t="shared" si="40"/>
        <v>Mar</v>
      </c>
      <c r="U1261" s="17">
        <v>2026</v>
      </c>
      <c r="V1261" s="41">
        <v>0</v>
      </c>
    </row>
    <row r="1262" spans="1:22" x14ac:dyDescent="0.3">
      <c r="A1262" s="66" t="s">
        <v>2273</v>
      </c>
      <c r="B1262" s="37" t="s">
        <v>1610</v>
      </c>
      <c r="C1262" s="37" t="s">
        <v>38</v>
      </c>
      <c r="D1262" s="37">
        <v>13</v>
      </c>
      <c r="E1262" s="37" t="b">
        <v>0</v>
      </c>
      <c r="F1262" s="37" t="s">
        <v>70</v>
      </c>
      <c r="G1262" s="37">
        <v>128</v>
      </c>
      <c r="H1262" s="37" t="s">
        <v>5</v>
      </c>
      <c r="I1262" s="38">
        <v>216</v>
      </c>
      <c r="J1262" s="38"/>
      <c r="K1262" s="37" t="s">
        <v>4480</v>
      </c>
      <c r="L1262" s="37">
        <v>1</v>
      </c>
      <c r="M1262" s="37">
        <v>0</v>
      </c>
      <c r="N1262" s="37" t="s">
        <v>1367</v>
      </c>
      <c r="O1262" s="37" t="s">
        <v>48</v>
      </c>
      <c r="P1262" s="37" t="s">
        <v>2185</v>
      </c>
      <c r="Q1262" s="37" t="s">
        <v>2227</v>
      </c>
      <c r="R1262" s="37" t="s">
        <v>2084</v>
      </c>
      <c r="S1262" s="39">
        <v>46110</v>
      </c>
      <c r="T1262" s="39" t="str">
        <f t="shared" si="40"/>
        <v>Mar</v>
      </c>
      <c r="U1262" s="37">
        <v>2026</v>
      </c>
      <c r="V1262" s="38">
        <v>0</v>
      </c>
    </row>
    <row r="1263" spans="1:22" x14ac:dyDescent="0.3">
      <c r="A1263" s="66" t="s">
        <v>2273</v>
      </c>
      <c r="B1263" s="17" t="s">
        <v>1611</v>
      </c>
      <c r="C1263" s="17" t="s">
        <v>38</v>
      </c>
      <c r="D1263" s="17">
        <v>13</v>
      </c>
      <c r="E1263" s="17" t="b">
        <v>0</v>
      </c>
      <c r="F1263" s="17" t="s">
        <v>114</v>
      </c>
      <c r="G1263" s="37">
        <v>128</v>
      </c>
      <c r="H1263" s="17" t="s">
        <v>5</v>
      </c>
      <c r="I1263" s="41">
        <v>223</v>
      </c>
      <c r="J1263" s="41"/>
      <c r="K1263" s="17" t="s">
        <v>4480</v>
      </c>
      <c r="L1263" s="17">
        <v>0</v>
      </c>
      <c r="M1263" s="17">
        <v>78</v>
      </c>
      <c r="N1263" s="17" t="s">
        <v>1367</v>
      </c>
      <c r="O1263" s="17" t="s">
        <v>48</v>
      </c>
      <c r="P1263" s="17" t="s">
        <v>2185</v>
      </c>
      <c r="Q1263" s="17" t="s">
        <v>2227</v>
      </c>
      <c r="R1263" s="17" t="s">
        <v>2084</v>
      </c>
      <c r="S1263" s="42">
        <v>46110</v>
      </c>
      <c r="T1263" s="39" t="str">
        <f t="shared" si="40"/>
        <v>Mar</v>
      </c>
      <c r="U1263" s="17">
        <v>2026</v>
      </c>
      <c r="V1263" s="41">
        <v>17394</v>
      </c>
    </row>
    <row r="1264" spans="1:22" x14ac:dyDescent="0.3">
      <c r="A1264" s="66" t="s">
        <v>2273</v>
      </c>
      <c r="B1264" s="37" t="s">
        <v>1612</v>
      </c>
      <c r="C1264" s="37" t="s">
        <v>28</v>
      </c>
      <c r="D1264" s="37">
        <v>12</v>
      </c>
      <c r="E1264" s="37" t="b">
        <v>0</v>
      </c>
      <c r="F1264" s="37" t="s">
        <v>4</v>
      </c>
      <c r="G1264" s="37">
        <v>128</v>
      </c>
      <c r="H1264" s="37" t="s">
        <v>5</v>
      </c>
      <c r="I1264" s="38">
        <v>153</v>
      </c>
      <c r="J1264" s="38"/>
      <c r="K1264" s="37" t="s">
        <v>4480</v>
      </c>
      <c r="L1264" s="37">
        <v>0</v>
      </c>
      <c r="M1264" s="37">
        <v>1</v>
      </c>
      <c r="N1264" s="37" t="s">
        <v>1367</v>
      </c>
      <c r="O1264" s="37" t="s">
        <v>48</v>
      </c>
      <c r="P1264" s="37" t="s">
        <v>2185</v>
      </c>
      <c r="Q1264" s="37" t="s">
        <v>2227</v>
      </c>
      <c r="R1264" s="37" t="s">
        <v>2084</v>
      </c>
      <c r="S1264" s="39">
        <v>46110</v>
      </c>
      <c r="T1264" s="39" t="str">
        <f t="shared" si="40"/>
        <v>Mar</v>
      </c>
      <c r="U1264" s="37">
        <v>2026</v>
      </c>
      <c r="V1264" s="38">
        <v>153</v>
      </c>
    </row>
    <row r="1265" spans="1:22" x14ac:dyDescent="0.3">
      <c r="A1265" s="66" t="s">
        <v>2273</v>
      </c>
      <c r="B1265" s="17" t="s">
        <v>1613</v>
      </c>
      <c r="C1265" s="17" t="s">
        <v>28</v>
      </c>
      <c r="D1265" s="17">
        <v>12</v>
      </c>
      <c r="E1265" s="17" t="b">
        <v>0</v>
      </c>
      <c r="F1265" s="17" t="s">
        <v>378</v>
      </c>
      <c r="G1265" s="17">
        <v>64</v>
      </c>
      <c r="H1265" s="17" t="s">
        <v>5</v>
      </c>
      <c r="I1265" s="41">
        <v>146</v>
      </c>
      <c r="J1265" s="41"/>
      <c r="K1265" s="17" t="s">
        <v>4480</v>
      </c>
      <c r="L1265" s="17">
        <v>1</v>
      </c>
      <c r="M1265" s="17">
        <v>0</v>
      </c>
      <c r="N1265" s="17" t="s">
        <v>1339</v>
      </c>
      <c r="O1265" s="17" t="s">
        <v>48</v>
      </c>
      <c r="P1265" s="17" t="s">
        <v>2185</v>
      </c>
      <c r="Q1265" s="17" t="s">
        <v>2227</v>
      </c>
      <c r="R1265" s="17" t="s">
        <v>2084</v>
      </c>
      <c r="S1265" s="42">
        <v>46110</v>
      </c>
      <c r="T1265" s="39" t="str">
        <f t="shared" si="40"/>
        <v>Mar</v>
      </c>
      <c r="U1265" s="17">
        <v>2026</v>
      </c>
      <c r="V1265" s="41">
        <v>0</v>
      </c>
    </row>
    <row r="1266" spans="1:22" x14ac:dyDescent="0.3">
      <c r="A1266" s="66" t="s">
        <v>2273</v>
      </c>
      <c r="B1266" s="37" t="s">
        <v>1614</v>
      </c>
      <c r="C1266" s="37" t="s">
        <v>28</v>
      </c>
      <c r="D1266" s="37">
        <v>12</v>
      </c>
      <c r="E1266" s="37" t="b">
        <v>0</v>
      </c>
      <c r="F1266" s="37" t="s">
        <v>378</v>
      </c>
      <c r="G1266" s="37">
        <v>64</v>
      </c>
      <c r="H1266" s="37" t="s">
        <v>5</v>
      </c>
      <c r="I1266" s="38">
        <v>159</v>
      </c>
      <c r="J1266" s="38"/>
      <c r="K1266" s="37" t="s">
        <v>4480</v>
      </c>
      <c r="L1266" s="37">
        <v>1</v>
      </c>
      <c r="M1266" s="37">
        <v>0</v>
      </c>
      <c r="N1266" s="37" t="s">
        <v>1367</v>
      </c>
      <c r="O1266" s="37" t="s">
        <v>48</v>
      </c>
      <c r="P1266" s="37" t="s">
        <v>2185</v>
      </c>
      <c r="Q1266" s="37" t="s">
        <v>2227</v>
      </c>
      <c r="R1266" s="37" t="s">
        <v>2084</v>
      </c>
      <c r="S1266" s="39">
        <v>46110</v>
      </c>
      <c r="T1266" s="39" t="str">
        <f t="shared" si="40"/>
        <v>Mar</v>
      </c>
      <c r="U1266" s="37">
        <v>2026</v>
      </c>
      <c r="V1266" s="38">
        <v>0</v>
      </c>
    </row>
    <row r="1267" spans="1:22" x14ac:dyDescent="0.3">
      <c r="A1267" s="66" t="s">
        <v>2273</v>
      </c>
      <c r="B1267" s="17" t="s">
        <v>1615</v>
      </c>
      <c r="C1267" s="17" t="s">
        <v>28</v>
      </c>
      <c r="D1267" s="17">
        <v>12</v>
      </c>
      <c r="E1267" s="17" t="b">
        <v>0</v>
      </c>
      <c r="F1267" s="17" t="s">
        <v>378</v>
      </c>
      <c r="G1267" s="17">
        <v>64</v>
      </c>
      <c r="H1267" s="17" t="s">
        <v>5</v>
      </c>
      <c r="I1267" s="41">
        <v>157</v>
      </c>
      <c r="J1267" s="41"/>
      <c r="K1267" s="17" t="s">
        <v>4480</v>
      </c>
      <c r="L1267" s="17">
        <v>1</v>
      </c>
      <c r="M1267" s="17">
        <v>0</v>
      </c>
      <c r="N1267" s="17" t="s">
        <v>1367</v>
      </c>
      <c r="O1267" s="17" t="s">
        <v>48</v>
      </c>
      <c r="P1267" s="17" t="s">
        <v>2185</v>
      </c>
      <c r="Q1267" s="17" t="s">
        <v>2227</v>
      </c>
      <c r="R1267" s="17" t="s">
        <v>2084</v>
      </c>
      <c r="S1267" s="42">
        <v>46110</v>
      </c>
      <c r="T1267" s="39" t="str">
        <f t="shared" si="40"/>
        <v>Mar</v>
      </c>
      <c r="U1267" s="17">
        <v>2026</v>
      </c>
      <c r="V1267" s="41">
        <v>0</v>
      </c>
    </row>
    <row r="1268" spans="1:22" x14ac:dyDescent="0.3">
      <c r="A1268" s="66" t="s">
        <v>2273</v>
      </c>
      <c r="B1268" s="37" t="s">
        <v>1616</v>
      </c>
      <c r="C1268" s="37" t="s">
        <v>28</v>
      </c>
      <c r="D1268" s="37">
        <v>12</v>
      </c>
      <c r="E1268" s="37" t="b">
        <v>0</v>
      </c>
      <c r="F1268" s="37" t="s">
        <v>378</v>
      </c>
      <c r="G1268" s="37">
        <v>64</v>
      </c>
      <c r="H1268" s="37" t="s">
        <v>5</v>
      </c>
      <c r="I1268" s="38">
        <v>151</v>
      </c>
      <c r="J1268" s="38"/>
      <c r="K1268" s="37" t="s">
        <v>4480</v>
      </c>
      <c r="L1268" s="37">
        <v>1</v>
      </c>
      <c r="M1268" s="37">
        <v>0</v>
      </c>
      <c r="N1268" s="37" t="s">
        <v>1339</v>
      </c>
      <c r="O1268" s="37" t="s">
        <v>48</v>
      </c>
      <c r="P1268" s="37" t="s">
        <v>2185</v>
      </c>
      <c r="Q1268" s="37" t="s">
        <v>2227</v>
      </c>
      <c r="R1268" s="37" t="s">
        <v>2084</v>
      </c>
      <c r="S1268" s="39">
        <v>46110</v>
      </c>
      <c r="T1268" s="39" t="str">
        <f t="shared" si="40"/>
        <v>Mar</v>
      </c>
      <c r="U1268" s="37">
        <v>2026</v>
      </c>
      <c r="V1268" s="38">
        <v>0</v>
      </c>
    </row>
    <row r="1269" spans="1:22" x14ac:dyDescent="0.3">
      <c r="A1269" s="66" t="s">
        <v>2273</v>
      </c>
      <c r="B1269" s="17" t="s">
        <v>1617</v>
      </c>
      <c r="C1269" s="17" t="s">
        <v>28</v>
      </c>
      <c r="D1269" s="17">
        <v>12</v>
      </c>
      <c r="E1269" s="17" t="b">
        <v>0</v>
      </c>
      <c r="F1269" s="17" t="s">
        <v>61</v>
      </c>
      <c r="G1269" s="17">
        <v>64</v>
      </c>
      <c r="H1269" s="17" t="s">
        <v>5</v>
      </c>
      <c r="I1269" s="41">
        <v>144</v>
      </c>
      <c r="J1269" s="41"/>
      <c r="K1269" s="17" t="s">
        <v>4480</v>
      </c>
      <c r="L1269" s="17">
        <v>1</v>
      </c>
      <c r="M1269" s="17">
        <v>0</v>
      </c>
      <c r="N1269" s="17" t="s">
        <v>1367</v>
      </c>
      <c r="O1269" s="17" t="s">
        <v>48</v>
      </c>
      <c r="P1269" s="17" t="s">
        <v>2185</v>
      </c>
      <c r="Q1269" s="17" t="s">
        <v>2227</v>
      </c>
      <c r="R1269" s="17" t="s">
        <v>2084</v>
      </c>
      <c r="S1269" s="42">
        <v>46110</v>
      </c>
      <c r="T1269" s="39" t="str">
        <f t="shared" si="40"/>
        <v>Mar</v>
      </c>
      <c r="U1269" s="17">
        <v>2026</v>
      </c>
      <c r="V1269" s="41">
        <v>0</v>
      </c>
    </row>
    <row r="1270" spans="1:22" x14ac:dyDescent="0.3">
      <c r="A1270" s="66" t="s">
        <v>2273</v>
      </c>
      <c r="B1270" s="37" t="s">
        <v>1618</v>
      </c>
      <c r="C1270" s="37" t="s">
        <v>28</v>
      </c>
      <c r="D1270" s="37">
        <v>12</v>
      </c>
      <c r="E1270" s="37" t="b">
        <v>0</v>
      </c>
      <c r="F1270" s="37" t="s">
        <v>378</v>
      </c>
      <c r="G1270" s="37">
        <v>64</v>
      </c>
      <c r="H1270" s="37" t="s">
        <v>5</v>
      </c>
      <c r="I1270" s="38">
        <v>153</v>
      </c>
      <c r="J1270" s="38"/>
      <c r="K1270" s="37" t="s">
        <v>4480</v>
      </c>
      <c r="L1270" s="37">
        <v>1</v>
      </c>
      <c r="M1270" s="37">
        <v>0</v>
      </c>
      <c r="N1270" s="37" t="s">
        <v>1367</v>
      </c>
      <c r="O1270" s="37" t="s">
        <v>48</v>
      </c>
      <c r="P1270" s="37" t="s">
        <v>2185</v>
      </c>
      <c r="Q1270" s="37" t="s">
        <v>2227</v>
      </c>
      <c r="R1270" s="37" t="s">
        <v>2084</v>
      </c>
      <c r="S1270" s="39">
        <v>46110</v>
      </c>
      <c r="T1270" s="39" t="str">
        <f t="shared" si="40"/>
        <v>Mar</v>
      </c>
      <c r="U1270" s="37">
        <v>2026</v>
      </c>
      <c r="V1270" s="38">
        <v>0</v>
      </c>
    </row>
    <row r="1271" spans="1:22" x14ac:dyDescent="0.3">
      <c r="A1271" s="66" t="s">
        <v>2273</v>
      </c>
      <c r="B1271" s="17" t="s">
        <v>1619</v>
      </c>
      <c r="C1271" s="17" t="s">
        <v>28</v>
      </c>
      <c r="D1271" s="17">
        <v>12</v>
      </c>
      <c r="E1271" s="17" t="b">
        <v>0</v>
      </c>
      <c r="F1271" s="17" t="s">
        <v>378</v>
      </c>
      <c r="G1271" s="17">
        <v>64</v>
      </c>
      <c r="H1271" s="17" t="s">
        <v>5</v>
      </c>
      <c r="I1271" s="41">
        <v>154</v>
      </c>
      <c r="J1271" s="41"/>
      <c r="K1271" s="17" t="s">
        <v>4480</v>
      </c>
      <c r="L1271" s="17">
        <v>1</v>
      </c>
      <c r="M1271" s="17">
        <v>0</v>
      </c>
      <c r="N1271" s="17" t="s">
        <v>1339</v>
      </c>
      <c r="O1271" s="17" t="s">
        <v>48</v>
      </c>
      <c r="P1271" s="17" t="s">
        <v>2185</v>
      </c>
      <c r="Q1271" s="17" t="s">
        <v>2227</v>
      </c>
      <c r="R1271" s="17" t="s">
        <v>2084</v>
      </c>
      <c r="S1271" s="42">
        <v>46110</v>
      </c>
      <c r="T1271" s="39" t="str">
        <f t="shared" si="40"/>
        <v>Mar</v>
      </c>
      <c r="U1271" s="17">
        <v>2026</v>
      </c>
      <c r="V1271" s="41">
        <v>0</v>
      </c>
    </row>
    <row r="1272" spans="1:22" x14ac:dyDescent="0.3">
      <c r="A1272" s="66" t="s">
        <v>2273</v>
      </c>
      <c r="B1272" s="37" t="s">
        <v>1620</v>
      </c>
      <c r="C1272" s="37" t="s">
        <v>28</v>
      </c>
      <c r="D1272" s="37">
        <v>12</v>
      </c>
      <c r="E1272" s="37" t="b">
        <v>0</v>
      </c>
      <c r="F1272" s="37" t="s">
        <v>378</v>
      </c>
      <c r="G1272" s="37">
        <v>64</v>
      </c>
      <c r="H1272" s="37" t="s">
        <v>5</v>
      </c>
      <c r="I1272" s="38">
        <v>141</v>
      </c>
      <c r="J1272" s="38"/>
      <c r="K1272" s="37" t="s">
        <v>4480</v>
      </c>
      <c r="L1272" s="37">
        <v>0</v>
      </c>
      <c r="M1272" s="37">
        <v>5</v>
      </c>
      <c r="N1272" s="37" t="s">
        <v>1367</v>
      </c>
      <c r="O1272" s="37" t="s">
        <v>48</v>
      </c>
      <c r="P1272" s="37" t="s">
        <v>2185</v>
      </c>
      <c r="Q1272" s="37" t="s">
        <v>2227</v>
      </c>
      <c r="R1272" s="37" t="s">
        <v>2084</v>
      </c>
      <c r="S1272" s="39">
        <v>46110</v>
      </c>
      <c r="T1272" s="39" t="str">
        <f t="shared" si="40"/>
        <v>Mar</v>
      </c>
      <c r="U1272" s="37">
        <v>2026</v>
      </c>
      <c r="V1272" s="38">
        <v>705</v>
      </c>
    </row>
    <row r="1273" spans="1:22" x14ac:dyDescent="0.3">
      <c r="A1273" s="66" t="s">
        <v>2273</v>
      </c>
      <c r="B1273" s="17" t="s">
        <v>1621</v>
      </c>
      <c r="C1273" s="17" t="s">
        <v>38</v>
      </c>
      <c r="D1273" s="17">
        <v>13</v>
      </c>
      <c r="E1273" s="17" t="b">
        <v>0</v>
      </c>
      <c r="F1273" s="17" t="s">
        <v>114</v>
      </c>
      <c r="G1273" s="37">
        <v>128</v>
      </c>
      <c r="H1273" s="17" t="s">
        <v>5</v>
      </c>
      <c r="I1273" s="41">
        <v>219</v>
      </c>
      <c r="J1273" s="41"/>
      <c r="K1273" s="17" t="s">
        <v>4480</v>
      </c>
      <c r="L1273" s="17">
        <v>0</v>
      </c>
      <c r="M1273" s="17">
        <v>5</v>
      </c>
      <c r="N1273" s="17" t="s">
        <v>1339</v>
      </c>
      <c r="O1273" s="17" t="s">
        <v>48</v>
      </c>
      <c r="P1273" s="17" t="s">
        <v>2185</v>
      </c>
      <c r="Q1273" s="17" t="s">
        <v>2227</v>
      </c>
      <c r="R1273" s="17" t="s">
        <v>2084</v>
      </c>
      <c r="S1273" s="42">
        <v>46110</v>
      </c>
      <c r="T1273" s="39" t="str">
        <f t="shared" si="40"/>
        <v>Mar</v>
      </c>
      <c r="U1273" s="17">
        <v>2026</v>
      </c>
      <c r="V1273" s="41">
        <v>1095</v>
      </c>
    </row>
    <row r="1274" spans="1:22" x14ac:dyDescent="0.3">
      <c r="A1274" s="66" t="s">
        <v>2273</v>
      </c>
      <c r="B1274" s="37" t="s">
        <v>1622</v>
      </c>
      <c r="C1274" s="37" t="s">
        <v>28</v>
      </c>
      <c r="D1274" s="37">
        <v>12</v>
      </c>
      <c r="E1274" s="37" t="b">
        <v>0</v>
      </c>
      <c r="F1274" s="37" t="s">
        <v>378</v>
      </c>
      <c r="G1274" s="37">
        <v>64</v>
      </c>
      <c r="H1274" s="37" t="s">
        <v>5</v>
      </c>
      <c r="I1274" s="38">
        <v>155</v>
      </c>
      <c r="J1274" s="38"/>
      <c r="K1274" s="37" t="s">
        <v>4480</v>
      </c>
      <c r="L1274" s="37">
        <v>1</v>
      </c>
      <c r="M1274" s="37">
        <v>0</v>
      </c>
      <c r="N1274" s="37" t="s">
        <v>1367</v>
      </c>
      <c r="O1274" s="37" t="s">
        <v>48</v>
      </c>
      <c r="P1274" s="37" t="s">
        <v>2185</v>
      </c>
      <c r="Q1274" s="37" t="s">
        <v>2227</v>
      </c>
      <c r="R1274" s="37" t="s">
        <v>2084</v>
      </c>
      <c r="S1274" s="39">
        <v>46110</v>
      </c>
      <c r="T1274" s="39" t="str">
        <f t="shared" si="40"/>
        <v>Mar</v>
      </c>
      <c r="U1274" s="37">
        <v>2026</v>
      </c>
      <c r="V1274" s="38">
        <v>0</v>
      </c>
    </row>
    <row r="1275" spans="1:22" x14ac:dyDescent="0.3">
      <c r="A1275" s="66" t="s">
        <v>2273</v>
      </c>
      <c r="B1275" s="17" t="s">
        <v>1623</v>
      </c>
      <c r="C1275" s="17" t="s">
        <v>38</v>
      </c>
      <c r="D1275" s="17">
        <v>13</v>
      </c>
      <c r="E1275" s="17" t="b">
        <v>0</v>
      </c>
      <c r="F1275" s="17" t="s">
        <v>177</v>
      </c>
      <c r="G1275" s="37">
        <v>128</v>
      </c>
      <c r="H1275" s="17" t="s">
        <v>5</v>
      </c>
      <c r="I1275" s="41">
        <v>212</v>
      </c>
      <c r="J1275" s="41"/>
      <c r="K1275" s="17" t="s">
        <v>4480</v>
      </c>
      <c r="L1275" s="17">
        <v>1</v>
      </c>
      <c r="M1275" s="17">
        <v>0</v>
      </c>
      <c r="N1275" s="17" t="s">
        <v>1367</v>
      </c>
      <c r="O1275" s="17" t="s">
        <v>48</v>
      </c>
      <c r="P1275" s="17" t="s">
        <v>2185</v>
      </c>
      <c r="Q1275" s="17" t="s">
        <v>2227</v>
      </c>
      <c r="R1275" s="17" t="s">
        <v>2084</v>
      </c>
      <c r="S1275" s="42">
        <v>46110</v>
      </c>
      <c r="T1275" s="39" t="str">
        <f t="shared" si="40"/>
        <v>Mar</v>
      </c>
      <c r="U1275" s="17">
        <v>2026</v>
      </c>
      <c r="V1275" s="41">
        <v>0</v>
      </c>
    </row>
    <row r="1276" spans="1:22" x14ac:dyDescent="0.3">
      <c r="A1276" s="66" t="s">
        <v>2273</v>
      </c>
      <c r="B1276" s="37" t="s">
        <v>1624</v>
      </c>
      <c r="C1276" s="37" t="s">
        <v>28</v>
      </c>
      <c r="D1276" s="37">
        <v>12</v>
      </c>
      <c r="E1276" s="37" t="b">
        <v>0</v>
      </c>
      <c r="F1276" s="37" t="s">
        <v>378</v>
      </c>
      <c r="G1276" s="37">
        <v>64</v>
      </c>
      <c r="H1276" s="37" t="s">
        <v>5</v>
      </c>
      <c r="I1276" s="38">
        <v>157</v>
      </c>
      <c r="J1276" s="38"/>
      <c r="K1276" s="37" t="s">
        <v>4480</v>
      </c>
      <c r="L1276" s="37">
        <v>1</v>
      </c>
      <c r="M1276" s="37">
        <v>0</v>
      </c>
      <c r="N1276" s="37" t="s">
        <v>1339</v>
      </c>
      <c r="O1276" s="37" t="s">
        <v>48</v>
      </c>
      <c r="P1276" s="37" t="s">
        <v>2185</v>
      </c>
      <c r="Q1276" s="37" t="s">
        <v>2227</v>
      </c>
      <c r="R1276" s="37" t="s">
        <v>2084</v>
      </c>
      <c r="S1276" s="39">
        <v>46110</v>
      </c>
      <c r="T1276" s="39" t="str">
        <f t="shared" si="40"/>
        <v>Mar</v>
      </c>
      <c r="U1276" s="37">
        <v>2026</v>
      </c>
      <c r="V1276" s="38">
        <v>0</v>
      </c>
    </row>
    <row r="1277" spans="1:22" x14ac:dyDescent="0.3">
      <c r="A1277" s="66" t="s">
        <v>2273</v>
      </c>
      <c r="B1277" s="17" t="s">
        <v>1625</v>
      </c>
      <c r="C1277" s="17" t="s">
        <v>28</v>
      </c>
      <c r="D1277" s="17">
        <v>12</v>
      </c>
      <c r="E1277" s="17" t="b">
        <v>0</v>
      </c>
      <c r="F1277" s="17" t="s">
        <v>378</v>
      </c>
      <c r="G1277" s="17">
        <v>64</v>
      </c>
      <c r="H1277" s="17" t="s">
        <v>5</v>
      </c>
      <c r="I1277" s="41">
        <v>144</v>
      </c>
      <c r="J1277" s="41"/>
      <c r="K1277" s="17" t="s">
        <v>4480</v>
      </c>
      <c r="L1277" s="17">
        <v>1</v>
      </c>
      <c r="M1277" s="17">
        <v>0</v>
      </c>
      <c r="N1277" s="17" t="s">
        <v>1339</v>
      </c>
      <c r="O1277" s="17" t="s">
        <v>48</v>
      </c>
      <c r="P1277" s="17" t="s">
        <v>2185</v>
      </c>
      <c r="Q1277" s="17" t="s">
        <v>2227</v>
      </c>
      <c r="R1277" s="17" t="s">
        <v>2084</v>
      </c>
      <c r="S1277" s="42">
        <v>46110</v>
      </c>
      <c r="T1277" s="39" t="str">
        <f t="shared" si="40"/>
        <v>Mar</v>
      </c>
      <c r="U1277" s="17">
        <v>2026</v>
      </c>
      <c r="V1277" s="41">
        <v>0</v>
      </c>
    </row>
    <row r="1278" spans="1:22" x14ac:dyDescent="0.3">
      <c r="A1278" s="66" t="s">
        <v>2273</v>
      </c>
      <c r="B1278" s="37" t="s">
        <v>1626</v>
      </c>
      <c r="C1278" s="37" t="s">
        <v>28</v>
      </c>
      <c r="D1278" s="37">
        <v>12</v>
      </c>
      <c r="E1278" s="37" t="b">
        <v>0</v>
      </c>
      <c r="F1278" s="37" t="s">
        <v>378</v>
      </c>
      <c r="G1278" s="37">
        <v>64</v>
      </c>
      <c r="H1278" s="37" t="s">
        <v>5</v>
      </c>
      <c r="I1278" s="38">
        <v>157</v>
      </c>
      <c r="J1278" s="38"/>
      <c r="K1278" s="37" t="s">
        <v>4480</v>
      </c>
      <c r="L1278" s="37">
        <v>1</v>
      </c>
      <c r="M1278" s="37">
        <v>0</v>
      </c>
      <c r="N1278" s="37" t="s">
        <v>1367</v>
      </c>
      <c r="O1278" s="37" t="s">
        <v>48</v>
      </c>
      <c r="P1278" s="37" t="s">
        <v>2185</v>
      </c>
      <c r="Q1278" s="37" t="s">
        <v>2227</v>
      </c>
      <c r="R1278" s="37" t="s">
        <v>2084</v>
      </c>
      <c r="S1278" s="39">
        <v>46110</v>
      </c>
      <c r="T1278" s="39" t="str">
        <f t="shared" si="40"/>
        <v>Mar</v>
      </c>
      <c r="U1278" s="37">
        <v>2026</v>
      </c>
      <c r="V1278" s="38">
        <v>0</v>
      </c>
    </row>
    <row r="1279" spans="1:22" x14ac:dyDescent="0.3">
      <c r="A1279" s="66" t="s">
        <v>2273</v>
      </c>
      <c r="B1279" s="17" t="s">
        <v>1627</v>
      </c>
      <c r="C1279" s="17" t="s">
        <v>38</v>
      </c>
      <c r="D1279" s="17">
        <v>13</v>
      </c>
      <c r="E1279" s="17" t="b">
        <v>0</v>
      </c>
      <c r="F1279" s="17" t="s">
        <v>4</v>
      </c>
      <c r="G1279" s="37">
        <v>128</v>
      </c>
      <c r="H1279" s="17" t="s">
        <v>5</v>
      </c>
      <c r="I1279" s="41">
        <v>215</v>
      </c>
      <c r="J1279" s="41"/>
      <c r="K1279" s="17" t="s">
        <v>4480</v>
      </c>
      <c r="L1279" s="17">
        <v>0</v>
      </c>
      <c r="M1279" s="17">
        <v>90</v>
      </c>
      <c r="N1279" s="17" t="s">
        <v>1339</v>
      </c>
      <c r="O1279" s="17" t="s">
        <v>48</v>
      </c>
      <c r="P1279" s="17" t="s">
        <v>2185</v>
      </c>
      <c r="Q1279" s="17" t="s">
        <v>2227</v>
      </c>
      <c r="R1279" s="17" t="s">
        <v>2084</v>
      </c>
      <c r="S1279" s="42">
        <v>46110</v>
      </c>
      <c r="T1279" s="39" t="str">
        <f t="shared" si="40"/>
        <v>Mar</v>
      </c>
      <c r="U1279" s="17">
        <v>2026</v>
      </c>
      <c r="V1279" s="41">
        <v>19350</v>
      </c>
    </row>
    <row r="1280" spans="1:22" x14ac:dyDescent="0.3">
      <c r="A1280" s="66" t="s">
        <v>2273</v>
      </c>
      <c r="B1280" s="37" t="s">
        <v>1628</v>
      </c>
      <c r="C1280" s="37" t="s">
        <v>28</v>
      </c>
      <c r="D1280" s="37">
        <v>12</v>
      </c>
      <c r="E1280" s="37" t="b">
        <v>0</v>
      </c>
      <c r="F1280" s="37" t="s">
        <v>61</v>
      </c>
      <c r="G1280" s="37">
        <v>64</v>
      </c>
      <c r="H1280" s="37" t="s">
        <v>5</v>
      </c>
      <c r="I1280" s="38">
        <v>162</v>
      </c>
      <c r="J1280" s="38"/>
      <c r="K1280" s="37" t="s">
        <v>4480</v>
      </c>
      <c r="L1280" s="37">
        <v>1</v>
      </c>
      <c r="M1280" s="37">
        <v>0</v>
      </c>
      <c r="N1280" s="37" t="s">
        <v>1367</v>
      </c>
      <c r="O1280" s="37" t="s">
        <v>48</v>
      </c>
      <c r="P1280" s="37" t="s">
        <v>2185</v>
      </c>
      <c r="Q1280" s="37" t="s">
        <v>2227</v>
      </c>
      <c r="R1280" s="37" t="s">
        <v>2084</v>
      </c>
      <c r="S1280" s="39">
        <v>46110</v>
      </c>
      <c r="T1280" s="39" t="str">
        <f t="shared" si="40"/>
        <v>Mar</v>
      </c>
      <c r="U1280" s="37">
        <v>2026</v>
      </c>
      <c r="V1280" s="38">
        <v>0</v>
      </c>
    </row>
    <row r="1281" spans="1:22" x14ac:dyDescent="0.3">
      <c r="A1281" s="66" t="s">
        <v>2273</v>
      </c>
      <c r="B1281" s="17" t="s">
        <v>1629</v>
      </c>
      <c r="C1281" s="17" t="s">
        <v>38</v>
      </c>
      <c r="D1281" s="17">
        <v>13</v>
      </c>
      <c r="E1281" s="17" t="b">
        <v>0</v>
      </c>
      <c r="F1281" s="17" t="s">
        <v>12</v>
      </c>
      <c r="G1281" s="17">
        <v>256</v>
      </c>
      <c r="H1281" s="17" t="s">
        <v>5</v>
      </c>
      <c r="I1281" s="41">
        <v>216</v>
      </c>
      <c r="J1281" s="41"/>
      <c r="K1281" s="17" t="s">
        <v>4480</v>
      </c>
      <c r="L1281" s="17">
        <v>0</v>
      </c>
      <c r="M1281" s="17">
        <v>3</v>
      </c>
      <c r="N1281" s="17" t="s">
        <v>1367</v>
      </c>
      <c r="O1281" s="17" t="s">
        <v>48</v>
      </c>
      <c r="P1281" s="17" t="s">
        <v>2185</v>
      </c>
      <c r="Q1281" s="17" t="s">
        <v>2227</v>
      </c>
      <c r="R1281" s="17" t="s">
        <v>2084</v>
      </c>
      <c r="S1281" s="42">
        <v>46110</v>
      </c>
      <c r="T1281" s="39" t="str">
        <f t="shared" si="40"/>
        <v>Mar</v>
      </c>
      <c r="U1281" s="17">
        <v>2026</v>
      </c>
      <c r="V1281" s="41">
        <v>648</v>
      </c>
    </row>
    <row r="1282" spans="1:22" x14ac:dyDescent="0.3">
      <c r="A1282" s="66" t="s">
        <v>2273</v>
      </c>
      <c r="B1282" s="37" t="s">
        <v>1630</v>
      </c>
      <c r="C1282" s="37" t="s">
        <v>28</v>
      </c>
      <c r="D1282" s="37">
        <v>12</v>
      </c>
      <c r="E1282" s="37" t="b">
        <v>0</v>
      </c>
      <c r="F1282" s="37" t="s">
        <v>378</v>
      </c>
      <c r="G1282" s="37">
        <v>64</v>
      </c>
      <c r="H1282" s="37" t="s">
        <v>5</v>
      </c>
      <c r="I1282" s="38">
        <v>164</v>
      </c>
      <c r="J1282" s="38"/>
      <c r="K1282" s="37" t="s">
        <v>4480</v>
      </c>
      <c r="L1282" s="37">
        <v>1</v>
      </c>
      <c r="M1282" s="37">
        <v>0</v>
      </c>
      <c r="N1282" s="37" t="s">
        <v>1339</v>
      </c>
      <c r="O1282" s="37" t="s">
        <v>48</v>
      </c>
      <c r="P1282" s="37" t="s">
        <v>2185</v>
      </c>
      <c r="Q1282" s="37" t="s">
        <v>2227</v>
      </c>
      <c r="R1282" s="37" t="s">
        <v>2084</v>
      </c>
      <c r="S1282" s="39">
        <v>46110</v>
      </c>
      <c r="T1282" s="39" t="str">
        <f t="shared" si="40"/>
        <v>Mar</v>
      </c>
      <c r="U1282" s="37">
        <v>2026</v>
      </c>
      <c r="V1282" s="38">
        <v>0</v>
      </c>
    </row>
    <row r="1283" spans="1:22" x14ac:dyDescent="0.3">
      <c r="A1283" s="66" t="s">
        <v>2273</v>
      </c>
      <c r="B1283" s="17" t="s">
        <v>1631</v>
      </c>
      <c r="C1283" s="17" t="s">
        <v>28</v>
      </c>
      <c r="D1283" s="17">
        <v>12</v>
      </c>
      <c r="E1283" s="17" t="b">
        <v>0</v>
      </c>
      <c r="F1283" s="17" t="s">
        <v>378</v>
      </c>
      <c r="G1283" s="17">
        <v>64</v>
      </c>
      <c r="H1283" s="17" t="s">
        <v>5</v>
      </c>
      <c r="I1283" s="41">
        <v>153</v>
      </c>
      <c r="J1283" s="41"/>
      <c r="K1283" s="17" t="s">
        <v>4480</v>
      </c>
      <c r="L1283" s="17">
        <v>1</v>
      </c>
      <c r="M1283" s="17">
        <v>0</v>
      </c>
      <c r="N1283" s="17" t="s">
        <v>1367</v>
      </c>
      <c r="O1283" s="17" t="s">
        <v>48</v>
      </c>
      <c r="P1283" s="17" t="s">
        <v>2185</v>
      </c>
      <c r="Q1283" s="17" t="s">
        <v>2227</v>
      </c>
      <c r="R1283" s="17" t="s">
        <v>2084</v>
      </c>
      <c r="S1283" s="42">
        <v>46110</v>
      </c>
      <c r="T1283" s="39" t="str">
        <f t="shared" si="40"/>
        <v>Mar</v>
      </c>
      <c r="U1283" s="17">
        <v>2026</v>
      </c>
      <c r="V1283" s="41">
        <v>0</v>
      </c>
    </row>
    <row r="1284" spans="1:22" x14ac:dyDescent="0.3">
      <c r="A1284" s="66" t="s">
        <v>2273</v>
      </c>
      <c r="B1284" s="37" t="s">
        <v>1632</v>
      </c>
      <c r="C1284" s="37" t="s">
        <v>38</v>
      </c>
      <c r="D1284" s="37">
        <v>13</v>
      </c>
      <c r="E1284" s="37" t="b">
        <v>0</v>
      </c>
      <c r="F1284" s="37" t="s">
        <v>70</v>
      </c>
      <c r="G1284" s="37">
        <v>128</v>
      </c>
      <c r="H1284" s="37" t="s">
        <v>5</v>
      </c>
      <c r="I1284" s="38">
        <v>219</v>
      </c>
      <c r="J1284" s="38"/>
      <c r="K1284" s="37" t="s">
        <v>4480</v>
      </c>
      <c r="L1284" s="37">
        <v>1</v>
      </c>
      <c r="M1284" s="37">
        <v>0</v>
      </c>
      <c r="N1284" s="37" t="s">
        <v>1339</v>
      </c>
      <c r="O1284" s="37" t="s">
        <v>48</v>
      </c>
      <c r="P1284" s="37" t="s">
        <v>2185</v>
      </c>
      <c r="Q1284" s="37" t="s">
        <v>2227</v>
      </c>
      <c r="R1284" s="37" t="s">
        <v>2084</v>
      </c>
      <c r="S1284" s="39">
        <v>46110</v>
      </c>
      <c r="T1284" s="39" t="str">
        <f t="shared" si="40"/>
        <v>Mar</v>
      </c>
      <c r="U1284" s="37">
        <v>2026</v>
      </c>
      <c r="V1284" s="38">
        <v>0</v>
      </c>
    </row>
    <row r="1285" spans="1:22" x14ac:dyDescent="0.3">
      <c r="A1285" s="66" t="s">
        <v>2273</v>
      </c>
      <c r="B1285" s="17" t="s">
        <v>1633</v>
      </c>
      <c r="C1285" s="17" t="s">
        <v>28</v>
      </c>
      <c r="D1285" s="17">
        <v>12</v>
      </c>
      <c r="E1285" s="17" t="b">
        <v>0</v>
      </c>
      <c r="F1285" s="17" t="s">
        <v>378</v>
      </c>
      <c r="G1285" s="17">
        <v>64</v>
      </c>
      <c r="H1285" s="17" t="s">
        <v>5</v>
      </c>
      <c r="I1285" s="41">
        <v>150</v>
      </c>
      <c r="J1285" s="41"/>
      <c r="K1285" s="17" t="s">
        <v>4480</v>
      </c>
      <c r="L1285" s="17">
        <v>1</v>
      </c>
      <c r="M1285" s="17">
        <v>0</v>
      </c>
      <c r="N1285" s="17" t="s">
        <v>1339</v>
      </c>
      <c r="O1285" s="17" t="s">
        <v>48</v>
      </c>
      <c r="P1285" s="17" t="s">
        <v>2185</v>
      </c>
      <c r="Q1285" s="17" t="s">
        <v>2227</v>
      </c>
      <c r="R1285" s="17" t="s">
        <v>2084</v>
      </c>
      <c r="S1285" s="42">
        <v>46110</v>
      </c>
      <c r="T1285" s="39" t="str">
        <f t="shared" si="40"/>
        <v>Mar</v>
      </c>
      <c r="U1285" s="17">
        <v>2026</v>
      </c>
      <c r="V1285" s="41">
        <v>0</v>
      </c>
    </row>
    <row r="1286" spans="1:22" x14ac:dyDescent="0.3">
      <c r="A1286" s="66" t="s">
        <v>2273</v>
      </c>
      <c r="B1286" s="37" t="s">
        <v>1634</v>
      </c>
      <c r="C1286" s="37" t="s">
        <v>28</v>
      </c>
      <c r="D1286" s="37">
        <v>12</v>
      </c>
      <c r="E1286" s="37" t="b">
        <v>0</v>
      </c>
      <c r="F1286" s="37" t="s">
        <v>378</v>
      </c>
      <c r="G1286" s="37">
        <v>64</v>
      </c>
      <c r="H1286" s="37" t="s">
        <v>5</v>
      </c>
      <c r="I1286" s="38">
        <v>158</v>
      </c>
      <c r="J1286" s="38"/>
      <c r="K1286" s="37" t="s">
        <v>4480</v>
      </c>
      <c r="L1286" s="37">
        <v>1</v>
      </c>
      <c r="M1286" s="37">
        <v>0</v>
      </c>
      <c r="N1286" s="37" t="s">
        <v>1339</v>
      </c>
      <c r="O1286" s="37" t="s">
        <v>48</v>
      </c>
      <c r="P1286" s="37" t="s">
        <v>2185</v>
      </c>
      <c r="Q1286" s="37" t="s">
        <v>2227</v>
      </c>
      <c r="R1286" s="37" t="s">
        <v>2084</v>
      </c>
      <c r="S1286" s="39">
        <v>46110</v>
      </c>
      <c r="T1286" s="39" t="str">
        <f t="shared" si="40"/>
        <v>Mar</v>
      </c>
      <c r="U1286" s="37">
        <v>2026</v>
      </c>
      <c r="V1286" s="38">
        <v>0</v>
      </c>
    </row>
    <row r="1287" spans="1:22" x14ac:dyDescent="0.3">
      <c r="A1287" s="66" t="s">
        <v>2273</v>
      </c>
      <c r="B1287" s="17" t="s">
        <v>1635</v>
      </c>
      <c r="C1287" s="17" t="s">
        <v>38</v>
      </c>
      <c r="D1287" s="17">
        <v>13</v>
      </c>
      <c r="E1287" s="17" t="b">
        <v>0</v>
      </c>
      <c r="F1287" s="17" t="s">
        <v>4</v>
      </c>
      <c r="G1287" s="37">
        <v>128</v>
      </c>
      <c r="H1287" s="17" t="s">
        <v>5</v>
      </c>
      <c r="I1287" s="41">
        <v>227</v>
      </c>
      <c r="J1287" s="41"/>
      <c r="K1287" s="17" t="s">
        <v>4480</v>
      </c>
      <c r="L1287" s="17">
        <v>0</v>
      </c>
      <c r="M1287" s="17">
        <v>3</v>
      </c>
      <c r="N1287" s="17" t="s">
        <v>1367</v>
      </c>
      <c r="O1287" s="17" t="s">
        <v>48</v>
      </c>
      <c r="P1287" s="17" t="s">
        <v>2185</v>
      </c>
      <c r="Q1287" s="17" t="s">
        <v>2227</v>
      </c>
      <c r="R1287" s="17" t="s">
        <v>2084</v>
      </c>
      <c r="S1287" s="42">
        <v>46110</v>
      </c>
      <c r="T1287" s="39" t="str">
        <f t="shared" si="40"/>
        <v>Mar</v>
      </c>
      <c r="U1287" s="17">
        <v>2026</v>
      </c>
      <c r="V1287" s="41">
        <v>681</v>
      </c>
    </row>
    <row r="1288" spans="1:22" x14ac:dyDescent="0.3">
      <c r="A1288" s="66" t="s">
        <v>2273</v>
      </c>
      <c r="B1288" s="37" t="s">
        <v>1636</v>
      </c>
      <c r="C1288" s="37" t="s">
        <v>38</v>
      </c>
      <c r="D1288" s="37">
        <v>13</v>
      </c>
      <c r="E1288" s="37" t="b">
        <v>0</v>
      </c>
      <c r="F1288" s="37" t="s">
        <v>70</v>
      </c>
      <c r="G1288" s="37">
        <v>128</v>
      </c>
      <c r="H1288" s="37" t="s">
        <v>5</v>
      </c>
      <c r="I1288" s="38">
        <v>220</v>
      </c>
      <c r="J1288" s="38"/>
      <c r="K1288" s="37" t="s">
        <v>4480</v>
      </c>
      <c r="L1288" s="37">
        <v>0</v>
      </c>
      <c r="M1288" s="37">
        <v>4</v>
      </c>
      <c r="N1288" s="37" t="s">
        <v>1339</v>
      </c>
      <c r="O1288" s="37" t="s">
        <v>48</v>
      </c>
      <c r="P1288" s="37" t="s">
        <v>2185</v>
      </c>
      <c r="Q1288" s="37" t="s">
        <v>2227</v>
      </c>
      <c r="R1288" s="37" t="s">
        <v>2084</v>
      </c>
      <c r="S1288" s="39">
        <v>46110</v>
      </c>
      <c r="T1288" s="39" t="str">
        <f t="shared" si="40"/>
        <v>Mar</v>
      </c>
      <c r="U1288" s="37">
        <v>2026</v>
      </c>
      <c r="V1288" s="38">
        <v>880</v>
      </c>
    </row>
    <row r="1289" spans="1:22" x14ac:dyDescent="0.3">
      <c r="A1289" s="66" t="s">
        <v>2273</v>
      </c>
      <c r="B1289" s="17" t="s">
        <v>1637</v>
      </c>
      <c r="C1289" s="17" t="s">
        <v>28</v>
      </c>
      <c r="D1289" s="17">
        <v>12</v>
      </c>
      <c r="E1289" s="17" t="b">
        <v>0</v>
      </c>
      <c r="F1289" s="17" t="s">
        <v>378</v>
      </c>
      <c r="G1289" s="17">
        <v>64</v>
      </c>
      <c r="H1289" s="17" t="s">
        <v>5</v>
      </c>
      <c r="I1289" s="41">
        <v>161</v>
      </c>
      <c r="J1289" s="41"/>
      <c r="K1289" s="17" t="s">
        <v>4480</v>
      </c>
      <c r="L1289" s="17">
        <v>1</v>
      </c>
      <c r="M1289" s="17">
        <v>0</v>
      </c>
      <c r="N1289" s="17" t="s">
        <v>1367</v>
      </c>
      <c r="O1289" s="17" t="s">
        <v>48</v>
      </c>
      <c r="P1289" s="17" t="s">
        <v>2185</v>
      </c>
      <c r="Q1289" s="17" t="s">
        <v>2227</v>
      </c>
      <c r="R1289" s="17" t="s">
        <v>2084</v>
      </c>
      <c r="S1289" s="42">
        <v>46110</v>
      </c>
      <c r="T1289" s="39" t="str">
        <f t="shared" si="40"/>
        <v>Mar</v>
      </c>
      <c r="U1289" s="17">
        <v>2026</v>
      </c>
      <c r="V1289" s="41">
        <v>0</v>
      </c>
    </row>
    <row r="1290" spans="1:22" x14ac:dyDescent="0.3">
      <c r="A1290" s="66" t="s">
        <v>2273</v>
      </c>
      <c r="B1290" s="37" t="s">
        <v>1638</v>
      </c>
      <c r="C1290" s="37" t="s">
        <v>38</v>
      </c>
      <c r="D1290" s="37">
        <v>13</v>
      </c>
      <c r="E1290" s="37" t="b">
        <v>0</v>
      </c>
      <c r="F1290" s="37" t="s">
        <v>70</v>
      </c>
      <c r="G1290" s="37">
        <v>128</v>
      </c>
      <c r="H1290" s="37" t="s">
        <v>5</v>
      </c>
      <c r="I1290" s="38">
        <v>225</v>
      </c>
      <c r="J1290" s="38"/>
      <c r="K1290" s="37" t="s">
        <v>4480</v>
      </c>
      <c r="L1290" s="37">
        <v>0</v>
      </c>
      <c r="M1290" s="37">
        <v>3</v>
      </c>
      <c r="N1290" s="37" t="s">
        <v>1339</v>
      </c>
      <c r="O1290" s="37" t="s">
        <v>48</v>
      </c>
      <c r="P1290" s="37" t="s">
        <v>2185</v>
      </c>
      <c r="Q1290" s="37" t="s">
        <v>2227</v>
      </c>
      <c r="R1290" s="37" t="s">
        <v>2084</v>
      </c>
      <c r="S1290" s="39">
        <v>46110</v>
      </c>
      <c r="T1290" s="39" t="str">
        <f t="shared" si="40"/>
        <v>Mar</v>
      </c>
      <c r="U1290" s="37">
        <v>2026</v>
      </c>
      <c r="V1290" s="38">
        <v>675</v>
      </c>
    </row>
    <row r="1291" spans="1:22" x14ac:dyDescent="0.3">
      <c r="A1291" s="66" t="s">
        <v>2273</v>
      </c>
      <c r="B1291" s="17" t="s">
        <v>1639</v>
      </c>
      <c r="C1291" s="17" t="s">
        <v>28</v>
      </c>
      <c r="D1291" s="17">
        <v>12</v>
      </c>
      <c r="E1291" s="17" t="b">
        <v>0</v>
      </c>
      <c r="F1291" s="17" t="s">
        <v>378</v>
      </c>
      <c r="G1291" s="17">
        <v>64</v>
      </c>
      <c r="H1291" s="17" t="s">
        <v>5</v>
      </c>
      <c r="I1291" s="41">
        <v>145</v>
      </c>
      <c r="J1291" s="41"/>
      <c r="K1291" s="17" t="s">
        <v>4480</v>
      </c>
      <c r="L1291" s="17">
        <v>1</v>
      </c>
      <c r="M1291" s="17">
        <v>0</v>
      </c>
      <c r="N1291" s="17" t="s">
        <v>1367</v>
      </c>
      <c r="O1291" s="17" t="s">
        <v>48</v>
      </c>
      <c r="P1291" s="17" t="s">
        <v>2185</v>
      </c>
      <c r="Q1291" s="17" t="s">
        <v>2227</v>
      </c>
      <c r="R1291" s="17" t="s">
        <v>2084</v>
      </c>
      <c r="S1291" s="42">
        <v>46110</v>
      </c>
      <c r="T1291" s="39" t="str">
        <f t="shared" si="40"/>
        <v>Mar</v>
      </c>
      <c r="U1291" s="17">
        <v>2026</v>
      </c>
      <c r="V1291" s="41">
        <v>0</v>
      </c>
    </row>
    <row r="1292" spans="1:22" x14ac:dyDescent="0.3">
      <c r="A1292" s="66" t="s">
        <v>2273</v>
      </c>
      <c r="B1292" s="37" t="s">
        <v>1640</v>
      </c>
      <c r="C1292" s="37" t="s">
        <v>28</v>
      </c>
      <c r="D1292" s="37">
        <v>12</v>
      </c>
      <c r="E1292" s="37" t="b">
        <v>0</v>
      </c>
      <c r="F1292" s="37" t="s">
        <v>378</v>
      </c>
      <c r="G1292" s="37">
        <v>64</v>
      </c>
      <c r="H1292" s="37" t="s">
        <v>5</v>
      </c>
      <c r="I1292" s="38">
        <v>150</v>
      </c>
      <c r="J1292" s="38"/>
      <c r="K1292" s="37" t="s">
        <v>4480</v>
      </c>
      <c r="L1292" s="37">
        <v>1</v>
      </c>
      <c r="M1292" s="37">
        <v>0</v>
      </c>
      <c r="N1292" s="37" t="s">
        <v>1339</v>
      </c>
      <c r="O1292" s="37" t="s">
        <v>48</v>
      </c>
      <c r="P1292" s="37" t="s">
        <v>2185</v>
      </c>
      <c r="Q1292" s="37" t="s">
        <v>2227</v>
      </c>
      <c r="R1292" s="37" t="s">
        <v>2084</v>
      </c>
      <c r="S1292" s="39">
        <v>46110</v>
      </c>
      <c r="T1292" s="39" t="str">
        <f t="shared" si="40"/>
        <v>Mar</v>
      </c>
      <c r="U1292" s="37">
        <v>2026</v>
      </c>
      <c r="V1292" s="38">
        <v>0</v>
      </c>
    </row>
    <row r="1293" spans="1:22" x14ac:dyDescent="0.3">
      <c r="A1293" s="66" t="s">
        <v>2273</v>
      </c>
      <c r="B1293" s="17" t="s">
        <v>1641</v>
      </c>
      <c r="C1293" s="17" t="s">
        <v>28</v>
      </c>
      <c r="D1293" s="17">
        <v>12</v>
      </c>
      <c r="E1293" s="17" t="b">
        <v>0</v>
      </c>
      <c r="F1293" s="17" t="s">
        <v>378</v>
      </c>
      <c r="G1293" s="17">
        <v>64</v>
      </c>
      <c r="H1293" s="17" t="s">
        <v>5</v>
      </c>
      <c r="I1293" s="41">
        <v>155</v>
      </c>
      <c r="J1293" s="41"/>
      <c r="K1293" s="17" t="s">
        <v>4480</v>
      </c>
      <c r="L1293" s="17">
        <v>0</v>
      </c>
      <c r="M1293" s="17">
        <v>9</v>
      </c>
      <c r="N1293" s="17" t="s">
        <v>1339</v>
      </c>
      <c r="O1293" s="17" t="s">
        <v>48</v>
      </c>
      <c r="P1293" s="17" t="s">
        <v>2185</v>
      </c>
      <c r="Q1293" s="17" t="s">
        <v>2227</v>
      </c>
      <c r="R1293" s="17" t="s">
        <v>2084</v>
      </c>
      <c r="S1293" s="42">
        <v>46110</v>
      </c>
      <c r="T1293" s="39" t="str">
        <f t="shared" si="40"/>
        <v>Mar</v>
      </c>
      <c r="U1293" s="17">
        <v>2026</v>
      </c>
      <c r="V1293" s="41">
        <v>1395</v>
      </c>
    </row>
    <row r="1294" spans="1:22" x14ac:dyDescent="0.3">
      <c r="A1294" s="66" t="s">
        <v>2273</v>
      </c>
      <c r="B1294" s="37" t="s">
        <v>1642</v>
      </c>
      <c r="C1294" s="37" t="s">
        <v>3</v>
      </c>
      <c r="D1294" s="37">
        <v>14</v>
      </c>
      <c r="E1294" s="37" t="b">
        <v>0</v>
      </c>
      <c r="F1294" s="37" t="s">
        <v>70</v>
      </c>
      <c r="G1294" s="37">
        <v>128</v>
      </c>
      <c r="H1294" s="37" t="s">
        <v>47</v>
      </c>
      <c r="I1294" s="38">
        <v>403.95</v>
      </c>
      <c r="J1294" s="38"/>
      <c r="K1294" s="37" t="s">
        <v>4480</v>
      </c>
      <c r="L1294" s="37">
        <v>5</v>
      </c>
      <c r="M1294" s="37">
        <v>1</v>
      </c>
      <c r="N1294" s="37" t="s">
        <v>1412</v>
      </c>
      <c r="O1294" s="37" t="s">
        <v>75</v>
      </c>
      <c r="P1294" s="37" t="s">
        <v>2093</v>
      </c>
      <c r="Q1294" s="37" t="s">
        <v>2233</v>
      </c>
      <c r="R1294" s="37" t="s">
        <v>2084</v>
      </c>
      <c r="S1294" s="39">
        <v>46109</v>
      </c>
      <c r="T1294" s="39" t="str">
        <f t="shared" si="40"/>
        <v>Mar</v>
      </c>
      <c r="U1294" s="37">
        <v>2026</v>
      </c>
      <c r="V1294" s="38">
        <v>403.95</v>
      </c>
    </row>
    <row r="1295" spans="1:22" x14ac:dyDescent="0.3">
      <c r="A1295" s="66" t="s">
        <v>2273</v>
      </c>
      <c r="B1295" s="17" t="s">
        <v>1643</v>
      </c>
      <c r="C1295" s="17" t="s">
        <v>11</v>
      </c>
      <c r="D1295" s="17">
        <v>14</v>
      </c>
      <c r="E1295" s="17" t="b">
        <v>1</v>
      </c>
      <c r="F1295" s="17" t="s">
        <v>14</v>
      </c>
      <c r="G1295" s="17">
        <v>512</v>
      </c>
      <c r="H1295" s="17" t="s">
        <v>47</v>
      </c>
      <c r="I1295" s="41">
        <v>699.88</v>
      </c>
      <c r="J1295" s="41"/>
      <c r="K1295" s="17" t="s">
        <v>4480</v>
      </c>
      <c r="L1295" s="17">
        <v>2</v>
      </c>
      <c r="M1295" s="17">
        <v>1</v>
      </c>
      <c r="N1295" s="17" t="s">
        <v>1412</v>
      </c>
      <c r="O1295" s="17" t="s">
        <v>75</v>
      </c>
      <c r="P1295" s="17" t="s">
        <v>2093</v>
      </c>
      <c r="Q1295" s="17" t="s">
        <v>2233</v>
      </c>
      <c r="R1295" s="17" t="s">
        <v>2084</v>
      </c>
      <c r="S1295" s="42">
        <v>46109</v>
      </c>
      <c r="T1295" s="39" t="str">
        <f t="shared" si="40"/>
        <v>Mar</v>
      </c>
      <c r="U1295" s="17">
        <v>2026</v>
      </c>
      <c r="V1295" s="41">
        <v>699.88</v>
      </c>
    </row>
    <row r="1296" spans="1:22" x14ac:dyDescent="0.3">
      <c r="A1296" s="66" t="s">
        <v>2273</v>
      </c>
      <c r="B1296" s="37" t="s">
        <v>1644</v>
      </c>
      <c r="C1296" s="37" t="s">
        <v>38</v>
      </c>
      <c r="D1296" s="37">
        <v>13</v>
      </c>
      <c r="E1296" s="37" t="b">
        <v>0</v>
      </c>
      <c r="F1296" s="17" t="s">
        <v>4</v>
      </c>
      <c r="G1296" s="37">
        <v>128</v>
      </c>
      <c r="H1296" s="37" t="s">
        <v>47</v>
      </c>
      <c r="I1296" s="38">
        <v>409.95</v>
      </c>
      <c r="J1296" s="38"/>
      <c r="K1296" s="37" t="s">
        <v>4480</v>
      </c>
      <c r="L1296" s="37">
        <v>10</v>
      </c>
      <c r="M1296" s="37">
        <v>7</v>
      </c>
      <c r="N1296" s="37" t="s">
        <v>1412</v>
      </c>
      <c r="O1296" s="37" t="s">
        <v>75</v>
      </c>
      <c r="P1296" s="37" t="s">
        <v>2093</v>
      </c>
      <c r="Q1296" s="37" t="s">
        <v>2233</v>
      </c>
      <c r="R1296" s="37" t="s">
        <v>2084</v>
      </c>
      <c r="S1296" s="39">
        <v>46109</v>
      </c>
      <c r="T1296" s="39" t="str">
        <f t="shared" si="40"/>
        <v>Mar</v>
      </c>
      <c r="U1296" s="37">
        <v>2026</v>
      </c>
      <c r="V1296" s="38">
        <v>2869.65</v>
      </c>
    </row>
    <row r="1297" spans="1:22" x14ac:dyDescent="0.3">
      <c r="A1297" s="66" t="s">
        <v>2273</v>
      </c>
      <c r="B1297" s="17" t="s">
        <v>1645</v>
      </c>
      <c r="C1297" s="17" t="s">
        <v>28</v>
      </c>
      <c r="D1297" s="17">
        <v>12</v>
      </c>
      <c r="E1297" s="17" t="b">
        <v>0</v>
      </c>
      <c r="F1297" s="17" t="s">
        <v>378</v>
      </c>
      <c r="G1297" s="17">
        <v>64</v>
      </c>
      <c r="H1297" s="17" t="s">
        <v>5</v>
      </c>
      <c r="I1297" s="41">
        <v>159</v>
      </c>
      <c r="J1297" s="41"/>
      <c r="K1297" s="17" t="s">
        <v>4480</v>
      </c>
      <c r="L1297" s="17">
        <v>1</v>
      </c>
      <c r="M1297" s="17">
        <v>0</v>
      </c>
      <c r="N1297" s="17" t="s">
        <v>1339</v>
      </c>
      <c r="O1297" s="17" t="s">
        <v>48</v>
      </c>
      <c r="P1297" s="17" t="s">
        <v>2185</v>
      </c>
      <c r="Q1297" s="17" t="s">
        <v>2227</v>
      </c>
      <c r="R1297" s="17" t="s">
        <v>2084</v>
      </c>
      <c r="S1297" s="42">
        <v>46110</v>
      </c>
      <c r="T1297" s="39" t="str">
        <f t="shared" si="40"/>
        <v>Mar</v>
      </c>
      <c r="U1297" s="17">
        <v>2026</v>
      </c>
      <c r="V1297" s="41">
        <v>0</v>
      </c>
    </row>
    <row r="1298" spans="1:22" x14ac:dyDescent="0.3">
      <c r="A1298" s="66" t="s">
        <v>2273</v>
      </c>
      <c r="B1298" s="37" t="s">
        <v>1646</v>
      </c>
      <c r="C1298" s="37" t="s">
        <v>38</v>
      </c>
      <c r="D1298" s="37">
        <v>13</v>
      </c>
      <c r="E1298" s="37" t="b">
        <v>0</v>
      </c>
      <c r="F1298" s="37" t="s">
        <v>4</v>
      </c>
      <c r="G1298" s="37">
        <v>128</v>
      </c>
      <c r="H1298" s="37" t="s">
        <v>5</v>
      </c>
      <c r="I1298" s="38">
        <v>214</v>
      </c>
      <c r="J1298" s="38"/>
      <c r="K1298" s="37" t="s">
        <v>4480</v>
      </c>
      <c r="L1298" s="37">
        <v>1</v>
      </c>
      <c r="M1298" s="37">
        <v>0</v>
      </c>
      <c r="N1298" s="37" t="s">
        <v>1367</v>
      </c>
      <c r="O1298" s="37" t="s">
        <v>48</v>
      </c>
      <c r="P1298" s="37" t="s">
        <v>2185</v>
      </c>
      <c r="Q1298" s="37" t="s">
        <v>2227</v>
      </c>
      <c r="R1298" s="37" t="s">
        <v>2084</v>
      </c>
      <c r="S1298" s="39">
        <v>46110</v>
      </c>
      <c r="T1298" s="39" t="str">
        <f t="shared" si="40"/>
        <v>Mar</v>
      </c>
      <c r="U1298" s="37">
        <v>2026</v>
      </c>
      <c r="V1298" s="38">
        <v>0</v>
      </c>
    </row>
    <row r="1299" spans="1:22" x14ac:dyDescent="0.3">
      <c r="A1299" s="66" t="s">
        <v>2273</v>
      </c>
      <c r="B1299" s="17" t="s">
        <v>1647</v>
      </c>
      <c r="C1299" s="17" t="s">
        <v>38</v>
      </c>
      <c r="D1299" s="17">
        <v>13</v>
      </c>
      <c r="E1299" s="17" t="b">
        <v>0</v>
      </c>
      <c r="F1299" s="17" t="s">
        <v>114</v>
      </c>
      <c r="G1299" s="37">
        <v>128</v>
      </c>
      <c r="H1299" s="17" t="s">
        <v>5</v>
      </c>
      <c r="I1299" s="41">
        <v>212</v>
      </c>
      <c r="J1299" s="41"/>
      <c r="K1299" s="17" t="s">
        <v>4480</v>
      </c>
      <c r="L1299" s="17">
        <v>0</v>
      </c>
      <c r="M1299" s="17">
        <v>4</v>
      </c>
      <c r="N1299" s="17" t="s">
        <v>1339</v>
      </c>
      <c r="O1299" s="17" t="s">
        <v>48</v>
      </c>
      <c r="P1299" s="17" t="s">
        <v>2185</v>
      </c>
      <c r="Q1299" s="17" t="s">
        <v>2227</v>
      </c>
      <c r="R1299" s="17" t="s">
        <v>2084</v>
      </c>
      <c r="S1299" s="42">
        <v>46110</v>
      </c>
      <c r="T1299" s="39" t="str">
        <f t="shared" si="40"/>
        <v>Mar</v>
      </c>
      <c r="U1299" s="17">
        <v>2026</v>
      </c>
      <c r="V1299" s="41">
        <v>848</v>
      </c>
    </row>
    <row r="1300" spans="1:22" x14ac:dyDescent="0.3">
      <c r="A1300" s="66" t="s">
        <v>2273</v>
      </c>
      <c r="B1300" s="37" t="s">
        <v>1648</v>
      </c>
      <c r="C1300" s="37" t="s">
        <v>28</v>
      </c>
      <c r="D1300" s="37">
        <v>12</v>
      </c>
      <c r="E1300" s="37" t="b">
        <v>0</v>
      </c>
      <c r="F1300" s="37" t="s">
        <v>378</v>
      </c>
      <c r="G1300" s="37">
        <v>64</v>
      </c>
      <c r="H1300" s="37" t="s">
        <v>5</v>
      </c>
      <c r="I1300" s="38">
        <v>152</v>
      </c>
      <c r="J1300" s="38"/>
      <c r="K1300" s="37" t="s">
        <v>4480</v>
      </c>
      <c r="L1300" s="37">
        <v>1</v>
      </c>
      <c r="M1300" s="37">
        <v>0</v>
      </c>
      <c r="N1300" s="37" t="s">
        <v>1339</v>
      </c>
      <c r="O1300" s="37" t="s">
        <v>48</v>
      </c>
      <c r="P1300" s="37" t="s">
        <v>2185</v>
      </c>
      <c r="Q1300" s="37" t="s">
        <v>2227</v>
      </c>
      <c r="R1300" s="37" t="s">
        <v>2084</v>
      </c>
      <c r="S1300" s="39">
        <v>46110</v>
      </c>
      <c r="T1300" s="39" t="str">
        <f t="shared" si="40"/>
        <v>Mar</v>
      </c>
      <c r="U1300" s="37">
        <v>2026</v>
      </c>
      <c r="V1300" s="38">
        <v>0</v>
      </c>
    </row>
    <row r="1301" spans="1:22" x14ac:dyDescent="0.3">
      <c r="A1301" s="66" t="s">
        <v>2273</v>
      </c>
      <c r="B1301" s="17" t="s">
        <v>1649</v>
      </c>
      <c r="C1301" s="17" t="s">
        <v>38</v>
      </c>
      <c r="D1301" s="17">
        <v>13</v>
      </c>
      <c r="E1301" s="17" t="b">
        <v>0</v>
      </c>
      <c r="F1301" s="17" t="s">
        <v>4</v>
      </c>
      <c r="G1301" s="37">
        <v>128</v>
      </c>
      <c r="H1301" s="17" t="s">
        <v>5</v>
      </c>
      <c r="I1301" s="41">
        <v>210</v>
      </c>
      <c r="J1301" s="41"/>
      <c r="K1301" s="17" t="s">
        <v>4480</v>
      </c>
      <c r="L1301" s="17">
        <v>0</v>
      </c>
      <c r="M1301" s="17">
        <v>2</v>
      </c>
      <c r="N1301" s="17" t="s">
        <v>1339</v>
      </c>
      <c r="O1301" s="17" t="s">
        <v>48</v>
      </c>
      <c r="P1301" s="17" t="s">
        <v>2185</v>
      </c>
      <c r="Q1301" s="17" t="s">
        <v>2227</v>
      </c>
      <c r="R1301" s="17" t="s">
        <v>2084</v>
      </c>
      <c r="S1301" s="42">
        <v>46110</v>
      </c>
      <c r="T1301" s="39" t="str">
        <f t="shared" si="40"/>
        <v>Mar</v>
      </c>
      <c r="U1301" s="17">
        <v>2026</v>
      </c>
      <c r="V1301" s="41">
        <v>420</v>
      </c>
    </row>
    <row r="1302" spans="1:22" x14ac:dyDescent="0.3">
      <c r="A1302" s="66" t="s">
        <v>2273</v>
      </c>
      <c r="B1302" s="37" t="s">
        <v>1650</v>
      </c>
      <c r="C1302" s="37" t="s">
        <v>76</v>
      </c>
      <c r="D1302" s="37">
        <v>13</v>
      </c>
      <c r="E1302" s="37" t="b">
        <v>0</v>
      </c>
      <c r="F1302" s="37" t="s">
        <v>114</v>
      </c>
      <c r="G1302" s="37">
        <v>128</v>
      </c>
      <c r="H1302" s="37" t="s">
        <v>47</v>
      </c>
      <c r="I1302" s="38">
        <v>323.99</v>
      </c>
      <c r="J1302" s="38"/>
      <c r="K1302" s="37" t="s">
        <v>4480</v>
      </c>
      <c r="L1302" s="37">
        <v>2</v>
      </c>
      <c r="M1302" s="37">
        <v>0</v>
      </c>
      <c r="N1302" s="37" t="s">
        <v>1397</v>
      </c>
      <c r="O1302" s="37" t="s">
        <v>75</v>
      </c>
      <c r="P1302" s="37" t="s">
        <v>2093</v>
      </c>
      <c r="Q1302" s="37" t="s">
        <v>2233</v>
      </c>
      <c r="R1302" s="37" t="s">
        <v>2084</v>
      </c>
      <c r="S1302" s="39">
        <v>46109</v>
      </c>
      <c r="T1302" s="39" t="str">
        <f t="shared" si="40"/>
        <v>Mar</v>
      </c>
      <c r="U1302" s="37">
        <v>2026</v>
      </c>
      <c r="V1302" s="38">
        <v>0</v>
      </c>
    </row>
    <row r="1303" spans="1:22" x14ac:dyDescent="0.3">
      <c r="A1303" s="66" t="s">
        <v>2273</v>
      </c>
      <c r="B1303" s="17" t="s">
        <v>1651</v>
      </c>
      <c r="C1303" s="17" t="s">
        <v>76</v>
      </c>
      <c r="D1303" s="17">
        <v>13</v>
      </c>
      <c r="E1303" s="17" t="b">
        <v>0</v>
      </c>
      <c r="F1303" s="17" t="s">
        <v>70</v>
      </c>
      <c r="G1303" s="37">
        <v>128</v>
      </c>
      <c r="H1303" s="17" t="s">
        <v>47</v>
      </c>
      <c r="I1303" s="41">
        <v>323.99</v>
      </c>
      <c r="J1303" s="41"/>
      <c r="K1303" s="17" t="s">
        <v>4480</v>
      </c>
      <c r="L1303" s="17">
        <v>2</v>
      </c>
      <c r="M1303" s="17">
        <v>0</v>
      </c>
      <c r="N1303" s="17" t="s">
        <v>1397</v>
      </c>
      <c r="O1303" s="17" t="s">
        <v>75</v>
      </c>
      <c r="P1303" s="17" t="s">
        <v>2093</v>
      </c>
      <c r="Q1303" s="17" t="s">
        <v>2233</v>
      </c>
      <c r="R1303" s="17" t="s">
        <v>2084</v>
      </c>
      <c r="S1303" s="42">
        <v>46109</v>
      </c>
      <c r="T1303" s="39" t="str">
        <f t="shared" si="40"/>
        <v>Mar</v>
      </c>
      <c r="U1303" s="17">
        <v>2026</v>
      </c>
      <c r="V1303" s="41">
        <v>0</v>
      </c>
    </row>
    <row r="1304" spans="1:22" x14ac:dyDescent="0.3">
      <c r="A1304" s="66" t="s">
        <v>2273</v>
      </c>
      <c r="B1304" s="37" t="s">
        <v>1652</v>
      </c>
      <c r="C1304" s="37" t="s">
        <v>76</v>
      </c>
      <c r="D1304" s="37">
        <v>13</v>
      </c>
      <c r="E1304" s="37" t="b">
        <v>0</v>
      </c>
      <c r="F1304" s="37" t="s">
        <v>70</v>
      </c>
      <c r="G1304" s="37">
        <v>128</v>
      </c>
      <c r="H1304" s="37" t="s">
        <v>47</v>
      </c>
      <c r="I1304" s="38">
        <v>323.99</v>
      </c>
      <c r="J1304" s="38"/>
      <c r="K1304" s="37" t="s">
        <v>4480</v>
      </c>
      <c r="L1304" s="37">
        <v>2</v>
      </c>
      <c r="M1304" s="37">
        <v>0</v>
      </c>
      <c r="N1304" s="37" t="s">
        <v>1397</v>
      </c>
      <c r="O1304" s="37" t="s">
        <v>75</v>
      </c>
      <c r="P1304" s="37" t="s">
        <v>2093</v>
      </c>
      <c r="Q1304" s="37" t="s">
        <v>2233</v>
      </c>
      <c r="R1304" s="37" t="s">
        <v>2084</v>
      </c>
      <c r="S1304" s="39">
        <v>46109</v>
      </c>
      <c r="T1304" s="39" t="str">
        <f t="shared" si="40"/>
        <v>Mar</v>
      </c>
      <c r="U1304" s="37">
        <v>2026</v>
      </c>
      <c r="V1304" s="38">
        <v>0</v>
      </c>
    </row>
    <row r="1305" spans="1:22" x14ac:dyDescent="0.3">
      <c r="A1305" s="66" t="s">
        <v>2273</v>
      </c>
      <c r="B1305" s="17" t="s">
        <v>1653</v>
      </c>
      <c r="C1305" s="17" t="s">
        <v>76</v>
      </c>
      <c r="D1305" s="17">
        <v>13</v>
      </c>
      <c r="E1305" s="17" t="b">
        <v>0</v>
      </c>
      <c r="F1305" s="17" t="s">
        <v>114</v>
      </c>
      <c r="G1305" s="37">
        <v>128</v>
      </c>
      <c r="H1305" s="17" t="s">
        <v>47</v>
      </c>
      <c r="I1305" s="41">
        <v>323.99</v>
      </c>
      <c r="J1305" s="41"/>
      <c r="K1305" s="17" t="s">
        <v>4480</v>
      </c>
      <c r="L1305" s="17">
        <v>2</v>
      </c>
      <c r="M1305" s="17">
        <v>0</v>
      </c>
      <c r="N1305" s="17" t="s">
        <v>1397</v>
      </c>
      <c r="O1305" s="17" t="s">
        <v>75</v>
      </c>
      <c r="P1305" s="17" t="s">
        <v>2093</v>
      </c>
      <c r="Q1305" s="17" t="s">
        <v>2233</v>
      </c>
      <c r="R1305" s="17" t="s">
        <v>2084</v>
      </c>
      <c r="S1305" s="42">
        <v>46109</v>
      </c>
      <c r="T1305" s="39" t="str">
        <f t="shared" si="40"/>
        <v>Mar</v>
      </c>
      <c r="U1305" s="17">
        <v>2026</v>
      </c>
      <c r="V1305" s="41">
        <v>0</v>
      </c>
    </row>
    <row r="1306" spans="1:22" x14ac:dyDescent="0.3">
      <c r="A1306" s="66" t="s">
        <v>2273</v>
      </c>
      <c r="B1306" s="37" t="s">
        <v>1654</v>
      </c>
      <c r="C1306" s="37" t="s">
        <v>76</v>
      </c>
      <c r="D1306" s="37">
        <v>13</v>
      </c>
      <c r="E1306" s="37" t="b">
        <v>0</v>
      </c>
      <c r="F1306" s="37" t="s">
        <v>70</v>
      </c>
      <c r="G1306" s="37">
        <v>128</v>
      </c>
      <c r="H1306" s="37" t="s">
        <v>47</v>
      </c>
      <c r="I1306" s="38">
        <v>323.99</v>
      </c>
      <c r="J1306" s="38"/>
      <c r="K1306" s="37" t="s">
        <v>4480</v>
      </c>
      <c r="L1306" s="37">
        <v>2</v>
      </c>
      <c r="M1306" s="37">
        <v>0</v>
      </c>
      <c r="N1306" s="37" t="s">
        <v>1397</v>
      </c>
      <c r="O1306" s="37" t="s">
        <v>75</v>
      </c>
      <c r="P1306" s="37" t="s">
        <v>2093</v>
      </c>
      <c r="Q1306" s="37" t="s">
        <v>2233</v>
      </c>
      <c r="R1306" s="37" t="s">
        <v>2084</v>
      </c>
      <c r="S1306" s="39">
        <v>46109</v>
      </c>
      <c r="T1306" s="39" t="str">
        <f t="shared" si="40"/>
        <v>Mar</v>
      </c>
      <c r="U1306" s="37">
        <v>2026</v>
      </c>
      <c r="V1306" s="38">
        <v>0</v>
      </c>
    </row>
    <row r="1307" spans="1:22" x14ac:dyDescent="0.3">
      <c r="A1307" s="66" t="s">
        <v>2273</v>
      </c>
      <c r="B1307" s="17" t="s">
        <v>1655</v>
      </c>
      <c r="C1307" s="17" t="s">
        <v>76</v>
      </c>
      <c r="D1307" s="17">
        <v>13</v>
      </c>
      <c r="E1307" s="17" t="b">
        <v>0</v>
      </c>
      <c r="F1307" s="17" t="s">
        <v>14</v>
      </c>
      <c r="G1307" s="17">
        <v>512</v>
      </c>
      <c r="H1307" s="17" t="s">
        <v>22</v>
      </c>
      <c r="I1307" s="41">
        <v>327.55</v>
      </c>
      <c r="J1307" s="41"/>
      <c r="K1307" s="17" t="s">
        <v>4480</v>
      </c>
      <c r="L1307" s="17">
        <v>2</v>
      </c>
      <c r="M1307" s="17">
        <v>1</v>
      </c>
      <c r="N1307" s="17" t="s">
        <v>1397</v>
      </c>
      <c r="O1307" s="17" t="s">
        <v>75</v>
      </c>
      <c r="P1307" s="17" t="s">
        <v>2093</v>
      </c>
      <c r="Q1307" s="17" t="s">
        <v>2233</v>
      </c>
      <c r="R1307" s="17" t="s">
        <v>2084</v>
      </c>
      <c r="S1307" s="42">
        <v>46109</v>
      </c>
      <c r="T1307" s="39" t="str">
        <f t="shared" si="40"/>
        <v>Mar</v>
      </c>
      <c r="U1307" s="17">
        <v>2026</v>
      </c>
      <c r="V1307" s="41">
        <v>327.55</v>
      </c>
    </row>
    <row r="1308" spans="1:22" x14ac:dyDescent="0.3">
      <c r="A1308" s="66" t="s">
        <v>2273</v>
      </c>
      <c r="B1308" s="37" t="s">
        <v>1656</v>
      </c>
      <c r="C1308" s="37" t="s">
        <v>76</v>
      </c>
      <c r="D1308" s="37">
        <v>13</v>
      </c>
      <c r="E1308" s="37" t="b">
        <v>0</v>
      </c>
      <c r="F1308" s="37" t="s">
        <v>70</v>
      </c>
      <c r="G1308" s="37">
        <v>128</v>
      </c>
      <c r="H1308" s="37" t="s">
        <v>47</v>
      </c>
      <c r="I1308" s="38">
        <v>323.99</v>
      </c>
      <c r="J1308" s="38"/>
      <c r="K1308" s="37" t="s">
        <v>4480</v>
      </c>
      <c r="L1308" s="37">
        <v>2</v>
      </c>
      <c r="M1308" s="37">
        <v>0</v>
      </c>
      <c r="N1308" s="37" t="s">
        <v>1397</v>
      </c>
      <c r="O1308" s="37" t="s">
        <v>75</v>
      </c>
      <c r="P1308" s="37" t="s">
        <v>2093</v>
      </c>
      <c r="Q1308" s="37" t="s">
        <v>2233</v>
      </c>
      <c r="R1308" s="37" t="s">
        <v>2084</v>
      </c>
      <c r="S1308" s="39">
        <v>46109</v>
      </c>
      <c r="T1308" s="39" t="str">
        <f t="shared" si="40"/>
        <v>Mar</v>
      </c>
      <c r="U1308" s="37">
        <v>2026</v>
      </c>
      <c r="V1308" s="38">
        <v>0</v>
      </c>
    </row>
    <row r="1309" spans="1:22" x14ac:dyDescent="0.3">
      <c r="A1309" s="66" t="s">
        <v>2273</v>
      </c>
      <c r="B1309" s="17" t="s">
        <v>1657</v>
      </c>
      <c r="C1309" s="17" t="s">
        <v>3</v>
      </c>
      <c r="D1309" s="17">
        <v>14</v>
      </c>
      <c r="E1309" s="17" t="b">
        <v>0</v>
      </c>
      <c r="F1309" s="17" t="s">
        <v>177</v>
      </c>
      <c r="G1309" s="37">
        <v>128</v>
      </c>
      <c r="H1309" s="17" t="s">
        <v>5</v>
      </c>
      <c r="I1309" s="41">
        <v>243</v>
      </c>
      <c r="J1309" s="41"/>
      <c r="K1309" s="17" t="s">
        <v>4480</v>
      </c>
      <c r="L1309" s="17">
        <v>0</v>
      </c>
      <c r="M1309" s="17">
        <v>1</v>
      </c>
      <c r="N1309" s="17" t="s">
        <v>1367</v>
      </c>
      <c r="O1309" s="17" t="s">
        <v>48</v>
      </c>
      <c r="P1309" s="17" t="s">
        <v>2185</v>
      </c>
      <c r="Q1309" s="17" t="s">
        <v>2227</v>
      </c>
      <c r="R1309" s="17" t="s">
        <v>2084</v>
      </c>
      <c r="S1309" s="42">
        <v>46110</v>
      </c>
      <c r="T1309" s="39" t="str">
        <f t="shared" si="40"/>
        <v>Mar</v>
      </c>
      <c r="U1309" s="17">
        <v>2026</v>
      </c>
      <c r="V1309" s="41">
        <v>243</v>
      </c>
    </row>
    <row r="1310" spans="1:22" x14ac:dyDescent="0.3">
      <c r="A1310" s="66" t="s">
        <v>2273</v>
      </c>
      <c r="B1310" s="37" t="s">
        <v>1658</v>
      </c>
      <c r="C1310" s="37" t="s">
        <v>3</v>
      </c>
      <c r="D1310" s="37">
        <v>14</v>
      </c>
      <c r="E1310" s="37" t="b">
        <v>0</v>
      </c>
      <c r="F1310" s="37" t="s">
        <v>70</v>
      </c>
      <c r="G1310" s="37">
        <v>128</v>
      </c>
      <c r="H1310" s="37" t="s">
        <v>5</v>
      </c>
      <c r="I1310" s="38">
        <v>236</v>
      </c>
      <c r="J1310" s="38"/>
      <c r="K1310" s="37" t="s">
        <v>4480</v>
      </c>
      <c r="L1310" s="37">
        <v>0</v>
      </c>
      <c r="M1310" s="37">
        <v>1</v>
      </c>
      <c r="N1310" s="37" t="s">
        <v>1367</v>
      </c>
      <c r="O1310" s="37" t="s">
        <v>48</v>
      </c>
      <c r="P1310" s="37" t="s">
        <v>2185</v>
      </c>
      <c r="Q1310" s="37" t="s">
        <v>2227</v>
      </c>
      <c r="R1310" s="37" t="s">
        <v>2084</v>
      </c>
      <c r="S1310" s="39">
        <v>46110</v>
      </c>
      <c r="T1310" s="39" t="str">
        <f t="shared" si="40"/>
        <v>Mar</v>
      </c>
      <c r="U1310" s="37">
        <v>2026</v>
      </c>
      <c r="V1310" s="38">
        <v>236</v>
      </c>
    </row>
    <row r="1311" spans="1:22" x14ac:dyDescent="0.3">
      <c r="A1311" s="66" t="s">
        <v>2273</v>
      </c>
      <c r="B1311" s="17" t="s">
        <v>1659</v>
      </c>
      <c r="C1311" s="17" t="s">
        <v>3</v>
      </c>
      <c r="D1311" s="17">
        <v>14</v>
      </c>
      <c r="E1311" s="17" t="b">
        <v>0</v>
      </c>
      <c r="F1311" s="17" t="s">
        <v>114</v>
      </c>
      <c r="G1311" s="37">
        <v>128</v>
      </c>
      <c r="H1311" s="17" t="s">
        <v>5</v>
      </c>
      <c r="I1311" s="41">
        <v>237</v>
      </c>
      <c r="J1311" s="41"/>
      <c r="K1311" s="17" t="s">
        <v>4480</v>
      </c>
      <c r="L1311" s="17">
        <v>0</v>
      </c>
      <c r="M1311" s="17">
        <v>6</v>
      </c>
      <c r="N1311" s="17" t="s">
        <v>1339</v>
      </c>
      <c r="O1311" s="17" t="s">
        <v>48</v>
      </c>
      <c r="P1311" s="17" t="s">
        <v>2185</v>
      </c>
      <c r="Q1311" s="17" t="s">
        <v>2227</v>
      </c>
      <c r="R1311" s="17" t="s">
        <v>2084</v>
      </c>
      <c r="S1311" s="42">
        <v>46110</v>
      </c>
      <c r="T1311" s="39" t="str">
        <f t="shared" si="40"/>
        <v>Mar</v>
      </c>
      <c r="U1311" s="17">
        <v>2026</v>
      </c>
      <c r="V1311" s="41">
        <v>1422</v>
      </c>
    </row>
    <row r="1312" spans="1:22" x14ac:dyDescent="0.3">
      <c r="A1312" s="66" t="s">
        <v>2273</v>
      </c>
      <c r="B1312" s="37" t="s">
        <v>1660</v>
      </c>
      <c r="C1312" s="37" t="s">
        <v>3</v>
      </c>
      <c r="D1312" s="37">
        <v>14</v>
      </c>
      <c r="E1312" s="37" t="b">
        <v>0</v>
      </c>
      <c r="F1312" s="37" t="s">
        <v>114</v>
      </c>
      <c r="G1312" s="37">
        <v>128</v>
      </c>
      <c r="H1312" s="37" t="s">
        <v>5</v>
      </c>
      <c r="I1312" s="38">
        <v>239</v>
      </c>
      <c r="J1312" s="38"/>
      <c r="K1312" s="37" t="s">
        <v>4480</v>
      </c>
      <c r="L1312" s="37">
        <v>0</v>
      </c>
      <c r="M1312" s="37">
        <v>23</v>
      </c>
      <c r="N1312" s="37" t="s">
        <v>1339</v>
      </c>
      <c r="O1312" s="37" t="s">
        <v>48</v>
      </c>
      <c r="P1312" s="37" t="s">
        <v>2185</v>
      </c>
      <c r="Q1312" s="37" t="s">
        <v>2227</v>
      </c>
      <c r="R1312" s="37" t="s">
        <v>2084</v>
      </c>
      <c r="S1312" s="39">
        <v>46110</v>
      </c>
      <c r="T1312" s="39" t="str">
        <f t="shared" ref="T1312:T1375" si="41">TEXT(S1312,"mmm")</f>
        <v>Mar</v>
      </c>
      <c r="U1312" s="37">
        <v>2026</v>
      </c>
      <c r="V1312" s="38">
        <v>5497</v>
      </c>
    </row>
    <row r="1313" spans="1:22" x14ac:dyDescent="0.3">
      <c r="A1313" s="66" t="s">
        <v>2273</v>
      </c>
      <c r="B1313" s="17" t="s">
        <v>1661</v>
      </c>
      <c r="C1313" s="17" t="s">
        <v>3</v>
      </c>
      <c r="D1313" s="17">
        <v>14</v>
      </c>
      <c r="E1313" s="17" t="b">
        <v>0</v>
      </c>
      <c r="F1313" s="17" t="s">
        <v>14</v>
      </c>
      <c r="G1313" s="17">
        <v>512</v>
      </c>
      <c r="H1313" s="17" t="s">
        <v>47</v>
      </c>
      <c r="I1313" s="41">
        <v>403.95</v>
      </c>
      <c r="J1313" s="41"/>
      <c r="K1313" s="17" t="s">
        <v>4480</v>
      </c>
      <c r="L1313" s="17">
        <v>5</v>
      </c>
      <c r="M1313" s="17">
        <v>0</v>
      </c>
      <c r="N1313" s="17" t="s">
        <v>1412</v>
      </c>
      <c r="O1313" s="17" t="s">
        <v>75</v>
      </c>
      <c r="P1313" s="17" t="s">
        <v>2093</v>
      </c>
      <c r="Q1313" s="17" t="s">
        <v>2233</v>
      </c>
      <c r="R1313" s="17" t="s">
        <v>2084</v>
      </c>
      <c r="S1313" s="42">
        <v>46109</v>
      </c>
      <c r="T1313" s="39" t="str">
        <f t="shared" si="41"/>
        <v>Mar</v>
      </c>
      <c r="U1313" s="17">
        <v>2026</v>
      </c>
      <c r="V1313" s="41">
        <v>0</v>
      </c>
    </row>
    <row r="1314" spans="1:22" x14ac:dyDescent="0.3">
      <c r="A1314" s="66" t="s">
        <v>2273</v>
      </c>
      <c r="B1314" s="37" t="s">
        <v>1662</v>
      </c>
      <c r="C1314" s="37" t="s">
        <v>3</v>
      </c>
      <c r="D1314" s="37">
        <v>14</v>
      </c>
      <c r="E1314" s="37" t="b">
        <v>0</v>
      </c>
      <c r="F1314" s="37" t="s">
        <v>70</v>
      </c>
      <c r="G1314" s="37">
        <v>128</v>
      </c>
      <c r="H1314" s="37" t="s">
        <v>5</v>
      </c>
      <c r="I1314" s="38">
        <v>221</v>
      </c>
      <c r="J1314" s="38"/>
      <c r="K1314" s="37" t="s">
        <v>4480</v>
      </c>
      <c r="L1314" s="37">
        <v>0</v>
      </c>
      <c r="M1314" s="37">
        <v>3</v>
      </c>
      <c r="N1314" s="37" t="s">
        <v>1367</v>
      </c>
      <c r="O1314" s="37" t="s">
        <v>48</v>
      </c>
      <c r="P1314" s="37" t="s">
        <v>2185</v>
      </c>
      <c r="Q1314" s="37" t="s">
        <v>2227</v>
      </c>
      <c r="R1314" s="37" t="s">
        <v>2084</v>
      </c>
      <c r="S1314" s="39">
        <v>46110</v>
      </c>
      <c r="T1314" s="39" t="str">
        <f t="shared" si="41"/>
        <v>Mar</v>
      </c>
      <c r="U1314" s="37">
        <v>2026</v>
      </c>
      <c r="V1314" s="38">
        <v>663</v>
      </c>
    </row>
    <row r="1315" spans="1:22" x14ac:dyDescent="0.3">
      <c r="A1315" s="66" t="s">
        <v>2273</v>
      </c>
      <c r="B1315" s="17" t="s">
        <v>1663</v>
      </c>
      <c r="C1315" s="17" t="s">
        <v>3</v>
      </c>
      <c r="D1315" s="17">
        <v>14</v>
      </c>
      <c r="E1315" s="17" t="b">
        <v>0</v>
      </c>
      <c r="F1315" s="17" t="s">
        <v>177</v>
      </c>
      <c r="G1315" s="37">
        <v>128</v>
      </c>
      <c r="H1315" s="17" t="s">
        <v>5</v>
      </c>
      <c r="I1315" s="41">
        <v>232</v>
      </c>
      <c r="J1315" s="41"/>
      <c r="K1315" s="17" t="s">
        <v>4480</v>
      </c>
      <c r="L1315" s="17">
        <v>0</v>
      </c>
      <c r="M1315" s="17">
        <v>2</v>
      </c>
      <c r="N1315" s="17" t="s">
        <v>1339</v>
      </c>
      <c r="O1315" s="17" t="s">
        <v>48</v>
      </c>
      <c r="P1315" s="17" t="s">
        <v>2185</v>
      </c>
      <c r="Q1315" s="17" t="s">
        <v>2227</v>
      </c>
      <c r="R1315" s="17" t="s">
        <v>2084</v>
      </c>
      <c r="S1315" s="42">
        <v>46110</v>
      </c>
      <c r="T1315" s="39" t="str">
        <f t="shared" si="41"/>
        <v>Mar</v>
      </c>
      <c r="U1315" s="17">
        <v>2026</v>
      </c>
      <c r="V1315" s="41">
        <v>464</v>
      </c>
    </row>
    <row r="1316" spans="1:22" x14ac:dyDescent="0.3">
      <c r="A1316" s="66" t="s">
        <v>2273</v>
      </c>
      <c r="B1316" s="37" t="s">
        <v>1664</v>
      </c>
      <c r="C1316" s="37" t="s">
        <v>3</v>
      </c>
      <c r="D1316" s="37">
        <v>14</v>
      </c>
      <c r="E1316" s="37" t="b">
        <v>0</v>
      </c>
      <c r="F1316" s="37" t="s">
        <v>70</v>
      </c>
      <c r="G1316" s="37">
        <v>128</v>
      </c>
      <c r="H1316" s="37" t="s">
        <v>5</v>
      </c>
      <c r="I1316" s="38">
        <v>236</v>
      </c>
      <c r="J1316" s="38"/>
      <c r="K1316" s="37" t="s">
        <v>4480</v>
      </c>
      <c r="L1316" s="37">
        <v>0</v>
      </c>
      <c r="M1316" s="37">
        <v>8</v>
      </c>
      <c r="N1316" s="37" t="s">
        <v>1339</v>
      </c>
      <c r="O1316" s="37" t="s">
        <v>48</v>
      </c>
      <c r="P1316" s="37" t="s">
        <v>2185</v>
      </c>
      <c r="Q1316" s="37" t="s">
        <v>2227</v>
      </c>
      <c r="R1316" s="37" t="s">
        <v>2084</v>
      </c>
      <c r="S1316" s="39">
        <v>46110</v>
      </c>
      <c r="T1316" s="39" t="str">
        <f t="shared" si="41"/>
        <v>Mar</v>
      </c>
      <c r="U1316" s="37">
        <v>2026</v>
      </c>
      <c r="V1316" s="38">
        <v>1888</v>
      </c>
    </row>
    <row r="1317" spans="1:22" x14ac:dyDescent="0.3">
      <c r="A1317" s="66" t="s">
        <v>2273</v>
      </c>
      <c r="B1317" s="17" t="s">
        <v>1665</v>
      </c>
      <c r="C1317" s="17" t="s">
        <v>3</v>
      </c>
      <c r="D1317" s="17">
        <v>14</v>
      </c>
      <c r="E1317" s="17" t="b">
        <v>0</v>
      </c>
      <c r="F1317" s="17" t="s">
        <v>177</v>
      </c>
      <c r="G1317" s="37">
        <v>128</v>
      </c>
      <c r="H1317" s="17" t="s">
        <v>5</v>
      </c>
      <c r="I1317" s="41">
        <v>225</v>
      </c>
      <c r="J1317" s="41"/>
      <c r="K1317" s="17" t="s">
        <v>4480</v>
      </c>
      <c r="L1317" s="17">
        <v>0</v>
      </c>
      <c r="M1317" s="17">
        <v>2</v>
      </c>
      <c r="N1317" s="17" t="s">
        <v>1339</v>
      </c>
      <c r="O1317" s="17" t="s">
        <v>48</v>
      </c>
      <c r="P1317" s="17" t="s">
        <v>2185</v>
      </c>
      <c r="Q1317" s="17" t="s">
        <v>2227</v>
      </c>
      <c r="R1317" s="17" t="s">
        <v>2084</v>
      </c>
      <c r="S1317" s="42">
        <v>46110</v>
      </c>
      <c r="T1317" s="39" t="str">
        <f t="shared" si="41"/>
        <v>Mar</v>
      </c>
      <c r="U1317" s="17">
        <v>2026</v>
      </c>
      <c r="V1317" s="41">
        <v>450</v>
      </c>
    </row>
    <row r="1318" spans="1:22" x14ac:dyDescent="0.3">
      <c r="A1318" s="66" t="s">
        <v>2273</v>
      </c>
      <c r="B1318" s="37" t="s">
        <v>1666</v>
      </c>
      <c r="C1318" s="37" t="s">
        <v>3</v>
      </c>
      <c r="D1318" s="37">
        <v>14</v>
      </c>
      <c r="E1318" s="37" t="b">
        <v>0</v>
      </c>
      <c r="F1318" s="37" t="s">
        <v>70</v>
      </c>
      <c r="G1318" s="37">
        <v>128</v>
      </c>
      <c r="H1318" s="37" t="s">
        <v>5</v>
      </c>
      <c r="I1318" s="38">
        <v>235</v>
      </c>
      <c r="J1318" s="38"/>
      <c r="K1318" s="37" t="s">
        <v>4480</v>
      </c>
      <c r="L1318" s="37">
        <v>1</v>
      </c>
      <c r="M1318" s="37">
        <v>0</v>
      </c>
      <c r="N1318" s="37" t="s">
        <v>1367</v>
      </c>
      <c r="O1318" s="37" t="s">
        <v>48</v>
      </c>
      <c r="P1318" s="37" t="s">
        <v>2185</v>
      </c>
      <c r="Q1318" s="37" t="s">
        <v>2227</v>
      </c>
      <c r="R1318" s="37" t="s">
        <v>2084</v>
      </c>
      <c r="S1318" s="39">
        <v>46110</v>
      </c>
      <c r="T1318" s="39" t="str">
        <f t="shared" si="41"/>
        <v>Mar</v>
      </c>
      <c r="U1318" s="37">
        <v>2026</v>
      </c>
      <c r="V1318" s="38">
        <v>0</v>
      </c>
    </row>
    <row r="1319" spans="1:22" x14ac:dyDescent="0.3">
      <c r="A1319" s="66" t="s">
        <v>2273</v>
      </c>
      <c r="B1319" s="17" t="s">
        <v>1667</v>
      </c>
      <c r="C1319" s="17" t="s">
        <v>3</v>
      </c>
      <c r="D1319" s="17">
        <v>14</v>
      </c>
      <c r="E1319" s="17" t="b">
        <v>0</v>
      </c>
      <c r="F1319" s="17" t="s">
        <v>70</v>
      </c>
      <c r="G1319" s="37">
        <v>128</v>
      </c>
      <c r="H1319" s="17" t="s">
        <v>5</v>
      </c>
      <c r="I1319" s="41">
        <v>240</v>
      </c>
      <c r="J1319" s="41"/>
      <c r="K1319" s="17" t="s">
        <v>4480</v>
      </c>
      <c r="L1319" s="17">
        <v>0</v>
      </c>
      <c r="M1319" s="17">
        <v>2</v>
      </c>
      <c r="N1319" s="17" t="s">
        <v>1367</v>
      </c>
      <c r="O1319" s="17" t="s">
        <v>48</v>
      </c>
      <c r="P1319" s="17" t="s">
        <v>2185</v>
      </c>
      <c r="Q1319" s="17" t="s">
        <v>2227</v>
      </c>
      <c r="R1319" s="17" t="s">
        <v>2084</v>
      </c>
      <c r="S1319" s="42">
        <v>46110</v>
      </c>
      <c r="T1319" s="39" t="str">
        <f t="shared" si="41"/>
        <v>Mar</v>
      </c>
      <c r="U1319" s="17">
        <v>2026</v>
      </c>
      <c r="V1319" s="41">
        <v>480</v>
      </c>
    </row>
    <row r="1320" spans="1:22" x14ac:dyDescent="0.3">
      <c r="A1320" s="66" t="s">
        <v>2273</v>
      </c>
      <c r="B1320" s="37" t="s">
        <v>1668</v>
      </c>
      <c r="C1320" s="37" t="s">
        <v>3</v>
      </c>
      <c r="D1320" s="37">
        <v>14</v>
      </c>
      <c r="E1320" s="37" t="b">
        <v>0</v>
      </c>
      <c r="F1320" s="37" t="s">
        <v>70</v>
      </c>
      <c r="G1320" s="37">
        <v>128</v>
      </c>
      <c r="H1320" s="37" t="s">
        <v>5</v>
      </c>
      <c r="I1320" s="38">
        <v>223</v>
      </c>
      <c r="J1320" s="38"/>
      <c r="K1320" s="37" t="s">
        <v>4480</v>
      </c>
      <c r="L1320" s="37">
        <v>1</v>
      </c>
      <c r="M1320" s="37">
        <v>0</v>
      </c>
      <c r="N1320" s="37" t="s">
        <v>1339</v>
      </c>
      <c r="O1320" s="37" t="s">
        <v>48</v>
      </c>
      <c r="P1320" s="37" t="s">
        <v>2185</v>
      </c>
      <c r="Q1320" s="37" t="s">
        <v>2227</v>
      </c>
      <c r="R1320" s="37" t="s">
        <v>2084</v>
      </c>
      <c r="S1320" s="39">
        <v>46110</v>
      </c>
      <c r="T1320" s="39" t="str">
        <f t="shared" si="41"/>
        <v>Mar</v>
      </c>
      <c r="U1320" s="37">
        <v>2026</v>
      </c>
      <c r="V1320" s="38">
        <v>0</v>
      </c>
    </row>
    <row r="1321" spans="1:22" x14ac:dyDescent="0.3">
      <c r="A1321" s="66" t="s">
        <v>2273</v>
      </c>
      <c r="B1321" s="17" t="s">
        <v>1669</v>
      </c>
      <c r="C1321" s="17" t="s">
        <v>3</v>
      </c>
      <c r="D1321" s="17">
        <v>14</v>
      </c>
      <c r="E1321" s="17" t="b">
        <v>0</v>
      </c>
      <c r="F1321" s="17" t="s">
        <v>70</v>
      </c>
      <c r="G1321" s="37">
        <v>128</v>
      </c>
      <c r="H1321" s="17" t="s">
        <v>5</v>
      </c>
      <c r="I1321" s="41">
        <v>223</v>
      </c>
      <c r="J1321" s="41"/>
      <c r="K1321" s="17" t="s">
        <v>4480</v>
      </c>
      <c r="L1321" s="17">
        <v>1</v>
      </c>
      <c r="M1321" s="17">
        <v>0</v>
      </c>
      <c r="N1321" s="17" t="s">
        <v>1339</v>
      </c>
      <c r="O1321" s="17" t="s">
        <v>48</v>
      </c>
      <c r="P1321" s="17" t="s">
        <v>2185</v>
      </c>
      <c r="Q1321" s="17" t="s">
        <v>2227</v>
      </c>
      <c r="R1321" s="17" t="s">
        <v>2084</v>
      </c>
      <c r="S1321" s="42">
        <v>46110</v>
      </c>
      <c r="T1321" s="39" t="str">
        <f t="shared" si="41"/>
        <v>Mar</v>
      </c>
      <c r="U1321" s="17">
        <v>2026</v>
      </c>
      <c r="V1321" s="41">
        <v>0</v>
      </c>
    </row>
    <row r="1322" spans="1:22" x14ac:dyDescent="0.3">
      <c r="A1322" s="66" t="s">
        <v>2273</v>
      </c>
      <c r="B1322" s="37" t="s">
        <v>1670</v>
      </c>
      <c r="C1322" s="37" t="s">
        <v>3</v>
      </c>
      <c r="D1322" s="37">
        <v>14</v>
      </c>
      <c r="E1322" s="37" t="b">
        <v>0</v>
      </c>
      <c r="F1322" s="37" t="s">
        <v>4</v>
      </c>
      <c r="G1322" s="37">
        <v>128</v>
      </c>
      <c r="H1322" s="37" t="s">
        <v>5</v>
      </c>
      <c r="I1322" s="38">
        <v>224</v>
      </c>
      <c r="J1322" s="38"/>
      <c r="K1322" s="37" t="s">
        <v>4480</v>
      </c>
      <c r="L1322" s="37">
        <v>1</v>
      </c>
      <c r="M1322" s="37">
        <v>0</v>
      </c>
      <c r="N1322" s="37" t="s">
        <v>1339</v>
      </c>
      <c r="O1322" s="37" t="s">
        <v>48</v>
      </c>
      <c r="P1322" s="37" t="s">
        <v>2185</v>
      </c>
      <c r="Q1322" s="37" t="s">
        <v>2227</v>
      </c>
      <c r="R1322" s="37" t="s">
        <v>2084</v>
      </c>
      <c r="S1322" s="39">
        <v>46110</v>
      </c>
      <c r="T1322" s="39" t="str">
        <f t="shared" si="41"/>
        <v>Mar</v>
      </c>
      <c r="U1322" s="37">
        <v>2026</v>
      </c>
      <c r="V1322" s="38">
        <v>0</v>
      </c>
    </row>
    <row r="1323" spans="1:22" x14ac:dyDescent="0.3">
      <c r="A1323" s="66" t="s">
        <v>2273</v>
      </c>
      <c r="B1323" s="17" t="s">
        <v>1671</v>
      </c>
      <c r="C1323" s="17" t="s">
        <v>3</v>
      </c>
      <c r="D1323" s="17">
        <v>14</v>
      </c>
      <c r="E1323" s="17" t="b">
        <v>0</v>
      </c>
      <c r="F1323" s="17" t="s">
        <v>4</v>
      </c>
      <c r="G1323" s="37">
        <v>128</v>
      </c>
      <c r="H1323" s="17" t="s">
        <v>5</v>
      </c>
      <c r="I1323" s="41">
        <v>228</v>
      </c>
      <c r="J1323" s="41"/>
      <c r="K1323" s="17" t="s">
        <v>4480</v>
      </c>
      <c r="L1323" s="17">
        <v>1</v>
      </c>
      <c r="M1323" s="17">
        <v>0</v>
      </c>
      <c r="N1323" s="17" t="s">
        <v>1367</v>
      </c>
      <c r="O1323" s="17" t="s">
        <v>48</v>
      </c>
      <c r="P1323" s="17" t="s">
        <v>2185</v>
      </c>
      <c r="Q1323" s="17" t="s">
        <v>2227</v>
      </c>
      <c r="R1323" s="17" t="s">
        <v>2084</v>
      </c>
      <c r="S1323" s="42">
        <v>46110</v>
      </c>
      <c r="T1323" s="39" t="str">
        <f t="shared" si="41"/>
        <v>Mar</v>
      </c>
      <c r="U1323" s="17">
        <v>2026</v>
      </c>
      <c r="V1323" s="41">
        <v>0</v>
      </c>
    </row>
    <row r="1324" spans="1:22" x14ac:dyDescent="0.3">
      <c r="A1324" s="66" t="s">
        <v>2273</v>
      </c>
      <c r="B1324" s="37" t="s">
        <v>1672</v>
      </c>
      <c r="C1324" s="37" t="s">
        <v>3</v>
      </c>
      <c r="D1324" s="37">
        <v>14</v>
      </c>
      <c r="E1324" s="37" t="b">
        <v>0</v>
      </c>
      <c r="F1324" s="37" t="s">
        <v>70</v>
      </c>
      <c r="G1324" s="37">
        <v>128</v>
      </c>
      <c r="H1324" s="37" t="s">
        <v>5</v>
      </c>
      <c r="I1324" s="38">
        <v>236</v>
      </c>
      <c r="J1324" s="38"/>
      <c r="K1324" s="37" t="s">
        <v>4480</v>
      </c>
      <c r="L1324" s="37">
        <v>0</v>
      </c>
      <c r="M1324" s="37">
        <v>1</v>
      </c>
      <c r="N1324" s="37" t="s">
        <v>1339</v>
      </c>
      <c r="O1324" s="37" t="s">
        <v>48</v>
      </c>
      <c r="P1324" s="37" t="s">
        <v>2185</v>
      </c>
      <c r="Q1324" s="37" t="s">
        <v>2227</v>
      </c>
      <c r="R1324" s="37" t="s">
        <v>2084</v>
      </c>
      <c r="S1324" s="39">
        <v>46110</v>
      </c>
      <c r="T1324" s="39" t="str">
        <f t="shared" si="41"/>
        <v>Mar</v>
      </c>
      <c r="U1324" s="37">
        <v>2026</v>
      </c>
      <c r="V1324" s="38">
        <v>236</v>
      </c>
    </row>
    <row r="1325" spans="1:22" x14ac:dyDescent="0.3">
      <c r="A1325" s="66" t="s">
        <v>2273</v>
      </c>
      <c r="B1325" s="17" t="s">
        <v>1673</v>
      </c>
      <c r="C1325" s="17" t="s">
        <v>3</v>
      </c>
      <c r="D1325" s="17">
        <v>14</v>
      </c>
      <c r="E1325" s="17" t="b">
        <v>0</v>
      </c>
      <c r="F1325" s="17" t="s">
        <v>70</v>
      </c>
      <c r="G1325" s="37">
        <v>128</v>
      </c>
      <c r="H1325" s="17" t="s">
        <v>5</v>
      </c>
      <c r="I1325" s="41">
        <v>219</v>
      </c>
      <c r="J1325" s="41"/>
      <c r="K1325" s="17" t="s">
        <v>4480</v>
      </c>
      <c r="L1325" s="17">
        <v>0</v>
      </c>
      <c r="M1325" s="17">
        <v>1</v>
      </c>
      <c r="N1325" s="17" t="s">
        <v>1339</v>
      </c>
      <c r="O1325" s="17" t="s">
        <v>48</v>
      </c>
      <c r="P1325" s="17" t="s">
        <v>2185</v>
      </c>
      <c r="Q1325" s="17" t="s">
        <v>2227</v>
      </c>
      <c r="R1325" s="17" t="s">
        <v>2084</v>
      </c>
      <c r="S1325" s="42">
        <v>46110</v>
      </c>
      <c r="T1325" s="39" t="str">
        <f t="shared" si="41"/>
        <v>Mar</v>
      </c>
      <c r="U1325" s="17">
        <v>2026</v>
      </c>
      <c r="V1325" s="41">
        <v>219</v>
      </c>
    </row>
    <row r="1326" spans="1:22" x14ac:dyDescent="0.3">
      <c r="A1326" s="66" t="s">
        <v>2273</v>
      </c>
      <c r="B1326" s="37" t="s">
        <v>1674</v>
      </c>
      <c r="C1326" s="37" t="s">
        <v>3</v>
      </c>
      <c r="D1326" s="37">
        <v>14</v>
      </c>
      <c r="E1326" s="37" t="b">
        <v>0</v>
      </c>
      <c r="F1326" s="37" t="s">
        <v>70</v>
      </c>
      <c r="G1326" s="37">
        <v>128</v>
      </c>
      <c r="H1326" s="37" t="s">
        <v>5</v>
      </c>
      <c r="I1326" s="38">
        <v>221</v>
      </c>
      <c r="J1326" s="38"/>
      <c r="K1326" s="37" t="s">
        <v>4480</v>
      </c>
      <c r="L1326" s="37">
        <v>1</v>
      </c>
      <c r="M1326" s="37">
        <v>0</v>
      </c>
      <c r="N1326" s="37" t="s">
        <v>1367</v>
      </c>
      <c r="O1326" s="37" t="s">
        <v>48</v>
      </c>
      <c r="P1326" s="37" t="s">
        <v>2185</v>
      </c>
      <c r="Q1326" s="37" t="s">
        <v>2227</v>
      </c>
      <c r="R1326" s="37" t="s">
        <v>2084</v>
      </c>
      <c r="S1326" s="39">
        <v>46110</v>
      </c>
      <c r="T1326" s="39" t="str">
        <f t="shared" si="41"/>
        <v>Mar</v>
      </c>
      <c r="U1326" s="37">
        <v>2026</v>
      </c>
      <c r="V1326" s="38">
        <v>0</v>
      </c>
    </row>
    <row r="1327" spans="1:22" x14ac:dyDescent="0.3">
      <c r="A1327" s="66" t="s">
        <v>2273</v>
      </c>
      <c r="B1327" s="17" t="s">
        <v>1675</v>
      </c>
      <c r="C1327" s="17" t="s">
        <v>3</v>
      </c>
      <c r="D1327" s="17">
        <v>14</v>
      </c>
      <c r="E1327" s="17" t="b">
        <v>0</v>
      </c>
      <c r="F1327" s="17" t="s">
        <v>4</v>
      </c>
      <c r="G1327" s="37">
        <v>128</v>
      </c>
      <c r="H1327" s="17" t="s">
        <v>5</v>
      </c>
      <c r="I1327" s="41">
        <v>223</v>
      </c>
      <c r="J1327" s="41"/>
      <c r="K1327" s="17" t="s">
        <v>4480</v>
      </c>
      <c r="L1327" s="17">
        <v>1</v>
      </c>
      <c r="M1327" s="17">
        <v>0</v>
      </c>
      <c r="N1327" s="17" t="s">
        <v>1367</v>
      </c>
      <c r="O1327" s="17" t="s">
        <v>48</v>
      </c>
      <c r="P1327" s="17" t="s">
        <v>2185</v>
      </c>
      <c r="Q1327" s="17" t="s">
        <v>2227</v>
      </c>
      <c r="R1327" s="17" t="s">
        <v>2084</v>
      </c>
      <c r="S1327" s="42">
        <v>46110</v>
      </c>
      <c r="T1327" s="39" t="str">
        <f t="shared" si="41"/>
        <v>Mar</v>
      </c>
      <c r="U1327" s="17">
        <v>2026</v>
      </c>
      <c r="V1327" s="41">
        <v>0</v>
      </c>
    </row>
    <row r="1328" spans="1:22" x14ac:dyDescent="0.3">
      <c r="A1328" s="66" t="s">
        <v>2273</v>
      </c>
      <c r="B1328" s="37" t="s">
        <v>1676</v>
      </c>
      <c r="C1328" s="37" t="s">
        <v>3</v>
      </c>
      <c r="D1328" s="37">
        <v>14</v>
      </c>
      <c r="E1328" s="37" t="b">
        <v>0</v>
      </c>
      <c r="F1328" s="37" t="s">
        <v>114</v>
      </c>
      <c r="G1328" s="37">
        <v>128</v>
      </c>
      <c r="H1328" s="37" t="s">
        <v>5</v>
      </c>
      <c r="I1328" s="38">
        <v>237</v>
      </c>
      <c r="J1328" s="38"/>
      <c r="K1328" s="37" t="s">
        <v>4480</v>
      </c>
      <c r="L1328" s="37">
        <v>0</v>
      </c>
      <c r="M1328" s="37">
        <v>2</v>
      </c>
      <c r="N1328" s="37" t="s">
        <v>1367</v>
      </c>
      <c r="O1328" s="37" t="s">
        <v>48</v>
      </c>
      <c r="P1328" s="37" t="s">
        <v>2185</v>
      </c>
      <c r="Q1328" s="37" t="s">
        <v>2227</v>
      </c>
      <c r="R1328" s="37" t="s">
        <v>2084</v>
      </c>
      <c r="S1328" s="39">
        <v>46110</v>
      </c>
      <c r="T1328" s="39" t="str">
        <f t="shared" si="41"/>
        <v>Mar</v>
      </c>
      <c r="U1328" s="37">
        <v>2026</v>
      </c>
      <c r="V1328" s="38">
        <v>474</v>
      </c>
    </row>
    <row r="1329" spans="1:22" x14ac:dyDescent="0.3">
      <c r="A1329" s="66" t="s">
        <v>2273</v>
      </c>
      <c r="B1329" s="17" t="s">
        <v>1677</v>
      </c>
      <c r="C1329" s="17" t="s">
        <v>3</v>
      </c>
      <c r="D1329" s="17">
        <v>14</v>
      </c>
      <c r="E1329" s="17" t="b">
        <v>0</v>
      </c>
      <c r="F1329" s="17" t="s">
        <v>114</v>
      </c>
      <c r="G1329" s="37">
        <v>128</v>
      </c>
      <c r="H1329" s="17" t="s">
        <v>5</v>
      </c>
      <c r="I1329" s="41">
        <v>229</v>
      </c>
      <c r="J1329" s="41"/>
      <c r="K1329" s="17" t="s">
        <v>4480</v>
      </c>
      <c r="L1329" s="17">
        <v>1</v>
      </c>
      <c r="M1329" s="17">
        <v>0</v>
      </c>
      <c r="N1329" s="17" t="s">
        <v>1367</v>
      </c>
      <c r="O1329" s="17" t="s">
        <v>48</v>
      </c>
      <c r="P1329" s="17" t="s">
        <v>2185</v>
      </c>
      <c r="Q1329" s="17" t="s">
        <v>2227</v>
      </c>
      <c r="R1329" s="17" t="s">
        <v>2084</v>
      </c>
      <c r="S1329" s="42">
        <v>46110</v>
      </c>
      <c r="T1329" s="39" t="str">
        <f t="shared" si="41"/>
        <v>Mar</v>
      </c>
      <c r="U1329" s="17">
        <v>2026</v>
      </c>
      <c r="V1329" s="41">
        <v>0</v>
      </c>
    </row>
    <row r="1330" spans="1:22" x14ac:dyDescent="0.3">
      <c r="A1330" s="66" t="s">
        <v>2273</v>
      </c>
      <c r="B1330" s="37" t="s">
        <v>1678</v>
      </c>
      <c r="C1330" s="37" t="s">
        <v>3</v>
      </c>
      <c r="D1330" s="37">
        <v>14</v>
      </c>
      <c r="E1330" s="37" t="b">
        <v>0</v>
      </c>
      <c r="F1330" s="37" t="s">
        <v>177</v>
      </c>
      <c r="G1330" s="37">
        <v>128</v>
      </c>
      <c r="H1330" s="37" t="s">
        <v>5</v>
      </c>
      <c r="I1330" s="38">
        <v>229</v>
      </c>
      <c r="J1330" s="38"/>
      <c r="K1330" s="37" t="s">
        <v>4480</v>
      </c>
      <c r="L1330" s="37">
        <v>1</v>
      </c>
      <c r="M1330" s="37">
        <v>0</v>
      </c>
      <c r="N1330" s="37" t="s">
        <v>1339</v>
      </c>
      <c r="O1330" s="37" t="s">
        <v>48</v>
      </c>
      <c r="P1330" s="37" t="s">
        <v>2185</v>
      </c>
      <c r="Q1330" s="37" t="s">
        <v>2227</v>
      </c>
      <c r="R1330" s="37" t="s">
        <v>2084</v>
      </c>
      <c r="S1330" s="39">
        <v>46110</v>
      </c>
      <c r="T1330" s="39" t="str">
        <f t="shared" si="41"/>
        <v>Mar</v>
      </c>
      <c r="U1330" s="37">
        <v>2026</v>
      </c>
      <c r="V1330" s="38">
        <v>0</v>
      </c>
    </row>
    <row r="1331" spans="1:22" x14ac:dyDescent="0.3">
      <c r="A1331" s="66" t="s">
        <v>2273</v>
      </c>
      <c r="B1331" s="17" t="s">
        <v>1679</v>
      </c>
      <c r="C1331" s="17" t="s">
        <v>3</v>
      </c>
      <c r="D1331" s="17">
        <v>14</v>
      </c>
      <c r="E1331" s="17" t="b">
        <v>0</v>
      </c>
      <c r="F1331" s="17" t="s">
        <v>70</v>
      </c>
      <c r="G1331" s="37">
        <v>128</v>
      </c>
      <c r="H1331" s="17" t="s">
        <v>5</v>
      </c>
      <c r="I1331" s="41">
        <v>222</v>
      </c>
      <c r="J1331" s="41"/>
      <c r="K1331" s="17" t="s">
        <v>4480</v>
      </c>
      <c r="L1331" s="17">
        <v>0</v>
      </c>
      <c r="M1331" s="17">
        <v>1</v>
      </c>
      <c r="N1331" s="17" t="s">
        <v>1339</v>
      </c>
      <c r="O1331" s="17" t="s">
        <v>48</v>
      </c>
      <c r="P1331" s="17" t="s">
        <v>2185</v>
      </c>
      <c r="Q1331" s="17" t="s">
        <v>2227</v>
      </c>
      <c r="R1331" s="17" t="s">
        <v>2084</v>
      </c>
      <c r="S1331" s="42">
        <v>46110</v>
      </c>
      <c r="T1331" s="39" t="str">
        <f t="shared" si="41"/>
        <v>Mar</v>
      </c>
      <c r="U1331" s="17">
        <v>2026</v>
      </c>
      <c r="V1331" s="41">
        <v>222</v>
      </c>
    </row>
    <row r="1332" spans="1:22" x14ac:dyDescent="0.3">
      <c r="A1332" s="66" t="s">
        <v>2273</v>
      </c>
      <c r="B1332" s="37" t="s">
        <v>1680</v>
      </c>
      <c r="C1332" s="37" t="s">
        <v>3</v>
      </c>
      <c r="D1332" s="37">
        <v>14</v>
      </c>
      <c r="E1332" s="37" t="b">
        <v>0</v>
      </c>
      <c r="F1332" s="37" t="s">
        <v>70</v>
      </c>
      <c r="G1332" s="37">
        <v>128</v>
      </c>
      <c r="H1332" s="37" t="s">
        <v>5</v>
      </c>
      <c r="I1332" s="38">
        <v>235</v>
      </c>
      <c r="J1332" s="38"/>
      <c r="K1332" s="37" t="s">
        <v>4480</v>
      </c>
      <c r="L1332" s="37">
        <v>0</v>
      </c>
      <c r="M1332" s="37">
        <v>2</v>
      </c>
      <c r="N1332" s="37" t="s">
        <v>1367</v>
      </c>
      <c r="O1332" s="37" t="s">
        <v>48</v>
      </c>
      <c r="P1332" s="37" t="s">
        <v>2185</v>
      </c>
      <c r="Q1332" s="37" t="s">
        <v>2227</v>
      </c>
      <c r="R1332" s="37" t="s">
        <v>2084</v>
      </c>
      <c r="S1332" s="39">
        <v>46110</v>
      </c>
      <c r="T1332" s="39" t="str">
        <f t="shared" si="41"/>
        <v>Mar</v>
      </c>
      <c r="U1332" s="37">
        <v>2026</v>
      </c>
      <c r="V1332" s="38">
        <v>470</v>
      </c>
    </row>
    <row r="1333" spans="1:22" x14ac:dyDescent="0.3">
      <c r="A1333" s="66" t="s">
        <v>2273</v>
      </c>
      <c r="B1333" s="17" t="s">
        <v>1681</v>
      </c>
      <c r="C1333" s="17" t="s">
        <v>3</v>
      </c>
      <c r="D1333" s="17">
        <v>14</v>
      </c>
      <c r="E1333" s="17" t="b">
        <v>0</v>
      </c>
      <c r="F1333" s="17" t="s">
        <v>114</v>
      </c>
      <c r="G1333" s="37">
        <v>128</v>
      </c>
      <c r="H1333" s="17" t="s">
        <v>5</v>
      </c>
      <c r="I1333" s="41">
        <v>223</v>
      </c>
      <c r="J1333" s="41"/>
      <c r="K1333" s="17" t="s">
        <v>4480</v>
      </c>
      <c r="L1333" s="17">
        <v>0</v>
      </c>
      <c r="M1333" s="17">
        <v>1</v>
      </c>
      <c r="N1333" s="17" t="s">
        <v>1339</v>
      </c>
      <c r="O1333" s="17" t="s">
        <v>48</v>
      </c>
      <c r="P1333" s="17" t="s">
        <v>2185</v>
      </c>
      <c r="Q1333" s="17" t="s">
        <v>2227</v>
      </c>
      <c r="R1333" s="17" t="s">
        <v>2084</v>
      </c>
      <c r="S1333" s="42">
        <v>46110</v>
      </c>
      <c r="T1333" s="39" t="str">
        <f t="shared" si="41"/>
        <v>Mar</v>
      </c>
      <c r="U1333" s="17">
        <v>2026</v>
      </c>
      <c r="V1333" s="41">
        <v>223</v>
      </c>
    </row>
    <row r="1334" spans="1:22" x14ac:dyDescent="0.3">
      <c r="A1334" s="66" t="s">
        <v>2273</v>
      </c>
      <c r="B1334" s="37" t="s">
        <v>1682</v>
      </c>
      <c r="C1334" s="37" t="s">
        <v>3</v>
      </c>
      <c r="D1334" s="37">
        <v>14</v>
      </c>
      <c r="E1334" s="37" t="b">
        <v>0</v>
      </c>
      <c r="F1334" s="37" t="s">
        <v>177</v>
      </c>
      <c r="G1334" s="37">
        <v>128</v>
      </c>
      <c r="H1334" s="37" t="s">
        <v>5</v>
      </c>
      <c r="I1334" s="38">
        <v>226</v>
      </c>
      <c r="J1334" s="38"/>
      <c r="K1334" s="37" t="s">
        <v>4480</v>
      </c>
      <c r="L1334" s="37">
        <v>1</v>
      </c>
      <c r="M1334" s="37">
        <v>0</v>
      </c>
      <c r="N1334" s="37" t="s">
        <v>1367</v>
      </c>
      <c r="O1334" s="37" t="s">
        <v>48</v>
      </c>
      <c r="P1334" s="37" t="s">
        <v>2185</v>
      </c>
      <c r="Q1334" s="37" t="s">
        <v>2227</v>
      </c>
      <c r="R1334" s="37" t="s">
        <v>2084</v>
      </c>
      <c r="S1334" s="39">
        <v>46110</v>
      </c>
      <c r="T1334" s="39" t="str">
        <f t="shared" si="41"/>
        <v>Mar</v>
      </c>
      <c r="U1334" s="37">
        <v>2026</v>
      </c>
      <c r="V1334" s="38">
        <v>0</v>
      </c>
    </row>
    <row r="1335" spans="1:22" x14ac:dyDescent="0.3">
      <c r="A1335" s="66" t="s">
        <v>2273</v>
      </c>
      <c r="B1335" s="17" t="s">
        <v>1683</v>
      </c>
      <c r="C1335" s="17" t="s">
        <v>38</v>
      </c>
      <c r="D1335" s="17">
        <v>13</v>
      </c>
      <c r="E1335" s="17" t="b">
        <v>0</v>
      </c>
      <c r="F1335" s="17" t="s">
        <v>14</v>
      </c>
      <c r="G1335" s="17">
        <v>512</v>
      </c>
      <c r="H1335" s="17" t="s">
        <v>47</v>
      </c>
      <c r="I1335" s="41">
        <v>432.12</v>
      </c>
      <c r="J1335" s="41"/>
      <c r="K1335" s="17" t="s">
        <v>4480</v>
      </c>
      <c r="L1335" s="17">
        <v>2</v>
      </c>
      <c r="M1335" s="17">
        <v>2</v>
      </c>
      <c r="N1335" s="17" t="s">
        <v>1412</v>
      </c>
      <c r="O1335" s="17" t="s">
        <v>75</v>
      </c>
      <c r="P1335" s="17" t="s">
        <v>2093</v>
      </c>
      <c r="Q1335" s="17" t="s">
        <v>2233</v>
      </c>
      <c r="R1335" s="17" t="s">
        <v>2084</v>
      </c>
      <c r="S1335" s="42">
        <v>46109</v>
      </c>
      <c r="T1335" s="39" t="str">
        <f t="shared" si="41"/>
        <v>Mar</v>
      </c>
      <c r="U1335" s="17">
        <v>2026</v>
      </c>
      <c r="V1335" s="41">
        <v>864.24</v>
      </c>
    </row>
    <row r="1336" spans="1:22" x14ac:dyDescent="0.3">
      <c r="A1336" s="66" t="s">
        <v>2273</v>
      </c>
      <c r="B1336" s="37" t="s">
        <v>1684</v>
      </c>
      <c r="C1336" s="37" t="s">
        <v>3</v>
      </c>
      <c r="D1336" s="37">
        <v>14</v>
      </c>
      <c r="E1336" s="37" t="b">
        <v>0</v>
      </c>
      <c r="F1336" s="37" t="s">
        <v>70</v>
      </c>
      <c r="G1336" s="37">
        <v>128</v>
      </c>
      <c r="H1336" s="37" t="s">
        <v>5</v>
      </c>
      <c r="I1336" s="38">
        <v>224</v>
      </c>
      <c r="J1336" s="38"/>
      <c r="K1336" s="37" t="s">
        <v>4480</v>
      </c>
      <c r="L1336" s="37">
        <v>0</v>
      </c>
      <c r="M1336" s="37">
        <v>1</v>
      </c>
      <c r="N1336" s="37" t="s">
        <v>1367</v>
      </c>
      <c r="O1336" s="37" t="s">
        <v>48</v>
      </c>
      <c r="P1336" s="37" t="s">
        <v>2185</v>
      </c>
      <c r="Q1336" s="37" t="s">
        <v>2227</v>
      </c>
      <c r="R1336" s="37" t="s">
        <v>2084</v>
      </c>
      <c r="S1336" s="39">
        <v>46110</v>
      </c>
      <c r="T1336" s="39" t="str">
        <f t="shared" si="41"/>
        <v>Mar</v>
      </c>
      <c r="U1336" s="37">
        <v>2026</v>
      </c>
      <c r="V1336" s="38">
        <v>224</v>
      </c>
    </row>
    <row r="1337" spans="1:22" x14ac:dyDescent="0.3">
      <c r="A1337" s="66" t="s">
        <v>2273</v>
      </c>
      <c r="B1337" s="17" t="s">
        <v>1685</v>
      </c>
      <c r="C1337" s="17" t="s">
        <v>3</v>
      </c>
      <c r="D1337" s="17">
        <v>14</v>
      </c>
      <c r="E1337" s="17" t="b">
        <v>0</v>
      </c>
      <c r="F1337" s="17" t="s">
        <v>177</v>
      </c>
      <c r="G1337" s="37">
        <v>128</v>
      </c>
      <c r="H1337" s="17" t="s">
        <v>5</v>
      </c>
      <c r="I1337" s="41">
        <v>231</v>
      </c>
      <c r="J1337" s="41"/>
      <c r="K1337" s="17" t="s">
        <v>4480</v>
      </c>
      <c r="L1337" s="17">
        <v>1</v>
      </c>
      <c r="M1337" s="17">
        <v>0</v>
      </c>
      <c r="N1337" s="17" t="s">
        <v>1339</v>
      </c>
      <c r="O1337" s="17" t="s">
        <v>48</v>
      </c>
      <c r="P1337" s="17" t="s">
        <v>2185</v>
      </c>
      <c r="Q1337" s="17" t="s">
        <v>2227</v>
      </c>
      <c r="R1337" s="17" t="s">
        <v>2084</v>
      </c>
      <c r="S1337" s="42">
        <v>46110</v>
      </c>
      <c r="T1337" s="39" t="str">
        <f t="shared" si="41"/>
        <v>Mar</v>
      </c>
      <c r="U1337" s="17">
        <v>2026</v>
      </c>
      <c r="V1337" s="41">
        <v>0</v>
      </c>
    </row>
    <row r="1338" spans="1:22" x14ac:dyDescent="0.3">
      <c r="A1338" s="66" t="s">
        <v>2273</v>
      </c>
      <c r="B1338" s="37" t="s">
        <v>1686</v>
      </c>
      <c r="C1338" s="37" t="s">
        <v>11</v>
      </c>
      <c r="D1338" s="37">
        <v>14</v>
      </c>
      <c r="E1338" s="37" t="b">
        <v>1</v>
      </c>
      <c r="F1338" s="37" t="s">
        <v>114</v>
      </c>
      <c r="G1338" s="37">
        <v>128</v>
      </c>
      <c r="H1338" s="37" t="s">
        <v>47</v>
      </c>
      <c r="I1338" s="38">
        <v>673.99</v>
      </c>
      <c r="J1338" s="38"/>
      <c r="K1338" s="37" t="s">
        <v>4480</v>
      </c>
      <c r="L1338" s="37">
        <v>2</v>
      </c>
      <c r="M1338" s="37">
        <v>8</v>
      </c>
      <c r="N1338" s="37" t="s">
        <v>1397</v>
      </c>
      <c r="O1338" s="37" t="s">
        <v>75</v>
      </c>
      <c r="P1338" s="37" t="s">
        <v>2093</v>
      </c>
      <c r="Q1338" s="37" t="s">
        <v>2233</v>
      </c>
      <c r="R1338" s="37" t="s">
        <v>2084</v>
      </c>
      <c r="S1338" s="39">
        <v>46109</v>
      </c>
      <c r="T1338" s="39" t="str">
        <f t="shared" si="41"/>
        <v>Mar</v>
      </c>
      <c r="U1338" s="37">
        <v>2026</v>
      </c>
      <c r="V1338" s="38">
        <v>5391.92</v>
      </c>
    </row>
    <row r="1339" spans="1:22" x14ac:dyDescent="0.3">
      <c r="A1339" s="66" t="s">
        <v>2273</v>
      </c>
      <c r="B1339" s="17" t="s">
        <v>1687</v>
      </c>
      <c r="C1339" s="17" t="s">
        <v>3</v>
      </c>
      <c r="D1339" s="17">
        <v>14</v>
      </c>
      <c r="E1339" s="17" t="b">
        <v>0</v>
      </c>
      <c r="F1339" s="17" t="s">
        <v>177</v>
      </c>
      <c r="G1339" s="37">
        <v>128</v>
      </c>
      <c r="H1339" s="17" t="s">
        <v>5</v>
      </c>
      <c r="I1339" s="41">
        <v>224</v>
      </c>
      <c r="J1339" s="41"/>
      <c r="K1339" s="17" t="s">
        <v>4480</v>
      </c>
      <c r="L1339" s="17">
        <v>0</v>
      </c>
      <c r="M1339" s="17">
        <v>2</v>
      </c>
      <c r="N1339" s="17" t="s">
        <v>1339</v>
      </c>
      <c r="O1339" s="17" t="s">
        <v>48</v>
      </c>
      <c r="P1339" s="17" t="s">
        <v>2185</v>
      </c>
      <c r="Q1339" s="17" t="s">
        <v>2227</v>
      </c>
      <c r="R1339" s="17" t="s">
        <v>2084</v>
      </c>
      <c r="S1339" s="42">
        <v>46110</v>
      </c>
      <c r="T1339" s="39" t="str">
        <f t="shared" si="41"/>
        <v>Mar</v>
      </c>
      <c r="U1339" s="17">
        <v>2026</v>
      </c>
      <c r="V1339" s="41">
        <v>448</v>
      </c>
    </row>
    <row r="1340" spans="1:22" x14ac:dyDescent="0.3">
      <c r="A1340" s="66" t="s">
        <v>2273</v>
      </c>
      <c r="B1340" s="37" t="s">
        <v>1688</v>
      </c>
      <c r="C1340" s="37" t="s">
        <v>3</v>
      </c>
      <c r="D1340" s="37">
        <v>14</v>
      </c>
      <c r="E1340" s="37" t="b">
        <v>0</v>
      </c>
      <c r="F1340" s="37" t="s">
        <v>70</v>
      </c>
      <c r="G1340" s="37">
        <v>128</v>
      </c>
      <c r="H1340" s="37" t="s">
        <v>5</v>
      </c>
      <c r="I1340" s="38">
        <v>229</v>
      </c>
      <c r="J1340" s="38"/>
      <c r="K1340" s="37" t="s">
        <v>4480</v>
      </c>
      <c r="L1340" s="37">
        <v>0</v>
      </c>
      <c r="M1340" s="37">
        <v>1</v>
      </c>
      <c r="N1340" s="37" t="s">
        <v>1367</v>
      </c>
      <c r="O1340" s="37" t="s">
        <v>48</v>
      </c>
      <c r="P1340" s="37" t="s">
        <v>2185</v>
      </c>
      <c r="Q1340" s="37" t="s">
        <v>2227</v>
      </c>
      <c r="R1340" s="37" t="s">
        <v>2084</v>
      </c>
      <c r="S1340" s="39">
        <v>46110</v>
      </c>
      <c r="T1340" s="39" t="str">
        <f t="shared" si="41"/>
        <v>Mar</v>
      </c>
      <c r="U1340" s="37">
        <v>2026</v>
      </c>
      <c r="V1340" s="38">
        <v>229</v>
      </c>
    </row>
    <row r="1341" spans="1:22" x14ac:dyDescent="0.3">
      <c r="A1341" s="66" t="s">
        <v>2273</v>
      </c>
      <c r="B1341" s="17" t="s">
        <v>1689</v>
      </c>
      <c r="C1341" s="17" t="s">
        <v>3</v>
      </c>
      <c r="D1341" s="17">
        <v>14</v>
      </c>
      <c r="E1341" s="17" t="b">
        <v>0</v>
      </c>
      <c r="F1341" s="17" t="s">
        <v>70</v>
      </c>
      <c r="G1341" s="37">
        <v>128</v>
      </c>
      <c r="H1341" s="17" t="s">
        <v>5</v>
      </c>
      <c r="I1341" s="41">
        <v>221</v>
      </c>
      <c r="J1341" s="41"/>
      <c r="K1341" s="17" t="s">
        <v>4480</v>
      </c>
      <c r="L1341" s="17">
        <v>1</v>
      </c>
      <c r="M1341" s="17">
        <v>0</v>
      </c>
      <c r="N1341" s="17" t="s">
        <v>1367</v>
      </c>
      <c r="O1341" s="17" t="s">
        <v>48</v>
      </c>
      <c r="P1341" s="17" t="s">
        <v>2185</v>
      </c>
      <c r="Q1341" s="17" t="s">
        <v>2227</v>
      </c>
      <c r="R1341" s="17" t="s">
        <v>2084</v>
      </c>
      <c r="S1341" s="42">
        <v>46110</v>
      </c>
      <c r="T1341" s="39" t="str">
        <f t="shared" si="41"/>
        <v>Mar</v>
      </c>
      <c r="U1341" s="17">
        <v>2026</v>
      </c>
      <c r="V1341" s="41">
        <v>0</v>
      </c>
    </row>
    <row r="1342" spans="1:22" x14ac:dyDescent="0.3">
      <c r="A1342" s="66" t="s">
        <v>2273</v>
      </c>
      <c r="B1342" s="37" t="s">
        <v>1690</v>
      </c>
      <c r="C1342" s="37" t="s">
        <v>3</v>
      </c>
      <c r="D1342" s="37">
        <v>14</v>
      </c>
      <c r="E1342" s="37" t="b">
        <v>0</v>
      </c>
      <c r="F1342" s="37" t="s">
        <v>70</v>
      </c>
      <c r="G1342" s="37">
        <v>128</v>
      </c>
      <c r="H1342" s="37" t="s">
        <v>5</v>
      </c>
      <c r="I1342" s="38">
        <v>232</v>
      </c>
      <c r="J1342" s="38"/>
      <c r="K1342" s="37" t="s">
        <v>4480</v>
      </c>
      <c r="L1342" s="37">
        <v>0</v>
      </c>
      <c r="M1342" s="37">
        <v>2</v>
      </c>
      <c r="N1342" s="37" t="s">
        <v>1339</v>
      </c>
      <c r="O1342" s="37" t="s">
        <v>48</v>
      </c>
      <c r="P1342" s="37" t="s">
        <v>2185</v>
      </c>
      <c r="Q1342" s="37" t="s">
        <v>2227</v>
      </c>
      <c r="R1342" s="37" t="s">
        <v>2084</v>
      </c>
      <c r="S1342" s="39">
        <v>46110</v>
      </c>
      <c r="T1342" s="39" t="str">
        <f t="shared" si="41"/>
        <v>Mar</v>
      </c>
      <c r="U1342" s="37">
        <v>2026</v>
      </c>
      <c r="V1342" s="38">
        <v>464</v>
      </c>
    </row>
    <row r="1343" spans="1:22" x14ac:dyDescent="0.3">
      <c r="A1343" s="66" t="s">
        <v>2273</v>
      </c>
      <c r="B1343" s="17" t="s">
        <v>1691</v>
      </c>
      <c r="C1343" s="17" t="s">
        <v>3</v>
      </c>
      <c r="D1343" s="17">
        <v>14</v>
      </c>
      <c r="E1343" s="17" t="b">
        <v>0</v>
      </c>
      <c r="F1343" s="17" t="s">
        <v>114</v>
      </c>
      <c r="G1343" s="37">
        <v>128</v>
      </c>
      <c r="H1343" s="17" t="s">
        <v>5</v>
      </c>
      <c r="I1343" s="41">
        <v>227</v>
      </c>
      <c r="J1343" s="41"/>
      <c r="K1343" s="17" t="s">
        <v>4480</v>
      </c>
      <c r="L1343" s="17">
        <v>0</v>
      </c>
      <c r="M1343" s="17">
        <v>2</v>
      </c>
      <c r="N1343" s="17" t="s">
        <v>1339</v>
      </c>
      <c r="O1343" s="17" t="s">
        <v>48</v>
      </c>
      <c r="P1343" s="17" t="s">
        <v>2185</v>
      </c>
      <c r="Q1343" s="17" t="s">
        <v>2227</v>
      </c>
      <c r="R1343" s="17" t="s">
        <v>2084</v>
      </c>
      <c r="S1343" s="42">
        <v>46110</v>
      </c>
      <c r="T1343" s="39" t="str">
        <f t="shared" si="41"/>
        <v>Mar</v>
      </c>
      <c r="U1343" s="17">
        <v>2026</v>
      </c>
      <c r="V1343" s="41">
        <v>454</v>
      </c>
    </row>
    <row r="1344" spans="1:22" x14ac:dyDescent="0.3">
      <c r="A1344" s="66" t="s">
        <v>2273</v>
      </c>
      <c r="B1344" s="37" t="s">
        <v>1692</v>
      </c>
      <c r="C1344" s="37" t="s">
        <v>3</v>
      </c>
      <c r="D1344" s="37">
        <v>14</v>
      </c>
      <c r="E1344" s="37" t="b">
        <v>0</v>
      </c>
      <c r="F1344" s="37" t="s">
        <v>4</v>
      </c>
      <c r="G1344" s="37">
        <v>128</v>
      </c>
      <c r="H1344" s="37" t="s">
        <v>5</v>
      </c>
      <c r="I1344" s="38">
        <v>216</v>
      </c>
      <c r="J1344" s="38"/>
      <c r="K1344" s="37" t="s">
        <v>4480</v>
      </c>
      <c r="L1344" s="37">
        <v>0</v>
      </c>
      <c r="M1344" s="37">
        <v>1</v>
      </c>
      <c r="N1344" s="37" t="s">
        <v>1367</v>
      </c>
      <c r="O1344" s="37" t="s">
        <v>48</v>
      </c>
      <c r="P1344" s="37" t="s">
        <v>2185</v>
      </c>
      <c r="Q1344" s="37" t="s">
        <v>2227</v>
      </c>
      <c r="R1344" s="37" t="s">
        <v>2084</v>
      </c>
      <c r="S1344" s="39">
        <v>46110</v>
      </c>
      <c r="T1344" s="39" t="str">
        <f t="shared" si="41"/>
        <v>Mar</v>
      </c>
      <c r="U1344" s="37">
        <v>2026</v>
      </c>
      <c r="V1344" s="38">
        <v>216</v>
      </c>
    </row>
    <row r="1345" spans="1:22" x14ac:dyDescent="0.3">
      <c r="A1345" s="66" t="s">
        <v>2273</v>
      </c>
      <c r="B1345" s="17" t="s">
        <v>1693</v>
      </c>
      <c r="C1345" s="17" t="s">
        <v>3</v>
      </c>
      <c r="D1345" s="17">
        <v>14</v>
      </c>
      <c r="E1345" s="17" t="b">
        <v>0</v>
      </c>
      <c r="F1345" s="17" t="s">
        <v>114</v>
      </c>
      <c r="G1345" s="37">
        <v>128</v>
      </c>
      <c r="H1345" s="17" t="s">
        <v>5</v>
      </c>
      <c r="I1345" s="41">
        <v>232</v>
      </c>
      <c r="J1345" s="41"/>
      <c r="K1345" s="17" t="s">
        <v>4480</v>
      </c>
      <c r="L1345" s="17">
        <v>1</v>
      </c>
      <c r="M1345" s="17">
        <v>0</v>
      </c>
      <c r="N1345" s="17" t="s">
        <v>1367</v>
      </c>
      <c r="O1345" s="17" t="s">
        <v>48</v>
      </c>
      <c r="P1345" s="17" t="s">
        <v>2185</v>
      </c>
      <c r="Q1345" s="17" t="s">
        <v>2227</v>
      </c>
      <c r="R1345" s="17" t="s">
        <v>2084</v>
      </c>
      <c r="S1345" s="42">
        <v>46110</v>
      </c>
      <c r="T1345" s="39" t="str">
        <f t="shared" si="41"/>
        <v>Mar</v>
      </c>
      <c r="U1345" s="17">
        <v>2026</v>
      </c>
      <c r="V1345" s="41">
        <v>0</v>
      </c>
    </row>
    <row r="1346" spans="1:22" x14ac:dyDescent="0.3">
      <c r="A1346" s="66" t="s">
        <v>2273</v>
      </c>
      <c r="B1346" s="37" t="s">
        <v>1694</v>
      </c>
      <c r="C1346" s="37" t="s">
        <v>3</v>
      </c>
      <c r="D1346" s="37">
        <v>14</v>
      </c>
      <c r="E1346" s="37" t="b">
        <v>0</v>
      </c>
      <c r="F1346" s="37" t="s">
        <v>114</v>
      </c>
      <c r="G1346" s="37">
        <v>128</v>
      </c>
      <c r="H1346" s="37" t="s">
        <v>5</v>
      </c>
      <c r="I1346" s="38">
        <v>221</v>
      </c>
      <c r="J1346" s="38"/>
      <c r="K1346" s="37" t="s">
        <v>4480</v>
      </c>
      <c r="L1346" s="37">
        <v>1</v>
      </c>
      <c r="M1346" s="37">
        <v>0</v>
      </c>
      <c r="N1346" s="37" t="s">
        <v>1339</v>
      </c>
      <c r="O1346" s="37" t="s">
        <v>48</v>
      </c>
      <c r="P1346" s="37" t="s">
        <v>2185</v>
      </c>
      <c r="Q1346" s="37" t="s">
        <v>2227</v>
      </c>
      <c r="R1346" s="37" t="s">
        <v>2084</v>
      </c>
      <c r="S1346" s="39">
        <v>46110</v>
      </c>
      <c r="T1346" s="39" t="str">
        <f t="shared" si="41"/>
        <v>Mar</v>
      </c>
      <c r="U1346" s="37">
        <v>2026</v>
      </c>
      <c r="V1346" s="38">
        <v>0</v>
      </c>
    </row>
    <row r="1347" spans="1:22" x14ac:dyDescent="0.3">
      <c r="A1347" s="66" t="s">
        <v>2273</v>
      </c>
      <c r="B1347" s="17" t="s">
        <v>1695</v>
      </c>
      <c r="C1347" s="17" t="s">
        <v>3</v>
      </c>
      <c r="D1347" s="17">
        <v>14</v>
      </c>
      <c r="E1347" s="17" t="b">
        <v>0</v>
      </c>
      <c r="F1347" s="17" t="s">
        <v>177</v>
      </c>
      <c r="G1347" s="37">
        <v>128</v>
      </c>
      <c r="H1347" s="17" t="s">
        <v>5</v>
      </c>
      <c r="I1347" s="41">
        <v>243</v>
      </c>
      <c r="J1347" s="41"/>
      <c r="K1347" s="17" t="s">
        <v>4480</v>
      </c>
      <c r="L1347" s="17">
        <v>0</v>
      </c>
      <c r="M1347" s="17">
        <v>1</v>
      </c>
      <c r="N1347" s="17" t="s">
        <v>1339</v>
      </c>
      <c r="O1347" s="17" t="s">
        <v>48</v>
      </c>
      <c r="P1347" s="17" t="s">
        <v>2185</v>
      </c>
      <c r="Q1347" s="17" t="s">
        <v>2227</v>
      </c>
      <c r="R1347" s="17" t="s">
        <v>2084</v>
      </c>
      <c r="S1347" s="42">
        <v>46110</v>
      </c>
      <c r="T1347" s="39" t="str">
        <f t="shared" si="41"/>
        <v>Mar</v>
      </c>
      <c r="U1347" s="17">
        <v>2026</v>
      </c>
      <c r="V1347" s="41">
        <v>243</v>
      </c>
    </row>
    <row r="1348" spans="1:22" x14ac:dyDescent="0.3">
      <c r="A1348" s="66" t="s">
        <v>2273</v>
      </c>
      <c r="B1348" s="37" t="s">
        <v>1696</v>
      </c>
      <c r="C1348" s="37" t="s">
        <v>3</v>
      </c>
      <c r="D1348" s="37">
        <v>14</v>
      </c>
      <c r="E1348" s="37" t="b">
        <v>0</v>
      </c>
      <c r="F1348" s="37" t="s">
        <v>70</v>
      </c>
      <c r="G1348" s="37">
        <v>128</v>
      </c>
      <c r="H1348" s="37" t="s">
        <v>5</v>
      </c>
      <c r="I1348" s="38">
        <v>225</v>
      </c>
      <c r="J1348" s="38"/>
      <c r="K1348" s="37" t="s">
        <v>4480</v>
      </c>
      <c r="L1348" s="37">
        <v>0</v>
      </c>
      <c r="M1348" s="37">
        <v>10</v>
      </c>
      <c r="N1348" s="37" t="s">
        <v>1339</v>
      </c>
      <c r="O1348" s="37" t="s">
        <v>48</v>
      </c>
      <c r="P1348" s="37" t="s">
        <v>2185</v>
      </c>
      <c r="Q1348" s="37" t="s">
        <v>2227</v>
      </c>
      <c r="R1348" s="37" t="s">
        <v>2084</v>
      </c>
      <c r="S1348" s="39">
        <v>46110</v>
      </c>
      <c r="T1348" s="39" t="str">
        <f t="shared" si="41"/>
        <v>Mar</v>
      </c>
      <c r="U1348" s="37">
        <v>2026</v>
      </c>
      <c r="V1348" s="38">
        <v>2250</v>
      </c>
    </row>
    <row r="1349" spans="1:22" x14ac:dyDescent="0.3">
      <c r="A1349" s="66" t="s">
        <v>2273</v>
      </c>
      <c r="B1349" s="17" t="s">
        <v>1697</v>
      </c>
      <c r="C1349" s="17" t="s">
        <v>3</v>
      </c>
      <c r="D1349" s="17">
        <v>14</v>
      </c>
      <c r="E1349" s="17" t="b">
        <v>0</v>
      </c>
      <c r="F1349" s="17" t="s">
        <v>114</v>
      </c>
      <c r="G1349" s="37">
        <v>128</v>
      </c>
      <c r="H1349" s="17" t="s">
        <v>5</v>
      </c>
      <c r="I1349" s="41">
        <v>225</v>
      </c>
      <c r="J1349" s="41"/>
      <c r="K1349" s="17" t="s">
        <v>4480</v>
      </c>
      <c r="L1349" s="17">
        <v>0</v>
      </c>
      <c r="M1349" s="17">
        <v>1</v>
      </c>
      <c r="N1349" s="17" t="s">
        <v>1339</v>
      </c>
      <c r="O1349" s="17" t="s">
        <v>48</v>
      </c>
      <c r="P1349" s="17" t="s">
        <v>2185</v>
      </c>
      <c r="Q1349" s="17" t="s">
        <v>2227</v>
      </c>
      <c r="R1349" s="17" t="s">
        <v>2084</v>
      </c>
      <c r="S1349" s="42">
        <v>46110</v>
      </c>
      <c r="T1349" s="39" t="str">
        <f t="shared" si="41"/>
        <v>Mar</v>
      </c>
      <c r="U1349" s="17">
        <v>2026</v>
      </c>
      <c r="V1349" s="41">
        <v>225</v>
      </c>
    </row>
    <row r="1350" spans="1:22" x14ac:dyDescent="0.3">
      <c r="A1350" s="66" t="s">
        <v>2273</v>
      </c>
      <c r="B1350" s="37" t="s">
        <v>1698</v>
      </c>
      <c r="C1350" s="37" t="s">
        <v>3</v>
      </c>
      <c r="D1350" s="37">
        <v>14</v>
      </c>
      <c r="E1350" s="37" t="b">
        <v>0</v>
      </c>
      <c r="F1350" s="37" t="s">
        <v>114</v>
      </c>
      <c r="G1350" s="37">
        <v>128</v>
      </c>
      <c r="H1350" s="37" t="s">
        <v>5</v>
      </c>
      <c r="I1350" s="38">
        <v>221</v>
      </c>
      <c r="J1350" s="38"/>
      <c r="K1350" s="37" t="s">
        <v>4480</v>
      </c>
      <c r="L1350" s="37">
        <v>1</v>
      </c>
      <c r="M1350" s="37">
        <v>0</v>
      </c>
      <c r="N1350" s="37" t="s">
        <v>1367</v>
      </c>
      <c r="O1350" s="37" t="s">
        <v>48</v>
      </c>
      <c r="P1350" s="37" t="s">
        <v>2185</v>
      </c>
      <c r="Q1350" s="37" t="s">
        <v>2227</v>
      </c>
      <c r="R1350" s="37" t="s">
        <v>2084</v>
      </c>
      <c r="S1350" s="39">
        <v>46110</v>
      </c>
      <c r="T1350" s="39" t="str">
        <f t="shared" si="41"/>
        <v>Mar</v>
      </c>
      <c r="U1350" s="37">
        <v>2026</v>
      </c>
      <c r="V1350" s="38">
        <v>0</v>
      </c>
    </row>
    <row r="1351" spans="1:22" x14ac:dyDescent="0.3">
      <c r="A1351" s="66" t="s">
        <v>2273</v>
      </c>
      <c r="B1351" s="17" t="s">
        <v>1699</v>
      </c>
      <c r="C1351" s="17" t="s">
        <v>3</v>
      </c>
      <c r="D1351" s="17">
        <v>14</v>
      </c>
      <c r="E1351" s="17" t="b">
        <v>0</v>
      </c>
      <c r="F1351" s="17" t="s">
        <v>70</v>
      </c>
      <c r="G1351" s="37">
        <v>128</v>
      </c>
      <c r="H1351" s="17" t="s">
        <v>5</v>
      </c>
      <c r="I1351" s="41">
        <v>223</v>
      </c>
      <c r="J1351" s="41"/>
      <c r="K1351" s="17" t="s">
        <v>4480</v>
      </c>
      <c r="L1351" s="17">
        <v>1</v>
      </c>
      <c r="M1351" s="17">
        <v>0</v>
      </c>
      <c r="N1351" s="17" t="s">
        <v>1367</v>
      </c>
      <c r="O1351" s="17" t="s">
        <v>48</v>
      </c>
      <c r="P1351" s="17" t="s">
        <v>2185</v>
      </c>
      <c r="Q1351" s="17" t="s">
        <v>2227</v>
      </c>
      <c r="R1351" s="17" t="s">
        <v>2084</v>
      </c>
      <c r="S1351" s="42">
        <v>46110</v>
      </c>
      <c r="T1351" s="39" t="str">
        <f t="shared" si="41"/>
        <v>Mar</v>
      </c>
      <c r="U1351" s="17">
        <v>2026</v>
      </c>
      <c r="V1351" s="41">
        <v>0</v>
      </c>
    </row>
    <row r="1352" spans="1:22" x14ac:dyDescent="0.3">
      <c r="A1352" s="66" t="s">
        <v>2273</v>
      </c>
      <c r="B1352" s="37" t="s">
        <v>1700</v>
      </c>
      <c r="C1352" s="37" t="s">
        <v>3</v>
      </c>
      <c r="D1352" s="37">
        <v>14</v>
      </c>
      <c r="E1352" s="37" t="b">
        <v>0</v>
      </c>
      <c r="F1352" s="37" t="s">
        <v>70</v>
      </c>
      <c r="G1352" s="37">
        <v>128</v>
      </c>
      <c r="H1352" s="37" t="s">
        <v>5</v>
      </c>
      <c r="I1352" s="38">
        <v>218</v>
      </c>
      <c r="J1352" s="38"/>
      <c r="K1352" s="37" t="s">
        <v>4480</v>
      </c>
      <c r="L1352" s="37">
        <v>0</v>
      </c>
      <c r="M1352" s="37">
        <v>1</v>
      </c>
      <c r="N1352" s="37" t="s">
        <v>1367</v>
      </c>
      <c r="O1352" s="37" t="s">
        <v>48</v>
      </c>
      <c r="P1352" s="37" t="s">
        <v>2185</v>
      </c>
      <c r="Q1352" s="37" t="s">
        <v>2227</v>
      </c>
      <c r="R1352" s="37" t="s">
        <v>2084</v>
      </c>
      <c r="S1352" s="39">
        <v>46110</v>
      </c>
      <c r="T1352" s="39" t="str">
        <f t="shared" si="41"/>
        <v>Mar</v>
      </c>
      <c r="U1352" s="37">
        <v>2026</v>
      </c>
      <c r="V1352" s="38">
        <v>218</v>
      </c>
    </row>
    <row r="1353" spans="1:22" x14ac:dyDescent="0.3">
      <c r="A1353" s="66" t="s">
        <v>2273</v>
      </c>
      <c r="B1353" s="17" t="s">
        <v>1701</v>
      </c>
      <c r="C1353" s="17" t="s">
        <v>3</v>
      </c>
      <c r="D1353" s="17">
        <v>14</v>
      </c>
      <c r="E1353" s="17" t="b">
        <v>0</v>
      </c>
      <c r="F1353" s="17" t="s">
        <v>114</v>
      </c>
      <c r="G1353" s="37">
        <v>128</v>
      </c>
      <c r="H1353" s="17" t="s">
        <v>5</v>
      </c>
      <c r="I1353" s="41">
        <v>226</v>
      </c>
      <c r="J1353" s="41"/>
      <c r="K1353" s="17" t="s">
        <v>4480</v>
      </c>
      <c r="L1353" s="17">
        <v>1</v>
      </c>
      <c r="M1353" s="17">
        <v>0</v>
      </c>
      <c r="N1353" s="17" t="s">
        <v>1339</v>
      </c>
      <c r="O1353" s="17" t="s">
        <v>48</v>
      </c>
      <c r="P1353" s="17" t="s">
        <v>2185</v>
      </c>
      <c r="Q1353" s="17" t="s">
        <v>2227</v>
      </c>
      <c r="R1353" s="17" t="s">
        <v>2084</v>
      </c>
      <c r="S1353" s="42">
        <v>46110</v>
      </c>
      <c r="T1353" s="39" t="str">
        <f t="shared" si="41"/>
        <v>Mar</v>
      </c>
      <c r="U1353" s="17">
        <v>2026</v>
      </c>
      <c r="V1353" s="41">
        <v>0</v>
      </c>
    </row>
    <row r="1354" spans="1:22" x14ac:dyDescent="0.3">
      <c r="A1354" s="66" t="s">
        <v>2273</v>
      </c>
      <c r="B1354" s="37" t="s">
        <v>1702</v>
      </c>
      <c r="C1354" s="37" t="s">
        <v>3</v>
      </c>
      <c r="D1354" s="37">
        <v>14</v>
      </c>
      <c r="E1354" s="37" t="b">
        <v>0</v>
      </c>
      <c r="F1354" s="37" t="s">
        <v>70</v>
      </c>
      <c r="G1354" s="37">
        <v>128</v>
      </c>
      <c r="H1354" s="37" t="s">
        <v>5</v>
      </c>
      <c r="I1354" s="38">
        <v>238</v>
      </c>
      <c r="J1354" s="38"/>
      <c r="K1354" s="37" t="s">
        <v>4480</v>
      </c>
      <c r="L1354" s="37">
        <v>0</v>
      </c>
      <c r="M1354" s="37">
        <v>12</v>
      </c>
      <c r="N1354" s="37" t="s">
        <v>1339</v>
      </c>
      <c r="O1354" s="37" t="s">
        <v>48</v>
      </c>
      <c r="P1354" s="37" t="s">
        <v>2185</v>
      </c>
      <c r="Q1354" s="37" t="s">
        <v>2227</v>
      </c>
      <c r="R1354" s="37" t="s">
        <v>2084</v>
      </c>
      <c r="S1354" s="39">
        <v>46110</v>
      </c>
      <c r="T1354" s="39" t="str">
        <f t="shared" si="41"/>
        <v>Mar</v>
      </c>
      <c r="U1354" s="37">
        <v>2026</v>
      </c>
      <c r="V1354" s="38">
        <v>2856</v>
      </c>
    </row>
    <row r="1355" spans="1:22" x14ac:dyDescent="0.3">
      <c r="A1355" s="66" t="s">
        <v>2273</v>
      </c>
      <c r="B1355" s="17" t="s">
        <v>1703</v>
      </c>
      <c r="C1355" s="17" t="s">
        <v>28</v>
      </c>
      <c r="D1355" s="17">
        <v>12</v>
      </c>
      <c r="E1355" s="17" t="b">
        <v>0</v>
      </c>
      <c r="F1355" s="17" t="s">
        <v>378</v>
      </c>
      <c r="G1355" s="17">
        <v>64</v>
      </c>
      <c r="H1355" s="17" t="s">
        <v>5</v>
      </c>
      <c r="I1355" s="41">
        <v>143</v>
      </c>
      <c r="J1355" s="41"/>
      <c r="K1355" s="17" t="s">
        <v>4480</v>
      </c>
      <c r="L1355" s="17">
        <v>1</v>
      </c>
      <c r="M1355" s="17">
        <v>0</v>
      </c>
      <c r="N1355" s="17" t="s">
        <v>1367</v>
      </c>
      <c r="O1355" s="17" t="s">
        <v>48</v>
      </c>
      <c r="P1355" s="17" t="s">
        <v>2185</v>
      </c>
      <c r="Q1355" s="17" t="s">
        <v>2227</v>
      </c>
      <c r="R1355" s="17" t="s">
        <v>2084</v>
      </c>
      <c r="S1355" s="42">
        <v>46110</v>
      </c>
      <c r="T1355" s="39" t="str">
        <f t="shared" si="41"/>
        <v>Mar</v>
      </c>
      <c r="U1355" s="17">
        <v>2026</v>
      </c>
      <c r="V1355" s="41">
        <v>0</v>
      </c>
    </row>
    <row r="1356" spans="1:22" x14ac:dyDescent="0.3">
      <c r="A1356" s="66" t="s">
        <v>2273</v>
      </c>
      <c r="B1356" s="37" t="s">
        <v>1704</v>
      </c>
      <c r="C1356" s="37" t="s">
        <v>28</v>
      </c>
      <c r="D1356" s="37">
        <v>12</v>
      </c>
      <c r="E1356" s="37" t="b">
        <v>0</v>
      </c>
      <c r="F1356" s="37" t="s">
        <v>378</v>
      </c>
      <c r="G1356" s="37">
        <v>64</v>
      </c>
      <c r="H1356" s="37" t="s">
        <v>5</v>
      </c>
      <c r="I1356" s="38">
        <v>158</v>
      </c>
      <c r="J1356" s="38"/>
      <c r="K1356" s="37" t="s">
        <v>4480</v>
      </c>
      <c r="L1356" s="37">
        <v>1</v>
      </c>
      <c r="M1356" s="37">
        <v>0</v>
      </c>
      <c r="N1356" s="37" t="s">
        <v>1367</v>
      </c>
      <c r="O1356" s="37" t="s">
        <v>48</v>
      </c>
      <c r="P1356" s="37" t="s">
        <v>2185</v>
      </c>
      <c r="Q1356" s="37" t="s">
        <v>2227</v>
      </c>
      <c r="R1356" s="37" t="s">
        <v>2084</v>
      </c>
      <c r="S1356" s="39">
        <v>46110</v>
      </c>
      <c r="T1356" s="39" t="str">
        <f t="shared" si="41"/>
        <v>Mar</v>
      </c>
      <c r="U1356" s="37">
        <v>2026</v>
      </c>
      <c r="V1356" s="38">
        <v>0</v>
      </c>
    </row>
    <row r="1357" spans="1:22" x14ac:dyDescent="0.3">
      <c r="A1357" s="66" t="s">
        <v>2273</v>
      </c>
      <c r="B1357" s="17" t="s">
        <v>1705</v>
      </c>
      <c r="C1357" s="17" t="s">
        <v>38</v>
      </c>
      <c r="D1357" s="17">
        <v>13</v>
      </c>
      <c r="E1357" s="17" t="b">
        <v>0</v>
      </c>
      <c r="F1357" s="17" t="s">
        <v>70</v>
      </c>
      <c r="G1357" s="37">
        <v>128</v>
      </c>
      <c r="H1357" s="17" t="s">
        <v>5</v>
      </c>
      <c r="I1357" s="41">
        <v>229</v>
      </c>
      <c r="J1357" s="41"/>
      <c r="K1357" s="17" t="s">
        <v>4480</v>
      </c>
      <c r="L1357" s="17">
        <v>0</v>
      </c>
      <c r="M1357" s="17">
        <v>1</v>
      </c>
      <c r="N1357" s="17" t="s">
        <v>1367</v>
      </c>
      <c r="O1357" s="17" t="s">
        <v>48</v>
      </c>
      <c r="P1357" s="17" t="s">
        <v>2185</v>
      </c>
      <c r="Q1357" s="17" t="s">
        <v>2227</v>
      </c>
      <c r="R1357" s="17" t="s">
        <v>2084</v>
      </c>
      <c r="S1357" s="42">
        <v>46110</v>
      </c>
      <c r="T1357" s="39" t="str">
        <f t="shared" si="41"/>
        <v>Mar</v>
      </c>
      <c r="U1357" s="17">
        <v>2026</v>
      </c>
      <c r="V1357" s="41">
        <v>229</v>
      </c>
    </row>
    <row r="1358" spans="1:22" x14ac:dyDescent="0.3">
      <c r="A1358" s="66" t="s">
        <v>2273</v>
      </c>
      <c r="B1358" s="37" t="s">
        <v>1706</v>
      </c>
      <c r="C1358" s="37" t="s">
        <v>3</v>
      </c>
      <c r="D1358" s="37">
        <v>14</v>
      </c>
      <c r="E1358" s="37" t="b">
        <v>0</v>
      </c>
      <c r="F1358" s="37" t="s">
        <v>70</v>
      </c>
      <c r="G1358" s="37">
        <v>128</v>
      </c>
      <c r="H1358" s="37" t="s">
        <v>5</v>
      </c>
      <c r="I1358" s="38">
        <v>227</v>
      </c>
      <c r="J1358" s="38"/>
      <c r="K1358" s="37" t="s">
        <v>4480</v>
      </c>
      <c r="L1358" s="37">
        <v>0</v>
      </c>
      <c r="M1358" s="37">
        <v>2</v>
      </c>
      <c r="N1358" s="37" t="s">
        <v>1339</v>
      </c>
      <c r="O1358" s="37" t="s">
        <v>48</v>
      </c>
      <c r="P1358" s="37" t="s">
        <v>2185</v>
      </c>
      <c r="Q1358" s="37" t="s">
        <v>2227</v>
      </c>
      <c r="R1358" s="37" t="s">
        <v>2084</v>
      </c>
      <c r="S1358" s="39">
        <v>46110</v>
      </c>
      <c r="T1358" s="39" t="str">
        <f t="shared" si="41"/>
        <v>Mar</v>
      </c>
      <c r="U1358" s="37">
        <v>2026</v>
      </c>
      <c r="V1358" s="38">
        <v>454</v>
      </c>
    </row>
    <row r="1359" spans="1:22" x14ac:dyDescent="0.3">
      <c r="A1359" s="66" t="s">
        <v>2273</v>
      </c>
      <c r="B1359" s="17" t="s">
        <v>1707</v>
      </c>
      <c r="C1359" s="17" t="s">
        <v>3</v>
      </c>
      <c r="D1359" s="17">
        <v>14</v>
      </c>
      <c r="E1359" s="17" t="b">
        <v>0</v>
      </c>
      <c r="F1359" s="17" t="s">
        <v>70</v>
      </c>
      <c r="G1359" s="37">
        <v>128</v>
      </c>
      <c r="H1359" s="17" t="s">
        <v>5</v>
      </c>
      <c r="I1359" s="41">
        <v>229</v>
      </c>
      <c r="J1359" s="41"/>
      <c r="K1359" s="17" t="s">
        <v>4480</v>
      </c>
      <c r="L1359" s="17">
        <v>0</v>
      </c>
      <c r="M1359" s="17">
        <v>1</v>
      </c>
      <c r="N1359" s="17" t="s">
        <v>1367</v>
      </c>
      <c r="O1359" s="17" t="s">
        <v>48</v>
      </c>
      <c r="P1359" s="17" t="s">
        <v>2185</v>
      </c>
      <c r="Q1359" s="17" t="s">
        <v>2227</v>
      </c>
      <c r="R1359" s="17" t="s">
        <v>2084</v>
      </c>
      <c r="S1359" s="42">
        <v>46110</v>
      </c>
      <c r="T1359" s="39" t="str">
        <f t="shared" si="41"/>
        <v>Mar</v>
      </c>
      <c r="U1359" s="17">
        <v>2026</v>
      </c>
      <c r="V1359" s="41">
        <v>229</v>
      </c>
    </row>
    <row r="1360" spans="1:22" x14ac:dyDescent="0.3">
      <c r="A1360" s="66" t="s">
        <v>2273</v>
      </c>
      <c r="B1360" s="37" t="s">
        <v>1708</v>
      </c>
      <c r="C1360" s="37" t="s">
        <v>3</v>
      </c>
      <c r="D1360" s="37">
        <v>14</v>
      </c>
      <c r="E1360" s="37" t="b">
        <v>0</v>
      </c>
      <c r="F1360" s="37" t="s">
        <v>70</v>
      </c>
      <c r="G1360" s="37">
        <v>128</v>
      </c>
      <c r="H1360" s="37" t="s">
        <v>5</v>
      </c>
      <c r="I1360" s="38">
        <v>229</v>
      </c>
      <c r="J1360" s="38"/>
      <c r="K1360" s="37" t="s">
        <v>4480</v>
      </c>
      <c r="L1360" s="37">
        <v>1</v>
      </c>
      <c r="M1360" s="37">
        <v>0</v>
      </c>
      <c r="N1360" s="37" t="s">
        <v>1339</v>
      </c>
      <c r="O1360" s="37" t="s">
        <v>48</v>
      </c>
      <c r="P1360" s="37" t="s">
        <v>2185</v>
      </c>
      <c r="Q1360" s="37" t="s">
        <v>2227</v>
      </c>
      <c r="R1360" s="37" t="s">
        <v>2084</v>
      </c>
      <c r="S1360" s="39">
        <v>46110</v>
      </c>
      <c r="T1360" s="39" t="str">
        <f t="shared" si="41"/>
        <v>Mar</v>
      </c>
      <c r="U1360" s="37">
        <v>2026</v>
      </c>
      <c r="V1360" s="38">
        <v>0</v>
      </c>
    </row>
    <row r="1361" spans="1:22" x14ac:dyDescent="0.3">
      <c r="A1361" s="66" t="s">
        <v>2273</v>
      </c>
      <c r="B1361" s="17" t="s">
        <v>1709</v>
      </c>
      <c r="C1361" s="17" t="s">
        <v>38</v>
      </c>
      <c r="D1361" s="17">
        <v>13</v>
      </c>
      <c r="E1361" s="17" t="b">
        <v>0</v>
      </c>
      <c r="F1361" s="17" t="s">
        <v>177</v>
      </c>
      <c r="G1361" s="37">
        <v>128</v>
      </c>
      <c r="H1361" s="17" t="s">
        <v>5</v>
      </c>
      <c r="I1361" s="41">
        <v>211</v>
      </c>
      <c r="J1361" s="41"/>
      <c r="K1361" s="17" t="s">
        <v>4480</v>
      </c>
      <c r="L1361" s="17">
        <v>0</v>
      </c>
      <c r="M1361" s="17">
        <v>1</v>
      </c>
      <c r="N1361" s="17" t="s">
        <v>1367</v>
      </c>
      <c r="O1361" s="17" t="s">
        <v>48</v>
      </c>
      <c r="P1361" s="17" t="s">
        <v>2185</v>
      </c>
      <c r="Q1361" s="17" t="s">
        <v>2227</v>
      </c>
      <c r="R1361" s="17" t="s">
        <v>2084</v>
      </c>
      <c r="S1361" s="42">
        <v>46110</v>
      </c>
      <c r="T1361" s="39" t="str">
        <f t="shared" si="41"/>
        <v>Mar</v>
      </c>
      <c r="U1361" s="17">
        <v>2026</v>
      </c>
      <c r="V1361" s="41">
        <v>211</v>
      </c>
    </row>
    <row r="1362" spans="1:22" x14ac:dyDescent="0.3">
      <c r="A1362" s="66" t="s">
        <v>2273</v>
      </c>
      <c r="B1362" s="37" t="s">
        <v>1710</v>
      </c>
      <c r="C1362" s="37" t="s">
        <v>28</v>
      </c>
      <c r="D1362" s="37">
        <v>12</v>
      </c>
      <c r="E1362" s="37" t="b">
        <v>0</v>
      </c>
      <c r="F1362" s="37" t="s">
        <v>378</v>
      </c>
      <c r="G1362" s="37">
        <v>64</v>
      </c>
      <c r="H1362" s="37" t="s">
        <v>5</v>
      </c>
      <c r="I1362" s="38">
        <v>159</v>
      </c>
      <c r="J1362" s="38"/>
      <c r="K1362" s="37" t="s">
        <v>4480</v>
      </c>
      <c r="L1362" s="37">
        <v>1</v>
      </c>
      <c r="M1362" s="37">
        <v>0</v>
      </c>
      <c r="N1362" s="37" t="s">
        <v>1367</v>
      </c>
      <c r="O1362" s="37" t="s">
        <v>48</v>
      </c>
      <c r="P1362" s="37" t="s">
        <v>2185</v>
      </c>
      <c r="Q1362" s="37" t="s">
        <v>2227</v>
      </c>
      <c r="R1362" s="37" t="s">
        <v>2084</v>
      </c>
      <c r="S1362" s="39">
        <v>46110</v>
      </c>
      <c r="T1362" s="39" t="str">
        <f t="shared" si="41"/>
        <v>Mar</v>
      </c>
      <c r="U1362" s="37">
        <v>2026</v>
      </c>
      <c r="V1362" s="38">
        <v>0</v>
      </c>
    </row>
    <row r="1363" spans="1:22" x14ac:dyDescent="0.3">
      <c r="A1363" s="66" t="s">
        <v>2273</v>
      </c>
      <c r="B1363" s="17" t="s">
        <v>1711</v>
      </c>
      <c r="C1363" s="17" t="s">
        <v>28</v>
      </c>
      <c r="D1363" s="17">
        <v>12</v>
      </c>
      <c r="E1363" s="17" t="b">
        <v>0</v>
      </c>
      <c r="F1363" s="17" t="s">
        <v>378</v>
      </c>
      <c r="G1363" s="17">
        <v>64</v>
      </c>
      <c r="H1363" s="17" t="s">
        <v>5</v>
      </c>
      <c r="I1363" s="41">
        <v>143</v>
      </c>
      <c r="J1363" s="41"/>
      <c r="K1363" s="17" t="s">
        <v>4480</v>
      </c>
      <c r="L1363" s="17">
        <v>1</v>
      </c>
      <c r="M1363" s="17">
        <v>0</v>
      </c>
      <c r="N1363" s="17" t="s">
        <v>1367</v>
      </c>
      <c r="O1363" s="17" t="s">
        <v>48</v>
      </c>
      <c r="P1363" s="17" t="s">
        <v>2185</v>
      </c>
      <c r="Q1363" s="17" t="s">
        <v>2227</v>
      </c>
      <c r="R1363" s="17" t="s">
        <v>2084</v>
      </c>
      <c r="S1363" s="42">
        <v>46110</v>
      </c>
      <c r="T1363" s="39" t="str">
        <f t="shared" si="41"/>
        <v>Mar</v>
      </c>
      <c r="U1363" s="17">
        <v>2026</v>
      </c>
      <c r="V1363" s="41">
        <v>0</v>
      </c>
    </row>
    <row r="1364" spans="1:22" x14ac:dyDescent="0.3">
      <c r="A1364" s="66" t="s">
        <v>2273</v>
      </c>
      <c r="B1364" s="37" t="s">
        <v>1712</v>
      </c>
      <c r="C1364" s="37" t="s">
        <v>3</v>
      </c>
      <c r="D1364" s="37">
        <v>14</v>
      </c>
      <c r="E1364" s="37" t="b">
        <v>0</v>
      </c>
      <c r="F1364" s="37" t="s">
        <v>70</v>
      </c>
      <c r="G1364" s="37">
        <v>128</v>
      </c>
      <c r="H1364" s="37" t="s">
        <v>5</v>
      </c>
      <c r="I1364" s="38">
        <v>227</v>
      </c>
      <c r="J1364" s="38"/>
      <c r="K1364" s="37" t="s">
        <v>4480</v>
      </c>
      <c r="L1364" s="37">
        <v>1</v>
      </c>
      <c r="M1364" s="37">
        <v>0</v>
      </c>
      <c r="N1364" s="37" t="s">
        <v>1367</v>
      </c>
      <c r="O1364" s="37" t="s">
        <v>48</v>
      </c>
      <c r="P1364" s="37" t="s">
        <v>2185</v>
      </c>
      <c r="Q1364" s="37" t="s">
        <v>2227</v>
      </c>
      <c r="R1364" s="37" t="s">
        <v>2084</v>
      </c>
      <c r="S1364" s="39">
        <v>46110</v>
      </c>
      <c r="T1364" s="39" t="str">
        <f t="shared" si="41"/>
        <v>Mar</v>
      </c>
      <c r="U1364" s="37">
        <v>2026</v>
      </c>
      <c r="V1364" s="38">
        <v>0</v>
      </c>
    </row>
    <row r="1365" spans="1:22" x14ac:dyDescent="0.3">
      <c r="A1365" s="66" t="s">
        <v>2273</v>
      </c>
      <c r="B1365" s="17" t="s">
        <v>1713</v>
      </c>
      <c r="C1365" s="17" t="s">
        <v>38</v>
      </c>
      <c r="D1365" s="17">
        <v>13</v>
      </c>
      <c r="E1365" s="17" t="b">
        <v>0</v>
      </c>
      <c r="F1365" s="17" t="s">
        <v>70</v>
      </c>
      <c r="G1365" s="37">
        <v>128</v>
      </c>
      <c r="H1365" s="17" t="s">
        <v>5</v>
      </c>
      <c r="I1365" s="41">
        <v>206</v>
      </c>
      <c r="J1365" s="41"/>
      <c r="K1365" s="17" t="s">
        <v>4480</v>
      </c>
      <c r="L1365" s="17">
        <v>0</v>
      </c>
      <c r="M1365" s="17">
        <v>1</v>
      </c>
      <c r="N1365" s="17" t="s">
        <v>1367</v>
      </c>
      <c r="O1365" s="17" t="s">
        <v>48</v>
      </c>
      <c r="P1365" s="17" t="s">
        <v>2185</v>
      </c>
      <c r="Q1365" s="17" t="s">
        <v>2227</v>
      </c>
      <c r="R1365" s="17" t="s">
        <v>2084</v>
      </c>
      <c r="S1365" s="42">
        <v>46110</v>
      </c>
      <c r="T1365" s="39" t="str">
        <f t="shared" si="41"/>
        <v>Mar</v>
      </c>
      <c r="U1365" s="17">
        <v>2026</v>
      </c>
      <c r="V1365" s="41">
        <v>206</v>
      </c>
    </row>
    <row r="1366" spans="1:22" x14ac:dyDescent="0.3">
      <c r="A1366" s="66" t="s">
        <v>2273</v>
      </c>
      <c r="B1366" s="37" t="s">
        <v>1714</v>
      </c>
      <c r="C1366" s="37" t="s">
        <v>38</v>
      </c>
      <c r="D1366" s="37">
        <v>13</v>
      </c>
      <c r="E1366" s="37" t="b">
        <v>0</v>
      </c>
      <c r="F1366" s="37" t="s">
        <v>70</v>
      </c>
      <c r="G1366" s="37">
        <v>128</v>
      </c>
      <c r="H1366" s="37" t="s">
        <v>5</v>
      </c>
      <c r="I1366" s="38">
        <v>224</v>
      </c>
      <c r="J1366" s="38"/>
      <c r="K1366" s="37" t="s">
        <v>4480</v>
      </c>
      <c r="L1366" s="37">
        <v>0</v>
      </c>
      <c r="M1366" s="37">
        <v>20</v>
      </c>
      <c r="N1366" s="37" t="s">
        <v>1339</v>
      </c>
      <c r="O1366" s="37" t="s">
        <v>48</v>
      </c>
      <c r="P1366" s="37" t="s">
        <v>2185</v>
      </c>
      <c r="Q1366" s="37" t="s">
        <v>2227</v>
      </c>
      <c r="R1366" s="37" t="s">
        <v>2084</v>
      </c>
      <c r="S1366" s="39">
        <v>46110</v>
      </c>
      <c r="T1366" s="39" t="str">
        <f t="shared" si="41"/>
        <v>Mar</v>
      </c>
      <c r="U1366" s="37">
        <v>2026</v>
      </c>
      <c r="V1366" s="38">
        <v>4480</v>
      </c>
    </row>
    <row r="1367" spans="1:22" x14ac:dyDescent="0.3">
      <c r="A1367" s="66" t="s">
        <v>2273</v>
      </c>
      <c r="B1367" s="17" t="s">
        <v>1715</v>
      </c>
      <c r="C1367" s="17" t="s">
        <v>11</v>
      </c>
      <c r="D1367" s="17">
        <v>14</v>
      </c>
      <c r="E1367" s="17" t="b">
        <v>1</v>
      </c>
      <c r="F1367" s="37" t="s">
        <v>4</v>
      </c>
      <c r="G1367" s="37">
        <v>128</v>
      </c>
      <c r="H1367" s="17" t="s">
        <v>47</v>
      </c>
      <c r="I1367" s="41">
        <v>699.88</v>
      </c>
      <c r="J1367" s="41"/>
      <c r="K1367" s="17" t="s">
        <v>4480</v>
      </c>
      <c r="L1367" s="17">
        <v>2</v>
      </c>
      <c r="M1367" s="17">
        <v>0</v>
      </c>
      <c r="N1367" s="17" t="s">
        <v>1412</v>
      </c>
      <c r="O1367" s="17" t="s">
        <v>75</v>
      </c>
      <c r="P1367" s="17" t="s">
        <v>2093</v>
      </c>
      <c r="Q1367" s="17" t="s">
        <v>2233</v>
      </c>
      <c r="R1367" s="17" t="s">
        <v>2084</v>
      </c>
      <c r="S1367" s="42">
        <v>46109</v>
      </c>
      <c r="T1367" s="39" t="str">
        <f t="shared" si="41"/>
        <v>Mar</v>
      </c>
      <c r="U1367" s="17">
        <v>2026</v>
      </c>
      <c r="V1367" s="41">
        <v>0</v>
      </c>
    </row>
    <row r="1368" spans="1:22" x14ac:dyDescent="0.3">
      <c r="A1368" s="66" t="s">
        <v>2273</v>
      </c>
      <c r="B1368" s="37" t="s">
        <v>1716</v>
      </c>
      <c r="C1368" s="37" t="s">
        <v>38</v>
      </c>
      <c r="D1368" s="37">
        <v>13</v>
      </c>
      <c r="E1368" s="37" t="b">
        <v>0</v>
      </c>
      <c r="F1368" s="37" t="s">
        <v>70</v>
      </c>
      <c r="G1368" s="37">
        <v>128</v>
      </c>
      <c r="H1368" s="37" t="s">
        <v>5</v>
      </c>
      <c r="I1368" s="38">
        <v>216</v>
      </c>
      <c r="J1368" s="38"/>
      <c r="K1368" s="37" t="s">
        <v>4480</v>
      </c>
      <c r="L1368" s="37">
        <v>1</v>
      </c>
      <c r="M1368" s="37">
        <v>0</v>
      </c>
      <c r="N1368" s="37" t="s">
        <v>1367</v>
      </c>
      <c r="O1368" s="37" t="s">
        <v>48</v>
      </c>
      <c r="P1368" s="37" t="s">
        <v>2185</v>
      </c>
      <c r="Q1368" s="37" t="s">
        <v>2227</v>
      </c>
      <c r="R1368" s="37" t="s">
        <v>2084</v>
      </c>
      <c r="S1368" s="39">
        <v>46110</v>
      </c>
      <c r="T1368" s="39" t="str">
        <f t="shared" si="41"/>
        <v>Mar</v>
      </c>
      <c r="U1368" s="37">
        <v>2026</v>
      </c>
      <c r="V1368" s="38">
        <v>0</v>
      </c>
    </row>
    <row r="1369" spans="1:22" x14ac:dyDescent="0.3">
      <c r="A1369" s="66" t="s">
        <v>2273</v>
      </c>
      <c r="B1369" s="17" t="s">
        <v>1717</v>
      </c>
      <c r="C1369" s="17" t="s">
        <v>38</v>
      </c>
      <c r="D1369" s="17">
        <v>13</v>
      </c>
      <c r="E1369" s="17" t="b">
        <v>0</v>
      </c>
      <c r="F1369" s="17" t="s">
        <v>177</v>
      </c>
      <c r="G1369" s="37">
        <v>128</v>
      </c>
      <c r="H1369" s="17" t="s">
        <v>5</v>
      </c>
      <c r="I1369" s="41">
        <v>208</v>
      </c>
      <c r="J1369" s="41"/>
      <c r="K1369" s="17" t="s">
        <v>4480</v>
      </c>
      <c r="L1369" s="17">
        <v>1</v>
      </c>
      <c r="M1369" s="17">
        <v>0</v>
      </c>
      <c r="N1369" s="17" t="s">
        <v>1339</v>
      </c>
      <c r="O1369" s="17" t="s">
        <v>48</v>
      </c>
      <c r="P1369" s="17" t="s">
        <v>2185</v>
      </c>
      <c r="Q1369" s="17" t="s">
        <v>2227</v>
      </c>
      <c r="R1369" s="17" t="s">
        <v>2084</v>
      </c>
      <c r="S1369" s="42">
        <v>46110</v>
      </c>
      <c r="T1369" s="39" t="str">
        <f t="shared" si="41"/>
        <v>Mar</v>
      </c>
      <c r="U1369" s="17">
        <v>2026</v>
      </c>
      <c r="V1369" s="41">
        <v>0</v>
      </c>
    </row>
    <row r="1370" spans="1:22" x14ac:dyDescent="0.3">
      <c r="A1370" s="66" t="s">
        <v>2273</v>
      </c>
      <c r="B1370" s="37" t="s">
        <v>1718</v>
      </c>
      <c r="C1370" s="37" t="s">
        <v>28</v>
      </c>
      <c r="D1370" s="37">
        <v>12</v>
      </c>
      <c r="E1370" s="37" t="b">
        <v>0</v>
      </c>
      <c r="F1370" s="37" t="s">
        <v>61</v>
      </c>
      <c r="G1370" s="37">
        <v>64</v>
      </c>
      <c r="H1370" s="37" t="s">
        <v>5</v>
      </c>
      <c r="I1370" s="38">
        <v>154</v>
      </c>
      <c r="J1370" s="38"/>
      <c r="K1370" s="37" t="s">
        <v>4480</v>
      </c>
      <c r="L1370" s="37">
        <v>1</v>
      </c>
      <c r="M1370" s="37">
        <v>0</v>
      </c>
      <c r="N1370" s="37" t="s">
        <v>1367</v>
      </c>
      <c r="O1370" s="37" t="s">
        <v>48</v>
      </c>
      <c r="P1370" s="37" t="s">
        <v>2185</v>
      </c>
      <c r="Q1370" s="37" t="s">
        <v>2227</v>
      </c>
      <c r="R1370" s="37" t="s">
        <v>2084</v>
      </c>
      <c r="S1370" s="39">
        <v>46110</v>
      </c>
      <c r="T1370" s="39" t="str">
        <f t="shared" si="41"/>
        <v>Mar</v>
      </c>
      <c r="U1370" s="37">
        <v>2026</v>
      </c>
      <c r="V1370" s="38">
        <v>0</v>
      </c>
    </row>
    <row r="1371" spans="1:22" x14ac:dyDescent="0.3">
      <c r="A1371" s="66" t="s">
        <v>2273</v>
      </c>
      <c r="B1371" s="17" t="s">
        <v>1719</v>
      </c>
      <c r="C1371" s="17" t="s">
        <v>3</v>
      </c>
      <c r="D1371" s="17">
        <v>14</v>
      </c>
      <c r="E1371" s="17" t="b">
        <v>0</v>
      </c>
      <c r="F1371" s="17" t="s">
        <v>114</v>
      </c>
      <c r="G1371" s="37">
        <v>128</v>
      </c>
      <c r="H1371" s="17" t="s">
        <v>5</v>
      </c>
      <c r="I1371" s="41">
        <v>233</v>
      </c>
      <c r="J1371" s="41"/>
      <c r="K1371" s="17" t="s">
        <v>4480</v>
      </c>
      <c r="L1371" s="17">
        <v>0</v>
      </c>
      <c r="M1371" s="17">
        <v>1</v>
      </c>
      <c r="N1371" s="17" t="s">
        <v>1339</v>
      </c>
      <c r="O1371" s="17" t="s">
        <v>48</v>
      </c>
      <c r="P1371" s="17" t="s">
        <v>2185</v>
      </c>
      <c r="Q1371" s="17" t="s">
        <v>2227</v>
      </c>
      <c r="R1371" s="17" t="s">
        <v>2084</v>
      </c>
      <c r="S1371" s="42">
        <v>46110</v>
      </c>
      <c r="T1371" s="39" t="str">
        <f t="shared" si="41"/>
        <v>Mar</v>
      </c>
      <c r="U1371" s="17">
        <v>2026</v>
      </c>
      <c r="V1371" s="41">
        <v>233</v>
      </c>
    </row>
    <row r="1372" spans="1:22" x14ac:dyDescent="0.3">
      <c r="A1372" s="66" t="s">
        <v>2273</v>
      </c>
      <c r="B1372" s="37" t="s">
        <v>1720</v>
      </c>
      <c r="C1372" s="37" t="s">
        <v>3</v>
      </c>
      <c r="D1372" s="37">
        <v>14</v>
      </c>
      <c r="E1372" s="37" t="b">
        <v>0</v>
      </c>
      <c r="F1372" s="37" t="s">
        <v>177</v>
      </c>
      <c r="G1372" s="37">
        <v>128</v>
      </c>
      <c r="H1372" s="37" t="s">
        <v>5</v>
      </c>
      <c r="I1372" s="38">
        <v>226</v>
      </c>
      <c r="J1372" s="38"/>
      <c r="K1372" s="37" t="s">
        <v>4480</v>
      </c>
      <c r="L1372" s="37">
        <v>0</v>
      </c>
      <c r="M1372" s="37">
        <v>1</v>
      </c>
      <c r="N1372" s="37" t="s">
        <v>1339</v>
      </c>
      <c r="O1372" s="37" t="s">
        <v>48</v>
      </c>
      <c r="P1372" s="37" t="s">
        <v>2185</v>
      </c>
      <c r="Q1372" s="37" t="s">
        <v>2227</v>
      </c>
      <c r="R1372" s="37" t="s">
        <v>2084</v>
      </c>
      <c r="S1372" s="39">
        <v>46110</v>
      </c>
      <c r="T1372" s="39" t="str">
        <f t="shared" si="41"/>
        <v>Mar</v>
      </c>
      <c r="U1372" s="37">
        <v>2026</v>
      </c>
      <c r="V1372" s="38">
        <v>226</v>
      </c>
    </row>
    <row r="1373" spans="1:22" x14ac:dyDescent="0.3">
      <c r="A1373" s="66" t="s">
        <v>2273</v>
      </c>
      <c r="B1373" s="17" t="s">
        <v>1721</v>
      </c>
      <c r="C1373" s="17" t="s">
        <v>3</v>
      </c>
      <c r="D1373" s="17">
        <v>14</v>
      </c>
      <c r="E1373" s="17" t="b">
        <v>0</v>
      </c>
      <c r="F1373" s="17" t="s">
        <v>70</v>
      </c>
      <c r="G1373" s="37">
        <v>128</v>
      </c>
      <c r="H1373" s="17" t="s">
        <v>5</v>
      </c>
      <c r="I1373" s="41">
        <v>229</v>
      </c>
      <c r="J1373" s="41"/>
      <c r="K1373" s="17" t="s">
        <v>4480</v>
      </c>
      <c r="L1373" s="17">
        <v>1</v>
      </c>
      <c r="M1373" s="17">
        <v>0</v>
      </c>
      <c r="N1373" s="17" t="s">
        <v>1367</v>
      </c>
      <c r="O1373" s="17" t="s">
        <v>48</v>
      </c>
      <c r="P1373" s="17" t="s">
        <v>2185</v>
      </c>
      <c r="Q1373" s="17" t="s">
        <v>2227</v>
      </c>
      <c r="R1373" s="17" t="s">
        <v>2084</v>
      </c>
      <c r="S1373" s="42">
        <v>46110</v>
      </c>
      <c r="T1373" s="39" t="str">
        <f t="shared" si="41"/>
        <v>Mar</v>
      </c>
      <c r="U1373" s="17">
        <v>2026</v>
      </c>
      <c r="V1373" s="41">
        <v>0</v>
      </c>
    </row>
    <row r="1374" spans="1:22" x14ac:dyDescent="0.3">
      <c r="A1374" s="66" t="s">
        <v>2273</v>
      </c>
      <c r="B1374" s="37" t="s">
        <v>1722</v>
      </c>
      <c r="C1374" s="37" t="s">
        <v>3</v>
      </c>
      <c r="D1374" s="37">
        <v>14</v>
      </c>
      <c r="E1374" s="37" t="b">
        <v>0</v>
      </c>
      <c r="F1374" s="37" t="s">
        <v>70</v>
      </c>
      <c r="G1374" s="37">
        <v>128</v>
      </c>
      <c r="H1374" s="37" t="s">
        <v>5</v>
      </c>
      <c r="I1374" s="38">
        <v>233</v>
      </c>
      <c r="J1374" s="38"/>
      <c r="K1374" s="37" t="s">
        <v>4480</v>
      </c>
      <c r="L1374" s="37">
        <v>1</v>
      </c>
      <c r="M1374" s="37">
        <v>0</v>
      </c>
      <c r="N1374" s="37" t="s">
        <v>1339</v>
      </c>
      <c r="O1374" s="37" t="s">
        <v>48</v>
      </c>
      <c r="P1374" s="37" t="s">
        <v>2185</v>
      </c>
      <c r="Q1374" s="37" t="s">
        <v>2227</v>
      </c>
      <c r="R1374" s="37" t="s">
        <v>2084</v>
      </c>
      <c r="S1374" s="39">
        <v>46110</v>
      </c>
      <c r="T1374" s="39" t="str">
        <f t="shared" si="41"/>
        <v>Mar</v>
      </c>
      <c r="U1374" s="37">
        <v>2026</v>
      </c>
      <c r="V1374" s="38">
        <v>0</v>
      </c>
    </row>
    <row r="1375" spans="1:22" x14ac:dyDescent="0.3">
      <c r="A1375" s="66" t="s">
        <v>2273</v>
      </c>
      <c r="B1375" s="17" t="s">
        <v>1723</v>
      </c>
      <c r="C1375" s="17" t="s">
        <v>38</v>
      </c>
      <c r="D1375" s="17">
        <v>13</v>
      </c>
      <c r="E1375" s="17" t="b">
        <v>0</v>
      </c>
      <c r="F1375" s="17" t="s">
        <v>70</v>
      </c>
      <c r="G1375" s="37">
        <v>128</v>
      </c>
      <c r="H1375" s="17" t="s">
        <v>5</v>
      </c>
      <c r="I1375" s="41">
        <v>209</v>
      </c>
      <c r="J1375" s="41"/>
      <c r="K1375" s="17" t="s">
        <v>4480</v>
      </c>
      <c r="L1375" s="17">
        <v>1</v>
      </c>
      <c r="M1375" s="17">
        <v>0</v>
      </c>
      <c r="N1375" s="17" t="s">
        <v>1367</v>
      </c>
      <c r="O1375" s="17" t="s">
        <v>48</v>
      </c>
      <c r="P1375" s="17" t="s">
        <v>2185</v>
      </c>
      <c r="Q1375" s="17" t="s">
        <v>2227</v>
      </c>
      <c r="R1375" s="17" t="s">
        <v>2084</v>
      </c>
      <c r="S1375" s="42">
        <v>46110</v>
      </c>
      <c r="T1375" s="39" t="str">
        <f t="shared" si="41"/>
        <v>Mar</v>
      </c>
      <c r="U1375" s="17">
        <v>2026</v>
      </c>
      <c r="V1375" s="41">
        <v>0</v>
      </c>
    </row>
    <row r="1376" spans="1:22" x14ac:dyDescent="0.3">
      <c r="A1376" s="66" t="s">
        <v>2273</v>
      </c>
      <c r="B1376" s="37" t="s">
        <v>1724</v>
      </c>
      <c r="C1376" s="37" t="s">
        <v>3</v>
      </c>
      <c r="D1376" s="37">
        <v>14</v>
      </c>
      <c r="E1376" s="37" t="b">
        <v>0</v>
      </c>
      <c r="F1376" s="37" t="s">
        <v>70</v>
      </c>
      <c r="G1376" s="37">
        <v>128</v>
      </c>
      <c r="H1376" s="37" t="s">
        <v>5</v>
      </c>
      <c r="I1376" s="38">
        <v>232</v>
      </c>
      <c r="J1376" s="38"/>
      <c r="K1376" s="37" t="s">
        <v>4480</v>
      </c>
      <c r="L1376" s="37">
        <v>0</v>
      </c>
      <c r="M1376" s="37">
        <v>3</v>
      </c>
      <c r="N1376" s="37" t="s">
        <v>1339</v>
      </c>
      <c r="O1376" s="37" t="s">
        <v>48</v>
      </c>
      <c r="P1376" s="37" t="s">
        <v>2185</v>
      </c>
      <c r="Q1376" s="37" t="s">
        <v>2227</v>
      </c>
      <c r="R1376" s="37" t="s">
        <v>2084</v>
      </c>
      <c r="S1376" s="39">
        <v>46110</v>
      </c>
      <c r="T1376" s="39" t="str">
        <f t="shared" ref="T1376:T1439" si="42">TEXT(S1376,"mmm")</f>
        <v>Mar</v>
      </c>
      <c r="U1376" s="37">
        <v>2026</v>
      </c>
      <c r="V1376" s="38">
        <v>696</v>
      </c>
    </row>
    <row r="1377" spans="1:22" x14ac:dyDescent="0.3">
      <c r="A1377" s="66" t="s">
        <v>2273</v>
      </c>
      <c r="B1377" s="17" t="s">
        <v>1725</v>
      </c>
      <c r="C1377" s="17" t="s">
        <v>28</v>
      </c>
      <c r="D1377" s="17">
        <v>12</v>
      </c>
      <c r="E1377" s="17" t="b">
        <v>0</v>
      </c>
      <c r="F1377" s="17" t="s">
        <v>378</v>
      </c>
      <c r="G1377" s="17">
        <v>64</v>
      </c>
      <c r="H1377" s="17" t="s">
        <v>5</v>
      </c>
      <c r="I1377" s="41">
        <v>155</v>
      </c>
      <c r="J1377" s="41"/>
      <c r="K1377" s="17" t="s">
        <v>4480</v>
      </c>
      <c r="L1377" s="17">
        <v>1</v>
      </c>
      <c r="M1377" s="17">
        <v>0</v>
      </c>
      <c r="N1377" s="17" t="s">
        <v>1339</v>
      </c>
      <c r="O1377" s="17" t="s">
        <v>48</v>
      </c>
      <c r="P1377" s="17" t="s">
        <v>2185</v>
      </c>
      <c r="Q1377" s="17" t="s">
        <v>2227</v>
      </c>
      <c r="R1377" s="17" t="s">
        <v>2084</v>
      </c>
      <c r="S1377" s="42">
        <v>46110</v>
      </c>
      <c r="T1377" s="39" t="str">
        <f t="shared" si="42"/>
        <v>Mar</v>
      </c>
      <c r="U1377" s="17">
        <v>2026</v>
      </c>
      <c r="V1377" s="41">
        <v>0</v>
      </c>
    </row>
    <row r="1378" spans="1:22" x14ac:dyDescent="0.3">
      <c r="A1378" s="66" t="s">
        <v>2273</v>
      </c>
      <c r="B1378" s="37" t="s">
        <v>1726</v>
      </c>
      <c r="C1378" s="37" t="s">
        <v>28</v>
      </c>
      <c r="D1378" s="37">
        <v>12</v>
      </c>
      <c r="E1378" s="37" t="b">
        <v>0</v>
      </c>
      <c r="F1378" s="37" t="s">
        <v>61</v>
      </c>
      <c r="G1378" s="37">
        <v>64</v>
      </c>
      <c r="H1378" s="37" t="s">
        <v>5</v>
      </c>
      <c r="I1378" s="38">
        <v>153</v>
      </c>
      <c r="J1378" s="38"/>
      <c r="K1378" s="37" t="s">
        <v>4480</v>
      </c>
      <c r="L1378" s="37">
        <v>1</v>
      </c>
      <c r="M1378" s="37">
        <v>0</v>
      </c>
      <c r="N1378" s="37" t="s">
        <v>1339</v>
      </c>
      <c r="O1378" s="37" t="s">
        <v>48</v>
      </c>
      <c r="P1378" s="37" t="s">
        <v>2185</v>
      </c>
      <c r="Q1378" s="37" t="s">
        <v>2227</v>
      </c>
      <c r="R1378" s="37" t="s">
        <v>2084</v>
      </c>
      <c r="S1378" s="39">
        <v>46110</v>
      </c>
      <c r="T1378" s="39" t="str">
        <f t="shared" si="42"/>
        <v>Mar</v>
      </c>
      <c r="U1378" s="37">
        <v>2026</v>
      </c>
      <c r="V1378" s="38">
        <v>0</v>
      </c>
    </row>
    <row r="1379" spans="1:22" x14ac:dyDescent="0.3">
      <c r="A1379" s="66" t="s">
        <v>2273</v>
      </c>
      <c r="B1379" s="17" t="s">
        <v>1727</v>
      </c>
      <c r="C1379" s="17" t="s">
        <v>3</v>
      </c>
      <c r="D1379" s="17">
        <v>14</v>
      </c>
      <c r="E1379" s="17" t="b">
        <v>0</v>
      </c>
      <c r="F1379" s="17" t="s">
        <v>70</v>
      </c>
      <c r="G1379" s="37">
        <v>128</v>
      </c>
      <c r="H1379" s="17" t="s">
        <v>5</v>
      </c>
      <c r="I1379" s="41">
        <v>230</v>
      </c>
      <c r="J1379" s="41"/>
      <c r="K1379" s="17" t="s">
        <v>4480</v>
      </c>
      <c r="L1379" s="17">
        <v>0</v>
      </c>
      <c r="M1379" s="17">
        <v>10</v>
      </c>
      <c r="N1379" s="17" t="s">
        <v>1339</v>
      </c>
      <c r="O1379" s="17" t="s">
        <v>48</v>
      </c>
      <c r="P1379" s="17" t="s">
        <v>2185</v>
      </c>
      <c r="Q1379" s="17" t="s">
        <v>2227</v>
      </c>
      <c r="R1379" s="17" t="s">
        <v>2084</v>
      </c>
      <c r="S1379" s="42">
        <v>46110</v>
      </c>
      <c r="T1379" s="39" t="str">
        <f t="shared" si="42"/>
        <v>Mar</v>
      </c>
      <c r="U1379" s="17">
        <v>2026</v>
      </c>
      <c r="V1379" s="41">
        <v>2300</v>
      </c>
    </row>
    <row r="1380" spans="1:22" x14ac:dyDescent="0.3">
      <c r="A1380" s="66" t="s">
        <v>2273</v>
      </c>
      <c r="B1380" s="37" t="s">
        <v>1728</v>
      </c>
      <c r="C1380" s="37" t="s">
        <v>28</v>
      </c>
      <c r="D1380" s="37">
        <v>12</v>
      </c>
      <c r="E1380" s="37" t="b">
        <v>0</v>
      </c>
      <c r="F1380" s="37" t="s">
        <v>378</v>
      </c>
      <c r="G1380" s="37">
        <v>64</v>
      </c>
      <c r="H1380" s="37" t="s">
        <v>5</v>
      </c>
      <c r="I1380" s="38">
        <v>148</v>
      </c>
      <c r="J1380" s="38"/>
      <c r="K1380" s="37" t="s">
        <v>4480</v>
      </c>
      <c r="L1380" s="37">
        <v>1</v>
      </c>
      <c r="M1380" s="37">
        <v>0</v>
      </c>
      <c r="N1380" s="37" t="s">
        <v>1339</v>
      </c>
      <c r="O1380" s="37" t="s">
        <v>48</v>
      </c>
      <c r="P1380" s="37" t="s">
        <v>2185</v>
      </c>
      <c r="Q1380" s="37" t="s">
        <v>2227</v>
      </c>
      <c r="R1380" s="37" t="s">
        <v>2084</v>
      </c>
      <c r="S1380" s="39">
        <v>46110</v>
      </c>
      <c r="T1380" s="39" t="str">
        <f t="shared" si="42"/>
        <v>Mar</v>
      </c>
      <c r="U1380" s="37">
        <v>2026</v>
      </c>
      <c r="V1380" s="38">
        <v>0</v>
      </c>
    </row>
    <row r="1381" spans="1:22" x14ac:dyDescent="0.3">
      <c r="A1381" s="66" t="s">
        <v>2273</v>
      </c>
      <c r="B1381" s="17" t="s">
        <v>1729</v>
      </c>
      <c r="C1381" s="17" t="s">
        <v>3</v>
      </c>
      <c r="D1381" s="17">
        <v>14</v>
      </c>
      <c r="E1381" s="17" t="b">
        <v>0</v>
      </c>
      <c r="F1381" s="17" t="s">
        <v>70</v>
      </c>
      <c r="G1381" s="37">
        <v>128</v>
      </c>
      <c r="H1381" s="17" t="s">
        <v>5</v>
      </c>
      <c r="I1381" s="41">
        <v>242</v>
      </c>
      <c r="J1381" s="41"/>
      <c r="K1381" s="17" t="s">
        <v>4480</v>
      </c>
      <c r="L1381" s="17">
        <v>0</v>
      </c>
      <c r="M1381" s="17">
        <v>1</v>
      </c>
      <c r="N1381" s="17" t="s">
        <v>1339</v>
      </c>
      <c r="O1381" s="17" t="s">
        <v>48</v>
      </c>
      <c r="P1381" s="17" t="s">
        <v>2185</v>
      </c>
      <c r="Q1381" s="17" t="s">
        <v>2227</v>
      </c>
      <c r="R1381" s="17" t="s">
        <v>2084</v>
      </c>
      <c r="S1381" s="42">
        <v>46110</v>
      </c>
      <c r="T1381" s="39" t="str">
        <f t="shared" si="42"/>
        <v>Mar</v>
      </c>
      <c r="U1381" s="17">
        <v>2026</v>
      </c>
      <c r="V1381" s="41">
        <v>242</v>
      </c>
    </row>
    <row r="1382" spans="1:22" x14ac:dyDescent="0.3">
      <c r="A1382" s="66" t="s">
        <v>2273</v>
      </c>
      <c r="B1382" s="37" t="s">
        <v>1730</v>
      </c>
      <c r="C1382" s="37" t="s">
        <v>28</v>
      </c>
      <c r="D1382" s="37">
        <v>12</v>
      </c>
      <c r="E1382" s="37" t="b">
        <v>0</v>
      </c>
      <c r="F1382" s="37" t="s">
        <v>378</v>
      </c>
      <c r="G1382" s="37">
        <v>64</v>
      </c>
      <c r="H1382" s="37" t="s">
        <v>5</v>
      </c>
      <c r="I1382" s="38">
        <v>153</v>
      </c>
      <c r="J1382" s="38"/>
      <c r="K1382" s="37" t="s">
        <v>4480</v>
      </c>
      <c r="L1382" s="37">
        <v>1</v>
      </c>
      <c r="M1382" s="37">
        <v>0</v>
      </c>
      <c r="N1382" s="37" t="s">
        <v>1339</v>
      </c>
      <c r="O1382" s="37" t="s">
        <v>48</v>
      </c>
      <c r="P1382" s="37" t="s">
        <v>2185</v>
      </c>
      <c r="Q1382" s="37" t="s">
        <v>2227</v>
      </c>
      <c r="R1382" s="37" t="s">
        <v>2084</v>
      </c>
      <c r="S1382" s="39">
        <v>46110</v>
      </c>
      <c r="T1382" s="39" t="str">
        <f t="shared" si="42"/>
        <v>Mar</v>
      </c>
      <c r="U1382" s="37">
        <v>2026</v>
      </c>
      <c r="V1382" s="38">
        <v>0</v>
      </c>
    </row>
    <row r="1383" spans="1:22" x14ac:dyDescent="0.3">
      <c r="A1383" s="66" t="s">
        <v>2273</v>
      </c>
      <c r="B1383" s="17" t="s">
        <v>1731</v>
      </c>
      <c r="C1383" s="17" t="s">
        <v>3</v>
      </c>
      <c r="D1383" s="17">
        <v>14</v>
      </c>
      <c r="E1383" s="17" t="b">
        <v>0</v>
      </c>
      <c r="F1383" s="17" t="s">
        <v>177</v>
      </c>
      <c r="G1383" s="37">
        <v>128</v>
      </c>
      <c r="H1383" s="17" t="s">
        <v>5</v>
      </c>
      <c r="I1383" s="41">
        <v>234</v>
      </c>
      <c r="J1383" s="41"/>
      <c r="K1383" s="17" t="s">
        <v>4480</v>
      </c>
      <c r="L1383" s="17">
        <v>0</v>
      </c>
      <c r="M1383" s="17">
        <v>1</v>
      </c>
      <c r="N1383" s="17" t="s">
        <v>1339</v>
      </c>
      <c r="O1383" s="17" t="s">
        <v>48</v>
      </c>
      <c r="P1383" s="17" t="s">
        <v>2185</v>
      </c>
      <c r="Q1383" s="17" t="s">
        <v>2227</v>
      </c>
      <c r="R1383" s="17" t="s">
        <v>2084</v>
      </c>
      <c r="S1383" s="42">
        <v>46110</v>
      </c>
      <c r="T1383" s="39" t="str">
        <f t="shared" si="42"/>
        <v>Mar</v>
      </c>
      <c r="U1383" s="17">
        <v>2026</v>
      </c>
      <c r="V1383" s="41">
        <v>234</v>
      </c>
    </row>
    <row r="1384" spans="1:22" x14ac:dyDescent="0.3">
      <c r="A1384" s="66" t="s">
        <v>2273</v>
      </c>
      <c r="B1384" s="37" t="s">
        <v>1732</v>
      </c>
      <c r="C1384" s="37" t="s">
        <v>3</v>
      </c>
      <c r="D1384" s="37">
        <v>14</v>
      </c>
      <c r="E1384" s="37" t="b">
        <v>0</v>
      </c>
      <c r="F1384" s="37" t="s">
        <v>114</v>
      </c>
      <c r="G1384" s="37">
        <v>128</v>
      </c>
      <c r="H1384" s="37" t="s">
        <v>5</v>
      </c>
      <c r="I1384" s="38">
        <v>221</v>
      </c>
      <c r="J1384" s="38"/>
      <c r="K1384" s="37" t="s">
        <v>4480</v>
      </c>
      <c r="L1384" s="37">
        <v>1</v>
      </c>
      <c r="M1384" s="37">
        <v>0</v>
      </c>
      <c r="N1384" s="37" t="s">
        <v>1339</v>
      </c>
      <c r="O1384" s="37" t="s">
        <v>48</v>
      </c>
      <c r="P1384" s="37" t="s">
        <v>2185</v>
      </c>
      <c r="Q1384" s="37" t="s">
        <v>2227</v>
      </c>
      <c r="R1384" s="37" t="s">
        <v>2084</v>
      </c>
      <c r="S1384" s="39">
        <v>46110</v>
      </c>
      <c r="T1384" s="39" t="str">
        <f t="shared" si="42"/>
        <v>Mar</v>
      </c>
      <c r="U1384" s="37">
        <v>2026</v>
      </c>
      <c r="V1384" s="38">
        <v>0</v>
      </c>
    </row>
    <row r="1385" spans="1:22" x14ac:dyDescent="0.3">
      <c r="A1385" s="66" t="s">
        <v>2273</v>
      </c>
      <c r="B1385" s="17" t="s">
        <v>1733</v>
      </c>
      <c r="C1385" s="17" t="s">
        <v>28</v>
      </c>
      <c r="D1385" s="17">
        <v>12</v>
      </c>
      <c r="E1385" s="17" t="b">
        <v>0</v>
      </c>
      <c r="F1385" s="17" t="s">
        <v>378</v>
      </c>
      <c r="G1385" s="17">
        <v>64</v>
      </c>
      <c r="H1385" s="17" t="s">
        <v>5</v>
      </c>
      <c r="I1385" s="41">
        <v>161</v>
      </c>
      <c r="J1385" s="41"/>
      <c r="K1385" s="17" t="s">
        <v>4480</v>
      </c>
      <c r="L1385" s="17">
        <v>1</v>
      </c>
      <c r="M1385" s="17">
        <v>0</v>
      </c>
      <c r="N1385" s="17" t="s">
        <v>1339</v>
      </c>
      <c r="O1385" s="17" t="s">
        <v>48</v>
      </c>
      <c r="P1385" s="17" t="s">
        <v>2185</v>
      </c>
      <c r="Q1385" s="17" t="s">
        <v>2227</v>
      </c>
      <c r="R1385" s="17" t="s">
        <v>2084</v>
      </c>
      <c r="S1385" s="42">
        <v>46110</v>
      </c>
      <c r="T1385" s="39" t="str">
        <f t="shared" si="42"/>
        <v>Mar</v>
      </c>
      <c r="U1385" s="17">
        <v>2026</v>
      </c>
      <c r="V1385" s="41">
        <v>0</v>
      </c>
    </row>
    <row r="1386" spans="1:22" x14ac:dyDescent="0.3">
      <c r="A1386" s="66" t="s">
        <v>2273</v>
      </c>
      <c r="B1386" s="37" t="s">
        <v>1734</v>
      </c>
      <c r="C1386" s="37" t="s">
        <v>28</v>
      </c>
      <c r="D1386" s="37">
        <v>12</v>
      </c>
      <c r="E1386" s="37" t="b">
        <v>0</v>
      </c>
      <c r="F1386" s="37" t="s">
        <v>378</v>
      </c>
      <c r="G1386" s="37">
        <v>64</v>
      </c>
      <c r="H1386" s="37" t="s">
        <v>5</v>
      </c>
      <c r="I1386" s="38">
        <v>150</v>
      </c>
      <c r="J1386" s="38"/>
      <c r="K1386" s="37" t="s">
        <v>4480</v>
      </c>
      <c r="L1386" s="37">
        <v>1</v>
      </c>
      <c r="M1386" s="37">
        <v>0</v>
      </c>
      <c r="N1386" s="37" t="s">
        <v>1339</v>
      </c>
      <c r="O1386" s="37" t="s">
        <v>48</v>
      </c>
      <c r="P1386" s="37" t="s">
        <v>2185</v>
      </c>
      <c r="Q1386" s="37" t="s">
        <v>2227</v>
      </c>
      <c r="R1386" s="37" t="s">
        <v>2084</v>
      </c>
      <c r="S1386" s="39">
        <v>46110</v>
      </c>
      <c r="T1386" s="39" t="str">
        <f t="shared" si="42"/>
        <v>Mar</v>
      </c>
      <c r="U1386" s="37">
        <v>2026</v>
      </c>
      <c r="V1386" s="38">
        <v>0</v>
      </c>
    </row>
    <row r="1387" spans="1:22" x14ac:dyDescent="0.3">
      <c r="A1387" s="66" t="s">
        <v>2273</v>
      </c>
      <c r="B1387" s="17" t="s">
        <v>1735</v>
      </c>
      <c r="C1387" s="17" t="s">
        <v>28</v>
      </c>
      <c r="D1387" s="17">
        <v>12</v>
      </c>
      <c r="E1387" s="17" t="b">
        <v>0</v>
      </c>
      <c r="F1387" s="17" t="s">
        <v>378</v>
      </c>
      <c r="G1387" s="17">
        <v>64</v>
      </c>
      <c r="H1387" s="17" t="s">
        <v>5</v>
      </c>
      <c r="I1387" s="41">
        <v>153</v>
      </c>
      <c r="J1387" s="41"/>
      <c r="K1387" s="17" t="s">
        <v>4480</v>
      </c>
      <c r="L1387" s="17">
        <v>1</v>
      </c>
      <c r="M1387" s="17">
        <v>0</v>
      </c>
      <c r="N1387" s="17" t="s">
        <v>1339</v>
      </c>
      <c r="O1387" s="17" t="s">
        <v>48</v>
      </c>
      <c r="P1387" s="17" t="s">
        <v>2185</v>
      </c>
      <c r="Q1387" s="17" t="s">
        <v>2227</v>
      </c>
      <c r="R1387" s="17" t="s">
        <v>2084</v>
      </c>
      <c r="S1387" s="42">
        <v>46110</v>
      </c>
      <c r="T1387" s="39" t="str">
        <f t="shared" si="42"/>
        <v>Mar</v>
      </c>
      <c r="U1387" s="17">
        <v>2026</v>
      </c>
      <c r="V1387" s="41">
        <v>0</v>
      </c>
    </row>
    <row r="1388" spans="1:22" x14ac:dyDescent="0.3">
      <c r="A1388" s="66" t="s">
        <v>2273</v>
      </c>
      <c r="B1388" s="37" t="s">
        <v>1736</v>
      </c>
      <c r="C1388" s="37" t="s">
        <v>28</v>
      </c>
      <c r="D1388" s="37">
        <v>12</v>
      </c>
      <c r="E1388" s="37" t="b">
        <v>0</v>
      </c>
      <c r="F1388" s="37" t="s">
        <v>61</v>
      </c>
      <c r="G1388" s="37">
        <v>64</v>
      </c>
      <c r="H1388" s="37" t="s">
        <v>5</v>
      </c>
      <c r="I1388" s="38">
        <v>157</v>
      </c>
      <c r="J1388" s="38"/>
      <c r="K1388" s="37" t="s">
        <v>4480</v>
      </c>
      <c r="L1388" s="37">
        <v>0</v>
      </c>
      <c r="M1388" s="37">
        <v>1</v>
      </c>
      <c r="N1388" s="37" t="s">
        <v>1339</v>
      </c>
      <c r="O1388" s="37" t="s">
        <v>48</v>
      </c>
      <c r="P1388" s="37" t="s">
        <v>2185</v>
      </c>
      <c r="Q1388" s="37" t="s">
        <v>2227</v>
      </c>
      <c r="R1388" s="37" t="s">
        <v>2084</v>
      </c>
      <c r="S1388" s="39">
        <v>46110</v>
      </c>
      <c r="T1388" s="39" t="str">
        <f t="shared" si="42"/>
        <v>Mar</v>
      </c>
      <c r="U1388" s="37">
        <v>2026</v>
      </c>
      <c r="V1388" s="38">
        <v>157</v>
      </c>
    </row>
    <row r="1389" spans="1:22" x14ac:dyDescent="0.3">
      <c r="A1389" s="66" t="s">
        <v>2273</v>
      </c>
      <c r="B1389" s="17" t="s">
        <v>1737</v>
      </c>
      <c r="C1389" s="17" t="s">
        <v>3</v>
      </c>
      <c r="D1389" s="17">
        <v>14</v>
      </c>
      <c r="E1389" s="17" t="b">
        <v>0</v>
      </c>
      <c r="F1389" s="17" t="s">
        <v>70</v>
      </c>
      <c r="G1389" s="37">
        <v>128</v>
      </c>
      <c r="H1389" s="17" t="s">
        <v>5</v>
      </c>
      <c r="I1389" s="41">
        <v>228</v>
      </c>
      <c r="J1389" s="41"/>
      <c r="K1389" s="17" t="s">
        <v>4480</v>
      </c>
      <c r="L1389" s="17">
        <v>0</v>
      </c>
      <c r="M1389" s="17">
        <v>1</v>
      </c>
      <c r="N1389" s="17" t="s">
        <v>1339</v>
      </c>
      <c r="O1389" s="17" t="s">
        <v>48</v>
      </c>
      <c r="P1389" s="17" t="s">
        <v>2185</v>
      </c>
      <c r="Q1389" s="17" t="s">
        <v>2227</v>
      </c>
      <c r="R1389" s="17" t="s">
        <v>2084</v>
      </c>
      <c r="S1389" s="42">
        <v>46110</v>
      </c>
      <c r="T1389" s="39" t="str">
        <f t="shared" si="42"/>
        <v>Mar</v>
      </c>
      <c r="U1389" s="17">
        <v>2026</v>
      </c>
      <c r="V1389" s="41">
        <v>228</v>
      </c>
    </row>
    <row r="1390" spans="1:22" x14ac:dyDescent="0.3">
      <c r="A1390" s="66" t="s">
        <v>2273</v>
      </c>
      <c r="B1390" s="37" t="s">
        <v>1738</v>
      </c>
      <c r="C1390" s="37" t="s">
        <v>28</v>
      </c>
      <c r="D1390" s="37">
        <v>12</v>
      </c>
      <c r="E1390" s="37" t="b">
        <v>0</v>
      </c>
      <c r="F1390" s="37" t="s">
        <v>378</v>
      </c>
      <c r="G1390" s="37">
        <v>64</v>
      </c>
      <c r="H1390" s="37" t="s">
        <v>5</v>
      </c>
      <c r="I1390" s="38">
        <v>162</v>
      </c>
      <c r="J1390" s="38"/>
      <c r="K1390" s="37" t="s">
        <v>4480</v>
      </c>
      <c r="L1390" s="37">
        <v>1</v>
      </c>
      <c r="M1390" s="37">
        <v>0</v>
      </c>
      <c r="N1390" s="37" t="s">
        <v>1339</v>
      </c>
      <c r="O1390" s="37" t="s">
        <v>48</v>
      </c>
      <c r="P1390" s="37" t="s">
        <v>2185</v>
      </c>
      <c r="Q1390" s="37" t="s">
        <v>2227</v>
      </c>
      <c r="R1390" s="37" t="s">
        <v>2084</v>
      </c>
      <c r="S1390" s="39">
        <v>46110</v>
      </c>
      <c r="T1390" s="39" t="str">
        <f t="shared" si="42"/>
        <v>Mar</v>
      </c>
      <c r="U1390" s="37">
        <v>2026</v>
      </c>
      <c r="V1390" s="38">
        <v>0</v>
      </c>
    </row>
    <row r="1391" spans="1:22" x14ac:dyDescent="0.3">
      <c r="A1391" s="66" t="s">
        <v>2273</v>
      </c>
      <c r="B1391" s="17" t="s">
        <v>1739</v>
      </c>
      <c r="C1391" s="17" t="s">
        <v>28</v>
      </c>
      <c r="D1391" s="17">
        <v>12</v>
      </c>
      <c r="E1391" s="17" t="b">
        <v>0</v>
      </c>
      <c r="F1391" s="17" t="s">
        <v>378</v>
      </c>
      <c r="G1391" s="17">
        <v>64</v>
      </c>
      <c r="H1391" s="17" t="s">
        <v>5</v>
      </c>
      <c r="I1391" s="41">
        <v>150</v>
      </c>
      <c r="J1391" s="41"/>
      <c r="K1391" s="17" t="s">
        <v>4480</v>
      </c>
      <c r="L1391" s="17">
        <v>1</v>
      </c>
      <c r="M1391" s="17">
        <v>0</v>
      </c>
      <c r="N1391" s="17" t="s">
        <v>1339</v>
      </c>
      <c r="O1391" s="17" t="s">
        <v>48</v>
      </c>
      <c r="P1391" s="17" t="s">
        <v>2185</v>
      </c>
      <c r="Q1391" s="17" t="s">
        <v>2227</v>
      </c>
      <c r="R1391" s="17" t="s">
        <v>2084</v>
      </c>
      <c r="S1391" s="42">
        <v>46110</v>
      </c>
      <c r="T1391" s="39" t="str">
        <f t="shared" si="42"/>
        <v>Mar</v>
      </c>
      <c r="U1391" s="17">
        <v>2026</v>
      </c>
      <c r="V1391" s="41">
        <v>0</v>
      </c>
    </row>
    <row r="1392" spans="1:22" x14ac:dyDescent="0.3">
      <c r="A1392" s="66" t="s">
        <v>2273</v>
      </c>
      <c r="B1392" s="37" t="s">
        <v>1740</v>
      </c>
      <c r="C1392" s="37" t="s">
        <v>28</v>
      </c>
      <c r="D1392" s="37">
        <v>12</v>
      </c>
      <c r="E1392" s="37" t="b">
        <v>0</v>
      </c>
      <c r="F1392" s="37" t="s">
        <v>378</v>
      </c>
      <c r="G1392" s="37">
        <v>64</v>
      </c>
      <c r="H1392" s="37" t="s">
        <v>5</v>
      </c>
      <c r="I1392" s="38">
        <v>168</v>
      </c>
      <c r="J1392" s="38"/>
      <c r="K1392" s="37" t="s">
        <v>4480</v>
      </c>
      <c r="L1392" s="37">
        <v>0</v>
      </c>
      <c r="M1392" s="37">
        <v>1</v>
      </c>
      <c r="N1392" s="37" t="s">
        <v>1339</v>
      </c>
      <c r="O1392" s="37" t="s">
        <v>48</v>
      </c>
      <c r="P1392" s="37" t="s">
        <v>2185</v>
      </c>
      <c r="Q1392" s="37" t="s">
        <v>2227</v>
      </c>
      <c r="R1392" s="37" t="s">
        <v>2084</v>
      </c>
      <c r="S1392" s="39">
        <v>46110</v>
      </c>
      <c r="T1392" s="39" t="str">
        <f t="shared" si="42"/>
        <v>Mar</v>
      </c>
      <c r="U1392" s="37">
        <v>2026</v>
      </c>
      <c r="V1392" s="38">
        <v>168</v>
      </c>
    </row>
    <row r="1393" spans="1:22" x14ac:dyDescent="0.3">
      <c r="A1393" s="66" t="s">
        <v>2273</v>
      </c>
      <c r="B1393" s="17" t="s">
        <v>1741</v>
      </c>
      <c r="C1393" s="17" t="s">
        <v>28</v>
      </c>
      <c r="D1393" s="17">
        <v>12</v>
      </c>
      <c r="E1393" s="17" t="b">
        <v>0</v>
      </c>
      <c r="F1393" s="17" t="s">
        <v>378</v>
      </c>
      <c r="G1393" s="17">
        <v>64</v>
      </c>
      <c r="H1393" s="17" t="s">
        <v>5</v>
      </c>
      <c r="I1393" s="41">
        <v>151</v>
      </c>
      <c r="J1393" s="41"/>
      <c r="K1393" s="17" t="s">
        <v>4480</v>
      </c>
      <c r="L1393" s="17">
        <v>1</v>
      </c>
      <c r="M1393" s="17">
        <v>0</v>
      </c>
      <c r="N1393" s="17" t="s">
        <v>1339</v>
      </c>
      <c r="O1393" s="17" t="s">
        <v>48</v>
      </c>
      <c r="P1393" s="17" t="s">
        <v>2185</v>
      </c>
      <c r="Q1393" s="17" t="s">
        <v>2227</v>
      </c>
      <c r="R1393" s="17" t="s">
        <v>2084</v>
      </c>
      <c r="S1393" s="42">
        <v>46110</v>
      </c>
      <c r="T1393" s="39" t="str">
        <f t="shared" si="42"/>
        <v>Mar</v>
      </c>
      <c r="U1393" s="17">
        <v>2026</v>
      </c>
      <c r="V1393" s="41">
        <v>0</v>
      </c>
    </row>
    <row r="1394" spans="1:22" x14ac:dyDescent="0.3">
      <c r="A1394" s="66" t="s">
        <v>2273</v>
      </c>
      <c r="B1394" s="37" t="s">
        <v>1742</v>
      </c>
      <c r="C1394" s="37" t="s">
        <v>3</v>
      </c>
      <c r="D1394" s="37">
        <v>14</v>
      </c>
      <c r="E1394" s="37" t="b">
        <v>0</v>
      </c>
      <c r="F1394" s="37" t="s">
        <v>14</v>
      </c>
      <c r="G1394" s="37">
        <v>512</v>
      </c>
      <c r="H1394" s="37" t="s">
        <v>5</v>
      </c>
      <c r="I1394" s="38">
        <v>227</v>
      </c>
      <c r="J1394" s="38"/>
      <c r="K1394" s="37" t="s">
        <v>4480</v>
      </c>
      <c r="L1394" s="37">
        <v>1</v>
      </c>
      <c r="M1394" s="37">
        <v>0</v>
      </c>
      <c r="N1394" s="37" t="s">
        <v>1339</v>
      </c>
      <c r="O1394" s="37" t="s">
        <v>48</v>
      </c>
      <c r="P1394" s="37" t="s">
        <v>2185</v>
      </c>
      <c r="Q1394" s="37" t="s">
        <v>2227</v>
      </c>
      <c r="R1394" s="37" t="s">
        <v>2084</v>
      </c>
      <c r="S1394" s="39">
        <v>46110</v>
      </c>
      <c r="T1394" s="39" t="str">
        <f t="shared" si="42"/>
        <v>Mar</v>
      </c>
      <c r="U1394" s="37">
        <v>2026</v>
      </c>
      <c r="V1394" s="38">
        <v>0</v>
      </c>
    </row>
    <row r="1395" spans="1:22" x14ac:dyDescent="0.3">
      <c r="A1395" s="66" t="s">
        <v>2273</v>
      </c>
      <c r="B1395" s="17" t="s">
        <v>1743</v>
      </c>
      <c r="C1395" s="17" t="s">
        <v>28</v>
      </c>
      <c r="D1395" s="17">
        <v>12</v>
      </c>
      <c r="E1395" s="17" t="b">
        <v>0</v>
      </c>
      <c r="F1395" s="17" t="s">
        <v>378</v>
      </c>
      <c r="G1395" s="17">
        <v>64</v>
      </c>
      <c r="H1395" s="17" t="s">
        <v>5</v>
      </c>
      <c r="I1395" s="41">
        <v>159</v>
      </c>
      <c r="J1395" s="41"/>
      <c r="K1395" s="17" t="s">
        <v>4480</v>
      </c>
      <c r="L1395" s="17">
        <v>0</v>
      </c>
      <c r="M1395" s="17">
        <v>1</v>
      </c>
      <c r="N1395" s="17" t="s">
        <v>1339</v>
      </c>
      <c r="O1395" s="17" t="s">
        <v>48</v>
      </c>
      <c r="P1395" s="17" t="s">
        <v>2185</v>
      </c>
      <c r="Q1395" s="17" t="s">
        <v>2227</v>
      </c>
      <c r="R1395" s="17" t="s">
        <v>2084</v>
      </c>
      <c r="S1395" s="42">
        <v>46110</v>
      </c>
      <c r="T1395" s="39" t="str">
        <f t="shared" si="42"/>
        <v>Mar</v>
      </c>
      <c r="U1395" s="17">
        <v>2026</v>
      </c>
      <c r="V1395" s="41">
        <v>159</v>
      </c>
    </row>
    <row r="1396" spans="1:22" x14ac:dyDescent="0.3">
      <c r="A1396" s="66" t="s">
        <v>2273</v>
      </c>
      <c r="B1396" s="37" t="s">
        <v>1744</v>
      </c>
      <c r="C1396" s="37" t="s">
        <v>3</v>
      </c>
      <c r="D1396" s="37">
        <v>14</v>
      </c>
      <c r="E1396" s="37" t="b">
        <v>0</v>
      </c>
      <c r="F1396" s="37" t="s">
        <v>177</v>
      </c>
      <c r="G1396" s="37">
        <v>128</v>
      </c>
      <c r="H1396" s="37" t="s">
        <v>5</v>
      </c>
      <c r="I1396" s="38">
        <v>220</v>
      </c>
      <c r="J1396" s="38"/>
      <c r="K1396" s="37" t="s">
        <v>4480</v>
      </c>
      <c r="L1396" s="37">
        <v>1</v>
      </c>
      <c r="M1396" s="37">
        <v>0</v>
      </c>
      <c r="N1396" s="37" t="s">
        <v>1339</v>
      </c>
      <c r="O1396" s="37" t="s">
        <v>48</v>
      </c>
      <c r="P1396" s="37" t="s">
        <v>2185</v>
      </c>
      <c r="Q1396" s="37" t="s">
        <v>2227</v>
      </c>
      <c r="R1396" s="37" t="s">
        <v>2084</v>
      </c>
      <c r="S1396" s="39">
        <v>46110</v>
      </c>
      <c r="T1396" s="39" t="str">
        <f t="shared" si="42"/>
        <v>Mar</v>
      </c>
      <c r="U1396" s="37">
        <v>2026</v>
      </c>
      <c r="V1396" s="38">
        <v>0</v>
      </c>
    </row>
    <row r="1397" spans="1:22" x14ac:dyDescent="0.3">
      <c r="A1397" s="66" t="s">
        <v>2273</v>
      </c>
      <c r="B1397" s="17" t="s">
        <v>1745</v>
      </c>
      <c r="C1397" s="17" t="s">
        <v>28</v>
      </c>
      <c r="D1397" s="17">
        <v>12</v>
      </c>
      <c r="E1397" s="17" t="b">
        <v>0</v>
      </c>
      <c r="F1397" s="17" t="s">
        <v>378</v>
      </c>
      <c r="G1397" s="17">
        <v>64</v>
      </c>
      <c r="H1397" s="17" t="s">
        <v>5</v>
      </c>
      <c r="I1397" s="41">
        <v>142</v>
      </c>
      <c r="J1397" s="41"/>
      <c r="K1397" s="17" t="s">
        <v>4480</v>
      </c>
      <c r="L1397" s="17">
        <v>1</v>
      </c>
      <c r="M1397" s="17">
        <v>0</v>
      </c>
      <c r="N1397" s="17" t="s">
        <v>1339</v>
      </c>
      <c r="O1397" s="17" t="s">
        <v>48</v>
      </c>
      <c r="P1397" s="17" t="s">
        <v>2185</v>
      </c>
      <c r="Q1397" s="17" t="s">
        <v>2227</v>
      </c>
      <c r="R1397" s="17" t="s">
        <v>2084</v>
      </c>
      <c r="S1397" s="42">
        <v>46110</v>
      </c>
      <c r="T1397" s="39" t="str">
        <f t="shared" si="42"/>
        <v>Mar</v>
      </c>
      <c r="U1397" s="17">
        <v>2026</v>
      </c>
      <c r="V1397" s="41">
        <v>0</v>
      </c>
    </row>
    <row r="1398" spans="1:22" x14ac:dyDescent="0.3">
      <c r="A1398" s="66" t="s">
        <v>2273</v>
      </c>
      <c r="B1398" s="37" t="s">
        <v>1746</v>
      </c>
      <c r="C1398" s="37" t="s">
        <v>3</v>
      </c>
      <c r="D1398" s="37">
        <v>14</v>
      </c>
      <c r="E1398" s="37" t="b">
        <v>0</v>
      </c>
      <c r="F1398" s="37" t="s">
        <v>70</v>
      </c>
      <c r="G1398" s="37">
        <v>128</v>
      </c>
      <c r="H1398" s="37" t="s">
        <v>5</v>
      </c>
      <c r="I1398" s="38">
        <v>218</v>
      </c>
      <c r="J1398" s="38"/>
      <c r="K1398" s="37" t="s">
        <v>4480</v>
      </c>
      <c r="L1398" s="37">
        <v>1</v>
      </c>
      <c r="M1398" s="37">
        <v>0</v>
      </c>
      <c r="N1398" s="37" t="s">
        <v>1339</v>
      </c>
      <c r="O1398" s="37" t="s">
        <v>48</v>
      </c>
      <c r="P1398" s="37" t="s">
        <v>2185</v>
      </c>
      <c r="Q1398" s="37" t="s">
        <v>2227</v>
      </c>
      <c r="R1398" s="37" t="s">
        <v>2084</v>
      </c>
      <c r="S1398" s="39">
        <v>46110</v>
      </c>
      <c r="T1398" s="39" t="str">
        <f t="shared" si="42"/>
        <v>Mar</v>
      </c>
      <c r="U1398" s="37">
        <v>2026</v>
      </c>
      <c r="V1398" s="38">
        <v>0</v>
      </c>
    </row>
    <row r="1399" spans="1:22" x14ac:dyDescent="0.3">
      <c r="A1399" s="66" t="s">
        <v>2273</v>
      </c>
      <c r="B1399" s="17" t="s">
        <v>1747</v>
      </c>
      <c r="C1399" s="17" t="s">
        <v>3</v>
      </c>
      <c r="D1399" s="17">
        <v>14</v>
      </c>
      <c r="E1399" s="17" t="b">
        <v>0</v>
      </c>
      <c r="F1399" s="17" t="s">
        <v>4</v>
      </c>
      <c r="G1399" s="37">
        <v>128</v>
      </c>
      <c r="H1399" s="17" t="s">
        <v>5</v>
      </c>
      <c r="I1399" s="41">
        <v>237</v>
      </c>
      <c r="J1399" s="41"/>
      <c r="K1399" s="17" t="s">
        <v>4480</v>
      </c>
      <c r="L1399" s="17">
        <v>0</v>
      </c>
      <c r="M1399" s="17">
        <v>2</v>
      </c>
      <c r="N1399" s="17" t="s">
        <v>1339</v>
      </c>
      <c r="O1399" s="17" t="s">
        <v>48</v>
      </c>
      <c r="P1399" s="17" t="s">
        <v>2185</v>
      </c>
      <c r="Q1399" s="17" t="s">
        <v>2227</v>
      </c>
      <c r="R1399" s="17" t="s">
        <v>2084</v>
      </c>
      <c r="S1399" s="42">
        <v>46110</v>
      </c>
      <c r="T1399" s="39" t="str">
        <f t="shared" si="42"/>
        <v>Mar</v>
      </c>
      <c r="U1399" s="17">
        <v>2026</v>
      </c>
      <c r="V1399" s="41">
        <v>474</v>
      </c>
    </row>
    <row r="1400" spans="1:22" x14ac:dyDescent="0.3">
      <c r="A1400" s="66" t="s">
        <v>2273</v>
      </c>
      <c r="B1400" s="37" t="s">
        <v>1748</v>
      </c>
      <c r="C1400" s="37" t="s">
        <v>3</v>
      </c>
      <c r="D1400" s="37">
        <v>14</v>
      </c>
      <c r="E1400" s="37" t="b">
        <v>0</v>
      </c>
      <c r="F1400" s="37" t="s">
        <v>177</v>
      </c>
      <c r="G1400" s="37">
        <v>128</v>
      </c>
      <c r="H1400" s="37" t="s">
        <v>5</v>
      </c>
      <c r="I1400" s="38">
        <v>233</v>
      </c>
      <c r="J1400" s="38"/>
      <c r="K1400" s="37" t="s">
        <v>4480</v>
      </c>
      <c r="L1400" s="37">
        <v>1</v>
      </c>
      <c r="M1400" s="37">
        <v>0</v>
      </c>
      <c r="N1400" s="37" t="s">
        <v>1339</v>
      </c>
      <c r="O1400" s="37" t="s">
        <v>48</v>
      </c>
      <c r="P1400" s="37" t="s">
        <v>2185</v>
      </c>
      <c r="Q1400" s="37" t="s">
        <v>2227</v>
      </c>
      <c r="R1400" s="37" t="s">
        <v>2084</v>
      </c>
      <c r="S1400" s="39">
        <v>46110</v>
      </c>
      <c r="T1400" s="39" t="str">
        <f t="shared" si="42"/>
        <v>Mar</v>
      </c>
      <c r="U1400" s="37">
        <v>2026</v>
      </c>
      <c r="V1400" s="38">
        <v>0</v>
      </c>
    </row>
    <row r="1401" spans="1:22" x14ac:dyDescent="0.3">
      <c r="A1401" s="66" t="s">
        <v>2273</v>
      </c>
      <c r="B1401" s="17" t="s">
        <v>1749</v>
      </c>
      <c r="C1401" s="17" t="s">
        <v>28</v>
      </c>
      <c r="D1401" s="17">
        <v>12</v>
      </c>
      <c r="E1401" s="17" t="b">
        <v>0</v>
      </c>
      <c r="F1401" s="17" t="s">
        <v>61</v>
      </c>
      <c r="G1401" s="17">
        <v>64</v>
      </c>
      <c r="H1401" s="17" t="s">
        <v>5</v>
      </c>
      <c r="I1401" s="41">
        <v>160</v>
      </c>
      <c r="J1401" s="41"/>
      <c r="K1401" s="17" t="s">
        <v>4480</v>
      </c>
      <c r="L1401" s="17">
        <v>1</v>
      </c>
      <c r="M1401" s="17">
        <v>0</v>
      </c>
      <c r="N1401" s="17" t="s">
        <v>1339</v>
      </c>
      <c r="O1401" s="17" t="s">
        <v>48</v>
      </c>
      <c r="P1401" s="17" t="s">
        <v>2185</v>
      </c>
      <c r="Q1401" s="17" t="s">
        <v>2227</v>
      </c>
      <c r="R1401" s="17" t="s">
        <v>2084</v>
      </c>
      <c r="S1401" s="42">
        <v>46110</v>
      </c>
      <c r="T1401" s="39" t="str">
        <f t="shared" si="42"/>
        <v>Mar</v>
      </c>
      <c r="U1401" s="17">
        <v>2026</v>
      </c>
      <c r="V1401" s="41">
        <v>0</v>
      </c>
    </row>
    <row r="1402" spans="1:22" x14ac:dyDescent="0.3">
      <c r="A1402" s="66" t="s">
        <v>2273</v>
      </c>
      <c r="B1402" s="37" t="s">
        <v>1750</v>
      </c>
      <c r="C1402" s="37" t="s">
        <v>28</v>
      </c>
      <c r="D1402" s="37">
        <v>12</v>
      </c>
      <c r="E1402" s="37" t="b">
        <v>0</v>
      </c>
      <c r="F1402" s="37" t="s">
        <v>61</v>
      </c>
      <c r="G1402" s="37">
        <v>64</v>
      </c>
      <c r="H1402" s="37" t="s">
        <v>5</v>
      </c>
      <c r="I1402" s="38">
        <v>164</v>
      </c>
      <c r="J1402" s="38"/>
      <c r="K1402" s="37" t="s">
        <v>4480</v>
      </c>
      <c r="L1402" s="37">
        <v>1</v>
      </c>
      <c r="M1402" s="37">
        <v>0</v>
      </c>
      <c r="N1402" s="37" t="s">
        <v>1339</v>
      </c>
      <c r="O1402" s="37" t="s">
        <v>48</v>
      </c>
      <c r="P1402" s="37" t="s">
        <v>2185</v>
      </c>
      <c r="Q1402" s="37" t="s">
        <v>2227</v>
      </c>
      <c r="R1402" s="37" t="s">
        <v>2084</v>
      </c>
      <c r="S1402" s="39">
        <v>46110</v>
      </c>
      <c r="T1402" s="39" t="str">
        <f t="shared" si="42"/>
        <v>Mar</v>
      </c>
      <c r="U1402" s="37">
        <v>2026</v>
      </c>
      <c r="V1402" s="38">
        <v>0</v>
      </c>
    </row>
    <row r="1403" spans="1:22" x14ac:dyDescent="0.3">
      <c r="A1403" s="66" t="s">
        <v>2273</v>
      </c>
      <c r="B1403" s="17" t="s">
        <v>1751</v>
      </c>
      <c r="C1403" s="17" t="s">
        <v>38</v>
      </c>
      <c r="D1403" s="17">
        <v>13</v>
      </c>
      <c r="E1403" s="17" t="b">
        <v>0</v>
      </c>
      <c r="F1403" s="17" t="s">
        <v>177</v>
      </c>
      <c r="G1403" s="37">
        <v>128</v>
      </c>
      <c r="H1403" s="17" t="s">
        <v>5</v>
      </c>
      <c r="I1403" s="41">
        <v>216</v>
      </c>
      <c r="J1403" s="41"/>
      <c r="K1403" s="17" t="s">
        <v>4480</v>
      </c>
      <c r="L1403" s="17">
        <v>0</v>
      </c>
      <c r="M1403" s="17">
        <v>1</v>
      </c>
      <c r="N1403" s="17" t="s">
        <v>1339</v>
      </c>
      <c r="O1403" s="17" t="s">
        <v>48</v>
      </c>
      <c r="P1403" s="17" t="s">
        <v>2185</v>
      </c>
      <c r="Q1403" s="17" t="s">
        <v>2227</v>
      </c>
      <c r="R1403" s="17" t="s">
        <v>2084</v>
      </c>
      <c r="S1403" s="42">
        <v>46110</v>
      </c>
      <c r="T1403" s="39" t="str">
        <f t="shared" si="42"/>
        <v>Mar</v>
      </c>
      <c r="U1403" s="17">
        <v>2026</v>
      </c>
      <c r="V1403" s="41">
        <v>216</v>
      </c>
    </row>
    <row r="1404" spans="1:22" x14ac:dyDescent="0.3">
      <c r="A1404" s="66" t="s">
        <v>2273</v>
      </c>
      <c r="B1404" s="37" t="s">
        <v>1752</v>
      </c>
      <c r="C1404" s="37" t="s">
        <v>93</v>
      </c>
      <c r="D1404" s="37">
        <v>14</v>
      </c>
      <c r="E1404" s="37" t="b">
        <v>0</v>
      </c>
      <c r="F1404" s="37" t="s">
        <v>70</v>
      </c>
      <c r="G1404" s="37">
        <v>128</v>
      </c>
      <c r="H1404" s="37" t="s">
        <v>5</v>
      </c>
      <c r="I1404" s="38">
        <v>241</v>
      </c>
      <c r="J1404" s="38"/>
      <c r="K1404" s="37" t="s">
        <v>4480</v>
      </c>
      <c r="L1404" s="37">
        <v>1</v>
      </c>
      <c r="M1404" s="37">
        <v>0</v>
      </c>
      <c r="N1404" s="37" t="s">
        <v>1367</v>
      </c>
      <c r="O1404" s="37" t="s">
        <v>48</v>
      </c>
      <c r="P1404" s="37" t="s">
        <v>2185</v>
      </c>
      <c r="Q1404" s="37" t="s">
        <v>2227</v>
      </c>
      <c r="R1404" s="37" t="s">
        <v>2084</v>
      </c>
      <c r="S1404" s="39">
        <v>46110</v>
      </c>
      <c r="T1404" s="39" t="str">
        <f t="shared" si="42"/>
        <v>Mar</v>
      </c>
      <c r="U1404" s="37">
        <v>2026</v>
      </c>
      <c r="V1404" s="38">
        <v>0</v>
      </c>
    </row>
    <row r="1405" spans="1:22" x14ac:dyDescent="0.3">
      <c r="A1405" s="66" t="s">
        <v>2273</v>
      </c>
      <c r="B1405" s="17" t="s">
        <v>1753</v>
      </c>
      <c r="C1405" s="17" t="s">
        <v>3</v>
      </c>
      <c r="D1405" s="17">
        <v>14</v>
      </c>
      <c r="E1405" s="17" t="b">
        <v>0</v>
      </c>
      <c r="F1405" s="17" t="s">
        <v>177</v>
      </c>
      <c r="G1405" s="37">
        <v>128</v>
      </c>
      <c r="H1405" s="17" t="s">
        <v>5</v>
      </c>
      <c r="I1405" s="41">
        <v>224</v>
      </c>
      <c r="J1405" s="41"/>
      <c r="K1405" s="17" t="s">
        <v>4480</v>
      </c>
      <c r="L1405" s="17">
        <v>0</v>
      </c>
      <c r="M1405" s="17">
        <v>1</v>
      </c>
      <c r="N1405" s="17" t="s">
        <v>1339</v>
      </c>
      <c r="O1405" s="17" t="s">
        <v>48</v>
      </c>
      <c r="P1405" s="17" t="s">
        <v>2185</v>
      </c>
      <c r="Q1405" s="17" t="s">
        <v>2227</v>
      </c>
      <c r="R1405" s="17" t="s">
        <v>2084</v>
      </c>
      <c r="S1405" s="42">
        <v>46110</v>
      </c>
      <c r="T1405" s="39" t="str">
        <f t="shared" si="42"/>
        <v>Mar</v>
      </c>
      <c r="U1405" s="17">
        <v>2026</v>
      </c>
      <c r="V1405" s="41">
        <v>224</v>
      </c>
    </row>
    <row r="1406" spans="1:22" x14ac:dyDescent="0.3">
      <c r="A1406" s="66" t="s">
        <v>2273</v>
      </c>
      <c r="B1406" s="37" t="s">
        <v>1754</v>
      </c>
      <c r="C1406" s="37" t="s">
        <v>93</v>
      </c>
      <c r="D1406" s="37">
        <v>14</v>
      </c>
      <c r="E1406" s="37" t="b">
        <v>0</v>
      </c>
      <c r="F1406" s="37" t="s">
        <v>70</v>
      </c>
      <c r="G1406" s="37">
        <v>128</v>
      </c>
      <c r="H1406" s="37" t="s">
        <v>5</v>
      </c>
      <c r="I1406" s="38">
        <v>256</v>
      </c>
      <c r="J1406" s="38"/>
      <c r="K1406" s="37" t="s">
        <v>4480</v>
      </c>
      <c r="L1406" s="37">
        <v>0</v>
      </c>
      <c r="M1406" s="37">
        <v>5</v>
      </c>
      <c r="N1406" s="37" t="s">
        <v>1339</v>
      </c>
      <c r="O1406" s="37" t="s">
        <v>48</v>
      </c>
      <c r="P1406" s="37" t="s">
        <v>2185</v>
      </c>
      <c r="Q1406" s="37" t="s">
        <v>2227</v>
      </c>
      <c r="R1406" s="37" t="s">
        <v>2084</v>
      </c>
      <c r="S1406" s="39">
        <v>46110</v>
      </c>
      <c r="T1406" s="39" t="str">
        <f t="shared" si="42"/>
        <v>Mar</v>
      </c>
      <c r="U1406" s="37">
        <v>2026</v>
      </c>
      <c r="V1406" s="38">
        <v>1280</v>
      </c>
    </row>
    <row r="1407" spans="1:22" x14ac:dyDescent="0.3">
      <c r="A1407" s="66" t="s">
        <v>2273</v>
      </c>
      <c r="B1407" s="17" t="s">
        <v>1755</v>
      </c>
      <c r="C1407" s="17" t="s">
        <v>93</v>
      </c>
      <c r="D1407" s="17">
        <v>14</v>
      </c>
      <c r="E1407" s="17" t="b">
        <v>0</v>
      </c>
      <c r="F1407" s="17" t="s">
        <v>70</v>
      </c>
      <c r="G1407" s="37">
        <v>128</v>
      </c>
      <c r="H1407" s="17" t="s">
        <v>5</v>
      </c>
      <c r="I1407" s="41">
        <v>243</v>
      </c>
      <c r="J1407" s="41"/>
      <c r="K1407" s="17" t="s">
        <v>4480</v>
      </c>
      <c r="L1407" s="17">
        <v>1</v>
      </c>
      <c r="M1407" s="17">
        <v>0</v>
      </c>
      <c r="N1407" s="17" t="s">
        <v>1367</v>
      </c>
      <c r="O1407" s="17" t="s">
        <v>48</v>
      </c>
      <c r="P1407" s="17" t="s">
        <v>2185</v>
      </c>
      <c r="Q1407" s="17" t="s">
        <v>2227</v>
      </c>
      <c r="R1407" s="17" t="s">
        <v>2084</v>
      </c>
      <c r="S1407" s="42">
        <v>46110</v>
      </c>
      <c r="T1407" s="39" t="str">
        <f t="shared" si="42"/>
        <v>Mar</v>
      </c>
      <c r="U1407" s="17">
        <v>2026</v>
      </c>
      <c r="V1407" s="41">
        <v>0</v>
      </c>
    </row>
    <row r="1408" spans="1:22" x14ac:dyDescent="0.3">
      <c r="A1408" s="66" t="s">
        <v>2273</v>
      </c>
      <c r="B1408" s="37" t="s">
        <v>1756</v>
      </c>
      <c r="C1408" s="37" t="s">
        <v>3</v>
      </c>
      <c r="D1408" s="37">
        <v>14</v>
      </c>
      <c r="E1408" s="37" t="b">
        <v>0</v>
      </c>
      <c r="F1408" s="37" t="s">
        <v>177</v>
      </c>
      <c r="G1408" s="37">
        <v>128</v>
      </c>
      <c r="H1408" s="37" t="s">
        <v>5</v>
      </c>
      <c r="I1408" s="38">
        <v>234</v>
      </c>
      <c r="J1408" s="38"/>
      <c r="K1408" s="37" t="s">
        <v>4480</v>
      </c>
      <c r="L1408" s="37">
        <v>1</v>
      </c>
      <c r="M1408" s="37">
        <v>0</v>
      </c>
      <c r="N1408" s="37" t="s">
        <v>1367</v>
      </c>
      <c r="O1408" s="37" t="s">
        <v>48</v>
      </c>
      <c r="P1408" s="37" t="s">
        <v>2185</v>
      </c>
      <c r="Q1408" s="37" t="s">
        <v>2227</v>
      </c>
      <c r="R1408" s="37" t="s">
        <v>2084</v>
      </c>
      <c r="S1408" s="39">
        <v>46110</v>
      </c>
      <c r="T1408" s="39" t="str">
        <f t="shared" si="42"/>
        <v>Mar</v>
      </c>
      <c r="U1408" s="37">
        <v>2026</v>
      </c>
      <c r="V1408" s="38">
        <v>0</v>
      </c>
    </row>
    <row r="1409" spans="1:22" x14ac:dyDescent="0.3">
      <c r="A1409" s="66" t="s">
        <v>2273</v>
      </c>
      <c r="B1409" s="17" t="s">
        <v>1757</v>
      </c>
      <c r="C1409" s="17" t="s">
        <v>28</v>
      </c>
      <c r="D1409" s="17">
        <v>12</v>
      </c>
      <c r="E1409" s="17" t="b">
        <v>0</v>
      </c>
      <c r="F1409" s="17" t="s">
        <v>378</v>
      </c>
      <c r="G1409" s="17">
        <v>64</v>
      </c>
      <c r="H1409" s="17" t="s">
        <v>5</v>
      </c>
      <c r="I1409" s="41">
        <v>149</v>
      </c>
      <c r="J1409" s="41"/>
      <c r="K1409" s="17" t="s">
        <v>4480</v>
      </c>
      <c r="L1409" s="17">
        <v>1</v>
      </c>
      <c r="M1409" s="17">
        <v>0</v>
      </c>
      <c r="N1409" s="17" t="s">
        <v>1367</v>
      </c>
      <c r="O1409" s="17" t="s">
        <v>48</v>
      </c>
      <c r="P1409" s="17" t="s">
        <v>2185</v>
      </c>
      <c r="Q1409" s="17" t="s">
        <v>2227</v>
      </c>
      <c r="R1409" s="17" t="s">
        <v>2084</v>
      </c>
      <c r="S1409" s="42">
        <v>46110</v>
      </c>
      <c r="T1409" s="39" t="str">
        <f t="shared" si="42"/>
        <v>Mar</v>
      </c>
      <c r="U1409" s="17">
        <v>2026</v>
      </c>
      <c r="V1409" s="41">
        <v>0</v>
      </c>
    </row>
    <row r="1410" spans="1:22" x14ac:dyDescent="0.3">
      <c r="A1410" s="66" t="s">
        <v>2273</v>
      </c>
      <c r="B1410" s="37" t="s">
        <v>1758</v>
      </c>
      <c r="C1410" s="37" t="s">
        <v>38</v>
      </c>
      <c r="D1410" s="37">
        <v>13</v>
      </c>
      <c r="E1410" s="37" t="b">
        <v>0</v>
      </c>
      <c r="F1410" s="37" t="s">
        <v>4</v>
      </c>
      <c r="G1410" s="37">
        <v>128</v>
      </c>
      <c r="H1410" s="37" t="s">
        <v>5</v>
      </c>
      <c r="I1410" s="38">
        <v>206</v>
      </c>
      <c r="J1410" s="38"/>
      <c r="K1410" s="37" t="s">
        <v>4480</v>
      </c>
      <c r="L1410" s="37">
        <v>1</v>
      </c>
      <c r="M1410" s="37">
        <v>0</v>
      </c>
      <c r="N1410" s="37" t="s">
        <v>1339</v>
      </c>
      <c r="O1410" s="37" t="s">
        <v>48</v>
      </c>
      <c r="P1410" s="37" t="s">
        <v>2185</v>
      </c>
      <c r="Q1410" s="37" t="s">
        <v>2227</v>
      </c>
      <c r="R1410" s="37" t="s">
        <v>2084</v>
      </c>
      <c r="S1410" s="39">
        <v>46110</v>
      </c>
      <c r="T1410" s="39" t="str">
        <f t="shared" si="42"/>
        <v>Mar</v>
      </c>
      <c r="U1410" s="37">
        <v>2026</v>
      </c>
      <c r="V1410" s="38">
        <v>0</v>
      </c>
    </row>
    <row r="1411" spans="1:22" x14ac:dyDescent="0.3">
      <c r="A1411" s="66" t="s">
        <v>2273</v>
      </c>
      <c r="B1411" s="17" t="s">
        <v>1759</v>
      </c>
      <c r="C1411" s="17" t="s">
        <v>3</v>
      </c>
      <c r="D1411" s="17">
        <v>14</v>
      </c>
      <c r="E1411" s="17" t="b">
        <v>0</v>
      </c>
      <c r="F1411" s="17" t="s">
        <v>114</v>
      </c>
      <c r="G1411" s="37">
        <v>128</v>
      </c>
      <c r="H1411" s="17" t="s">
        <v>5</v>
      </c>
      <c r="I1411" s="41">
        <v>225</v>
      </c>
      <c r="J1411" s="41"/>
      <c r="K1411" s="17" t="s">
        <v>4480</v>
      </c>
      <c r="L1411" s="17">
        <v>1</v>
      </c>
      <c r="M1411" s="17">
        <v>0</v>
      </c>
      <c r="N1411" s="17" t="s">
        <v>1367</v>
      </c>
      <c r="O1411" s="17" t="s">
        <v>48</v>
      </c>
      <c r="P1411" s="17" t="s">
        <v>2185</v>
      </c>
      <c r="Q1411" s="17" t="s">
        <v>2227</v>
      </c>
      <c r="R1411" s="17" t="s">
        <v>2084</v>
      </c>
      <c r="S1411" s="42">
        <v>46110</v>
      </c>
      <c r="T1411" s="39" t="str">
        <f t="shared" si="42"/>
        <v>Mar</v>
      </c>
      <c r="U1411" s="17">
        <v>2026</v>
      </c>
      <c r="V1411" s="41">
        <v>0</v>
      </c>
    </row>
    <row r="1412" spans="1:22" x14ac:dyDescent="0.3">
      <c r="A1412" s="66" t="s">
        <v>2273</v>
      </c>
      <c r="B1412" s="37" t="s">
        <v>1760</v>
      </c>
      <c r="C1412" s="37" t="s">
        <v>76</v>
      </c>
      <c r="D1412" s="37">
        <v>13</v>
      </c>
      <c r="E1412" s="37" t="b">
        <v>0</v>
      </c>
      <c r="F1412" s="37" t="s">
        <v>70</v>
      </c>
      <c r="G1412" s="37">
        <v>128</v>
      </c>
      <c r="H1412" s="37" t="s">
        <v>47</v>
      </c>
      <c r="I1412" s="38">
        <v>356.42</v>
      </c>
      <c r="J1412" s="38"/>
      <c r="K1412" s="37" t="s">
        <v>4480</v>
      </c>
      <c r="L1412" s="37">
        <v>3</v>
      </c>
      <c r="M1412" s="37">
        <v>1</v>
      </c>
      <c r="N1412" s="37" t="s">
        <v>1761</v>
      </c>
      <c r="O1412" s="37" t="s">
        <v>471</v>
      </c>
      <c r="P1412" s="37" t="s">
        <v>2138</v>
      </c>
      <c r="Q1412" s="37" t="s">
        <v>2233</v>
      </c>
      <c r="R1412" s="37" t="s">
        <v>2084</v>
      </c>
      <c r="S1412" s="39">
        <v>46098</v>
      </c>
      <c r="T1412" s="39" t="str">
        <f t="shared" si="42"/>
        <v>Mar</v>
      </c>
      <c r="U1412" s="37">
        <v>2026</v>
      </c>
      <c r="V1412" s="38">
        <v>356.42</v>
      </c>
    </row>
    <row r="1413" spans="1:22" x14ac:dyDescent="0.3">
      <c r="A1413" s="66" t="s">
        <v>2273</v>
      </c>
      <c r="B1413" s="17" t="s">
        <v>1762</v>
      </c>
      <c r="C1413" s="17" t="s">
        <v>28</v>
      </c>
      <c r="D1413" s="17">
        <v>12</v>
      </c>
      <c r="E1413" s="17" t="b">
        <v>0</v>
      </c>
      <c r="F1413" s="17" t="s">
        <v>378</v>
      </c>
      <c r="G1413" s="17">
        <v>64</v>
      </c>
      <c r="H1413" s="17" t="s">
        <v>5</v>
      </c>
      <c r="I1413" s="41">
        <v>151</v>
      </c>
      <c r="J1413" s="41"/>
      <c r="K1413" s="17" t="s">
        <v>4480</v>
      </c>
      <c r="L1413" s="17">
        <v>1</v>
      </c>
      <c r="M1413" s="17">
        <v>0</v>
      </c>
      <c r="N1413" s="17" t="s">
        <v>1339</v>
      </c>
      <c r="O1413" s="17" t="s">
        <v>48</v>
      </c>
      <c r="P1413" s="17" t="s">
        <v>2185</v>
      </c>
      <c r="Q1413" s="17" t="s">
        <v>2227</v>
      </c>
      <c r="R1413" s="17" t="s">
        <v>2084</v>
      </c>
      <c r="S1413" s="42">
        <v>46110</v>
      </c>
      <c r="T1413" s="39" t="str">
        <f t="shared" si="42"/>
        <v>Mar</v>
      </c>
      <c r="U1413" s="17">
        <v>2026</v>
      </c>
      <c r="V1413" s="41">
        <v>0</v>
      </c>
    </row>
    <row r="1414" spans="1:22" x14ac:dyDescent="0.3">
      <c r="A1414" s="66" t="s">
        <v>2273</v>
      </c>
      <c r="B1414" s="37" t="s">
        <v>1763</v>
      </c>
      <c r="C1414" s="37" t="s">
        <v>3</v>
      </c>
      <c r="D1414" s="37">
        <v>14</v>
      </c>
      <c r="E1414" s="37" t="b">
        <v>0</v>
      </c>
      <c r="F1414" s="37" t="s">
        <v>70</v>
      </c>
      <c r="G1414" s="37">
        <v>128</v>
      </c>
      <c r="H1414" s="37" t="s">
        <v>5</v>
      </c>
      <c r="I1414" s="38">
        <v>227</v>
      </c>
      <c r="J1414" s="38"/>
      <c r="K1414" s="37" t="s">
        <v>4480</v>
      </c>
      <c r="L1414" s="37">
        <v>0</v>
      </c>
      <c r="M1414" s="37">
        <v>1</v>
      </c>
      <c r="N1414" s="37" t="s">
        <v>1339</v>
      </c>
      <c r="O1414" s="37" t="s">
        <v>48</v>
      </c>
      <c r="P1414" s="37" t="s">
        <v>2185</v>
      </c>
      <c r="Q1414" s="37" t="s">
        <v>2227</v>
      </c>
      <c r="R1414" s="37" t="s">
        <v>2084</v>
      </c>
      <c r="S1414" s="39">
        <v>46110</v>
      </c>
      <c r="T1414" s="39" t="str">
        <f t="shared" si="42"/>
        <v>Mar</v>
      </c>
      <c r="U1414" s="37">
        <v>2026</v>
      </c>
      <c r="V1414" s="38">
        <v>227</v>
      </c>
    </row>
    <row r="1415" spans="1:22" x14ac:dyDescent="0.3">
      <c r="A1415" s="66" t="s">
        <v>2273</v>
      </c>
      <c r="B1415" s="17" t="s">
        <v>1764</v>
      </c>
      <c r="C1415" s="17" t="s">
        <v>38</v>
      </c>
      <c r="D1415" s="17">
        <v>13</v>
      </c>
      <c r="E1415" s="17" t="b">
        <v>0</v>
      </c>
      <c r="F1415" s="17" t="s">
        <v>114</v>
      </c>
      <c r="G1415" s="37">
        <v>128</v>
      </c>
      <c r="H1415" s="17" t="s">
        <v>5</v>
      </c>
      <c r="I1415" s="41">
        <v>212</v>
      </c>
      <c r="J1415" s="41"/>
      <c r="K1415" s="17" t="s">
        <v>4480</v>
      </c>
      <c r="L1415" s="17">
        <v>1</v>
      </c>
      <c r="M1415" s="17">
        <v>0</v>
      </c>
      <c r="N1415" s="17" t="s">
        <v>1367</v>
      </c>
      <c r="O1415" s="17" t="s">
        <v>48</v>
      </c>
      <c r="P1415" s="17" t="s">
        <v>2185</v>
      </c>
      <c r="Q1415" s="17" t="s">
        <v>2227</v>
      </c>
      <c r="R1415" s="17" t="s">
        <v>2084</v>
      </c>
      <c r="S1415" s="42">
        <v>46110</v>
      </c>
      <c r="T1415" s="39" t="str">
        <f t="shared" si="42"/>
        <v>Mar</v>
      </c>
      <c r="U1415" s="17">
        <v>2026</v>
      </c>
      <c r="V1415" s="41">
        <v>0</v>
      </c>
    </row>
    <row r="1416" spans="1:22" x14ac:dyDescent="0.3">
      <c r="A1416" s="66" t="s">
        <v>2273</v>
      </c>
      <c r="B1416" s="37" t="s">
        <v>1765</v>
      </c>
      <c r="C1416" s="37" t="s">
        <v>3</v>
      </c>
      <c r="D1416" s="37">
        <v>14</v>
      </c>
      <c r="E1416" s="37" t="b">
        <v>0</v>
      </c>
      <c r="F1416" s="37" t="s">
        <v>114</v>
      </c>
      <c r="G1416" s="37">
        <v>128</v>
      </c>
      <c r="H1416" s="37" t="s">
        <v>5</v>
      </c>
      <c r="I1416" s="38">
        <v>227</v>
      </c>
      <c r="J1416" s="38"/>
      <c r="K1416" s="37" t="s">
        <v>4480</v>
      </c>
      <c r="L1416" s="37">
        <v>1</v>
      </c>
      <c r="M1416" s="37">
        <v>0</v>
      </c>
      <c r="N1416" s="37" t="s">
        <v>1367</v>
      </c>
      <c r="O1416" s="37" t="s">
        <v>48</v>
      </c>
      <c r="P1416" s="37" t="s">
        <v>2185</v>
      </c>
      <c r="Q1416" s="37" t="s">
        <v>2227</v>
      </c>
      <c r="R1416" s="37" t="s">
        <v>2084</v>
      </c>
      <c r="S1416" s="39">
        <v>46110</v>
      </c>
      <c r="T1416" s="39" t="str">
        <f t="shared" si="42"/>
        <v>Mar</v>
      </c>
      <c r="U1416" s="37">
        <v>2026</v>
      </c>
      <c r="V1416" s="38">
        <v>0</v>
      </c>
    </row>
    <row r="1417" spans="1:22" x14ac:dyDescent="0.3">
      <c r="A1417" s="66" t="s">
        <v>2273</v>
      </c>
      <c r="B1417" s="17" t="s">
        <v>1766</v>
      </c>
      <c r="C1417" s="17" t="s">
        <v>3</v>
      </c>
      <c r="D1417" s="17">
        <v>14</v>
      </c>
      <c r="E1417" s="17" t="b">
        <v>0</v>
      </c>
      <c r="F1417" s="17" t="s">
        <v>114</v>
      </c>
      <c r="G1417" s="37">
        <v>128</v>
      </c>
      <c r="H1417" s="17" t="s">
        <v>5</v>
      </c>
      <c r="I1417" s="41">
        <v>219</v>
      </c>
      <c r="J1417" s="41"/>
      <c r="K1417" s="17" t="s">
        <v>4480</v>
      </c>
      <c r="L1417" s="17">
        <v>1</v>
      </c>
      <c r="M1417" s="17">
        <v>0</v>
      </c>
      <c r="N1417" s="17" t="s">
        <v>1367</v>
      </c>
      <c r="O1417" s="17" t="s">
        <v>48</v>
      </c>
      <c r="P1417" s="17" t="s">
        <v>2185</v>
      </c>
      <c r="Q1417" s="17" t="s">
        <v>2227</v>
      </c>
      <c r="R1417" s="17" t="s">
        <v>2084</v>
      </c>
      <c r="S1417" s="42">
        <v>46110</v>
      </c>
      <c r="T1417" s="39" t="str">
        <f t="shared" si="42"/>
        <v>Mar</v>
      </c>
      <c r="U1417" s="17">
        <v>2026</v>
      </c>
      <c r="V1417" s="41">
        <v>0</v>
      </c>
    </row>
    <row r="1418" spans="1:22" x14ac:dyDescent="0.3">
      <c r="A1418" s="66" t="s">
        <v>2273</v>
      </c>
      <c r="B1418" s="37" t="s">
        <v>1767</v>
      </c>
      <c r="C1418" s="37" t="s">
        <v>28</v>
      </c>
      <c r="D1418" s="37">
        <v>12</v>
      </c>
      <c r="E1418" s="37" t="b">
        <v>0</v>
      </c>
      <c r="F1418" s="37" t="s">
        <v>378</v>
      </c>
      <c r="G1418" s="37">
        <v>64</v>
      </c>
      <c r="H1418" s="37" t="s">
        <v>5</v>
      </c>
      <c r="I1418" s="38">
        <v>158</v>
      </c>
      <c r="J1418" s="38"/>
      <c r="K1418" s="37" t="s">
        <v>4480</v>
      </c>
      <c r="L1418" s="37">
        <v>1</v>
      </c>
      <c r="M1418" s="37">
        <v>0</v>
      </c>
      <c r="N1418" s="37" t="s">
        <v>1339</v>
      </c>
      <c r="O1418" s="37" t="s">
        <v>48</v>
      </c>
      <c r="P1418" s="37" t="s">
        <v>2185</v>
      </c>
      <c r="Q1418" s="37" t="s">
        <v>2227</v>
      </c>
      <c r="R1418" s="37" t="s">
        <v>2084</v>
      </c>
      <c r="S1418" s="39">
        <v>46110</v>
      </c>
      <c r="T1418" s="39" t="str">
        <f t="shared" si="42"/>
        <v>Mar</v>
      </c>
      <c r="U1418" s="37">
        <v>2026</v>
      </c>
      <c r="V1418" s="38">
        <v>0</v>
      </c>
    </row>
    <row r="1419" spans="1:22" x14ac:dyDescent="0.3">
      <c r="A1419" s="66" t="s">
        <v>2273</v>
      </c>
      <c r="B1419" s="17" t="s">
        <v>1768</v>
      </c>
      <c r="C1419" s="17" t="s">
        <v>28</v>
      </c>
      <c r="D1419" s="17">
        <v>12</v>
      </c>
      <c r="E1419" s="17" t="b">
        <v>0</v>
      </c>
      <c r="F1419" s="17" t="s">
        <v>378</v>
      </c>
      <c r="G1419" s="17">
        <v>64</v>
      </c>
      <c r="H1419" s="17" t="s">
        <v>5</v>
      </c>
      <c r="I1419" s="41">
        <v>155</v>
      </c>
      <c r="J1419" s="41"/>
      <c r="K1419" s="17" t="s">
        <v>4480</v>
      </c>
      <c r="L1419" s="17">
        <v>1</v>
      </c>
      <c r="M1419" s="17">
        <v>0</v>
      </c>
      <c r="N1419" s="17" t="s">
        <v>1339</v>
      </c>
      <c r="O1419" s="17" t="s">
        <v>48</v>
      </c>
      <c r="P1419" s="17" t="s">
        <v>2185</v>
      </c>
      <c r="Q1419" s="17" t="s">
        <v>2227</v>
      </c>
      <c r="R1419" s="17" t="s">
        <v>2084</v>
      </c>
      <c r="S1419" s="42">
        <v>46110</v>
      </c>
      <c r="T1419" s="39" t="str">
        <f t="shared" si="42"/>
        <v>Mar</v>
      </c>
      <c r="U1419" s="17">
        <v>2026</v>
      </c>
      <c r="V1419" s="41">
        <v>0</v>
      </c>
    </row>
    <row r="1420" spans="1:22" x14ac:dyDescent="0.3">
      <c r="A1420" s="66" t="s">
        <v>2273</v>
      </c>
      <c r="B1420" s="37" t="s">
        <v>1769</v>
      </c>
      <c r="C1420" s="37" t="s">
        <v>38</v>
      </c>
      <c r="D1420" s="37">
        <v>13</v>
      </c>
      <c r="E1420" s="37" t="b">
        <v>0</v>
      </c>
      <c r="F1420" s="37" t="s">
        <v>177</v>
      </c>
      <c r="G1420" s="37">
        <v>128</v>
      </c>
      <c r="H1420" s="37" t="s">
        <v>5</v>
      </c>
      <c r="I1420" s="38">
        <v>218</v>
      </c>
      <c r="J1420" s="38"/>
      <c r="K1420" s="37" t="s">
        <v>4480</v>
      </c>
      <c r="L1420" s="37">
        <v>0</v>
      </c>
      <c r="M1420" s="37">
        <v>5</v>
      </c>
      <c r="N1420" s="37" t="s">
        <v>1339</v>
      </c>
      <c r="O1420" s="37" t="s">
        <v>48</v>
      </c>
      <c r="P1420" s="37" t="s">
        <v>2185</v>
      </c>
      <c r="Q1420" s="37" t="s">
        <v>2227</v>
      </c>
      <c r="R1420" s="37" t="s">
        <v>2084</v>
      </c>
      <c r="S1420" s="39">
        <v>46110</v>
      </c>
      <c r="T1420" s="39" t="str">
        <f t="shared" si="42"/>
        <v>Mar</v>
      </c>
      <c r="U1420" s="37">
        <v>2026</v>
      </c>
      <c r="V1420" s="38">
        <v>1090</v>
      </c>
    </row>
    <row r="1421" spans="1:22" x14ac:dyDescent="0.3">
      <c r="A1421" s="66" t="s">
        <v>2273</v>
      </c>
      <c r="B1421" s="17" t="s">
        <v>1770</v>
      </c>
      <c r="C1421" s="17" t="s">
        <v>28</v>
      </c>
      <c r="D1421" s="17">
        <v>12</v>
      </c>
      <c r="E1421" s="17" t="b">
        <v>0</v>
      </c>
      <c r="F1421" s="17" t="s">
        <v>378</v>
      </c>
      <c r="G1421" s="17">
        <v>64</v>
      </c>
      <c r="H1421" s="17" t="s">
        <v>5</v>
      </c>
      <c r="I1421" s="41">
        <v>162</v>
      </c>
      <c r="J1421" s="41"/>
      <c r="K1421" s="17" t="s">
        <v>4480</v>
      </c>
      <c r="L1421" s="17">
        <v>1</v>
      </c>
      <c r="M1421" s="17">
        <v>0</v>
      </c>
      <c r="N1421" s="17" t="s">
        <v>1339</v>
      </c>
      <c r="O1421" s="17" t="s">
        <v>48</v>
      </c>
      <c r="P1421" s="17" t="s">
        <v>2185</v>
      </c>
      <c r="Q1421" s="17" t="s">
        <v>2227</v>
      </c>
      <c r="R1421" s="17" t="s">
        <v>2084</v>
      </c>
      <c r="S1421" s="42">
        <v>46110</v>
      </c>
      <c r="T1421" s="39" t="str">
        <f t="shared" si="42"/>
        <v>Mar</v>
      </c>
      <c r="U1421" s="17">
        <v>2026</v>
      </c>
      <c r="V1421" s="41">
        <v>0</v>
      </c>
    </row>
    <row r="1422" spans="1:22" x14ac:dyDescent="0.3">
      <c r="A1422" s="66" t="s">
        <v>2273</v>
      </c>
      <c r="B1422" s="37" t="s">
        <v>1771</v>
      </c>
      <c r="C1422" s="37" t="s">
        <v>38</v>
      </c>
      <c r="D1422" s="37">
        <v>13</v>
      </c>
      <c r="E1422" s="37" t="b">
        <v>0</v>
      </c>
      <c r="F1422" s="37" t="s">
        <v>70</v>
      </c>
      <c r="G1422" s="37">
        <v>128</v>
      </c>
      <c r="H1422" s="37" t="s">
        <v>5</v>
      </c>
      <c r="I1422" s="38">
        <v>214</v>
      </c>
      <c r="J1422" s="38"/>
      <c r="K1422" s="37" t="s">
        <v>4480</v>
      </c>
      <c r="L1422" s="37">
        <v>1</v>
      </c>
      <c r="M1422" s="37">
        <v>0</v>
      </c>
      <c r="N1422" s="37" t="s">
        <v>1367</v>
      </c>
      <c r="O1422" s="37" t="s">
        <v>48</v>
      </c>
      <c r="P1422" s="37" t="s">
        <v>2185</v>
      </c>
      <c r="Q1422" s="37" t="s">
        <v>2227</v>
      </c>
      <c r="R1422" s="37" t="s">
        <v>2084</v>
      </c>
      <c r="S1422" s="39">
        <v>46110</v>
      </c>
      <c r="T1422" s="39" t="str">
        <f t="shared" si="42"/>
        <v>Mar</v>
      </c>
      <c r="U1422" s="37">
        <v>2026</v>
      </c>
      <c r="V1422" s="38">
        <v>0</v>
      </c>
    </row>
    <row r="1423" spans="1:22" x14ac:dyDescent="0.3">
      <c r="A1423" s="66" t="s">
        <v>2273</v>
      </c>
      <c r="B1423" s="17" t="s">
        <v>1772</v>
      </c>
      <c r="C1423" s="17" t="s">
        <v>3</v>
      </c>
      <c r="D1423" s="17">
        <v>14</v>
      </c>
      <c r="E1423" s="17" t="b">
        <v>0</v>
      </c>
      <c r="F1423" s="17" t="s">
        <v>4</v>
      </c>
      <c r="G1423" s="37">
        <v>128</v>
      </c>
      <c r="H1423" s="17" t="s">
        <v>5</v>
      </c>
      <c r="I1423" s="41">
        <v>215</v>
      </c>
      <c r="J1423" s="41"/>
      <c r="K1423" s="17" t="s">
        <v>4480</v>
      </c>
      <c r="L1423" s="17">
        <v>1</v>
      </c>
      <c r="M1423" s="17">
        <v>0</v>
      </c>
      <c r="N1423" s="17" t="s">
        <v>1339</v>
      </c>
      <c r="O1423" s="17" t="s">
        <v>48</v>
      </c>
      <c r="P1423" s="17" t="s">
        <v>2185</v>
      </c>
      <c r="Q1423" s="17" t="s">
        <v>2227</v>
      </c>
      <c r="R1423" s="17" t="s">
        <v>2084</v>
      </c>
      <c r="S1423" s="42">
        <v>46110</v>
      </c>
      <c r="T1423" s="39" t="str">
        <f t="shared" si="42"/>
        <v>Mar</v>
      </c>
      <c r="U1423" s="17">
        <v>2026</v>
      </c>
      <c r="V1423" s="41">
        <v>0</v>
      </c>
    </row>
    <row r="1424" spans="1:22" x14ac:dyDescent="0.3">
      <c r="A1424" s="66" t="s">
        <v>2273</v>
      </c>
      <c r="B1424" s="37" t="s">
        <v>1773</v>
      </c>
      <c r="C1424" s="37" t="s">
        <v>3</v>
      </c>
      <c r="D1424" s="37">
        <v>14</v>
      </c>
      <c r="E1424" s="37" t="b">
        <v>0</v>
      </c>
      <c r="F1424" s="37" t="s">
        <v>4</v>
      </c>
      <c r="G1424" s="37">
        <v>128</v>
      </c>
      <c r="H1424" s="37" t="s">
        <v>5</v>
      </c>
      <c r="I1424" s="38">
        <v>234</v>
      </c>
      <c r="J1424" s="38"/>
      <c r="K1424" s="37" t="s">
        <v>4480</v>
      </c>
      <c r="L1424" s="37">
        <v>1</v>
      </c>
      <c r="M1424" s="37">
        <v>0</v>
      </c>
      <c r="N1424" s="37" t="s">
        <v>1339</v>
      </c>
      <c r="O1424" s="37" t="s">
        <v>48</v>
      </c>
      <c r="P1424" s="37" t="s">
        <v>2185</v>
      </c>
      <c r="Q1424" s="37" t="s">
        <v>2227</v>
      </c>
      <c r="R1424" s="37" t="s">
        <v>2084</v>
      </c>
      <c r="S1424" s="39">
        <v>46110</v>
      </c>
      <c r="T1424" s="39" t="str">
        <f t="shared" si="42"/>
        <v>Mar</v>
      </c>
      <c r="U1424" s="37">
        <v>2026</v>
      </c>
      <c r="V1424" s="38">
        <v>0</v>
      </c>
    </row>
    <row r="1425" spans="1:22" x14ac:dyDescent="0.3">
      <c r="A1425" s="66" t="s">
        <v>2273</v>
      </c>
      <c r="B1425" s="17" t="s">
        <v>1774</v>
      </c>
      <c r="C1425" s="17" t="s">
        <v>28</v>
      </c>
      <c r="D1425" s="17">
        <v>12</v>
      </c>
      <c r="E1425" s="17" t="b">
        <v>0</v>
      </c>
      <c r="F1425" s="17" t="s">
        <v>378</v>
      </c>
      <c r="G1425" s="17">
        <v>64</v>
      </c>
      <c r="H1425" s="17" t="s">
        <v>5</v>
      </c>
      <c r="I1425" s="41">
        <v>147</v>
      </c>
      <c r="J1425" s="41"/>
      <c r="K1425" s="17" t="s">
        <v>4480</v>
      </c>
      <c r="L1425" s="17">
        <v>1</v>
      </c>
      <c r="M1425" s="17">
        <v>0</v>
      </c>
      <c r="N1425" s="17" t="s">
        <v>1339</v>
      </c>
      <c r="O1425" s="17" t="s">
        <v>48</v>
      </c>
      <c r="P1425" s="17" t="s">
        <v>2185</v>
      </c>
      <c r="Q1425" s="17" t="s">
        <v>2227</v>
      </c>
      <c r="R1425" s="17" t="s">
        <v>2084</v>
      </c>
      <c r="S1425" s="42">
        <v>46110</v>
      </c>
      <c r="T1425" s="39" t="str">
        <f t="shared" si="42"/>
        <v>Mar</v>
      </c>
      <c r="U1425" s="17">
        <v>2026</v>
      </c>
      <c r="V1425" s="41">
        <v>0</v>
      </c>
    </row>
    <row r="1426" spans="1:22" x14ac:dyDescent="0.3">
      <c r="A1426" s="66" t="s">
        <v>2273</v>
      </c>
      <c r="B1426" s="37" t="s">
        <v>1775</v>
      </c>
      <c r="C1426" s="37" t="s">
        <v>3</v>
      </c>
      <c r="D1426" s="37">
        <v>14</v>
      </c>
      <c r="E1426" s="37" t="b">
        <v>0</v>
      </c>
      <c r="F1426" s="37" t="s">
        <v>4</v>
      </c>
      <c r="G1426" s="37">
        <v>128</v>
      </c>
      <c r="H1426" s="37" t="s">
        <v>5</v>
      </c>
      <c r="I1426" s="38">
        <v>224</v>
      </c>
      <c r="J1426" s="38"/>
      <c r="K1426" s="37" t="s">
        <v>4480</v>
      </c>
      <c r="L1426" s="37">
        <v>1</v>
      </c>
      <c r="M1426" s="37">
        <v>0</v>
      </c>
      <c r="N1426" s="37" t="s">
        <v>1367</v>
      </c>
      <c r="O1426" s="37" t="s">
        <v>48</v>
      </c>
      <c r="P1426" s="37" t="s">
        <v>2185</v>
      </c>
      <c r="Q1426" s="37" t="s">
        <v>2227</v>
      </c>
      <c r="R1426" s="37" t="s">
        <v>2084</v>
      </c>
      <c r="S1426" s="39">
        <v>46110</v>
      </c>
      <c r="T1426" s="39" t="str">
        <f t="shared" si="42"/>
        <v>Mar</v>
      </c>
      <c r="U1426" s="37">
        <v>2026</v>
      </c>
      <c r="V1426" s="38">
        <v>0</v>
      </c>
    </row>
    <row r="1427" spans="1:22" x14ac:dyDescent="0.3">
      <c r="A1427" s="66" t="s">
        <v>2273</v>
      </c>
      <c r="B1427" s="17" t="s">
        <v>1776</v>
      </c>
      <c r="C1427" s="17" t="s">
        <v>3</v>
      </c>
      <c r="D1427" s="17">
        <v>14</v>
      </c>
      <c r="E1427" s="17" t="b">
        <v>0</v>
      </c>
      <c r="F1427" s="17" t="s">
        <v>70</v>
      </c>
      <c r="G1427" s="37">
        <v>128</v>
      </c>
      <c r="H1427" s="17" t="s">
        <v>5</v>
      </c>
      <c r="I1427" s="41">
        <v>229</v>
      </c>
      <c r="J1427" s="41"/>
      <c r="K1427" s="17" t="s">
        <v>4480</v>
      </c>
      <c r="L1427" s="17">
        <v>1</v>
      </c>
      <c r="M1427" s="17">
        <v>0</v>
      </c>
      <c r="N1427" s="17" t="s">
        <v>1339</v>
      </c>
      <c r="O1427" s="17" t="s">
        <v>48</v>
      </c>
      <c r="P1427" s="17" t="s">
        <v>2185</v>
      </c>
      <c r="Q1427" s="17" t="s">
        <v>2227</v>
      </c>
      <c r="R1427" s="17" t="s">
        <v>2084</v>
      </c>
      <c r="S1427" s="42">
        <v>46110</v>
      </c>
      <c r="T1427" s="39" t="str">
        <f t="shared" si="42"/>
        <v>Mar</v>
      </c>
      <c r="U1427" s="17">
        <v>2026</v>
      </c>
      <c r="V1427" s="41">
        <v>0</v>
      </c>
    </row>
    <row r="1428" spans="1:22" x14ac:dyDescent="0.3">
      <c r="A1428" s="66" t="s">
        <v>2273</v>
      </c>
      <c r="B1428" s="37" t="s">
        <v>1777</v>
      </c>
      <c r="C1428" s="37" t="s">
        <v>3</v>
      </c>
      <c r="D1428" s="37">
        <v>14</v>
      </c>
      <c r="E1428" s="37" t="b">
        <v>0</v>
      </c>
      <c r="F1428" s="37" t="s">
        <v>70</v>
      </c>
      <c r="G1428" s="37">
        <v>128</v>
      </c>
      <c r="H1428" s="37" t="s">
        <v>5</v>
      </c>
      <c r="I1428" s="38">
        <v>231</v>
      </c>
      <c r="J1428" s="38"/>
      <c r="K1428" s="37" t="s">
        <v>4480</v>
      </c>
      <c r="L1428" s="37">
        <v>1</v>
      </c>
      <c r="M1428" s="37">
        <v>0</v>
      </c>
      <c r="N1428" s="37" t="s">
        <v>1367</v>
      </c>
      <c r="O1428" s="37" t="s">
        <v>48</v>
      </c>
      <c r="P1428" s="37" t="s">
        <v>2185</v>
      </c>
      <c r="Q1428" s="37" t="s">
        <v>2227</v>
      </c>
      <c r="R1428" s="37" t="s">
        <v>2084</v>
      </c>
      <c r="S1428" s="39">
        <v>46110</v>
      </c>
      <c r="T1428" s="39" t="str">
        <f t="shared" si="42"/>
        <v>Mar</v>
      </c>
      <c r="U1428" s="37">
        <v>2026</v>
      </c>
      <c r="V1428" s="38">
        <v>0</v>
      </c>
    </row>
    <row r="1429" spans="1:22" x14ac:dyDescent="0.3">
      <c r="A1429" s="66" t="s">
        <v>2273</v>
      </c>
      <c r="B1429" s="17" t="s">
        <v>1778</v>
      </c>
      <c r="C1429" s="17" t="s">
        <v>28</v>
      </c>
      <c r="D1429" s="17">
        <v>12</v>
      </c>
      <c r="E1429" s="17" t="b">
        <v>0</v>
      </c>
      <c r="F1429" s="17" t="s">
        <v>61</v>
      </c>
      <c r="G1429" s="17">
        <v>64</v>
      </c>
      <c r="H1429" s="17" t="s">
        <v>5</v>
      </c>
      <c r="I1429" s="41">
        <v>141</v>
      </c>
      <c r="J1429" s="41"/>
      <c r="K1429" s="17" t="s">
        <v>4480</v>
      </c>
      <c r="L1429" s="17">
        <v>1</v>
      </c>
      <c r="M1429" s="17">
        <v>0</v>
      </c>
      <c r="N1429" s="17" t="s">
        <v>1339</v>
      </c>
      <c r="O1429" s="17" t="s">
        <v>48</v>
      </c>
      <c r="P1429" s="17" t="s">
        <v>2185</v>
      </c>
      <c r="Q1429" s="17" t="s">
        <v>2227</v>
      </c>
      <c r="R1429" s="17" t="s">
        <v>2084</v>
      </c>
      <c r="S1429" s="42">
        <v>46110</v>
      </c>
      <c r="T1429" s="39" t="str">
        <f t="shared" si="42"/>
        <v>Mar</v>
      </c>
      <c r="U1429" s="17">
        <v>2026</v>
      </c>
      <c r="V1429" s="41">
        <v>0</v>
      </c>
    </row>
    <row r="1430" spans="1:22" x14ac:dyDescent="0.3">
      <c r="A1430" s="66" t="s">
        <v>2273</v>
      </c>
      <c r="B1430" s="37" t="s">
        <v>1779</v>
      </c>
      <c r="C1430" s="37" t="s">
        <v>28</v>
      </c>
      <c r="D1430" s="37">
        <v>12</v>
      </c>
      <c r="E1430" s="37" t="b">
        <v>0</v>
      </c>
      <c r="F1430" s="37" t="s">
        <v>378</v>
      </c>
      <c r="G1430" s="37">
        <v>64</v>
      </c>
      <c r="H1430" s="37" t="s">
        <v>5</v>
      </c>
      <c r="I1430" s="38">
        <v>160</v>
      </c>
      <c r="J1430" s="38"/>
      <c r="K1430" s="37" t="s">
        <v>4480</v>
      </c>
      <c r="L1430" s="37">
        <v>1</v>
      </c>
      <c r="M1430" s="37">
        <v>0</v>
      </c>
      <c r="N1430" s="37" t="s">
        <v>1367</v>
      </c>
      <c r="O1430" s="37" t="s">
        <v>48</v>
      </c>
      <c r="P1430" s="37" t="s">
        <v>2185</v>
      </c>
      <c r="Q1430" s="37" t="s">
        <v>2227</v>
      </c>
      <c r="R1430" s="37" t="s">
        <v>2084</v>
      </c>
      <c r="S1430" s="39">
        <v>46110</v>
      </c>
      <c r="T1430" s="39" t="str">
        <f t="shared" si="42"/>
        <v>Mar</v>
      </c>
      <c r="U1430" s="37">
        <v>2026</v>
      </c>
      <c r="V1430" s="38">
        <v>0</v>
      </c>
    </row>
    <row r="1431" spans="1:22" x14ac:dyDescent="0.3">
      <c r="A1431" s="66" t="s">
        <v>2273</v>
      </c>
      <c r="B1431" s="17" t="s">
        <v>1780</v>
      </c>
      <c r="C1431" s="17" t="s">
        <v>28</v>
      </c>
      <c r="D1431" s="17">
        <v>12</v>
      </c>
      <c r="E1431" s="17" t="b">
        <v>0</v>
      </c>
      <c r="F1431" s="17" t="s">
        <v>378</v>
      </c>
      <c r="G1431" s="17">
        <v>64</v>
      </c>
      <c r="H1431" s="17" t="s">
        <v>5</v>
      </c>
      <c r="I1431" s="41">
        <v>140</v>
      </c>
      <c r="J1431" s="41"/>
      <c r="K1431" s="17" t="s">
        <v>4480</v>
      </c>
      <c r="L1431" s="17">
        <v>1</v>
      </c>
      <c r="M1431" s="17">
        <v>0</v>
      </c>
      <c r="N1431" s="17" t="s">
        <v>1339</v>
      </c>
      <c r="O1431" s="17" t="s">
        <v>48</v>
      </c>
      <c r="P1431" s="17" t="s">
        <v>2185</v>
      </c>
      <c r="Q1431" s="17" t="s">
        <v>2227</v>
      </c>
      <c r="R1431" s="17" t="s">
        <v>2084</v>
      </c>
      <c r="S1431" s="42">
        <v>46110</v>
      </c>
      <c r="T1431" s="39" t="str">
        <f t="shared" si="42"/>
        <v>Mar</v>
      </c>
      <c r="U1431" s="17">
        <v>2026</v>
      </c>
      <c r="V1431" s="41">
        <v>0</v>
      </c>
    </row>
    <row r="1432" spans="1:22" x14ac:dyDescent="0.3">
      <c r="A1432" s="66" t="s">
        <v>2273</v>
      </c>
      <c r="B1432" s="37" t="s">
        <v>1781</v>
      </c>
      <c r="C1432" s="37" t="s">
        <v>38</v>
      </c>
      <c r="D1432" s="37">
        <v>13</v>
      </c>
      <c r="E1432" s="37" t="b">
        <v>0</v>
      </c>
      <c r="F1432" s="37" t="s">
        <v>70</v>
      </c>
      <c r="G1432" s="37">
        <v>128</v>
      </c>
      <c r="H1432" s="37" t="s">
        <v>5</v>
      </c>
      <c r="I1432" s="38">
        <v>215</v>
      </c>
      <c r="J1432" s="38"/>
      <c r="K1432" s="37" t="s">
        <v>4480</v>
      </c>
      <c r="L1432" s="37">
        <v>1</v>
      </c>
      <c r="M1432" s="37">
        <v>0</v>
      </c>
      <c r="N1432" s="37" t="s">
        <v>1339</v>
      </c>
      <c r="O1432" s="37" t="s">
        <v>48</v>
      </c>
      <c r="P1432" s="37" t="s">
        <v>2185</v>
      </c>
      <c r="Q1432" s="37" t="s">
        <v>2227</v>
      </c>
      <c r="R1432" s="37" t="s">
        <v>2084</v>
      </c>
      <c r="S1432" s="39">
        <v>46110</v>
      </c>
      <c r="T1432" s="39" t="str">
        <f t="shared" si="42"/>
        <v>Mar</v>
      </c>
      <c r="U1432" s="37">
        <v>2026</v>
      </c>
      <c r="V1432" s="38">
        <v>0</v>
      </c>
    </row>
    <row r="1433" spans="1:22" x14ac:dyDescent="0.3">
      <c r="A1433" s="66" t="s">
        <v>2273</v>
      </c>
      <c r="B1433" s="17" t="s">
        <v>1782</v>
      </c>
      <c r="C1433" s="17" t="s">
        <v>38</v>
      </c>
      <c r="D1433" s="17">
        <v>13</v>
      </c>
      <c r="E1433" s="17" t="b">
        <v>0</v>
      </c>
      <c r="F1433" s="17" t="s">
        <v>70</v>
      </c>
      <c r="G1433" s="37">
        <v>128</v>
      </c>
      <c r="H1433" s="17" t="s">
        <v>5</v>
      </c>
      <c r="I1433" s="41">
        <v>205</v>
      </c>
      <c r="J1433" s="41"/>
      <c r="K1433" s="17" t="s">
        <v>4480</v>
      </c>
      <c r="L1433" s="17">
        <v>1</v>
      </c>
      <c r="M1433" s="17">
        <v>0</v>
      </c>
      <c r="N1433" s="17" t="s">
        <v>1367</v>
      </c>
      <c r="O1433" s="17" t="s">
        <v>48</v>
      </c>
      <c r="P1433" s="17" t="s">
        <v>2185</v>
      </c>
      <c r="Q1433" s="17" t="s">
        <v>2227</v>
      </c>
      <c r="R1433" s="17" t="s">
        <v>2084</v>
      </c>
      <c r="S1433" s="42">
        <v>46110</v>
      </c>
      <c r="T1433" s="39" t="str">
        <f t="shared" si="42"/>
        <v>Mar</v>
      </c>
      <c r="U1433" s="17">
        <v>2026</v>
      </c>
      <c r="V1433" s="41">
        <v>0</v>
      </c>
    </row>
    <row r="1434" spans="1:22" x14ac:dyDescent="0.3">
      <c r="A1434" s="66" t="s">
        <v>2273</v>
      </c>
      <c r="B1434" s="37" t="s">
        <v>1783</v>
      </c>
      <c r="C1434" s="37" t="s">
        <v>3</v>
      </c>
      <c r="D1434" s="37">
        <v>14</v>
      </c>
      <c r="E1434" s="37" t="b">
        <v>0</v>
      </c>
      <c r="F1434" s="37" t="s">
        <v>177</v>
      </c>
      <c r="G1434" s="37">
        <v>128</v>
      </c>
      <c r="H1434" s="37" t="s">
        <v>5</v>
      </c>
      <c r="I1434" s="38">
        <v>227</v>
      </c>
      <c r="J1434" s="38"/>
      <c r="K1434" s="37" t="s">
        <v>4480</v>
      </c>
      <c r="L1434" s="37">
        <v>1</v>
      </c>
      <c r="M1434" s="37">
        <v>0</v>
      </c>
      <c r="N1434" s="37" t="s">
        <v>1367</v>
      </c>
      <c r="O1434" s="37" t="s">
        <v>48</v>
      </c>
      <c r="P1434" s="37" t="s">
        <v>2185</v>
      </c>
      <c r="Q1434" s="37" t="s">
        <v>2227</v>
      </c>
      <c r="R1434" s="37" t="s">
        <v>2084</v>
      </c>
      <c r="S1434" s="39">
        <v>46110</v>
      </c>
      <c r="T1434" s="39" t="str">
        <f t="shared" si="42"/>
        <v>Mar</v>
      </c>
      <c r="U1434" s="37">
        <v>2026</v>
      </c>
      <c r="V1434" s="38">
        <v>0</v>
      </c>
    </row>
    <row r="1435" spans="1:22" x14ac:dyDescent="0.3">
      <c r="A1435" s="66" t="s">
        <v>2273</v>
      </c>
      <c r="B1435" s="17" t="s">
        <v>1784</v>
      </c>
      <c r="C1435" s="17" t="s">
        <v>93</v>
      </c>
      <c r="D1435" s="17">
        <v>14</v>
      </c>
      <c r="E1435" s="17" t="b">
        <v>0</v>
      </c>
      <c r="F1435" s="17" t="s">
        <v>70</v>
      </c>
      <c r="G1435" s="37">
        <v>128</v>
      </c>
      <c r="H1435" s="17" t="s">
        <v>5</v>
      </c>
      <c r="I1435" s="41">
        <v>269</v>
      </c>
      <c r="J1435" s="41"/>
      <c r="K1435" s="17" t="s">
        <v>4480</v>
      </c>
      <c r="L1435" s="17">
        <v>0</v>
      </c>
      <c r="M1435" s="17">
        <v>4</v>
      </c>
      <c r="N1435" s="17" t="s">
        <v>1367</v>
      </c>
      <c r="O1435" s="17" t="s">
        <v>48</v>
      </c>
      <c r="P1435" s="17" t="s">
        <v>2185</v>
      </c>
      <c r="Q1435" s="17" t="s">
        <v>2227</v>
      </c>
      <c r="R1435" s="17" t="s">
        <v>2084</v>
      </c>
      <c r="S1435" s="42">
        <v>46110</v>
      </c>
      <c r="T1435" s="39" t="str">
        <f t="shared" si="42"/>
        <v>Mar</v>
      </c>
      <c r="U1435" s="17">
        <v>2026</v>
      </c>
      <c r="V1435" s="41">
        <v>1076</v>
      </c>
    </row>
    <row r="1436" spans="1:22" x14ac:dyDescent="0.3">
      <c r="A1436" s="66" t="s">
        <v>2273</v>
      </c>
      <c r="B1436" s="37" t="s">
        <v>1785</v>
      </c>
      <c r="C1436" s="37" t="s">
        <v>76</v>
      </c>
      <c r="D1436" s="37">
        <v>13</v>
      </c>
      <c r="E1436" s="37" t="b">
        <v>0</v>
      </c>
      <c r="F1436" s="37" t="s">
        <v>70</v>
      </c>
      <c r="G1436" s="37">
        <v>128</v>
      </c>
      <c r="H1436" s="37" t="s">
        <v>47</v>
      </c>
      <c r="I1436" s="38">
        <v>323.99</v>
      </c>
      <c r="J1436" s="38"/>
      <c r="K1436" s="37" t="s">
        <v>4480</v>
      </c>
      <c r="L1436" s="37">
        <v>2</v>
      </c>
      <c r="M1436" s="37">
        <v>1</v>
      </c>
      <c r="N1436" s="37" t="s">
        <v>1397</v>
      </c>
      <c r="O1436" s="37" t="s">
        <v>75</v>
      </c>
      <c r="P1436" s="37" t="s">
        <v>2093</v>
      </c>
      <c r="Q1436" s="37" t="s">
        <v>2233</v>
      </c>
      <c r="R1436" s="37" t="s">
        <v>2084</v>
      </c>
      <c r="S1436" s="39">
        <v>46109</v>
      </c>
      <c r="T1436" s="39" t="str">
        <f t="shared" si="42"/>
        <v>Mar</v>
      </c>
      <c r="U1436" s="37">
        <v>2026</v>
      </c>
      <c r="V1436" s="38">
        <v>323.99</v>
      </c>
    </row>
    <row r="1437" spans="1:22" x14ac:dyDescent="0.3">
      <c r="A1437" s="66" t="s">
        <v>2273</v>
      </c>
      <c r="B1437" s="17" t="s">
        <v>1786</v>
      </c>
      <c r="C1437" s="17" t="s">
        <v>76</v>
      </c>
      <c r="D1437" s="17">
        <v>13</v>
      </c>
      <c r="E1437" s="17" t="b">
        <v>0</v>
      </c>
      <c r="F1437" s="17" t="s">
        <v>177</v>
      </c>
      <c r="G1437" s="37">
        <v>128</v>
      </c>
      <c r="H1437" s="17" t="s">
        <v>47</v>
      </c>
      <c r="I1437" s="41">
        <v>323.99</v>
      </c>
      <c r="J1437" s="41"/>
      <c r="K1437" s="17" t="s">
        <v>4480</v>
      </c>
      <c r="L1437" s="17">
        <v>2</v>
      </c>
      <c r="M1437" s="17">
        <v>0</v>
      </c>
      <c r="N1437" s="17" t="s">
        <v>1397</v>
      </c>
      <c r="O1437" s="17" t="s">
        <v>75</v>
      </c>
      <c r="P1437" s="17" t="s">
        <v>2093</v>
      </c>
      <c r="Q1437" s="17" t="s">
        <v>2233</v>
      </c>
      <c r="R1437" s="17" t="s">
        <v>2084</v>
      </c>
      <c r="S1437" s="42">
        <v>46109</v>
      </c>
      <c r="T1437" s="39" t="str">
        <f t="shared" si="42"/>
        <v>Mar</v>
      </c>
      <c r="U1437" s="17">
        <v>2026</v>
      </c>
      <c r="V1437" s="41">
        <v>0</v>
      </c>
    </row>
    <row r="1438" spans="1:22" x14ac:dyDescent="0.3">
      <c r="A1438" s="66" t="s">
        <v>2273</v>
      </c>
      <c r="B1438" s="37" t="s">
        <v>1787</v>
      </c>
      <c r="C1438" s="37" t="s">
        <v>28</v>
      </c>
      <c r="D1438" s="37">
        <v>12</v>
      </c>
      <c r="E1438" s="37" t="b">
        <v>0</v>
      </c>
      <c r="F1438" s="37" t="s">
        <v>4</v>
      </c>
      <c r="G1438" s="37">
        <v>128</v>
      </c>
      <c r="H1438" s="37" t="s">
        <v>5</v>
      </c>
      <c r="I1438" s="38">
        <v>165</v>
      </c>
      <c r="J1438" s="38"/>
      <c r="K1438" s="37" t="s">
        <v>4480</v>
      </c>
      <c r="L1438" s="37">
        <v>1</v>
      </c>
      <c r="M1438" s="37">
        <v>0</v>
      </c>
      <c r="N1438" s="37" t="s">
        <v>1339</v>
      </c>
      <c r="O1438" s="37" t="s">
        <v>48</v>
      </c>
      <c r="P1438" s="37" t="s">
        <v>2185</v>
      </c>
      <c r="Q1438" s="37" t="s">
        <v>2227</v>
      </c>
      <c r="R1438" s="37" t="s">
        <v>2084</v>
      </c>
      <c r="S1438" s="39">
        <v>46110</v>
      </c>
      <c r="T1438" s="39" t="str">
        <f t="shared" si="42"/>
        <v>Mar</v>
      </c>
      <c r="U1438" s="37">
        <v>2026</v>
      </c>
      <c r="V1438" s="38">
        <v>0</v>
      </c>
    </row>
    <row r="1439" spans="1:22" x14ac:dyDescent="0.3">
      <c r="A1439" s="66" t="s">
        <v>2273</v>
      </c>
      <c r="B1439" s="17" t="s">
        <v>1788</v>
      </c>
      <c r="C1439" s="17" t="s">
        <v>28</v>
      </c>
      <c r="D1439" s="17">
        <v>12</v>
      </c>
      <c r="E1439" s="17" t="b">
        <v>0</v>
      </c>
      <c r="F1439" s="17" t="s">
        <v>378</v>
      </c>
      <c r="G1439" s="17">
        <v>64</v>
      </c>
      <c r="H1439" s="17" t="s">
        <v>5</v>
      </c>
      <c r="I1439" s="41">
        <v>152</v>
      </c>
      <c r="J1439" s="41"/>
      <c r="K1439" s="17" t="s">
        <v>4480</v>
      </c>
      <c r="L1439" s="17">
        <v>1</v>
      </c>
      <c r="M1439" s="17">
        <v>0</v>
      </c>
      <c r="N1439" s="17" t="s">
        <v>1339</v>
      </c>
      <c r="O1439" s="17" t="s">
        <v>48</v>
      </c>
      <c r="P1439" s="17" t="s">
        <v>2185</v>
      </c>
      <c r="Q1439" s="17" t="s">
        <v>2227</v>
      </c>
      <c r="R1439" s="17" t="s">
        <v>2084</v>
      </c>
      <c r="S1439" s="42">
        <v>46110</v>
      </c>
      <c r="T1439" s="39" t="str">
        <f t="shared" si="42"/>
        <v>Mar</v>
      </c>
      <c r="U1439" s="17">
        <v>2026</v>
      </c>
      <c r="V1439" s="41">
        <v>0</v>
      </c>
    </row>
    <row r="1440" spans="1:22" x14ac:dyDescent="0.3">
      <c r="A1440" s="66" t="s">
        <v>2273</v>
      </c>
      <c r="B1440" s="37" t="s">
        <v>1789</v>
      </c>
      <c r="C1440" s="37" t="s">
        <v>28</v>
      </c>
      <c r="D1440" s="37">
        <v>12</v>
      </c>
      <c r="E1440" s="37" t="b">
        <v>0</v>
      </c>
      <c r="F1440" s="37" t="s">
        <v>378</v>
      </c>
      <c r="G1440" s="37">
        <v>64</v>
      </c>
      <c r="H1440" s="37" t="s">
        <v>5</v>
      </c>
      <c r="I1440" s="38">
        <v>144</v>
      </c>
      <c r="J1440" s="38"/>
      <c r="K1440" s="37" t="s">
        <v>4480</v>
      </c>
      <c r="L1440" s="37">
        <v>1</v>
      </c>
      <c r="M1440" s="37">
        <v>0</v>
      </c>
      <c r="N1440" s="37" t="s">
        <v>1367</v>
      </c>
      <c r="O1440" s="37" t="s">
        <v>48</v>
      </c>
      <c r="P1440" s="37" t="s">
        <v>2185</v>
      </c>
      <c r="Q1440" s="37" t="s">
        <v>2227</v>
      </c>
      <c r="R1440" s="37" t="s">
        <v>2084</v>
      </c>
      <c r="S1440" s="39">
        <v>46110</v>
      </c>
      <c r="T1440" s="39" t="str">
        <f t="shared" ref="T1440:T1503" si="43">TEXT(S1440,"mmm")</f>
        <v>Mar</v>
      </c>
      <c r="U1440" s="37">
        <v>2026</v>
      </c>
      <c r="V1440" s="38">
        <v>0</v>
      </c>
    </row>
    <row r="1441" spans="1:22" x14ac:dyDescent="0.3">
      <c r="A1441" s="66" t="s">
        <v>2273</v>
      </c>
      <c r="B1441" s="17" t="s">
        <v>1790</v>
      </c>
      <c r="C1441" s="17" t="s">
        <v>38</v>
      </c>
      <c r="D1441" s="17">
        <v>13</v>
      </c>
      <c r="E1441" s="17" t="b">
        <v>0</v>
      </c>
      <c r="F1441" s="17" t="s">
        <v>177</v>
      </c>
      <c r="G1441" s="37">
        <v>128</v>
      </c>
      <c r="H1441" s="17" t="s">
        <v>5</v>
      </c>
      <c r="I1441" s="41">
        <v>214</v>
      </c>
      <c r="J1441" s="41"/>
      <c r="K1441" s="17" t="s">
        <v>4480</v>
      </c>
      <c r="L1441" s="17">
        <v>1</v>
      </c>
      <c r="M1441" s="17">
        <v>0</v>
      </c>
      <c r="N1441" s="17" t="s">
        <v>1367</v>
      </c>
      <c r="O1441" s="17" t="s">
        <v>48</v>
      </c>
      <c r="P1441" s="17" t="s">
        <v>2185</v>
      </c>
      <c r="Q1441" s="17" t="s">
        <v>2227</v>
      </c>
      <c r="R1441" s="17" t="s">
        <v>2084</v>
      </c>
      <c r="S1441" s="42">
        <v>46110</v>
      </c>
      <c r="T1441" s="39" t="str">
        <f t="shared" si="43"/>
        <v>Mar</v>
      </c>
      <c r="U1441" s="17">
        <v>2026</v>
      </c>
      <c r="V1441" s="41">
        <v>0</v>
      </c>
    </row>
    <row r="1442" spans="1:22" x14ac:dyDescent="0.3">
      <c r="A1442" s="66" t="s">
        <v>2273</v>
      </c>
      <c r="B1442" s="37" t="s">
        <v>1791</v>
      </c>
      <c r="C1442" s="37" t="s">
        <v>38</v>
      </c>
      <c r="D1442" s="37">
        <v>13</v>
      </c>
      <c r="E1442" s="37" t="b">
        <v>0</v>
      </c>
      <c r="F1442" s="37" t="s">
        <v>177</v>
      </c>
      <c r="G1442" s="37">
        <v>128</v>
      </c>
      <c r="H1442" s="37" t="s">
        <v>5</v>
      </c>
      <c r="I1442" s="38">
        <v>199</v>
      </c>
      <c r="J1442" s="38"/>
      <c r="K1442" s="37" t="s">
        <v>4480</v>
      </c>
      <c r="L1442" s="37">
        <v>1</v>
      </c>
      <c r="M1442" s="37">
        <v>0</v>
      </c>
      <c r="N1442" s="37" t="s">
        <v>1339</v>
      </c>
      <c r="O1442" s="37" t="s">
        <v>48</v>
      </c>
      <c r="P1442" s="37" t="s">
        <v>2185</v>
      </c>
      <c r="Q1442" s="37" t="s">
        <v>2227</v>
      </c>
      <c r="R1442" s="37" t="s">
        <v>2084</v>
      </c>
      <c r="S1442" s="39">
        <v>46110</v>
      </c>
      <c r="T1442" s="39" t="str">
        <f t="shared" si="43"/>
        <v>Mar</v>
      </c>
      <c r="U1442" s="37">
        <v>2026</v>
      </c>
      <c r="V1442" s="38">
        <v>0</v>
      </c>
    </row>
    <row r="1443" spans="1:22" x14ac:dyDescent="0.3">
      <c r="A1443" s="66" t="s">
        <v>2273</v>
      </c>
      <c r="B1443" s="17" t="s">
        <v>1792</v>
      </c>
      <c r="C1443" s="17" t="s">
        <v>3</v>
      </c>
      <c r="D1443" s="17">
        <v>14</v>
      </c>
      <c r="E1443" s="17" t="b">
        <v>0</v>
      </c>
      <c r="F1443" s="17" t="s">
        <v>70</v>
      </c>
      <c r="G1443" s="37">
        <v>128</v>
      </c>
      <c r="H1443" s="17" t="s">
        <v>5</v>
      </c>
      <c r="I1443" s="41">
        <v>224</v>
      </c>
      <c r="J1443" s="41"/>
      <c r="K1443" s="17" t="s">
        <v>4480</v>
      </c>
      <c r="L1443" s="17">
        <v>1</v>
      </c>
      <c r="M1443" s="17">
        <v>0</v>
      </c>
      <c r="N1443" s="17" t="s">
        <v>1339</v>
      </c>
      <c r="O1443" s="17" t="s">
        <v>48</v>
      </c>
      <c r="P1443" s="17" t="s">
        <v>2185</v>
      </c>
      <c r="Q1443" s="17" t="s">
        <v>2227</v>
      </c>
      <c r="R1443" s="17" t="s">
        <v>2084</v>
      </c>
      <c r="S1443" s="42">
        <v>46110</v>
      </c>
      <c r="T1443" s="39" t="str">
        <f t="shared" si="43"/>
        <v>Mar</v>
      </c>
      <c r="U1443" s="17">
        <v>2026</v>
      </c>
      <c r="V1443" s="41">
        <v>0</v>
      </c>
    </row>
    <row r="1444" spans="1:22" x14ac:dyDescent="0.3">
      <c r="A1444" s="66" t="s">
        <v>2273</v>
      </c>
      <c r="B1444" s="37" t="s">
        <v>1793</v>
      </c>
      <c r="C1444" s="37" t="s">
        <v>3</v>
      </c>
      <c r="D1444" s="37">
        <v>14</v>
      </c>
      <c r="E1444" s="37" t="b">
        <v>0</v>
      </c>
      <c r="F1444" s="37" t="s">
        <v>70</v>
      </c>
      <c r="G1444" s="37">
        <v>128</v>
      </c>
      <c r="H1444" s="37" t="s">
        <v>5</v>
      </c>
      <c r="I1444" s="38">
        <v>227</v>
      </c>
      <c r="J1444" s="38"/>
      <c r="K1444" s="37" t="s">
        <v>4480</v>
      </c>
      <c r="L1444" s="37">
        <v>1</v>
      </c>
      <c r="M1444" s="37">
        <v>0</v>
      </c>
      <c r="N1444" s="37" t="s">
        <v>1339</v>
      </c>
      <c r="O1444" s="37" t="s">
        <v>48</v>
      </c>
      <c r="P1444" s="37" t="s">
        <v>2185</v>
      </c>
      <c r="Q1444" s="37" t="s">
        <v>2227</v>
      </c>
      <c r="R1444" s="37" t="s">
        <v>2084</v>
      </c>
      <c r="S1444" s="39">
        <v>46110</v>
      </c>
      <c r="T1444" s="39" t="str">
        <f t="shared" si="43"/>
        <v>Mar</v>
      </c>
      <c r="U1444" s="37">
        <v>2026</v>
      </c>
      <c r="V1444" s="38">
        <v>0</v>
      </c>
    </row>
    <row r="1445" spans="1:22" x14ac:dyDescent="0.3">
      <c r="A1445" s="66" t="s">
        <v>2273</v>
      </c>
      <c r="B1445" s="17" t="s">
        <v>1794</v>
      </c>
      <c r="C1445" s="17" t="s">
        <v>38</v>
      </c>
      <c r="D1445" s="17">
        <v>13</v>
      </c>
      <c r="E1445" s="17" t="b">
        <v>0</v>
      </c>
      <c r="F1445" s="17" t="s">
        <v>70</v>
      </c>
      <c r="G1445" s="37">
        <v>128</v>
      </c>
      <c r="H1445" s="17" t="s">
        <v>5</v>
      </c>
      <c r="I1445" s="41">
        <v>211</v>
      </c>
      <c r="J1445" s="41"/>
      <c r="K1445" s="17" t="s">
        <v>4480</v>
      </c>
      <c r="L1445" s="17">
        <v>1</v>
      </c>
      <c r="M1445" s="17">
        <v>0</v>
      </c>
      <c r="N1445" s="17" t="s">
        <v>1367</v>
      </c>
      <c r="O1445" s="17" t="s">
        <v>48</v>
      </c>
      <c r="P1445" s="17" t="s">
        <v>2185</v>
      </c>
      <c r="Q1445" s="17" t="s">
        <v>2227</v>
      </c>
      <c r="R1445" s="17" t="s">
        <v>2084</v>
      </c>
      <c r="S1445" s="42">
        <v>46110</v>
      </c>
      <c r="T1445" s="39" t="str">
        <f t="shared" si="43"/>
        <v>Mar</v>
      </c>
      <c r="U1445" s="17">
        <v>2026</v>
      </c>
      <c r="V1445" s="41">
        <v>0</v>
      </c>
    </row>
    <row r="1446" spans="1:22" x14ac:dyDescent="0.3">
      <c r="A1446" s="66" t="s">
        <v>2273</v>
      </c>
      <c r="B1446" s="37" t="s">
        <v>1795</v>
      </c>
      <c r="C1446" s="37" t="s">
        <v>3</v>
      </c>
      <c r="D1446" s="37">
        <v>14</v>
      </c>
      <c r="E1446" s="37" t="b">
        <v>0</v>
      </c>
      <c r="F1446" s="37" t="s">
        <v>4</v>
      </c>
      <c r="G1446" s="37">
        <v>128</v>
      </c>
      <c r="H1446" s="37" t="s">
        <v>5</v>
      </c>
      <c r="I1446" s="38">
        <v>230</v>
      </c>
      <c r="J1446" s="38"/>
      <c r="K1446" s="37" t="s">
        <v>4480</v>
      </c>
      <c r="L1446" s="37">
        <v>1</v>
      </c>
      <c r="M1446" s="37">
        <v>0</v>
      </c>
      <c r="N1446" s="37" t="s">
        <v>1367</v>
      </c>
      <c r="O1446" s="37" t="s">
        <v>48</v>
      </c>
      <c r="P1446" s="37" t="s">
        <v>2185</v>
      </c>
      <c r="Q1446" s="37" t="s">
        <v>2227</v>
      </c>
      <c r="R1446" s="37" t="s">
        <v>2084</v>
      </c>
      <c r="S1446" s="39">
        <v>46110</v>
      </c>
      <c r="T1446" s="39" t="str">
        <f t="shared" si="43"/>
        <v>Mar</v>
      </c>
      <c r="U1446" s="37">
        <v>2026</v>
      </c>
      <c r="V1446" s="38">
        <v>0</v>
      </c>
    </row>
    <row r="1447" spans="1:22" x14ac:dyDescent="0.3">
      <c r="A1447" s="66" t="s">
        <v>2273</v>
      </c>
      <c r="B1447" s="17" t="s">
        <v>1796</v>
      </c>
      <c r="C1447" s="17" t="s">
        <v>3</v>
      </c>
      <c r="D1447" s="17">
        <v>14</v>
      </c>
      <c r="E1447" s="17" t="b">
        <v>0</v>
      </c>
      <c r="F1447" s="17" t="s">
        <v>70</v>
      </c>
      <c r="G1447" s="37">
        <v>128</v>
      </c>
      <c r="H1447" s="17" t="s">
        <v>5</v>
      </c>
      <c r="I1447" s="41">
        <v>224</v>
      </c>
      <c r="J1447" s="41"/>
      <c r="K1447" s="17" t="s">
        <v>4480</v>
      </c>
      <c r="L1447" s="17">
        <v>1</v>
      </c>
      <c r="M1447" s="17">
        <v>0</v>
      </c>
      <c r="N1447" s="17" t="s">
        <v>1339</v>
      </c>
      <c r="O1447" s="17" t="s">
        <v>48</v>
      </c>
      <c r="P1447" s="17" t="s">
        <v>2185</v>
      </c>
      <c r="Q1447" s="17" t="s">
        <v>2227</v>
      </c>
      <c r="R1447" s="17" t="s">
        <v>2084</v>
      </c>
      <c r="S1447" s="42">
        <v>46110</v>
      </c>
      <c r="T1447" s="39" t="str">
        <f t="shared" si="43"/>
        <v>Mar</v>
      </c>
      <c r="U1447" s="17">
        <v>2026</v>
      </c>
      <c r="V1447" s="41">
        <v>0</v>
      </c>
    </row>
    <row r="1448" spans="1:22" x14ac:dyDescent="0.3">
      <c r="A1448" s="66" t="s">
        <v>2273</v>
      </c>
      <c r="B1448" s="37" t="s">
        <v>1797</v>
      </c>
      <c r="C1448" s="37" t="s">
        <v>28</v>
      </c>
      <c r="D1448" s="37">
        <v>12</v>
      </c>
      <c r="E1448" s="37" t="b">
        <v>0</v>
      </c>
      <c r="F1448" s="37" t="s">
        <v>378</v>
      </c>
      <c r="G1448" s="37">
        <v>64</v>
      </c>
      <c r="H1448" s="37" t="s">
        <v>5</v>
      </c>
      <c r="I1448" s="38">
        <v>154</v>
      </c>
      <c r="J1448" s="38"/>
      <c r="K1448" s="37" t="s">
        <v>4480</v>
      </c>
      <c r="L1448" s="37">
        <v>1</v>
      </c>
      <c r="M1448" s="37">
        <v>0</v>
      </c>
      <c r="N1448" s="37" t="s">
        <v>1339</v>
      </c>
      <c r="O1448" s="37" t="s">
        <v>48</v>
      </c>
      <c r="P1448" s="37" t="s">
        <v>2185</v>
      </c>
      <c r="Q1448" s="37" t="s">
        <v>2227</v>
      </c>
      <c r="R1448" s="37" t="s">
        <v>2084</v>
      </c>
      <c r="S1448" s="39">
        <v>46110</v>
      </c>
      <c r="T1448" s="39" t="str">
        <f t="shared" si="43"/>
        <v>Mar</v>
      </c>
      <c r="U1448" s="37">
        <v>2026</v>
      </c>
      <c r="V1448" s="38">
        <v>0</v>
      </c>
    </row>
    <row r="1449" spans="1:22" x14ac:dyDescent="0.3">
      <c r="A1449" s="66" t="s">
        <v>2273</v>
      </c>
      <c r="B1449" s="17" t="s">
        <v>1798</v>
      </c>
      <c r="C1449" s="17" t="s">
        <v>28</v>
      </c>
      <c r="D1449" s="17">
        <v>12</v>
      </c>
      <c r="E1449" s="17" t="b">
        <v>0</v>
      </c>
      <c r="F1449" s="17" t="s">
        <v>378</v>
      </c>
      <c r="G1449" s="17">
        <v>64</v>
      </c>
      <c r="H1449" s="17" t="s">
        <v>5</v>
      </c>
      <c r="I1449" s="41">
        <v>152</v>
      </c>
      <c r="J1449" s="41"/>
      <c r="K1449" s="17" t="s">
        <v>4480</v>
      </c>
      <c r="L1449" s="17">
        <v>1</v>
      </c>
      <c r="M1449" s="17">
        <v>0</v>
      </c>
      <c r="N1449" s="17" t="s">
        <v>1339</v>
      </c>
      <c r="O1449" s="17" t="s">
        <v>48</v>
      </c>
      <c r="P1449" s="17" t="s">
        <v>2185</v>
      </c>
      <c r="Q1449" s="17" t="s">
        <v>2227</v>
      </c>
      <c r="R1449" s="17" t="s">
        <v>2084</v>
      </c>
      <c r="S1449" s="42">
        <v>46110</v>
      </c>
      <c r="T1449" s="39" t="str">
        <f t="shared" si="43"/>
        <v>Mar</v>
      </c>
      <c r="U1449" s="17">
        <v>2026</v>
      </c>
      <c r="V1449" s="41">
        <v>0</v>
      </c>
    </row>
    <row r="1450" spans="1:22" x14ac:dyDescent="0.3">
      <c r="A1450" s="66" t="s">
        <v>2273</v>
      </c>
      <c r="B1450" s="37" t="s">
        <v>1799</v>
      </c>
      <c r="C1450" s="37" t="s">
        <v>3</v>
      </c>
      <c r="D1450" s="37">
        <v>14</v>
      </c>
      <c r="E1450" s="37" t="b">
        <v>0</v>
      </c>
      <c r="F1450" s="37" t="s">
        <v>114</v>
      </c>
      <c r="G1450" s="37">
        <v>128</v>
      </c>
      <c r="H1450" s="37" t="s">
        <v>5</v>
      </c>
      <c r="I1450" s="38">
        <v>233</v>
      </c>
      <c r="J1450" s="38"/>
      <c r="K1450" s="37" t="s">
        <v>4480</v>
      </c>
      <c r="L1450" s="37">
        <v>1</v>
      </c>
      <c r="M1450" s="37">
        <v>0</v>
      </c>
      <c r="N1450" s="37" t="s">
        <v>1339</v>
      </c>
      <c r="O1450" s="37" t="s">
        <v>48</v>
      </c>
      <c r="P1450" s="37" t="s">
        <v>2185</v>
      </c>
      <c r="Q1450" s="37" t="s">
        <v>2227</v>
      </c>
      <c r="R1450" s="37" t="s">
        <v>2084</v>
      </c>
      <c r="S1450" s="39">
        <v>46110</v>
      </c>
      <c r="T1450" s="39" t="str">
        <f t="shared" si="43"/>
        <v>Mar</v>
      </c>
      <c r="U1450" s="37">
        <v>2026</v>
      </c>
      <c r="V1450" s="38">
        <v>0</v>
      </c>
    </row>
    <row r="1451" spans="1:22" x14ac:dyDescent="0.3">
      <c r="A1451" s="66" t="s">
        <v>2273</v>
      </c>
      <c r="B1451" s="17" t="s">
        <v>1800</v>
      </c>
      <c r="C1451" s="17" t="s">
        <v>3</v>
      </c>
      <c r="D1451" s="17">
        <v>14</v>
      </c>
      <c r="E1451" s="17" t="b">
        <v>0</v>
      </c>
      <c r="F1451" s="17" t="s">
        <v>4</v>
      </c>
      <c r="G1451" s="37">
        <v>128</v>
      </c>
      <c r="H1451" s="17" t="s">
        <v>5</v>
      </c>
      <c r="I1451" s="41">
        <v>230</v>
      </c>
      <c r="J1451" s="41"/>
      <c r="K1451" s="17" t="s">
        <v>4480</v>
      </c>
      <c r="L1451" s="17">
        <v>1</v>
      </c>
      <c r="M1451" s="17">
        <v>0</v>
      </c>
      <c r="N1451" s="17" t="s">
        <v>1339</v>
      </c>
      <c r="O1451" s="17" t="s">
        <v>48</v>
      </c>
      <c r="P1451" s="17" t="s">
        <v>2185</v>
      </c>
      <c r="Q1451" s="17" t="s">
        <v>2227</v>
      </c>
      <c r="R1451" s="17" t="s">
        <v>2084</v>
      </c>
      <c r="S1451" s="42">
        <v>46110</v>
      </c>
      <c r="T1451" s="39" t="str">
        <f t="shared" si="43"/>
        <v>Mar</v>
      </c>
      <c r="U1451" s="17">
        <v>2026</v>
      </c>
      <c r="V1451" s="41">
        <v>0</v>
      </c>
    </row>
    <row r="1452" spans="1:22" x14ac:dyDescent="0.3">
      <c r="A1452" s="66" t="s">
        <v>2273</v>
      </c>
      <c r="B1452" s="37" t="s">
        <v>1801</v>
      </c>
      <c r="C1452" s="37" t="s">
        <v>28</v>
      </c>
      <c r="D1452" s="37">
        <v>12</v>
      </c>
      <c r="E1452" s="37" t="b">
        <v>0</v>
      </c>
      <c r="F1452" s="37" t="s">
        <v>378</v>
      </c>
      <c r="G1452" s="37">
        <v>64</v>
      </c>
      <c r="H1452" s="37" t="s">
        <v>5</v>
      </c>
      <c r="I1452" s="38">
        <v>146</v>
      </c>
      <c r="J1452" s="38"/>
      <c r="K1452" s="37" t="s">
        <v>4480</v>
      </c>
      <c r="L1452" s="37">
        <v>0</v>
      </c>
      <c r="M1452" s="37">
        <v>1</v>
      </c>
      <c r="N1452" s="37" t="s">
        <v>1339</v>
      </c>
      <c r="O1452" s="37" t="s">
        <v>48</v>
      </c>
      <c r="P1452" s="37" t="s">
        <v>2185</v>
      </c>
      <c r="Q1452" s="37" t="s">
        <v>2227</v>
      </c>
      <c r="R1452" s="37" t="s">
        <v>2084</v>
      </c>
      <c r="S1452" s="39">
        <v>46110</v>
      </c>
      <c r="T1452" s="39" t="str">
        <f t="shared" si="43"/>
        <v>Mar</v>
      </c>
      <c r="U1452" s="37">
        <v>2026</v>
      </c>
      <c r="V1452" s="38">
        <v>146</v>
      </c>
    </row>
    <row r="1453" spans="1:22" x14ac:dyDescent="0.3">
      <c r="A1453" s="66" t="s">
        <v>2273</v>
      </c>
      <c r="B1453" s="17" t="s">
        <v>1802</v>
      </c>
      <c r="C1453" s="17" t="s">
        <v>28</v>
      </c>
      <c r="D1453" s="17">
        <v>12</v>
      </c>
      <c r="E1453" s="17" t="b">
        <v>0</v>
      </c>
      <c r="F1453" s="17" t="s">
        <v>378</v>
      </c>
      <c r="G1453" s="17">
        <v>64</v>
      </c>
      <c r="H1453" s="17" t="s">
        <v>5</v>
      </c>
      <c r="I1453" s="41">
        <v>153</v>
      </c>
      <c r="J1453" s="41"/>
      <c r="K1453" s="17" t="s">
        <v>4480</v>
      </c>
      <c r="L1453" s="17">
        <v>1</v>
      </c>
      <c r="M1453" s="17">
        <v>0</v>
      </c>
      <c r="N1453" s="17" t="s">
        <v>1339</v>
      </c>
      <c r="O1453" s="17" t="s">
        <v>48</v>
      </c>
      <c r="P1453" s="17" t="s">
        <v>2185</v>
      </c>
      <c r="Q1453" s="17" t="s">
        <v>2227</v>
      </c>
      <c r="R1453" s="17" t="s">
        <v>2084</v>
      </c>
      <c r="S1453" s="42">
        <v>46110</v>
      </c>
      <c r="T1453" s="39" t="str">
        <f t="shared" si="43"/>
        <v>Mar</v>
      </c>
      <c r="U1453" s="17">
        <v>2026</v>
      </c>
      <c r="V1453" s="41">
        <v>0</v>
      </c>
    </row>
    <row r="1454" spans="1:22" x14ac:dyDescent="0.3">
      <c r="A1454" s="66" t="s">
        <v>2273</v>
      </c>
      <c r="B1454" s="37" t="s">
        <v>1803</v>
      </c>
      <c r="C1454" s="37" t="s">
        <v>28</v>
      </c>
      <c r="D1454" s="37">
        <v>12</v>
      </c>
      <c r="E1454" s="37" t="b">
        <v>0</v>
      </c>
      <c r="F1454" s="37" t="s">
        <v>378</v>
      </c>
      <c r="G1454" s="37">
        <v>64</v>
      </c>
      <c r="H1454" s="37" t="s">
        <v>5</v>
      </c>
      <c r="I1454" s="38">
        <v>155</v>
      </c>
      <c r="J1454" s="38"/>
      <c r="K1454" s="37" t="s">
        <v>4480</v>
      </c>
      <c r="L1454" s="37">
        <v>1</v>
      </c>
      <c r="M1454" s="37">
        <v>0</v>
      </c>
      <c r="N1454" s="37" t="s">
        <v>1339</v>
      </c>
      <c r="O1454" s="37" t="s">
        <v>48</v>
      </c>
      <c r="P1454" s="37" t="s">
        <v>2185</v>
      </c>
      <c r="Q1454" s="37" t="s">
        <v>2227</v>
      </c>
      <c r="R1454" s="37" t="s">
        <v>2084</v>
      </c>
      <c r="S1454" s="39">
        <v>46110</v>
      </c>
      <c r="T1454" s="39" t="str">
        <f t="shared" si="43"/>
        <v>Mar</v>
      </c>
      <c r="U1454" s="37">
        <v>2026</v>
      </c>
      <c r="V1454" s="38">
        <v>0</v>
      </c>
    </row>
    <row r="1455" spans="1:22" x14ac:dyDescent="0.3">
      <c r="A1455" s="66" t="s">
        <v>2273</v>
      </c>
      <c r="B1455" s="17" t="s">
        <v>1804</v>
      </c>
      <c r="C1455" s="17" t="s">
        <v>38</v>
      </c>
      <c r="D1455" s="17">
        <v>13</v>
      </c>
      <c r="E1455" s="17" t="b">
        <v>0</v>
      </c>
      <c r="F1455" s="17" t="s">
        <v>4</v>
      </c>
      <c r="G1455" s="37">
        <v>128</v>
      </c>
      <c r="H1455" s="17" t="s">
        <v>5</v>
      </c>
      <c r="I1455" s="41">
        <v>226</v>
      </c>
      <c r="J1455" s="41"/>
      <c r="K1455" s="17" t="s">
        <v>4480</v>
      </c>
      <c r="L1455" s="17">
        <v>0</v>
      </c>
      <c r="M1455" s="17">
        <v>155</v>
      </c>
      <c r="N1455" s="17" t="s">
        <v>1339</v>
      </c>
      <c r="O1455" s="17" t="s">
        <v>48</v>
      </c>
      <c r="P1455" s="17" t="s">
        <v>2185</v>
      </c>
      <c r="Q1455" s="17" t="s">
        <v>2227</v>
      </c>
      <c r="R1455" s="17" t="s">
        <v>2084</v>
      </c>
      <c r="S1455" s="42">
        <v>46110</v>
      </c>
      <c r="T1455" s="39" t="str">
        <f t="shared" si="43"/>
        <v>Mar</v>
      </c>
      <c r="U1455" s="17">
        <v>2026</v>
      </c>
      <c r="V1455" s="41">
        <v>35030</v>
      </c>
    </row>
    <row r="1456" spans="1:22" x14ac:dyDescent="0.3">
      <c r="A1456" s="66" t="s">
        <v>2273</v>
      </c>
      <c r="B1456" s="37" t="s">
        <v>1805</v>
      </c>
      <c r="C1456" s="37" t="s">
        <v>38</v>
      </c>
      <c r="D1456" s="37">
        <v>13</v>
      </c>
      <c r="E1456" s="37" t="b">
        <v>0</v>
      </c>
      <c r="F1456" s="37" t="s">
        <v>177</v>
      </c>
      <c r="G1456" s="37">
        <v>128</v>
      </c>
      <c r="H1456" s="37" t="s">
        <v>5</v>
      </c>
      <c r="I1456" s="38">
        <v>201</v>
      </c>
      <c r="J1456" s="38"/>
      <c r="K1456" s="37" t="s">
        <v>4480</v>
      </c>
      <c r="L1456" s="37">
        <v>1</v>
      </c>
      <c r="M1456" s="37">
        <v>0</v>
      </c>
      <c r="N1456" s="37" t="s">
        <v>1339</v>
      </c>
      <c r="O1456" s="37" t="s">
        <v>48</v>
      </c>
      <c r="P1456" s="37" t="s">
        <v>2185</v>
      </c>
      <c r="Q1456" s="37" t="s">
        <v>2227</v>
      </c>
      <c r="R1456" s="37" t="s">
        <v>2084</v>
      </c>
      <c r="S1456" s="39">
        <v>46110</v>
      </c>
      <c r="T1456" s="39" t="str">
        <f t="shared" si="43"/>
        <v>Mar</v>
      </c>
      <c r="U1456" s="37">
        <v>2026</v>
      </c>
      <c r="V1456" s="38">
        <v>0</v>
      </c>
    </row>
    <row r="1457" spans="1:22" x14ac:dyDescent="0.3">
      <c r="A1457" s="66" t="s">
        <v>2273</v>
      </c>
      <c r="B1457" s="17" t="s">
        <v>1806</v>
      </c>
      <c r="C1457" s="17" t="s">
        <v>28</v>
      </c>
      <c r="D1457" s="17">
        <v>12</v>
      </c>
      <c r="E1457" s="17" t="b">
        <v>0</v>
      </c>
      <c r="F1457" s="17" t="s">
        <v>378</v>
      </c>
      <c r="G1457" s="17">
        <v>64</v>
      </c>
      <c r="H1457" s="17" t="s">
        <v>5</v>
      </c>
      <c r="I1457" s="41">
        <v>153</v>
      </c>
      <c r="J1457" s="41"/>
      <c r="K1457" s="17" t="s">
        <v>4480</v>
      </c>
      <c r="L1457" s="17">
        <v>1</v>
      </c>
      <c r="M1457" s="17">
        <v>0</v>
      </c>
      <c r="N1457" s="17" t="s">
        <v>1367</v>
      </c>
      <c r="O1457" s="17" t="s">
        <v>48</v>
      </c>
      <c r="P1457" s="17" t="s">
        <v>2185</v>
      </c>
      <c r="Q1457" s="17" t="s">
        <v>2227</v>
      </c>
      <c r="R1457" s="17" t="s">
        <v>2084</v>
      </c>
      <c r="S1457" s="42">
        <v>46110</v>
      </c>
      <c r="T1457" s="39" t="str">
        <f t="shared" si="43"/>
        <v>Mar</v>
      </c>
      <c r="U1457" s="17">
        <v>2026</v>
      </c>
      <c r="V1457" s="41">
        <v>0</v>
      </c>
    </row>
    <row r="1458" spans="1:22" x14ac:dyDescent="0.3">
      <c r="A1458" s="66" t="s">
        <v>2273</v>
      </c>
      <c r="B1458" s="37" t="s">
        <v>1807</v>
      </c>
      <c r="C1458" s="37" t="s">
        <v>28</v>
      </c>
      <c r="D1458" s="37">
        <v>12</v>
      </c>
      <c r="E1458" s="37" t="b">
        <v>0</v>
      </c>
      <c r="F1458" s="37" t="s">
        <v>61</v>
      </c>
      <c r="G1458" s="37">
        <v>64</v>
      </c>
      <c r="H1458" s="37" t="s">
        <v>5</v>
      </c>
      <c r="I1458" s="38">
        <v>236</v>
      </c>
      <c r="J1458" s="38"/>
      <c r="K1458" s="37" t="s">
        <v>4480</v>
      </c>
      <c r="L1458" s="37">
        <v>1</v>
      </c>
      <c r="M1458" s="37">
        <v>0</v>
      </c>
      <c r="N1458" s="37" t="s">
        <v>1367</v>
      </c>
      <c r="O1458" s="37" t="s">
        <v>48</v>
      </c>
      <c r="P1458" s="37" t="s">
        <v>2185</v>
      </c>
      <c r="Q1458" s="37" t="s">
        <v>2227</v>
      </c>
      <c r="R1458" s="37" t="s">
        <v>2084</v>
      </c>
      <c r="S1458" s="39">
        <v>46110</v>
      </c>
      <c r="T1458" s="39" t="str">
        <f t="shared" si="43"/>
        <v>Mar</v>
      </c>
      <c r="U1458" s="37">
        <v>2026</v>
      </c>
      <c r="V1458" s="38">
        <v>0</v>
      </c>
    </row>
    <row r="1459" spans="1:22" x14ac:dyDescent="0.3">
      <c r="A1459" s="66" t="s">
        <v>2273</v>
      </c>
      <c r="B1459" s="17" t="s">
        <v>1808</v>
      </c>
      <c r="C1459" s="17" t="s">
        <v>38</v>
      </c>
      <c r="D1459" s="17">
        <v>13</v>
      </c>
      <c r="E1459" s="17" t="b">
        <v>0</v>
      </c>
      <c r="F1459" s="17" t="s">
        <v>177</v>
      </c>
      <c r="G1459" s="37">
        <v>128</v>
      </c>
      <c r="H1459" s="17" t="s">
        <v>5</v>
      </c>
      <c r="I1459" s="41">
        <v>206</v>
      </c>
      <c r="J1459" s="41"/>
      <c r="K1459" s="17" t="s">
        <v>4480</v>
      </c>
      <c r="L1459" s="17">
        <v>1</v>
      </c>
      <c r="M1459" s="17">
        <v>0</v>
      </c>
      <c r="N1459" s="17" t="s">
        <v>1367</v>
      </c>
      <c r="O1459" s="17" t="s">
        <v>48</v>
      </c>
      <c r="P1459" s="17" t="s">
        <v>2185</v>
      </c>
      <c r="Q1459" s="17" t="s">
        <v>2227</v>
      </c>
      <c r="R1459" s="17" t="s">
        <v>2084</v>
      </c>
      <c r="S1459" s="42">
        <v>46110</v>
      </c>
      <c r="T1459" s="39" t="str">
        <f t="shared" si="43"/>
        <v>Mar</v>
      </c>
      <c r="U1459" s="17">
        <v>2026</v>
      </c>
      <c r="V1459" s="41">
        <v>0</v>
      </c>
    </row>
    <row r="1460" spans="1:22" x14ac:dyDescent="0.3">
      <c r="A1460" s="66" t="s">
        <v>2273</v>
      </c>
      <c r="B1460" s="37" t="s">
        <v>1809</v>
      </c>
      <c r="C1460" s="37" t="s">
        <v>3</v>
      </c>
      <c r="D1460" s="37">
        <v>14</v>
      </c>
      <c r="E1460" s="37" t="b">
        <v>0</v>
      </c>
      <c r="F1460" s="37" t="s">
        <v>114</v>
      </c>
      <c r="G1460" s="37">
        <v>128</v>
      </c>
      <c r="H1460" s="37" t="s">
        <v>5</v>
      </c>
      <c r="I1460" s="38">
        <v>224</v>
      </c>
      <c r="J1460" s="38"/>
      <c r="K1460" s="37" t="s">
        <v>4480</v>
      </c>
      <c r="L1460" s="37">
        <v>1</v>
      </c>
      <c r="M1460" s="37">
        <v>0</v>
      </c>
      <c r="N1460" s="37" t="s">
        <v>1339</v>
      </c>
      <c r="O1460" s="37" t="s">
        <v>48</v>
      </c>
      <c r="P1460" s="37" t="s">
        <v>2185</v>
      </c>
      <c r="Q1460" s="37" t="s">
        <v>2227</v>
      </c>
      <c r="R1460" s="37" t="s">
        <v>2084</v>
      </c>
      <c r="S1460" s="39">
        <v>46110</v>
      </c>
      <c r="T1460" s="39" t="str">
        <f t="shared" si="43"/>
        <v>Mar</v>
      </c>
      <c r="U1460" s="37">
        <v>2026</v>
      </c>
      <c r="V1460" s="38">
        <v>0</v>
      </c>
    </row>
    <row r="1461" spans="1:22" x14ac:dyDescent="0.3">
      <c r="A1461" s="66" t="s">
        <v>2273</v>
      </c>
      <c r="B1461" s="17" t="s">
        <v>1810</v>
      </c>
      <c r="C1461" s="17" t="s">
        <v>28</v>
      </c>
      <c r="D1461" s="17">
        <v>12</v>
      </c>
      <c r="E1461" s="17" t="b">
        <v>0</v>
      </c>
      <c r="F1461" s="17" t="s">
        <v>378</v>
      </c>
      <c r="G1461" s="17">
        <v>64</v>
      </c>
      <c r="H1461" s="17" t="s">
        <v>5</v>
      </c>
      <c r="I1461" s="41">
        <v>159</v>
      </c>
      <c r="J1461" s="41"/>
      <c r="K1461" s="17" t="s">
        <v>4480</v>
      </c>
      <c r="L1461" s="17">
        <v>1</v>
      </c>
      <c r="M1461" s="17">
        <v>0</v>
      </c>
      <c r="N1461" s="17" t="s">
        <v>1339</v>
      </c>
      <c r="O1461" s="17" t="s">
        <v>48</v>
      </c>
      <c r="P1461" s="17" t="s">
        <v>2185</v>
      </c>
      <c r="Q1461" s="17" t="s">
        <v>2227</v>
      </c>
      <c r="R1461" s="17" t="s">
        <v>2084</v>
      </c>
      <c r="S1461" s="42">
        <v>46110</v>
      </c>
      <c r="T1461" s="39" t="str">
        <f t="shared" si="43"/>
        <v>Mar</v>
      </c>
      <c r="U1461" s="17">
        <v>2026</v>
      </c>
      <c r="V1461" s="41">
        <v>0</v>
      </c>
    </row>
    <row r="1462" spans="1:22" x14ac:dyDescent="0.3">
      <c r="A1462" s="66" t="s">
        <v>2273</v>
      </c>
      <c r="B1462" s="37" t="s">
        <v>1811</v>
      </c>
      <c r="C1462" s="37" t="s">
        <v>38</v>
      </c>
      <c r="D1462" s="37">
        <v>13</v>
      </c>
      <c r="E1462" s="37" t="b">
        <v>0</v>
      </c>
      <c r="F1462" s="37" t="s">
        <v>114</v>
      </c>
      <c r="G1462" s="37">
        <v>128</v>
      </c>
      <c r="H1462" s="37" t="s">
        <v>5</v>
      </c>
      <c r="I1462" s="38">
        <v>216</v>
      </c>
      <c r="J1462" s="38"/>
      <c r="K1462" s="37" t="s">
        <v>4480</v>
      </c>
      <c r="L1462" s="37">
        <v>1</v>
      </c>
      <c r="M1462" s="37">
        <v>0</v>
      </c>
      <c r="N1462" s="37" t="s">
        <v>1339</v>
      </c>
      <c r="O1462" s="37" t="s">
        <v>48</v>
      </c>
      <c r="P1462" s="37" t="s">
        <v>2185</v>
      </c>
      <c r="Q1462" s="37" t="s">
        <v>2227</v>
      </c>
      <c r="R1462" s="37" t="s">
        <v>2084</v>
      </c>
      <c r="S1462" s="39">
        <v>46110</v>
      </c>
      <c r="T1462" s="39" t="str">
        <f t="shared" si="43"/>
        <v>Mar</v>
      </c>
      <c r="U1462" s="37">
        <v>2026</v>
      </c>
      <c r="V1462" s="38">
        <v>0</v>
      </c>
    </row>
    <row r="1463" spans="1:22" x14ac:dyDescent="0.3">
      <c r="A1463" s="66" t="s">
        <v>2273</v>
      </c>
      <c r="B1463" s="17" t="s">
        <v>1812</v>
      </c>
      <c r="C1463" s="17" t="s">
        <v>38</v>
      </c>
      <c r="D1463" s="17">
        <v>13</v>
      </c>
      <c r="E1463" s="17" t="b">
        <v>0</v>
      </c>
      <c r="F1463" s="17" t="s">
        <v>114</v>
      </c>
      <c r="G1463" s="37">
        <v>128</v>
      </c>
      <c r="H1463" s="17" t="s">
        <v>5</v>
      </c>
      <c r="I1463" s="41">
        <v>220</v>
      </c>
      <c r="J1463" s="41"/>
      <c r="K1463" s="17" t="s">
        <v>4480</v>
      </c>
      <c r="L1463" s="17">
        <v>0</v>
      </c>
      <c r="M1463" s="17">
        <v>1</v>
      </c>
      <c r="N1463" s="17" t="s">
        <v>1339</v>
      </c>
      <c r="O1463" s="17" t="s">
        <v>48</v>
      </c>
      <c r="P1463" s="17" t="s">
        <v>2185</v>
      </c>
      <c r="Q1463" s="17" t="s">
        <v>2227</v>
      </c>
      <c r="R1463" s="17" t="s">
        <v>2084</v>
      </c>
      <c r="S1463" s="42">
        <v>46110</v>
      </c>
      <c r="T1463" s="39" t="str">
        <f t="shared" si="43"/>
        <v>Mar</v>
      </c>
      <c r="U1463" s="17">
        <v>2026</v>
      </c>
      <c r="V1463" s="41">
        <v>220</v>
      </c>
    </row>
    <row r="1464" spans="1:22" x14ac:dyDescent="0.3">
      <c r="A1464" s="66" t="s">
        <v>2273</v>
      </c>
      <c r="B1464" s="37" t="s">
        <v>1813</v>
      </c>
      <c r="C1464" s="37" t="s">
        <v>3</v>
      </c>
      <c r="D1464" s="37">
        <v>14</v>
      </c>
      <c r="E1464" s="37" t="b">
        <v>0</v>
      </c>
      <c r="F1464" s="37" t="s">
        <v>177</v>
      </c>
      <c r="G1464" s="37">
        <v>128</v>
      </c>
      <c r="H1464" s="37" t="s">
        <v>5</v>
      </c>
      <c r="I1464" s="38">
        <v>218</v>
      </c>
      <c r="J1464" s="38"/>
      <c r="K1464" s="37" t="s">
        <v>4480</v>
      </c>
      <c r="L1464" s="37">
        <v>1</v>
      </c>
      <c r="M1464" s="37">
        <v>0</v>
      </c>
      <c r="N1464" s="37" t="s">
        <v>1339</v>
      </c>
      <c r="O1464" s="37" t="s">
        <v>48</v>
      </c>
      <c r="P1464" s="37" t="s">
        <v>2185</v>
      </c>
      <c r="Q1464" s="37" t="s">
        <v>2227</v>
      </c>
      <c r="R1464" s="37" t="s">
        <v>2084</v>
      </c>
      <c r="S1464" s="39">
        <v>46110</v>
      </c>
      <c r="T1464" s="39" t="str">
        <f t="shared" si="43"/>
        <v>Mar</v>
      </c>
      <c r="U1464" s="37">
        <v>2026</v>
      </c>
      <c r="V1464" s="38">
        <v>0</v>
      </c>
    </row>
    <row r="1465" spans="1:22" x14ac:dyDescent="0.3">
      <c r="A1465" s="66" t="s">
        <v>2273</v>
      </c>
      <c r="B1465" s="17" t="s">
        <v>1814</v>
      </c>
      <c r="C1465" s="17" t="s">
        <v>3</v>
      </c>
      <c r="D1465" s="17">
        <v>14</v>
      </c>
      <c r="E1465" s="17" t="b">
        <v>0</v>
      </c>
      <c r="F1465" s="17" t="s">
        <v>14</v>
      </c>
      <c r="G1465" s="17">
        <v>512</v>
      </c>
      <c r="H1465" s="17" t="s">
        <v>5</v>
      </c>
      <c r="I1465" s="41">
        <v>229</v>
      </c>
      <c r="J1465" s="41"/>
      <c r="K1465" s="17" t="s">
        <v>4480</v>
      </c>
      <c r="L1465" s="17">
        <v>1</v>
      </c>
      <c r="M1465" s="17">
        <v>0</v>
      </c>
      <c r="N1465" s="17" t="s">
        <v>1367</v>
      </c>
      <c r="O1465" s="17" t="s">
        <v>48</v>
      </c>
      <c r="P1465" s="17" t="s">
        <v>2185</v>
      </c>
      <c r="Q1465" s="17" t="s">
        <v>2227</v>
      </c>
      <c r="R1465" s="17" t="s">
        <v>2084</v>
      </c>
      <c r="S1465" s="42">
        <v>46110</v>
      </c>
      <c r="T1465" s="39" t="str">
        <f t="shared" si="43"/>
        <v>Mar</v>
      </c>
      <c r="U1465" s="17">
        <v>2026</v>
      </c>
      <c r="V1465" s="41">
        <v>0</v>
      </c>
    </row>
    <row r="1466" spans="1:22" x14ac:dyDescent="0.3">
      <c r="A1466" s="66" t="s">
        <v>2273</v>
      </c>
      <c r="B1466" s="37" t="s">
        <v>1815</v>
      </c>
      <c r="C1466" s="37" t="s">
        <v>3</v>
      </c>
      <c r="D1466" s="37">
        <v>14</v>
      </c>
      <c r="E1466" s="37" t="b">
        <v>0</v>
      </c>
      <c r="F1466" s="37" t="s">
        <v>4</v>
      </c>
      <c r="G1466" s="37">
        <v>128</v>
      </c>
      <c r="H1466" s="37" t="s">
        <v>5</v>
      </c>
      <c r="I1466" s="38">
        <v>233</v>
      </c>
      <c r="J1466" s="38"/>
      <c r="K1466" s="37" t="s">
        <v>4480</v>
      </c>
      <c r="L1466" s="37">
        <v>1</v>
      </c>
      <c r="M1466" s="37">
        <v>0</v>
      </c>
      <c r="N1466" s="37" t="s">
        <v>1367</v>
      </c>
      <c r="O1466" s="37" t="s">
        <v>48</v>
      </c>
      <c r="P1466" s="37" t="s">
        <v>2185</v>
      </c>
      <c r="Q1466" s="37" t="s">
        <v>2227</v>
      </c>
      <c r="R1466" s="37" t="s">
        <v>2084</v>
      </c>
      <c r="S1466" s="39">
        <v>46110</v>
      </c>
      <c r="T1466" s="39" t="str">
        <f t="shared" si="43"/>
        <v>Mar</v>
      </c>
      <c r="U1466" s="37">
        <v>2026</v>
      </c>
      <c r="V1466" s="38">
        <v>0</v>
      </c>
    </row>
    <row r="1467" spans="1:22" x14ac:dyDescent="0.3">
      <c r="A1467" s="66" t="s">
        <v>2273</v>
      </c>
      <c r="B1467" s="17" t="s">
        <v>1816</v>
      </c>
      <c r="C1467" s="17" t="s">
        <v>3</v>
      </c>
      <c r="D1467" s="17">
        <v>14</v>
      </c>
      <c r="E1467" s="17" t="b">
        <v>0</v>
      </c>
      <c r="F1467" s="17" t="s">
        <v>177</v>
      </c>
      <c r="G1467" s="37">
        <v>128</v>
      </c>
      <c r="H1467" s="17" t="s">
        <v>5</v>
      </c>
      <c r="I1467" s="41">
        <v>227</v>
      </c>
      <c r="J1467" s="41"/>
      <c r="K1467" s="17" t="s">
        <v>4480</v>
      </c>
      <c r="L1467" s="17">
        <v>0</v>
      </c>
      <c r="M1467" s="17">
        <v>1</v>
      </c>
      <c r="N1467" s="17" t="s">
        <v>1339</v>
      </c>
      <c r="O1467" s="17" t="s">
        <v>48</v>
      </c>
      <c r="P1467" s="17" t="s">
        <v>2185</v>
      </c>
      <c r="Q1467" s="17" t="s">
        <v>2227</v>
      </c>
      <c r="R1467" s="17" t="s">
        <v>2084</v>
      </c>
      <c r="S1467" s="42">
        <v>46110</v>
      </c>
      <c r="T1467" s="39" t="str">
        <f t="shared" si="43"/>
        <v>Mar</v>
      </c>
      <c r="U1467" s="17">
        <v>2026</v>
      </c>
      <c r="V1467" s="41">
        <v>227</v>
      </c>
    </row>
    <row r="1468" spans="1:22" x14ac:dyDescent="0.3">
      <c r="A1468" s="66" t="s">
        <v>2273</v>
      </c>
      <c r="B1468" s="37" t="s">
        <v>1817</v>
      </c>
      <c r="C1468" s="37" t="s">
        <v>28</v>
      </c>
      <c r="D1468" s="37">
        <v>12</v>
      </c>
      <c r="E1468" s="37" t="b">
        <v>0</v>
      </c>
      <c r="F1468" s="37" t="s">
        <v>378</v>
      </c>
      <c r="G1468" s="37">
        <v>64</v>
      </c>
      <c r="H1468" s="37" t="s">
        <v>5</v>
      </c>
      <c r="I1468" s="38">
        <v>153</v>
      </c>
      <c r="J1468" s="38"/>
      <c r="K1468" s="37" t="s">
        <v>4480</v>
      </c>
      <c r="L1468" s="37">
        <v>1</v>
      </c>
      <c r="M1468" s="37">
        <v>0</v>
      </c>
      <c r="N1468" s="37" t="s">
        <v>1339</v>
      </c>
      <c r="O1468" s="37" t="s">
        <v>48</v>
      </c>
      <c r="P1468" s="37" t="s">
        <v>2185</v>
      </c>
      <c r="Q1468" s="37" t="s">
        <v>2227</v>
      </c>
      <c r="R1468" s="37" t="s">
        <v>2084</v>
      </c>
      <c r="S1468" s="39">
        <v>46110</v>
      </c>
      <c r="T1468" s="39" t="str">
        <f t="shared" si="43"/>
        <v>Mar</v>
      </c>
      <c r="U1468" s="37">
        <v>2026</v>
      </c>
      <c r="V1468" s="38">
        <v>0</v>
      </c>
    </row>
    <row r="1469" spans="1:22" x14ac:dyDescent="0.3">
      <c r="A1469" s="66" t="s">
        <v>2273</v>
      </c>
      <c r="B1469" s="17" t="s">
        <v>1818</v>
      </c>
      <c r="C1469" s="17" t="s">
        <v>38</v>
      </c>
      <c r="D1469" s="17">
        <v>13</v>
      </c>
      <c r="E1469" s="17" t="b">
        <v>0</v>
      </c>
      <c r="F1469" s="17" t="s">
        <v>114</v>
      </c>
      <c r="G1469" s="37">
        <v>128</v>
      </c>
      <c r="H1469" s="17" t="s">
        <v>5</v>
      </c>
      <c r="I1469" s="41">
        <v>206</v>
      </c>
      <c r="J1469" s="41"/>
      <c r="K1469" s="17" t="s">
        <v>4480</v>
      </c>
      <c r="L1469" s="17">
        <v>1</v>
      </c>
      <c r="M1469" s="17">
        <v>0</v>
      </c>
      <c r="N1469" s="17" t="s">
        <v>1339</v>
      </c>
      <c r="O1469" s="17" t="s">
        <v>48</v>
      </c>
      <c r="P1469" s="17" t="s">
        <v>2185</v>
      </c>
      <c r="Q1469" s="17" t="s">
        <v>2227</v>
      </c>
      <c r="R1469" s="17" t="s">
        <v>2084</v>
      </c>
      <c r="S1469" s="42">
        <v>46110</v>
      </c>
      <c r="T1469" s="39" t="str">
        <f t="shared" si="43"/>
        <v>Mar</v>
      </c>
      <c r="U1469" s="17">
        <v>2026</v>
      </c>
      <c r="V1469" s="41">
        <v>0</v>
      </c>
    </row>
    <row r="1470" spans="1:22" x14ac:dyDescent="0.3">
      <c r="A1470" s="66" t="s">
        <v>2273</v>
      </c>
      <c r="B1470" s="37" t="s">
        <v>1819</v>
      </c>
      <c r="C1470" s="37" t="s">
        <v>38</v>
      </c>
      <c r="D1470" s="37">
        <v>13</v>
      </c>
      <c r="E1470" s="37" t="b">
        <v>0</v>
      </c>
      <c r="F1470" s="37" t="s">
        <v>177</v>
      </c>
      <c r="G1470" s="37">
        <v>128</v>
      </c>
      <c r="H1470" s="37" t="s">
        <v>5</v>
      </c>
      <c r="I1470" s="38">
        <v>215</v>
      </c>
      <c r="J1470" s="38"/>
      <c r="K1470" s="37" t="s">
        <v>4480</v>
      </c>
      <c r="L1470" s="37">
        <v>0</v>
      </c>
      <c r="M1470" s="37">
        <v>2</v>
      </c>
      <c r="N1470" s="37" t="s">
        <v>1367</v>
      </c>
      <c r="O1470" s="37" t="s">
        <v>48</v>
      </c>
      <c r="P1470" s="37" t="s">
        <v>2185</v>
      </c>
      <c r="Q1470" s="37" t="s">
        <v>2227</v>
      </c>
      <c r="R1470" s="37" t="s">
        <v>2084</v>
      </c>
      <c r="S1470" s="39">
        <v>46110</v>
      </c>
      <c r="T1470" s="39" t="str">
        <f t="shared" si="43"/>
        <v>Mar</v>
      </c>
      <c r="U1470" s="37">
        <v>2026</v>
      </c>
      <c r="V1470" s="38">
        <v>430</v>
      </c>
    </row>
    <row r="1471" spans="1:22" x14ac:dyDescent="0.3">
      <c r="A1471" s="66" t="s">
        <v>2273</v>
      </c>
      <c r="B1471" s="17" t="s">
        <v>1820</v>
      </c>
      <c r="C1471" s="17" t="s">
        <v>3</v>
      </c>
      <c r="D1471" s="17">
        <v>14</v>
      </c>
      <c r="E1471" s="17" t="b">
        <v>0</v>
      </c>
      <c r="F1471" s="17" t="s">
        <v>70</v>
      </c>
      <c r="G1471" s="37">
        <v>128</v>
      </c>
      <c r="H1471" s="17" t="s">
        <v>5</v>
      </c>
      <c r="I1471" s="41">
        <v>229</v>
      </c>
      <c r="J1471" s="41"/>
      <c r="K1471" s="17" t="s">
        <v>4480</v>
      </c>
      <c r="L1471" s="17">
        <v>1</v>
      </c>
      <c r="M1471" s="17">
        <v>0</v>
      </c>
      <c r="N1471" s="17" t="s">
        <v>1367</v>
      </c>
      <c r="O1471" s="17" t="s">
        <v>48</v>
      </c>
      <c r="P1471" s="17" t="s">
        <v>2185</v>
      </c>
      <c r="Q1471" s="17" t="s">
        <v>2227</v>
      </c>
      <c r="R1471" s="17" t="s">
        <v>2084</v>
      </c>
      <c r="S1471" s="42">
        <v>46110</v>
      </c>
      <c r="T1471" s="39" t="str">
        <f t="shared" si="43"/>
        <v>Mar</v>
      </c>
      <c r="U1471" s="17">
        <v>2026</v>
      </c>
      <c r="V1471" s="41">
        <v>0</v>
      </c>
    </row>
    <row r="1472" spans="1:22" x14ac:dyDescent="0.3">
      <c r="A1472" s="66" t="s">
        <v>2273</v>
      </c>
      <c r="B1472" s="37" t="s">
        <v>1821</v>
      </c>
      <c r="C1472" s="37" t="s">
        <v>93</v>
      </c>
      <c r="D1472" s="37">
        <v>14</v>
      </c>
      <c r="E1472" s="37" t="b">
        <v>0</v>
      </c>
      <c r="F1472" s="37" t="s">
        <v>70</v>
      </c>
      <c r="G1472" s="37">
        <v>128</v>
      </c>
      <c r="H1472" s="37" t="s">
        <v>5</v>
      </c>
      <c r="I1472" s="38">
        <v>252</v>
      </c>
      <c r="J1472" s="38"/>
      <c r="K1472" s="37" t="s">
        <v>4480</v>
      </c>
      <c r="L1472" s="37">
        <v>0</v>
      </c>
      <c r="M1472" s="37">
        <v>1</v>
      </c>
      <c r="N1472" s="37" t="s">
        <v>1339</v>
      </c>
      <c r="O1472" s="37" t="s">
        <v>48</v>
      </c>
      <c r="P1472" s="37" t="s">
        <v>2185</v>
      </c>
      <c r="Q1472" s="37" t="s">
        <v>2227</v>
      </c>
      <c r="R1472" s="37" t="s">
        <v>2084</v>
      </c>
      <c r="S1472" s="39">
        <v>46110</v>
      </c>
      <c r="T1472" s="39" t="str">
        <f t="shared" si="43"/>
        <v>Mar</v>
      </c>
      <c r="U1472" s="37">
        <v>2026</v>
      </c>
      <c r="V1472" s="38">
        <v>252</v>
      </c>
    </row>
    <row r="1473" spans="1:22" x14ac:dyDescent="0.3">
      <c r="A1473" s="66" t="s">
        <v>2273</v>
      </c>
      <c r="B1473" s="17" t="s">
        <v>1822</v>
      </c>
      <c r="C1473" s="17" t="s">
        <v>93</v>
      </c>
      <c r="D1473" s="17">
        <v>14</v>
      </c>
      <c r="E1473" s="17" t="b">
        <v>0</v>
      </c>
      <c r="F1473" s="17" t="s">
        <v>70</v>
      </c>
      <c r="G1473" s="37">
        <v>128</v>
      </c>
      <c r="H1473" s="17" t="s">
        <v>5</v>
      </c>
      <c r="I1473" s="41">
        <v>268</v>
      </c>
      <c r="J1473" s="41"/>
      <c r="K1473" s="17" t="s">
        <v>4480</v>
      </c>
      <c r="L1473" s="17">
        <v>0</v>
      </c>
      <c r="M1473" s="17">
        <v>1</v>
      </c>
      <c r="N1473" s="17" t="s">
        <v>1339</v>
      </c>
      <c r="O1473" s="17" t="s">
        <v>48</v>
      </c>
      <c r="P1473" s="17" t="s">
        <v>2185</v>
      </c>
      <c r="Q1473" s="17" t="s">
        <v>2227</v>
      </c>
      <c r="R1473" s="17" t="s">
        <v>2084</v>
      </c>
      <c r="S1473" s="42">
        <v>46110</v>
      </c>
      <c r="T1473" s="39" t="str">
        <f t="shared" si="43"/>
        <v>Mar</v>
      </c>
      <c r="U1473" s="17">
        <v>2026</v>
      </c>
      <c r="V1473" s="41">
        <v>268</v>
      </c>
    </row>
    <row r="1474" spans="1:22" x14ac:dyDescent="0.3">
      <c r="A1474" s="66" t="s">
        <v>2273</v>
      </c>
      <c r="B1474" s="37" t="s">
        <v>1823</v>
      </c>
      <c r="C1474" s="37" t="s">
        <v>28</v>
      </c>
      <c r="D1474" s="37">
        <v>12</v>
      </c>
      <c r="E1474" s="37" t="b">
        <v>0</v>
      </c>
      <c r="F1474" s="37" t="s">
        <v>378</v>
      </c>
      <c r="G1474" s="37">
        <v>64</v>
      </c>
      <c r="H1474" s="37" t="s">
        <v>5</v>
      </c>
      <c r="I1474" s="38">
        <v>155</v>
      </c>
      <c r="J1474" s="38"/>
      <c r="K1474" s="37" t="s">
        <v>4480</v>
      </c>
      <c r="L1474" s="37">
        <v>1</v>
      </c>
      <c r="M1474" s="37">
        <v>0</v>
      </c>
      <c r="N1474" s="37" t="s">
        <v>1367</v>
      </c>
      <c r="O1474" s="37" t="s">
        <v>48</v>
      </c>
      <c r="P1474" s="37" t="s">
        <v>2185</v>
      </c>
      <c r="Q1474" s="37" t="s">
        <v>2227</v>
      </c>
      <c r="R1474" s="37" t="s">
        <v>2084</v>
      </c>
      <c r="S1474" s="39">
        <v>46110</v>
      </c>
      <c r="T1474" s="39" t="str">
        <f t="shared" si="43"/>
        <v>Mar</v>
      </c>
      <c r="U1474" s="37">
        <v>2026</v>
      </c>
      <c r="V1474" s="38">
        <v>0</v>
      </c>
    </row>
    <row r="1475" spans="1:22" x14ac:dyDescent="0.3">
      <c r="A1475" s="66" t="s">
        <v>2273</v>
      </c>
      <c r="B1475" s="17" t="s">
        <v>1824</v>
      </c>
      <c r="C1475" s="17" t="s">
        <v>38</v>
      </c>
      <c r="D1475" s="17">
        <v>13</v>
      </c>
      <c r="E1475" s="17" t="b">
        <v>0</v>
      </c>
      <c r="F1475" s="17" t="s">
        <v>114</v>
      </c>
      <c r="G1475" s="37">
        <v>128</v>
      </c>
      <c r="H1475" s="17" t="s">
        <v>5</v>
      </c>
      <c r="I1475" s="41">
        <v>209</v>
      </c>
      <c r="J1475" s="41"/>
      <c r="K1475" s="17" t="s">
        <v>4480</v>
      </c>
      <c r="L1475" s="17">
        <v>1</v>
      </c>
      <c r="M1475" s="17">
        <v>0</v>
      </c>
      <c r="N1475" s="17" t="s">
        <v>1339</v>
      </c>
      <c r="O1475" s="17" t="s">
        <v>48</v>
      </c>
      <c r="P1475" s="17" t="s">
        <v>2185</v>
      </c>
      <c r="Q1475" s="17" t="s">
        <v>2227</v>
      </c>
      <c r="R1475" s="17" t="s">
        <v>2084</v>
      </c>
      <c r="S1475" s="42">
        <v>46110</v>
      </c>
      <c r="T1475" s="39" t="str">
        <f t="shared" si="43"/>
        <v>Mar</v>
      </c>
      <c r="U1475" s="17">
        <v>2026</v>
      </c>
      <c r="V1475" s="41">
        <v>0</v>
      </c>
    </row>
    <row r="1476" spans="1:22" x14ac:dyDescent="0.3">
      <c r="A1476" s="66" t="s">
        <v>2273</v>
      </c>
      <c r="B1476" s="37" t="s">
        <v>1825</v>
      </c>
      <c r="C1476" s="37" t="s">
        <v>3</v>
      </c>
      <c r="D1476" s="37">
        <v>14</v>
      </c>
      <c r="E1476" s="37" t="b">
        <v>0</v>
      </c>
      <c r="F1476" s="37" t="s">
        <v>114</v>
      </c>
      <c r="G1476" s="37">
        <v>128</v>
      </c>
      <c r="H1476" s="37" t="s">
        <v>5</v>
      </c>
      <c r="I1476" s="38">
        <v>220</v>
      </c>
      <c r="J1476" s="38"/>
      <c r="K1476" s="37" t="s">
        <v>4480</v>
      </c>
      <c r="L1476" s="37">
        <v>1</v>
      </c>
      <c r="M1476" s="37">
        <v>0</v>
      </c>
      <c r="N1476" s="37" t="s">
        <v>1367</v>
      </c>
      <c r="O1476" s="37" t="s">
        <v>48</v>
      </c>
      <c r="P1476" s="37" t="s">
        <v>2185</v>
      </c>
      <c r="Q1476" s="37" t="s">
        <v>2227</v>
      </c>
      <c r="R1476" s="37" t="s">
        <v>2084</v>
      </c>
      <c r="S1476" s="39">
        <v>46110</v>
      </c>
      <c r="T1476" s="39" t="str">
        <f t="shared" si="43"/>
        <v>Mar</v>
      </c>
      <c r="U1476" s="37">
        <v>2026</v>
      </c>
      <c r="V1476" s="38">
        <v>0</v>
      </c>
    </row>
    <row r="1477" spans="1:22" x14ac:dyDescent="0.3">
      <c r="A1477" s="66" t="s">
        <v>2273</v>
      </c>
      <c r="B1477" s="17" t="s">
        <v>1826</v>
      </c>
      <c r="C1477" s="17" t="s">
        <v>3</v>
      </c>
      <c r="D1477" s="17">
        <v>14</v>
      </c>
      <c r="E1477" s="17" t="b">
        <v>0</v>
      </c>
      <c r="F1477" s="17" t="s">
        <v>12</v>
      </c>
      <c r="G1477" s="17">
        <v>256</v>
      </c>
      <c r="H1477" s="17" t="s">
        <v>5</v>
      </c>
      <c r="I1477" s="41">
        <v>222</v>
      </c>
      <c r="J1477" s="41"/>
      <c r="K1477" s="17" t="s">
        <v>4480</v>
      </c>
      <c r="L1477" s="17">
        <v>0</v>
      </c>
      <c r="M1477" s="17">
        <v>2</v>
      </c>
      <c r="N1477" s="17" t="s">
        <v>1339</v>
      </c>
      <c r="O1477" s="17" t="s">
        <v>48</v>
      </c>
      <c r="P1477" s="17" t="s">
        <v>2185</v>
      </c>
      <c r="Q1477" s="17" t="s">
        <v>2227</v>
      </c>
      <c r="R1477" s="17" t="s">
        <v>2084</v>
      </c>
      <c r="S1477" s="42">
        <v>46110</v>
      </c>
      <c r="T1477" s="39" t="str">
        <f t="shared" si="43"/>
        <v>Mar</v>
      </c>
      <c r="U1477" s="17">
        <v>2026</v>
      </c>
      <c r="V1477" s="41">
        <v>444</v>
      </c>
    </row>
    <row r="1478" spans="1:22" x14ac:dyDescent="0.3">
      <c r="A1478" s="66" t="s">
        <v>2273</v>
      </c>
      <c r="B1478" s="37" t="s">
        <v>1827</v>
      </c>
      <c r="C1478" s="37" t="s">
        <v>3</v>
      </c>
      <c r="D1478" s="37">
        <v>14</v>
      </c>
      <c r="E1478" s="37" t="b">
        <v>0</v>
      </c>
      <c r="F1478" s="37" t="s">
        <v>177</v>
      </c>
      <c r="G1478" s="37">
        <v>128</v>
      </c>
      <c r="H1478" s="37" t="s">
        <v>5</v>
      </c>
      <c r="I1478" s="38">
        <v>219</v>
      </c>
      <c r="J1478" s="38"/>
      <c r="K1478" s="37" t="s">
        <v>4480</v>
      </c>
      <c r="L1478" s="37">
        <v>1</v>
      </c>
      <c r="M1478" s="37">
        <v>0</v>
      </c>
      <c r="N1478" s="37" t="s">
        <v>1367</v>
      </c>
      <c r="O1478" s="37" t="s">
        <v>48</v>
      </c>
      <c r="P1478" s="37" t="s">
        <v>2185</v>
      </c>
      <c r="Q1478" s="37" t="s">
        <v>2227</v>
      </c>
      <c r="R1478" s="37" t="s">
        <v>2084</v>
      </c>
      <c r="S1478" s="39">
        <v>46110</v>
      </c>
      <c r="T1478" s="39" t="str">
        <f t="shared" si="43"/>
        <v>Mar</v>
      </c>
      <c r="U1478" s="37">
        <v>2026</v>
      </c>
      <c r="V1478" s="38">
        <v>0</v>
      </c>
    </row>
    <row r="1479" spans="1:22" x14ac:dyDescent="0.3">
      <c r="A1479" s="66" t="s">
        <v>2273</v>
      </c>
      <c r="B1479" s="17" t="s">
        <v>1828</v>
      </c>
      <c r="C1479" s="17" t="s">
        <v>38</v>
      </c>
      <c r="D1479" s="17">
        <v>13</v>
      </c>
      <c r="E1479" s="17" t="b">
        <v>0</v>
      </c>
      <c r="F1479" s="17" t="s">
        <v>14</v>
      </c>
      <c r="G1479" s="17">
        <v>512</v>
      </c>
      <c r="H1479" s="17" t="s">
        <v>5</v>
      </c>
      <c r="I1479" s="41">
        <v>216</v>
      </c>
      <c r="J1479" s="41"/>
      <c r="K1479" s="17" t="s">
        <v>4480</v>
      </c>
      <c r="L1479" s="17">
        <v>1</v>
      </c>
      <c r="M1479" s="17">
        <v>0</v>
      </c>
      <c r="N1479" s="17" t="s">
        <v>1367</v>
      </c>
      <c r="O1479" s="17" t="s">
        <v>48</v>
      </c>
      <c r="P1479" s="17" t="s">
        <v>2185</v>
      </c>
      <c r="Q1479" s="17" t="s">
        <v>2227</v>
      </c>
      <c r="R1479" s="17" t="s">
        <v>2084</v>
      </c>
      <c r="S1479" s="42">
        <v>46110</v>
      </c>
      <c r="T1479" s="39" t="str">
        <f t="shared" si="43"/>
        <v>Mar</v>
      </c>
      <c r="U1479" s="17">
        <v>2026</v>
      </c>
      <c r="V1479" s="41">
        <v>0</v>
      </c>
    </row>
    <row r="1480" spans="1:22" x14ac:dyDescent="0.3">
      <c r="A1480" s="66" t="s">
        <v>2273</v>
      </c>
      <c r="B1480" s="37" t="s">
        <v>1829</v>
      </c>
      <c r="C1480" s="37" t="s">
        <v>38</v>
      </c>
      <c r="D1480" s="37">
        <v>13</v>
      </c>
      <c r="E1480" s="37" t="b">
        <v>0</v>
      </c>
      <c r="F1480" s="37" t="s">
        <v>177</v>
      </c>
      <c r="G1480" s="37">
        <v>128</v>
      </c>
      <c r="H1480" s="37" t="s">
        <v>5</v>
      </c>
      <c r="I1480" s="38">
        <v>205</v>
      </c>
      <c r="J1480" s="38"/>
      <c r="K1480" s="37" t="s">
        <v>4480</v>
      </c>
      <c r="L1480" s="37">
        <v>1</v>
      </c>
      <c r="M1480" s="37">
        <v>0</v>
      </c>
      <c r="N1480" s="37" t="s">
        <v>1339</v>
      </c>
      <c r="O1480" s="37" t="s">
        <v>48</v>
      </c>
      <c r="P1480" s="37" t="s">
        <v>2185</v>
      </c>
      <c r="Q1480" s="37" t="s">
        <v>2227</v>
      </c>
      <c r="R1480" s="37" t="s">
        <v>2084</v>
      </c>
      <c r="S1480" s="39">
        <v>46110</v>
      </c>
      <c r="T1480" s="39" t="str">
        <f t="shared" si="43"/>
        <v>Mar</v>
      </c>
      <c r="U1480" s="37">
        <v>2026</v>
      </c>
      <c r="V1480" s="38">
        <v>0</v>
      </c>
    </row>
    <row r="1481" spans="1:22" x14ac:dyDescent="0.3">
      <c r="A1481" s="66" t="s">
        <v>2273</v>
      </c>
      <c r="B1481" s="17" t="s">
        <v>1830</v>
      </c>
      <c r="C1481" s="17" t="s">
        <v>28</v>
      </c>
      <c r="D1481" s="17">
        <v>12</v>
      </c>
      <c r="E1481" s="17" t="b">
        <v>0</v>
      </c>
      <c r="F1481" s="17" t="s">
        <v>61</v>
      </c>
      <c r="G1481" s="17">
        <v>64</v>
      </c>
      <c r="H1481" s="17" t="s">
        <v>5</v>
      </c>
      <c r="I1481" s="41">
        <v>145</v>
      </c>
      <c r="J1481" s="41"/>
      <c r="K1481" s="17" t="s">
        <v>4480</v>
      </c>
      <c r="L1481" s="17">
        <v>0</v>
      </c>
      <c r="M1481" s="17">
        <v>1</v>
      </c>
      <c r="N1481" s="17" t="s">
        <v>1339</v>
      </c>
      <c r="O1481" s="17" t="s">
        <v>48</v>
      </c>
      <c r="P1481" s="17" t="s">
        <v>2185</v>
      </c>
      <c r="Q1481" s="17" t="s">
        <v>2227</v>
      </c>
      <c r="R1481" s="17" t="s">
        <v>2084</v>
      </c>
      <c r="S1481" s="42">
        <v>46110</v>
      </c>
      <c r="T1481" s="39" t="str">
        <f t="shared" si="43"/>
        <v>Mar</v>
      </c>
      <c r="U1481" s="17">
        <v>2026</v>
      </c>
      <c r="V1481" s="41">
        <v>145</v>
      </c>
    </row>
    <row r="1482" spans="1:22" x14ac:dyDescent="0.3">
      <c r="A1482" s="66" t="s">
        <v>2273</v>
      </c>
      <c r="B1482" s="37" t="s">
        <v>1802</v>
      </c>
      <c r="C1482" s="37" t="s">
        <v>28</v>
      </c>
      <c r="D1482" s="37">
        <v>12</v>
      </c>
      <c r="E1482" s="37" t="b">
        <v>0</v>
      </c>
      <c r="F1482" s="37" t="s">
        <v>378</v>
      </c>
      <c r="G1482" s="37">
        <v>64</v>
      </c>
      <c r="H1482" s="37" t="s">
        <v>5</v>
      </c>
      <c r="I1482" s="38">
        <v>156</v>
      </c>
      <c r="J1482" s="38"/>
      <c r="K1482" s="37" t="s">
        <v>4480</v>
      </c>
      <c r="L1482" s="37">
        <v>1</v>
      </c>
      <c r="M1482" s="37">
        <v>0</v>
      </c>
      <c r="N1482" s="37" t="s">
        <v>1339</v>
      </c>
      <c r="O1482" s="37" t="s">
        <v>48</v>
      </c>
      <c r="P1482" s="37" t="s">
        <v>2185</v>
      </c>
      <c r="Q1482" s="37" t="s">
        <v>2227</v>
      </c>
      <c r="R1482" s="37" t="s">
        <v>2084</v>
      </c>
      <c r="S1482" s="39">
        <v>46110</v>
      </c>
      <c r="T1482" s="39" t="str">
        <f t="shared" si="43"/>
        <v>Mar</v>
      </c>
      <c r="U1482" s="37">
        <v>2026</v>
      </c>
      <c r="V1482" s="38">
        <v>0</v>
      </c>
    </row>
    <row r="1483" spans="1:22" x14ac:dyDescent="0.3">
      <c r="A1483" s="66" t="s">
        <v>2273</v>
      </c>
      <c r="B1483" s="17" t="s">
        <v>1831</v>
      </c>
      <c r="C1483" s="17" t="s">
        <v>3</v>
      </c>
      <c r="D1483" s="17">
        <v>14</v>
      </c>
      <c r="E1483" s="17" t="b">
        <v>0</v>
      </c>
      <c r="F1483" s="17" t="s">
        <v>177</v>
      </c>
      <c r="G1483" s="37">
        <v>128</v>
      </c>
      <c r="H1483" s="17" t="s">
        <v>5</v>
      </c>
      <c r="I1483" s="41">
        <v>223</v>
      </c>
      <c r="J1483" s="41"/>
      <c r="K1483" s="17" t="s">
        <v>4480</v>
      </c>
      <c r="L1483" s="17">
        <v>1</v>
      </c>
      <c r="M1483" s="17">
        <v>0</v>
      </c>
      <c r="N1483" s="17" t="s">
        <v>1339</v>
      </c>
      <c r="O1483" s="17" t="s">
        <v>48</v>
      </c>
      <c r="P1483" s="17" t="s">
        <v>2185</v>
      </c>
      <c r="Q1483" s="17" t="s">
        <v>2227</v>
      </c>
      <c r="R1483" s="17" t="s">
        <v>2084</v>
      </c>
      <c r="S1483" s="42">
        <v>46110</v>
      </c>
      <c r="T1483" s="39" t="str">
        <f t="shared" si="43"/>
        <v>Mar</v>
      </c>
      <c r="U1483" s="17">
        <v>2026</v>
      </c>
      <c r="V1483" s="41">
        <v>0</v>
      </c>
    </row>
    <row r="1484" spans="1:22" x14ac:dyDescent="0.3">
      <c r="A1484" s="66" t="s">
        <v>2273</v>
      </c>
      <c r="B1484" s="37" t="s">
        <v>1832</v>
      </c>
      <c r="C1484" s="37" t="s">
        <v>3</v>
      </c>
      <c r="D1484" s="37">
        <v>14</v>
      </c>
      <c r="E1484" s="37" t="b">
        <v>0</v>
      </c>
      <c r="F1484" s="37" t="s">
        <v>70</v>
      </c>
      <c r="G1484" s="37">
        <v>128</v>
      </c>
      <c r="H1484" s="37" t="s">
        <v>5</v>
      </c>
      <c r="I1484" s="38">
        <v>218</v>
      </c>
      <c r="J1484" s="38"/>
      <c r="K1484" s="37" t="s">
        <v>4480</v>
      </c>
      <c r="L1484" s="37">
        <v>1</v>
      </c>
      <c r="M1484" s="37">
        <v>0</v>
      </c>
      <c r="N1484" s="37" t="s">
        <v>1339</v>
      </c>
      <c r="O1484" s="37" t="s">
        <v>48</v>
      </c>
      <c r="P1484" s="37" t="s">
        <v>2185</v>
      </c>
      <c r="Q1484" s="37" t="s">
        <v>2227</v>
      </c>
      <c r="R1484" s="37" t="s">
        <v>2084</v>
      </c>
      <c r="S1484" s="39">
        <v>46110</v>
      </c>
      <c r="T1484" s="39" t="str">
        <f t="shared" si="43"/>
        <v>Mar</v>
      </c>
      <c r="U1484" s="37">
        <v>2026</v>
      </c>
      <c r="V1484" s="38">
        <v>0</v>
      </c>
    </row>
    <row r="1485" spans="1:22" x14ac:dyDescent="0.3">
      <c r="A1485" s="66" t="s">
        <v>2273</v>
      </c>
      <c r="B1485" s="17" t="s">
        <v>1833</v>
      </c>
      <c r="C1485" s="17" t="s">
        <v>3</v>
      </c>
      <c r="D1485" s="17">
        <v>14</v>
      </c>
      <c r="E1485" s="17" t="b">
        <v>0</v>
      </c>
      <c r="F1485" s="17" t="s">
        <v>70</v>
      </c>
      <c r="G1485" s="37">
        <v>128</v>
      </c>
      <c r="H1485" s="17" t="s">
        <v>5</v>
      </c>
      <c r="I1485" s="41">
        <v>234</v>
      </c>
      <c r="J1485" s="41"/>
      <c r="K1485" s="17" t="s">
        <v>4480</v>
      </c>
      <c r="L1485" s="17">
        <v>1</v>
      </c>
      <c r="M1485" s="17">
        <v>0</v>
      </c>
      <c r="N1485" s="17" t="s">
        <v>1339</v>
      </c>
      <c r="O1485" s="17" t="s">
        <v>48</v>
      </c>
      <c r="P1485" s="17" t="s">
        <v>2185</v>
      </c>
      <c r="Q1485" s="17" t="s">
        <v>2227</v>
      </c>
      <c r="R1485" s="17" t="s">
        <v>2084</v>
      </c>
      <c r="S1485" s="42">
        <v>46110</v>
      </c>
      <c r="T1485" s="39" t="str">
        <f t="shared" si="43"/>
        <v>Mar</v>
      </c>
      <c r="U1485" s="17">
        <v>2026</v>
      </c>
      <c r="V1485" s="41">
        <v>0</v>
      </c>
    </row>
    <row r="1486" spans="1:22" x14ac:dyDescent="0.3">
      <c r="A1486" s="66" t="s">
        <v>2273</v>
      </c>
      <c r="B1486" s="37" t="s">
        <v>1834</v>
      </c>
      <c r="C1486" s="37" t="s">
        <v>38</v>
      </c>
      <c r="D1486" s="37">
        <v>13</v>
      </c>
      <c r="E1486" s="37" t="b">
        <v>0</v>
      </c>
      <c r="F1486" s="37" t="s">
        <v>114</v>
      </c>
      <c r="G1486" s="37">
        <v>128</v>
      </c>
      <c r="H1486" s="37" t="s">
        <v>5</v>
      </c>
      <c r="I1486" s="38">
        <v>205</v>
      </c>
      <c r="J1486" s="38"/>
      <c r="K1486" s="37" t="s">
        <v>4480</v>
      </c>
      <c r="L1486" s="37">
        <v>1</v>
      </c>
      <c r="M1486" s="37">
        <v>0</v>
      </c>
      <c r="N1486" s="37" t="s">
        <v>1367</v>
      </c>
      <c r="O1486" s="37" t="s">
        <v>48</v>
      </c>
      <c r="P1486" s="37" t="s">
        <v>2185</v>
      </c>
      <c r="Q1486" s="37" t="s">
        <v>2227</v>
      </c>
      <c r="R1486" s="37" t="s">
        <v>2084</v>
      </c>
      <c r="S1486" s="39">
        <v>46110</v>
      </c>
      <c r="T1486" s="39" t="str">
        <f t="shared" si="43"/>
        <v>Mar</v>
      </c>
      <c r="U1486" s="37">
        <v>2026</v>
      </c>
      <c r="V1486" s="38">
        <v>0</v>
      </c>
    </row>
    <row r="1487" spans="1:22" x14ac:dyDescent="0.3">
      <c r="A1487" s="66" t="s">
        <v>2273</v>
      </c>
      <c r="B1487" s="17" t="s">
        <v>1835</v>
      </c>
      <c r="C1487" s="17" t="s">
        <v>3</v>
      </c>
      <c r="D1487" s="17">
        <v>14</v>
      </c>
      <c r="E1487" s="17" t="b">
        <v>0</v>
      </c>
      <c r="F1487" s="17" t="s">
        <v>70</v>
      </c>
      <c r="G1487" s="37">
        <v>128</v>
      </c>
      <c r="H1487" s="17" t="s">
        <v>5</v>
      </c>
      <c r="I1487" s="41">
        <v>220</v>
      </c>
      <c r="J1487" s="41"/>
      <c r="K1487" s="17" t="s">
        <v>4480</v>
      </c>
      <c r="L1487" s="17">
        <v>1</v>
      </c>
      <c r="M1487" s="17">
        <v>0</v>
      </c>
      <c r="N1487" s="17" t="s">
        <v>1339</v>
      </c>
      <c r="O1487" s="17" t="s">
        <v>48</v>
      </c>
      <c r="P1487" s="17" t="s">
        <v>2185</v>
      </c>
      <c r="Q1487" s="17" t="s">
        <v>2227</v>
      </c>
      <c r="R1487" s="17" t="s">
        <v>2084</v>
      </c>
      <c r="S1487" s="42">
        <v>46110</v>
      </c>
      <c r="T1487" s="39" t="str">
        <f t="shared" si="43"/>
        <v>Mar</v>
      </c>
      <c r="U1487" s="17">
        <v>2026</v>
      </c>
      <c r="V1487" s="41">
        <v>0</v>
      </c>
    </row>
    <row r="1488" spans="1:22" x14ac:dyDescent="0.3">
      <c r="A1488" s="66" t="s">
        <v>2273</v>
      </c>
      <c r="B1488" s="37" t="s">
        <v>1836</v>
      </c>
      <c r="C1488" s="37" t="s">
        <v>3</v>
      </c>
      <c r="D1488" s="37">
        <v>14</v>
      </c>
      <c r="E1488" s="37" t="b">
        <v>0</v>
      </c>
      <c r="F1488" s="37" t="s">
        <v>70</v>
      </c>
      <c r="G1488" s="37">
        <v>128</v>
      </c>
      <c r="H1488" s="37" t="s">
        <v>5</v>
      </c>
      <c r="I1488" s="38">
        <v>225</v>
      </c>
      <c r="J1488" s="38"/>
      <c r="K1488" s="37" t="s">
        <v>4480</v>
      </c>
      <c r="L1488" s="37">
        <v>1</v>
      </c>
      <c r="M1488" s="37">
        <v>0</v>
      </c>
      <c r="N1488" s="37" t="s">
        <v>1339</v>
      </c>
      <c r="O1488" s="37" t="s">
        <v>48</v>
      </c>
      <c r="P1488" s="37" t="s">
        <v>2185</v>
      </c>
      <c r="Q1488" s="37" t="s">
        <v>2227</v>
      </c>
      <c r="R1488" s="37" t="s">
        <v>2084</v>
      </c>
      <c r="S1488" s="39">
        <v>46110</v>
      </c>
      <c r="T1488" s="39" t="str">
        <f t="shared" si="43"/>
        <v>Mar</v>
      </c>
      <c r="U1488" s="37">
        <v>2026</v>
      </c>
      <c r="V1488" s="38">
        <v>0</v>
      </c>
    </row>
    <row r="1489" spans="1:22" x14ac:dyDescent="0.3">
      <c r="A1489" s="66" t="s">
        <v>2273</v>
      </c>
      <c r="B1489" s="17" t="s">
        <v>1837</v>
      </c>
      <c r="C1489" s="17" t="s">
        <v>3</v>
      </c>
      <c r="D1489" s="17">
        <v>14</v>
      </c>
      <c r="E1489" s="17" t="b">
        <v>0</v>
      </c>
      <c r="F1489" s="17" t="s">
        <v>114</v>
      </c>
      <c r="G1489" s="37">
        <v>128</v>
      </c>
      <c r="H1489" s="17" t="s">
        <v>5</v>
      </c>
      <c r="I1489" s="41">
        <v>230</v>
      </c>
      <c r="J1489" s="41"/>
      <c r="K1489" s="17" t="s">
        <v>4480</v>
      </c>
      <c r="L1489" s="17">
        <v>1</v>
      </c>
      <c r="M1489" s="17">
        <v>0</v>
      </c>
      <c r="N1489" s="17" t="s">
        <v>1367</v>
      </c>
      <c r="O1489" s="17" t="s">
        <v>48</v>
      </c>
      <c r="P1489" s="17" t="s">
        <v>2185</v>
      </c>
      <c r="Q1489" s="17" t="s">
        <v>2227</v>
      </c>
      <c r="R1489" s="17" t="s">
        <v>2084</v>
      </c>
      <c r="S1489" s="42">
        <v>46110</v>
      </c>
      <c r="T1489" s="39" t="str">
        <f t="shared" si="43"/>
        <v>Mar</v>
      </c>
      <c r="U1489" s="17">
        <v>2026</v>
      </c>
      <c r="V1489" s="41">
        <v>0</v>
      </c>
    </row>
    <row r="1490" spans="1:22" x14ac:dyDescent="0.3">
      <c r="A1490" s="66" t="s">
        <v>2273</v>
      </c>
      <c r="B1490" s="37" t="s">
        <v>1838</v>
      </c>
      <c r="C1490" s="37" t="s">
        <v>3</v>
      </c>
      <c r="D1490" s="37">
        <v>14</v>
      </c>
      <c r="E1490" s="37" t="b">
        <v>0</v>
      </c>
      <c r="F1490" s="37" t="s">
        <v>114</v>
      </c>
      <c r="G1490" s="37">
        <v>128</v>
      </c>
      <c r="H1490" s="37" t="s">
        <v>5</v>
      </c>
      <c r="I1490" s="38">
        <v>232</v>
      </c>
      <c r="J1490" s="38"/>
      <c r="K1490" s="37" t="s">
        <v>4480</v>
      </c>
      <c r="L1490" s="37">
        <v>1</v>
      </c>
      <c r="M1490" s="37">
        <v>0</v>
      </c>
      <c r="N1490" s="37" t="s">
        <v>1367</v>
      </c>
      <c r="O1490" s="37" t="s">
        <v>48</v>
      </c>
      <c r="P1490" s="37" t="s">
        <v>2185</v>
      </c>
      <c r="Q1490" s="37" t="s">
        <v>2227</v>
      </c>
      <c r="R1490" s="37" t="s">
        <v>2084</v>
      </c>
      <c r="S1490" s="39">
        <v>46110</v>
      </c>
      <c r="T1490" s="39" t="str">
        <f t="shared" si="43"/>
        <v>Mar</v>
      </c>
      <c r="U1490" s="37">
        <v>2026</v>
      </c>
      <c r="V1490" s="38">
        <v>0</v>
      </c>
    </row>
    <row r="1491" spans="1:22" x14ac:dyDescent="0.3">
      <c r="A1491" s="66" t="s">
        <v>2273</v>
      </c>
      <c r="B1491" s="17" t="s">
        <v>1839</v>
      </c>
      <c r="C1491" s="17" t="s">
        <v>3</v>
      </c>
      <c r="D1491" s="17">
        <v>14</v>
      </c>
      <c r="E1491" s="17" t="b">
        <v>0</v>
      </c>
      <c r="F1491" s="17" t="s">
        <v>114</v>
      </c>
      <c r="G1491" s="37">
        <v>128</v>
      </c>
      <c r="H1491" s="17" t="s">
        <v>5</v>
      </c>
      <c r="I1491" s="41">
        <v>230</v>
      </c>
      <c r="J1491" s="41"/>
      <c r="K1491" s="17" t="s">
        <v>4480</v>
      </c>
      <c r="L1491" s="17">
        <v>0</v>
      </c>
      <c r="M1491" s="17">
        <v>1</v>
      </c>
      <c r="N1491" s="17" t="s">
        <v>1339</v>
      </c>
      <c r="O1491" s="17" t="s">
        <v>48</v>
      </c>
      <c r="P1491" s="17" t="s">
        <v>2185</v>
      </c>
      <c r="Q1491" s="17" t="s">
        <v>2227</v>
      </c>
      <c r="R1491" s="17" t="s">
        <v>2084</v>
      </c>
      <c r="S1491" s="42">
        <v>46110</v>
      </c>
      <c r="T1491" s="39" t="str">
        <f t="shared" si="43"/>
        <v>Mar</v>
      </c>
      <c r="U1491" s="17">
        <v>2026</v>
      </c>
      <c r="V1491" s="41">
        <v>230</v>
      </c>
    </row>
    <row r="1492" spans="1:22" x14ac:dyDescent="0.3">
      <c r="A1492" s="66" t="s">
        <v>2273</v>
      </c>
      <c r="B1492" s="37" t="s">
        <v>1840</v>
      </c>
      <c r="C1492" s="37" t="s">
        <v>28</v>
      </c>
      <c r="D1492" s="37">
        <v>12</v>
      </c>
      <c r="E1492" s="37" t="b">
        <v>0</v>
      </c>
      <c r="F1492" s="37" t="s">
        <v>378</v>
      </c>
      <c r="G1492" s="37">
        <v>64</v>
      </c>
      <c r="H1492" s="37" t="s">
        <v>5</v>
      </c>
      <c r="I1492" s="38">
        <v>158</v>
      </c>
      <c r="J1492" s="38"/>
      <c r="K1492" s="37" t="s">
        <v>4480</v>
      </c>
      <c r="L1492" s="37">
        <v>1</v>
      </c>
      <c r="M1492" s="37">
        <v>0</v>
      </c>
      <c r="N1492" s="37" t="s">
        <v>1339</v>
      </c>
      <c r="O1492" s="37" t="s">
        <v>48</v>
      </c>
      <c r="P1492" s="37" t="s">
        <v>2185</v>
      </c>
      <c r="Q1492" s="37" t="s">
        <v>2227</v>
      </c>
      <c r="R1492" s="37" t="s">
        <v>2084</v>
      </c>
      <c r="S1492" s="39">
        <v>46110</v>
      </c>
      <c r="T1492" s="39" t="str">
        <f t="shared" si="43"/>
        <v>Mar</v>
      </c>
      <c r="U1492" s="37">
        <v>2026</v>
      </c>
      <c r="V1492" s="38">
        <v>0</v>
      </c>
    </row>
    <row r="1493" spans="1:22" x14ac:dyDescent="0.3">
      <c r="A1493" s="66" t="s">
        <v>2273</v>
      </c>
      <c r="B1493" s="17" t="s">
        <v>1841</v>
      </c>
      <c r="C1493" s="17" t="s">
        <v>3</v>
      </c>
      <c r="D1493" s="17">
        <v>14</v>
      </c>
      <c r="E1493" s="17" t="b">
        <v>0</v>
      </c>
      <c r="F1493" s="17" t="s">
        <v>114</v>
      </c>
      <c r="G1493" s="37">
        <v>128</v>
      </c>
      <c r="H1493" s="17" t="s">
        <v>5</v>
      </c>
      <c r="I1493" s="41">
        <v>233</v>
      </c>
      <c r="J1493" s="41"/>
      <c r="K1493" s="17" t="s">
        <v>4480</v>
      </c>
      <c r="L1493" s="17">
        <v>1</v>
      </c>
      <c r="M1493" s="17">
        <v>0</v>
      </c>
      <c r="N1493" s="17" t="s">
        <v>1339</v>
      </c>
      <c r="O1493" s="17" t="s">
        <v>48</v>
      </c>
      <c r="P1493" s="17" t="s">
        <v>2185</v>
      </c>
      <c r="Q1493" s="17" t="s">
        <v>2227</v>
      </c>
      <c r="R1493" s="17" t="s">
        <v>2084</v>
      </c>
      <c r="S1493" s="42">
        <v>46110</v>
      </c>
      <c r="T1493" s="39" t="str">
        <f t="shared" si="43"/>
        <v>Mar</v>
      </c>
      <c r="U1493" s="17">
        <v>2026</v>
      </c>
      <c r="V1493" s="41">
        <v>0</v>
      </c>
    </row>
    <row r="1494" spans="1:22" x14ac:dyDescent="0.3">
      <c r="A1494" s="66" t="s">
        <v>2273</v>
      </c>
      <c r="B1494" s="37" t="s">
        <v>1746</v>
      </c>
      <c r="C1494" s="37" t="s">
        <v>3</v>
      </c>
      <c r="D1494" s="37">
        <v>14</v>
      </c>
      <c r="E1494" s="37" t="b">
        <v>0</v>
      </c>
      <c r="F1494" s="37" t="s">
        <v>70</v>
      </c>
      <c r="G1494" s="37">
        <v>128</v>
      </c>
      <c r="H1494" s="37" t="s">
        <v>5</v>
      </c>
      <c r="I1494" s="38">
        <v>232</v>
      </c>
      <c r="J1494" s="38"/>
      <c r="K1494" s="37" t="s">
        <v>4480</v>
      </c>
      <c r="L1494" s="37">
        <v>1</v>
      </c>
      <c r="M1494" s="37">
        <v>0</v>
      </c>
      <c r="N1494" s="37" t="s">
        <v>1339</v>
      </c>
      <c r="O1494" s="37" t="s">
        <v>48</v>
      </c>
      <c r="P1494" s="37" t="s">
        <v>2185</v>
      </c>
      <c r="Q1494" s="37" t="s">
        <v>2227</v>
      </c>
      <c r="R1494" s="37" t="s">
        <v>2084</v>
      </c>
      <c r="S1494" s="39">
        <v>46110</v>
      </c>
      <c r="T1494" s="39" t="str">
        <f t="shared" si="43"/>
        <v>Mar</v>
      </c>
      <c r="U1494" s="37">
        <v>2026</v>
      </c>
      <c r="V1494" s="38">
        <v>0</v>
      </c>
    </row>
    <row r="1495" spans="1:22" x14ac:dyDescent="0.3">
      <c r="A1495" s="66" t="s">
        <v>2273</v>
      </c>
      <c r="B1495" s="17" t="s">
        <v>1842</v>
      </c>
      <c r="C1495" s="17" t="s">
        <v>3</v>
      </c>
      <c r="D1495" s="17">
        <v>14</v>
      </c>
      <c r="E1495" s="17" t="b">
        <v>0</v>
      </c>
      <c r="F1495" s="17" t="s">
        <v>177</v>
      </c>
      <c r="G1495" s="37">
        <v>128</v>
      </c>
      <c r="H1495" s="17" t="s">
        <v>5</v>
      </c>
      <c r="I1495" s="41">
        <v>236</v>
      </c>
      <c r="J1495" s="41"/>
      <c r="K1495" s="17" t="s">
        <v>4480</v>
      </c>
      <c r="L1495" s="17">
        <v>1</v>
      </c>
      <c r="M1495" s="17">
        <v>0</v>
      </c>
      <c r="N1495" s="17" t="s">
        <v>1367</v>
      </c>
      <c r="O1495" s="17" t="s">
        <v>48</v>
      </c>
      <c r="P1495" s="17" t="s">
        <v>2185</v>
      </c>
      <c r="Q1495" s="17" t="s">
        <v>2227</v>
      </c>
      <c r="R1495" s="17" t="s">
        <v>2084</v>
      </c>
      <c r="S1495" s="42">
        <v>46110</v>
      </c>
      <c r="T1495" s="39" t="str">
        <f t="shared" si="43"/>
        <v>Mar</v>
      </c>
      <c r="U1495" s="17">
        <v>2026</v>
      </c>
      <c r="V1495" s="41">
        <v>0</v>
      </c>
    </row>
    <row r="1496" spans="1:22" x14ac:dyDescent="0.3">
      <c r="A1496" s="66" t="s">
        <v>2273</v>
      </c>
      <c r="B1496" s="37" t="s">
        <v>1579</v>
      </c>
      <c r="C1496" s="37" t="s">
        <v>28</v>
      </c>
      <c r="D1496" s="37">
        <v>12</v>
      </c>
      <c r="E1496" s="37" t="b">
        <v>0</v>
      </c>
      <c r="F1496" s="37" t="s">
        <v>378</v>
      </c>
      <c r="G1496" s="37">
        <v>64</v>
      </c>
      <c r="H1496" s="37" t="s">
        <v>5</v>
      </c>
      <c r="I1496" s="38">
        <v>151</v>
      </c>
      <c r="J1496" s="38"/>
      <c r="K1496" s="37" t="s">
        <v>4480</v>
      </c>
      <c r="L1496" s="37">
        <v>1</v>
      </c>
      <c r="M1496" s="37">
        <v>0</v>
      </c>
      <c r="N1496" s="37" t="s">
        <v>1339</v>
      </c>
      <c r="O1496" s="37" t="s">
        <v>48</v>
      </c>
      <c r="P1496" s="37" t="s">
        <v>2185</v>
      </c>
      <c r="Q1496" s="37" t="s">
        <v>2227</v>
      </c>
      <c r="R1496" s="37" t="s">
        <v>2084</v>
      </c>
      <c r="S1496" s="39">
        <v>46110</v>
      </c>
      <c r="T1496" s="39" t="str">
        <f t="shared" si="43"/>
        <v>Mar</v>
      </c>
      <c r="U1496" s="37">
        <v>2026</v>
      </c>
      <c r="V1496" s="38">
        <v>0</v>
      </c>
    </row>
    <row r="1497" spans="1:22" x14ac:dyDescent="0.3">
      <c r="A1497" s="66" t="s">
        <v>2273</v>
      </c>
      <c r="B1497" s="17" t="s">
        <v>1843</v>
      </c>
      <c r="C1497" s="17" t="s">
        <v>38</v>
      </c>
      <c r="D1497" s="17">
        <v>13</v>
      </c>
      <c r="E1497" s="17" t="b">
        <v>0</v>
      </c>
      <c r="F1497" s="17" t="s">
        <v>12</v>
      </c>
      <c r="G1497" s="17">
        <v>256</v>
      </c>
      <c r="H1497" s="17" t="s">
        <v>5</v>
      </c>
      <c r="I1497" s="41">
        <v>209</v>
      </c>
      <c r="J1497" s="41"/>
      <c r="K1497" s="17" t="s">
        <v>4480</v>
      </c>
      <c r="L1497" s="17">
        <v>1</v>
      </c>
      <c r="M1497" s="17">
        <v>0</v>
      </c>
      <c r="N1497" s="17" t="s">
        <v>1339</v>
      </c>
      <c r="O1497" s="17" t="s">
        <v>48</v>
      </c>
      <c r="P1497" s="17" t="s">
        <v>2185</v>
      </c>
      <c r="Q1497" s="17" t="s">
        <v>2227</v>
      </c>
      <c r="R1497" s="17" t="s">
        <v>2084</v>
      </c>
      <c r="S1497" s="42">
        <v>46110</v>
      </c>
      <c r="T1497" s="39" t="str">
        <f t="shared" si="43"/>
        <v>Mar</v>
      </c>
      <c r="U1497" s="17">
        <v>2026</v>
      </c>
      <c r="V1497" s="41">
        <v>0</v>
      </c>
    </row>
    <row r="1498" spans="1:22" x14ac:dyDescent="0.3">
      <c r="A1498" s="66" t="s">
        <v>2273</v>
      </c>
      <c r="B1498" s="37" t="s">
        <v>1844</v>
      </c>
      <c r="C1498" s="37" t="s">
        <v>3</v>
      </c>
      <c r="D1498" s="37">
        <v>14</v>
      </c>
      <c r="E1498" s="37" t="b">
        <v>0</v>
      </c>
      <c r="F1498" s="37" t="s">
        <v>177</v>
      </c>
      <c r="G1498" s="37">
        <v>128</v>
      </c>
      <c r="H1498" s="37" t="s">
        <v>5</v>
      </c>
      <c r="I1498" s="38">
        <v>222</v>
      </c>
      <c r="J1498" s="38"/>
      <c r="K1498" s="37" t="s">
        <v>4480</v>
      </c>
      <c r="L1498" s="37">
        <v>1</v>
      </c>
      <c r="M1498" s="37">
        <v>0</v>
      </c>
      <c r="N1498" s="37" t="s">
        <v>1367</v>
      </c>
      <c r="O1498" s="37" t="s">
        <v>48</v>
      </c>
      <c r="P1498" s="37" t="s">
        <v>2185</v>
      </c>
      <c r="Q1498" s="37" t="s">
        <v>2227</v>
      </c>
      <c r="R1498" s="37" t="s">
        <v>2084</v>
      </c>
      <c r="S1498" s="39">
        <v>46110</v>
      </c>
      <c r="T1498" s="39" t="str">
        <f t="shared" si="43"/>
        <v>Mar</v>
      </c>
      <c r="U1498" s="37">
        <v>2026</v>
      </c>
      <c r="V1498" s="38">
        <v>0</v>
      </c>
    </row>
    <row r="1499" spans="1:22" x14ac:dyDescent="0.3">
      <c r="A1499" s="66" t="s">
        <v>2273</v>
      </c>
      <c r="B1499" s="17" t="s">
        <v>1845</v>
      </c>
      <c r="C1499" s="17" t="s">
        <v>38</v>
      </c>
      <c r="D1499" s="17">
        <v>13</v>
      </c>
      <c r="E1499" s="17" t="b">
        <v>0</v>
      </c>
      <c r="F1499" s="17" t="s">
        <v>4</v>
      </c>
      <c r="G1499" s="37">
        <v>128</v>
      </c>
      <c r="H1499" s="17" t="s">
        <v>5</v>
      </c>
      <c r="I1499" s="41">
        <v>219</v>
      </c>
      <c r="J1499" s="41"/>
      <c r="K1499" s="17" t="s">
        <v>4480</v>
      </c>
      <c r="L1499" s="17">
        <v>1</v>
      </c>
      <c r="M1499" s="17">
        <v>0</v>
      </c>
      <c r="N1499" s="17" t="s">
        <v>1367</v>
      </c>
      <c r="O1499" s="17" t="s">
        <v>48</v>
      </c>
      <c r="P1499" s="17" t="s">
        <v>2185</v>
      </c>
      <c r="Q1499" s="17" t="s">
        <v>2227</v>
      </c>
      <c r="R1499" s="17" t="s">
        <v>2084</v>
      </c>
      <c r="S1499" s="42">
        <v>46110</v>
      </c>
      <c r="T1499" s="39" t="str">
        <f t="shared" si="43"/>
        <v>Mar</v>
      </c>
      <c r="U1499" s="17">
        <v>2026</v>
      </c>
      <c r="V1499" s="41">
        <v>0</v>
      </c>
    </row>
    <row r="1500" spans="1:22" x14ac:dyDescent="0.3">
      <c r="A1500" s="66" t="s">
        <v>2273</v>
      </c>
      <c r="B1500" s="37" t="s">
        <v>1846</v>
      </c>
      <c r="C1500" s="37" t="s">
        <v>3</v>
      </c>
      <c r="D1500" s="37">
        <v>14</v>
      </c>
      <c r="E1500" s="37" t="b">
        <v>0</v>
      </c>
      <c r="F1500" s="37" t="s">
        <v>114</v>
      </c>
      <c r="G1500" s="37">
        <v>128</v>
      </c>
      <c r="H1500" s="37" t="s">
        <v>5</v>
      </c>
      <c r="I1500" s="38">
        <v>226</v>
      </c>
      <c r="J1500" s="38"/>
      <c r="K1500" s="37" t="s">
        <v>4480</v>
      </c>
      <c r="L1500" s="37">
        <v>1</v>
      </c>
      <c r="M1500" s="37">
        <v>0</v>
      </c>
      <c r="N1500" s="37" t="s">
        <v>1367</v>
      </c>
      <c r="O1500" s="37" t="s">
        <v>48</v>
      </c>
      <c r="P1500" s="37" t="s">
        <v>2185</v>
      </c>
      <c r="Q1500" s="37" t="s">
        <v>2227</v>
      </c>
      <c r="R1500" s="37" t="s">
        <v>2084</v>
      </c>
      <c r="S1500" s="39">
        <v>46110</v>
      </c>
      <c r="T1500" s="39" t="str">
        <f t="shared" si="43"/>
        <v>Mar</v>
      </c>
      <c r="U1500" s="37">
        <v>2026</v>
      </c>
      <c r="V1500" s="38">
        <v>0</v>
      </c>
    </row>
    <row r="1501" spans="1:22" x14ac:dyDescent="0.3">
      <c r="A1501" s="66" t="s">
        <v>2273</v>
      </c>
      <c r="B1501" s="17" t="s">
        <v>1847</v>
      </c>
      <c r="C1501" s="17" t="s">
        <v>3</v>
      </c>
      <c r="D1501" s="17">
        <v>14</v>
      </c>
      <c r="E1501" s="17" t="b">
        <v>0</v>
      </c>
      <c r="F1501" s="17" t="s">
        <v>70</v>
      </c>
      <c r="G1501" s="37">
        <v>128</v>
      </c>
      <c r="H1501" s="17" t="s">
        <v>5</v>
      </c>
      <c r="I1501" s="41">
        <v>225</v>
      </c>
      <c r="J1501" s="41"/>
      <c r="K1501" s="17" t="s">
        <v>4480</v>
      </c>
      <c r="L1501" s="17">
        <v>1</v>
      </c>
      <c r="M1501" s="17">
        <v>0</v>
      </c>
      <c r="N1501" s="17" t="s">
        <v>1339</v>
      </c>
      <c r="O1501" s="17" t="s">
        <v>48</v>
      </c>
      <c r="P1501" s="17" t="s">
        <v>2185</v>
      </c>
      <c r="Q1501" s="17" t="s">
        <v>2227</v>
      </c>
      <c r="R1501" s="17" t="s">
        <v>2084</v>
      </c>
      <c r="S1501" s="42">
        <v>46110</v>
      </c>
      <c r="T1501" s="39" t="str">
        <f t="shared" si="43"/>
        <v>Mar</v>
      </c>
      <c r="U1501" s="17">
        <v>2026</v>
      </c>
      <c r="V1501" s="41">
        <v>0</v>
      </c>
    </row>
    <row r="1502" spans="1:22" x14ac:dyDescent="0.3">
      <c r="A1502" s="66" t="s">
        <v>2273</v>
      </c>
      <c r="B1502" s="37" t="s">
        <v>1848</v>
      </c>
      <c r="C1502" s="37" t="s">
        <v>3</v>
      </c>
      <c r="D1502" s="37">
        <v>14</v>
      </c>
      <c r="E1502" s="37" t="b">
        <v>0</v>
      </c>
      <c r="F1502" s="37" t="s">
        <v>177</v>
      </c>
      <c r="G1502" s="37">
        <v>128</v>
      </c>
      <c r="H1502" s="37" t="s">
        <v>5</v>
      </c>
      <c r="I1502" s="38">
        <v>230</v>
      </c>
      <c r="J1502" s="38"/>
      <c r="K1502" s="37" t="s">
        <v>4480</v>
      </c>
      <c r="L1502" s="37">
        <v>1</v>
      </c>
      <c r="M1502" s="37">
        <v>0</v>
      </c>
      <c r="N1502" s="37" t="s">
        <v>1367</v>
      </c>
      <c r="O1502" s="37" t="s">
        <v>48</v>
      </c>
      <c r="P1502" s="37" t="s">
        <v>2185</v>
      </c>
      <c r="Q1502" s="37" t="s">
        <v>2227</v>
      </c>
      <c r="R1502" s="37" t="s">
        <v>2084</v>
      </c>
      <c r="S1502" s="39">
        <v>46110</v>
      </c>
      <c r="T1502" s="39" t="str">
        <f t="shared" si="43"/>
        <v>Mar</v>
      </c>
      <c r="U1502" s="37">
        <v>2026</v>
      </c>
      <c r="V1502" s="38">
        <v>0</v>
      </c>
    </row>
    <row r="1503" spans="1:22" x14ac:dyDescent="0.3">
      <c r="A1503" s="66" t="s">
        <v>2273</v>
      </c>
      <c r="B1503" s="17" t="s">
        <v>1849</v>
      </c>
      <c r="C1503" s="17" t="s">
        <v>28</v>
      </c>
      <c r="D1503" s="17">
        <v>12</v>
      </c>
      <c r="E1503" s="17" t="b">
        <v>0</v>
      </c>
      <c r="F1503" s="17" t="s">
        <v>378</v>
      </c>
      <c r="G1503" s="17">
        <v>64</v>
      </c>
      <c r="H1503" s="17" t="s">
        <v>5</v>
      </c>
      <c r="I1503" s="41">
        <v>160</v>
      </c>
      <c r="J1503" s="41"/>
      <c r="K1503" s="17" t="s">
        <v>4480</v>
      </c>
      <c r="L1503" s="17">
        <v>1</v>
      </c>
      <c r="M1503" s="17">
        <v>0</v>
      </c>
      <c r="N1503" s="17" t="s">
        <v>1339</v>
      </c>
      <c r="O1503" s="17" t="s">
        <v>48</v>
      </c>
      <c r="P1503" s="17" t="s">
        <v>2185</v>
      </c>
      <c r="Q1503" s="17" t="s">
        <v>2227</v>
      </c>
      <c r="R1503" s="17" t="s">
        <v>2084</v>
      </c>
      <c r="S1503" s="42">
        <v>46110</v>
      </c>
      <c r="T1503" s="39" t="str">
        <f t="shared" si="43"/>
        <v>Mar</v>
      </c>
      <c r="U1503" s="17">
        <v>2026</v>
      </c>
      <c r="V1503" s="41">
        <v>0</v>
      </c>
    </row>
    <row r="1504" spans="1:22" x14ac:dyDescent="0.3">
      <c r="A1504" s="66" t="s">
        <v>2273</v>
      </c>
      <c r="B1504" s="37" t="s">
        <v>1850</v>
      </c>
      <c r="C1504" s="37" t="s">
        <v>28</v>
      </c>
      <c r="D1504" s="37">
        <v>12</v>
      </c>
      <c r="E1504" s="37" t="b">
        <v>0</v>
      </c>
      <c r="F1504" s="37" t="s">
        <v>378</v>
      </c>
      <c r="G1504" s="37">
        <v>64</v>
      </c>
      <c r="H1504" s="37" t="s">
        <v>5</v>
      </c>
      <c r="I1504" s="38">
        <v>146</v>
      </c>
      <c r="J1504" s="38"/>
      <c r="K1504" s="37" t="s">
        <v>4480</v>
      </c>
      <c r="L1504" s="37">
        <v>1</v>
      </c>
      <c r="M1504" s="37">
        <v>0</v>
      </c>
      <c r="N1504" s="37" t="s">
        <v>1367</v>
      </c>
      <c r="O1504" s="37" t="s">
        <v>48</v>
      </c>
      <c r="P1504" s="37" t="s">
        <v>2185</v>
      </c>
      <c r="Q1504" s="37" t="s">
        <v>2227</v>
      </c>
      <c r="R1504" s="37" t="s">
        <v>2084</v>
      </c>
      <c r="S1504" s="39">
        <v>46110</v>
      </c>
      <c r="T1504" s="39" t="str">
        <f t="shared" ref="T1504:T1556" si="44">TEXT(S1504,"mmm")</f>
        <v>Mar</v>
      </c>
      <c r="U1504" s="37">
        <v>2026</v>
      </c>
      <c r="V1504" s="38">
        <v>0</v>
      </c>
    </row>
    <row r="1505" spans="1:22" x14ac:dyDescent="0.3">
      <c r="A1505" s="66" t="s">
        <v>2273</v>
      </c>
      <c r="B1505" s="17" t="s">
        <v>1851</v>
      </c>
      <c r="C1505" s="17" t="s">
        <v>38</v>
      </c>
      <c r="D1505" s="17">
        <v>13</v>
      </c>
      <c r="E1505" s="17" t="b">
        <v>0</v>
      </c>
      <c r="F1505" s="17" t="s">
        <v>70</v>
      </c>
      <c r="G1505" s="37">
        <v>128</v>
      </c>
      <c r="H1505" s="17" t="s">
        <v>5</v>
      </c>
      <c r="I1505" s="41">
        <v>219</v>
      </c>
      <c r="J1505" s="41"/>
      <c r="K1505" s="17" t="s">
        <v>4480</v>
      </c>
      <c r="L1505" s="17">
        <v>0</v>
      </c>
      <c r="M1505" s="17">
        <v>1</v>
      </c>
      <c r="N1505" s="17" t="s">
        <v>1339</v>
      </c>
      <c r="O1505" s="17" t="s">
        <v>48</v>
      </c>
      <c r="P1505" s="17" t="s">
        <v>2185</v>
      </c>
      <c r="Q1505" s="17" t="s">
        <v>2227</v>
      </c>
      <c r="R1505" s="17" t="s">
        <v>2084</v>
      </c>
      <c r="S1505" s="42">
        <v>46110</v>
      </c>
      <c r="T1505" s="39" t="str">
        <f t="shared" si="44"/>
        <v>Mar</v>
      </c>
      <c r="U1505" s="17">
        <v>2026</v>
      </c>
      <c r="V1505" s="41">
        <v>219</v>
      </c>
    </row>
    <row r="1506" spans="1:22" x14ac:dyDescent="0.3">
      <c r="A1506" s="66" t="s">
        <v>2273</v>
      </c>
      <c r="B1506" s="37" t="s">
        <v>1852</v>
      </c>
      <c r="C1506" s="37" t="s">
        <v>38</v>
      </c>
      <c r="D1506" s="37">
        <v>13</v>
      </c>
      <c r="E1506" s="37" t="b">
        <v>0</v>
      </c>
      <c r="F1506" s="37" t="s">
        <v>70</v>
      </c>
      <c r="G1506" s="37">
        <v>128</v>
      </c>
      <c r="H1506" s="37" t="s">
        <v>5</v>
      </c>
      <c r="I1506" s="38">
        <v>206</v>
      </c>
      <c r="J1506" s="38"/>
      <c r="K1506" s="37" t="s">
        <v>4480</v>
      </c>
      <c r="L1506" s="37">
        <v>1</v>
      </c>
      <c r="M1506" s="37">
        <v>0</v>
      </c>
      <c r="N1506" s="37" t="s">
        <v>1339</v>
      </c>
      <c r="O1506" s="37" t="s">
        <v>48</v>
      </c>
      <c r="P1506" s="37" t="s">
        <v>2185</v>
      </c>
      <c r="Q1506" s="37" t="s">
        <v>2227</v>
      </c>
      <c r="R1506" s="37" t="s">
        <v>2084</v>
      </c>
      <c r="S1506" s="39">
        <v>46110</v>
      </c>
      <c r="T1506" s="39" t="str">
        <f t="shared" si="44"/>
        <v>Mar</v>
      </c>
      <c r="U1506" s="37">
        <v>2026</v>
      </c>
      <c r="V1506" s="38">
        <v>0</v>
      </c>
    </row>
    <row r="1507" spans="1:22" x14ac:dyDescent="0.3">
      <c r="A1507" s="66" t="s">
        <v>2273</v>
      </c>
      <c r="B1507" s="17" t="s">
        <v>1853</v>
      </c>
      <c r="C1507" s="17" t="s">
        <v>3</v>
      </c>
      <c r="D1507" s="17">
        <v>14</v>
      </c>
      <c r="E1507" s="17" t="b">
        <v>0</v>
      </c>
      <c r="F1507" s="17" t="s">
        <v>4</v>
      </c>
      <c r="G1507" s="37">
        <v>128</v>
      </c>
      <c r="H1507" s="17" t="s">
        <v>5</v>
      </c>
      <c r="I1507" s="41">
        <v>218</v>
      </c>
      <c r="J1507" s="41"/>
      <c r="K1507" s="17" t="s">
        <v>4480</v>
      </c>
      <c r="L1507" s="17">
        <v>1</v>
      </c>
      <c r="M1507" s="17">
        <v>0</v>
      </c>
      <c r="N1507" s="17" t="s">
        <v>1367</v>
      </c>
      <c r="O1507" s="17" t="s">
        <v>48</v>
      </c>
      <c r="P1507" s="17" t="s">
        <v>2185</v>
      </c>
      <c r="Q1507" s="17" t="s">
        <v>2227</v>
      </c>
      <c r="R1507" s="17" t="s">
        <v>2084</v>
      </c>
      <c r="S1507" s="42">
        <v>46110</v>
      </c>
      <c r="T1507" s="39" t="str">
        <f t="shared" si="44"/>
        <v>Mar</v>
      </c>
      <c r="U1507" s="17">
        <v>2026</v>
      </c>
      <c r="V1507" s="41">
        <v>0</v>
      </c>
    </row>
    <row r="1508" spans="1:22" x14ac:dyDescent="0.3">
      <c r="A1508" s="66" t="s">
        <v>2273</v>
      </c>
      <c r="B1508" s="37" t="s">
        <v>1856</v>
      </c>
      <c r="C1508" s="37" t="s">
        <v>28</v>
      </c>
      <c r="D1508" s="37">
        <v>12</v>
      </c>
      <c r="E1508" s="37" t="b">
        <v>0</v>
      </c>
      <c r="F1508" s="37" t="s">
        <v>378</v>
      </c>
      <c r="G1508" s="37">
        <v>64</v>
      </c>
      <c r="H1508" s="37" t="s">
        <v>5</v>
      </c>
      <c r="I1508" s="38">
        <v>167</v>
      </c>
      <c r="J1508" s="38"/>
      <c r="K1508" s="37" t="s">
        <v>4480</v>
      </c>
      <c r="L1508" s="37">
        <v>1</v>
      </c>
      <c r="M1508" s="37">
        <v>0</v>
      </c>
      <c r="N1508" s="37" t="s">
        <v>1367</v>
      </c>
      <c r="O1508" s="37" t="s">
        <v>48</v>
      </c>
      <c r="P1508" s="37" t="s">
        <v>2185</v>
      </c>
      <c r="Q1508" s="37" t="s">
        <v>2227</v>
      </c>
      <c r="R1508" s="37" t="s">
        <v>2084</v>
      </c>
      <c r="S1508" s="39">
        <v>46110</v>
      </c>
      <c r="T1508" s="39" t="str">
        <f t="shared" si="44"/>
        <v>Mar</v>
      </c>
      <c r="U1508" s="37">
        <v>2026</v>
      </c>
      <c r="V1508" s="38">
        <v>0</v>
      </c>
    </row>
    <row r="1509" spans="1:22" x14ac:dyDescent="0.3">
      <c r="A1509" s="66" t="s">
        <v>2273</v>
      </c>
      <c r="B1509" s="17" t="s">
        <v>1857</v>
      </c>
      <c r="C1509" s="17" t="s">
        <v>3</v>
      </c>
      <c r="D1509" s="17">
        <v>14</v>
      </c>
      <c r="E1509" s="17" t="b">
        <v>0</v>
      </c>
      <c r="F1509" s="17" t="s">
        <v>70</v>
      </c>
      <c r="G1509" s="37">
        <v>128</v>
      </c>
      <c r="H1509" s="17" t="s">
        <v>5</v>
      </c>
      <c r="I1509" s="41">
        <v>228</v>
      </c>
      <c r="J1509" s="41"/>
      <c r="K1509" s="17" t="s">
        <v>4480</v>
      </c>
      <c r="L1509" s="17">
        <v>1</v>
      </c>
      <c r="M1509" s="17">
        <v>0</v>
      </c>
      <c r="N1509" s="17" t="s">
        <v>1367</v>
      </c>
      <c r="O1509" s="17" t="s">
        <v>48</v>
      </c>
      <c r="P1509" s="17" t="s">
        <v>2185</v>
      </c>
      <c r="Q1509" s="17" t="s">
        <v>2227</v>
      </c>
      <c r="R1509" s="17" t="s">
        <v>2084</v>
      </c>
      <c r="S1509" s="42">
        <v>46110</v>
      </c>
      <c r="T1509" s="39" t="str">
        <f t="shared" si="44"/>
        <v>Mar</v>
      </c>
      <c r="U1509" s="17">
        <v>2026</v>
      </c>
      <c r="V1509" s="41">
        <v>0</v>
      </c>
    </row>
    <row r="1510" spans="1:22" x14ac:dyDescent="0.3">
      <c r="A1510" s="66" t="s">
        <v>2273</v>
      </c>
      <c r="B1510" s="37" t="s">
        <v>1858</v>
      </c>
      <c r="C1510" s="37" t="s">
        <v>3</v>
      </c>
      <c r="D1510" s="37">
        <v>14</v>
      </c>
      <c r="E1510" s="37" t="b">
        <v>0</v>
      </c>
      <c r="F1510" s="37" t="s">
        <v>14</v>
      </c>
      <c r="G1510" s="37">
        <v>512</v>
      </c>
      <c r="H1510" s="37" t="s">
        <v>5</v>
      </c>
      <c r="I1510" s="38">
        <v>226</v>
      </c>
      <c r="J1510" s="38"/>
      <c r="K1510" s="37" t="s">
        <v>4480</v>
      </c>
      <c r="L1510" s="37">
        <v>1</v>
      </c>
      <c r="M1510" s="37">
        <v>0</v>
      </c>
      <c r="N1510" s="37" t="s">
        <v>1367</v>
      </c>
      <c r="O1510" s="37" t="s">
        <v>48</v>
      </c>
      <c r="P1510" s="37" t="s">
        <v>2185</v>
      </c>
      <c r="Q1510" s="37" t="s">
        <v>2227</v>
      </c>
      <c r="R1510" s="37" t="s">
        <v>2084</v>
      </c>
      <c r="S1510" s="39">
        <v>46110</v>
      </c>
      <c r="T1510" s="39" t="str">
        <f t="shared" si="44"/>
        <v>Mar</v>
      </c>
      <c r="U1510" s="37">
        <v>2026</v>
      </c>
      <c r="V1510" s="38">
        <v>0</v>
      </c>
    </row>
    <row r="1511" spans="1:22" x14ac:dyDescent="0.3">
      <c r="A1511" s="66" t="s">
        <v>2273</v>
      </c>
      <c r="B1511" s="17" t="s">
        <v>1859</v>
      </c>
      <c r="C1511" s="17" t="s">
        <v>28</v>
      </c>
      <c r="D1511" s="17">
        <v>12</v>
      </c>
      <c r="E1511" s="17" t="b">
        <v>0</v>
      </c>
      <c r="F1511" s="17" t="s">
        <v>378</v>
      </c>
      <c r="G1511" s="17">
        <v>64</v>
      </c>
      <c r="H1511" s="17" t="s">
        <v>5</v>
      </c>
      <c r="I1511" s="41">
        <v>140</v>
      </c>
      <c r="J1511" s="41"/>
      <c r="K1511" s="17" t="s">
        <v>4480</v>
      </c>
      <c r="L1511" s="17">
        <v>1</v>
      </c>
      <c r="M1511" s="17">
        <v>0</v>
      </c>
      <c r="N1511" s="17" t="s">
        <v>1367</v>
      </c>
      <c r="O1511" s="17" t="s">
        <v>48</v>
      </c>
      <c r="P1511" s="17" t="s">
        <v>2185</v>
      </c>
      <c r="Q1511" s="17" t="s">
        <v>2227</v>
      </c>
      <c r="R1511" s="17" t="s">
        <v>2084</v>
      </c>
      <c r="S1511" s="42">
        <v>46110</v>
      </c>
      <c r="T1511" s="39" t="str">
        <f t="shared" si="44"/>
        <v>Mar</v>
      </c>
      <c r="U1511" s="17">
        <v>2026</v>
      </c>
      <c r="V1511" s="41">
        <v>0</v>
      </c>
    </row>
    <row r="1512" spans="1:22" x14ac:dyDescent="0.3">
      <c r="A1512" s="66" t="s">
        <v>2273</v>
      </c>
      <c r="B1512" s="37" t="s">
        <v>1860</v>
      </c>
      <c r="C1512" s="37" t="s">
        <v>28</v>
      </c>
      <c r="D1512" s="37">
        <v>12</v>
      </c>
      <c r="E1512" s="37" t="b">
        <v>0</v>
      </c>
      <c r="F1512" s="37" t="s">
        <v>378</v>
      </c>
      <c r="G1512" s="37">
        <v>64</v>
      </c>
      <c r="H1512" s="37" t="s">
        <v>5</v>
      </c>
      <c r="I1512" s="38">
        <v>160</v>
      </c>
      <c r="J1512" s="38"/>
      <c r="K1512" s="37" t="s">
        <v>4480</v>
      </c>
      <c r="L1512" s="37">
        <v>1</v>
      </c>
      <c r="M1512" s="37">
        <v>0</v>
      </c>
      <c r="N1512" s="37" t="s">
        <v>1367</v>
      </c>
      <c r="O1512" s="37" t="s">
        <v>48</v>
      </c>
      <c r="P1512" s="37" t="s">
        <v>2185</v>
      </c>
      <c r="Q1512" s="37" t="s">
        <v>2227</v>
      </c>
      <c r="R1512" s="37" t="s">
        <v>2084</v>
      </c>
      <c r="S1512" s="39">
        <v>46110</v>
      </c>
      <c r="T1512" s="39" t="str">
        <f t="shared" si="44"/>
        <v>Mar</v>
      </c>
      <c r="U1512" s="37">
        <v>2026</v>
      </c>
      <c r="V1512" s="38">
        <v>0</v>
      </c>
    </row>
    <row r="1513" spans="1:22" x14ac:dyDescent="0.3">
      <c r="A1513" s="66" t="s">
        <v>2273</v>
      </c>
      <c r="B1513" s="17" t="s">
        <v>1648</v>
      </c>
      <c r="C1513" s="17" t="s">
        <v>28</v>
      </c>
      <c r="D1513" s="17">
        <v>12</v>
      </c>
      <c r="E1513" s="17" t="b">
        <v>0</v>
      </c>
      <c r="F1513" s="17" t="s">
        <v>378</v>
      </c>
      <c r="G1513" s="17">
        <v>64</v>
      </c>
      <c r="H1513" s="17" t="s">
        <v>5</v>
      </c>
      <c r="I1513" s="41">
        <v>150</v>
      </c>
      <c r="J1513" s="41"/>
      <c r="K1513" s="17" t="s">
        <v>4480</v>
      </c>
      <c r="L1513" s="17">
        <v>1</v>
      </c>
      <c r="M1513" s="17">
        <v>0</v>
      </c>
      <c r="N1513" s="17" t="s">
        <v>1339</v>
      </c>
      <c r="O1513" s="17" t="s">
        <v>48</v>
      </c>
      <c r="P1513" s="17" t="s">
        <v>2185</v>
      </c>
      <c r="Q1513" s="17" t="s">
        <v>2227</v>
      </c>
      <c r="R1513" s="17" t="s">
        <v>2084</v>
      </c>
      <c r="S1513" s="42">
        <v>46110</v>
      </c>
      <c r="T1513" s="39" t="str">
        <f t="shared" si="44"/>
        <v>Mar</v>
      </c>
      <c r="U1513" s="17">
        <v>2026</v>
      </c>
      <c r="V1513" s="41">
        <v>0</v>
      </c>
    </row>
    <row r="1514" spans="1:22" x14ac:dyDescent="0.3">
      <c r="A1514" s="66" t="s">
        <v>2273</v>
      </c>
      <c r="B1514" s="37" t="s">
        <v>1861</v>
      </c>
      <c r="C1514" s="37" t="s">
        <v>38</v>
      </c>
      <c r="D1514" s="37">
        <v>13</v>
      </c>
      <c r="E1514" s="37" t="b">
        <v>0</v>
      </c>
      <c r="F1514" s="37" t="s">
        <v>177</v>
      </c>
      <c r="G1514" s="37">
        <v>128</v>
      </c>
      <c r="H1514" s="37" t="s">
        <v>5</v>
      </c>
      <c r="I1514" s="38">
        <v>214</v>
      </c>
      <c r="J1514" s="38"/>
      <c r="K1514" s="37" t="s">
        <v>4480</v>
      </c>
      <c r="L1514" s="37">
        <v>1</v>
      </c>
      <c r="M1514" s="37">
        <v>0</v>
      </c>
      <c r="N1514" s="37" t="s">
        <v>1367</v>
      </c>
      <c r="O1514" s="37" t="s">
        <v>48</v>
      </c>
      <c r="P1514" s="37" t="s">
        <v>2185</v>
      </c>
      <c r="Q1514" s="37" t="s">
        <v>2227</v>
      </c>
      <c r="R1514" s="37" t="s">
        <v>2084</v>
      </c>
      <c r="S1514" s="39">
        <v>46110</v>
      </c>
      <c r="T1514" s="39" t="str">
        <f t="shared" si="44"/>
        <v>Mar</v>
      </c>
      <c r="U1514" s="37">
        <v>2026</v>
      </c>
      <c r="V1514" s="38">
        <v>0</v>
      </c>
    </row>
    <row r="1515" spans="1:22" x14ac:dyDescent="0.3">
      <c r="A1515" s="66" t="s">
        <v>2273</v>
      </c>
      <c r="B1515" s="17" t="s">
        <v>1862</v>
      </c>
      <c r="C1515" s="17" t="s">
        <v>38</v>
      </c>
      <c r="D1515" s="17">
        <v>13</v>
      </c>
      <c r="E1515" s="17" t="b">
        <v>0</v>
      </c>
      <c r="F1515" s="17" t="s">
        <v>114</v>
      </c>
      <c r="G1515" s="37">
        <v>128</v>
      </c>
      <c r="H1515" s="17" t="s">
        <v>5</v>
      </c>
      <c r="I1515" s="41">
        <v>213</v>
      </c>
      <c r="J1515" s="41"/>
      <c r="K1515" s="17" t="s">
        <v>4480</v>
      </c>
      <c r="L1515" s="17">
        <v>1</v>
      </c>
      <c r="M1515" s="17">
        <v>0</v>
      </c>
      <c r="N1515" s="17" t="s">
        <v>1339</v>
      </c>
      <c r="O1515" s="17" t="s">
        <v>48</v>
      </c>
      <c r="P1515" s="17" t="s">
        <v>2185</v>
      </c>
      <c r="Q1515" s="17" t="s">
        <v>2227</v>
      </c>
      <c r="R1515" s="17" t="s">
        <v>2084</v>
      </c>
      <c r="S1515" s="42">
        <v>46110</v>
      </c>
      <c r="T1515" s="39" t="str">
        <f t="shared" si="44"/>
        <v>Mar</v>
      </c>
      <c r="U1515" s="17">
        <v>2026</v>
      </c>
      <c r="V1515" s="41">
        <v>0</v>
      </c>
    </row>
    <row r="1516" spans="1:22" x14ac:dyDescent="0.3">
      <c r="A1516" s="66" t="s">
        <v>2273</v>
      </c>
      <c r="B1516" s="37" t="s">
        <v>1863</v>
      </c>
      <c r="C1516" s="37" t="s">
        <v>3</v>
      </c>
      <c r="D1516" s="37">
        <v>14</v>
      </c>
      <c r="E1516" s="37" t="b">
        <v>0</v>
      </c>
      <c r="F1516" s="37" t="s">
        <v>114</v>
      </c>
      <c r="G1516" s="37">
        <v>128</v>
      </c>
      <c r="H1516" s="37" t="s">
        <v>5</v>
      </c>
      <c r="I1516" s="38">
        <v>219</v>
      </c>
      <c r="J1516" s="38"/>
      <c r="K1516" s="37" t="s">
        <v>4480</v>
      </c>
      <c r="L1516" s="37">
        <v>1</v>
      </c>
      <c r="M1516" s="37">
        <v>0</v>
      </c>
      <c r="N1516" s="37" t="s">
        <v>1367</v>
      </c>
      <c r="O1516" s="37" t="s">
        <v>48</v>
      </c>
      <c r="P1516" s="37" t="s">
        <v>2185</v>
      </c>
      <c r="Q1516" s="37" t="s">
        <v>2227</v>
      </c>
      <c r="R1516" s="37" t="s">
        <v>2084</v>
      </c>
      <c r="S1516" s="39">
        <v>46110</v>
      </c>
      <c r="T1516" s="39" t="str">
        <f t="shared" si="44"/>
        <v>Mar</v>
      </c>
      <c r="U1516" s="37">
        <v>2026</v>
      </c>
      <c r="V1516" s="38">
        <v>0</v>
      </c>
    </row>
    <row r="1517" spans="1:22" x14ac:dyDescent="0.3">
      <c r="A1517" s="66" t="s">
        <v>2273</v>
      </c>
      <c r="B1517" s="17" t="s">
        <v>1864</v>
      </c>
      <c r="C1517" s="17" t="s">
        <v>3</v>
      </c>
      <c r="D1517" s="17">
        <v>14</v>
      </c>
      <c r="E1517" s="17" t="b">
        <v>0</v>
      </c>
      <c r="F1517" s="17" t="s">
        <v>70</v>
      </c>
      <c r="G1517" s="37">
        <v>128</v>
      </c>
      <c r="H1517" s="17" t="s">
        <v>5</v>
      </c>
      <c r="I1517" s="41">
        <v>219</v>
      </c>
      <c r="J1517" s="41"/>
      <c r="K1517" s="17" t="s">
        <v>4480</v>
      </c>
      <c r="L1517" s="17">
        <v>1</v>
      </c>
      <c r="M1517" s="17">
        <v>0</v>
      </c>
      <c r="N1517" s="17" t="s">
        <v>1339</v>
      </c>
      <c r="O1517" s="17" t="s">
        <v>48</v>
      </c>
      <c r="P1517" s="17" t="s">
        <v>2185</v>
      </c>
      <c r="Q1517" s="17" t="s">
        <v>2227</v>
      </c>
      <c r="R1517" s="17" t="s">
        <v>2084</v>
      </c>
      <c r="S1517" s="42">
        <v>46110</v>
      </c>
      <c r="T1517" s="39" t="str">
        <f t="shared" si="44"/>
        <v>Mar</v>
      </c>
      <c r="U1517" s="17">
        <v>2026</v>
      </c>
      <c r="V1517" s="41">
        <v>0</v>
      </c>
    </row>
    <row r="1518" spans="1:22" x14ac:dyDescent="0.3">
      <c r="A1518" s="66" t="s">
        <v>2273</v>
      </c>
      <c r="B1518" s="37" t="s">
        <v>1865</v>
      </c>
      <c r="C1518" s="37" t="s">
        <v>3</v>
      </c>
      <c r="D1518" s="37">
        <v>14</v>
      </c>
      <c r="E1518" s="37" t="b">
        <v>0</v>
      </c>
      <c r="F1518" s="37" t="s">
        <v>114</v>
      </c>
      <c r="G1518" s="37">
        <v>128</v>
      </c>
      <c r="H1518" s="37" t="s">
        <v>5</v>
      </c>
      <c r="I1518" s="38">
        <v>235</v>
      </c>
      <c r="J1518" s="38"/>
      <c r="K1518" s="37" t="s">
        <v>4480</v>
      </c>
      <c r="L1518" s="37">
        <v>1</v>
      </c>
      <c r="M1518" s="37">
        <v>0</v>
      </c>
      <c r="N1518" s="37" t="s">
        <v>1339</v>
      </c>
      <c r="O1518" s="37" t="s">
        <v>48</v>
      </c>
      <c r="P1518" s="37" t="s">
        <v>2185</v>
      </c>
      <c r="Q1518" s="37" t="s">
        <v>2227</v>
      </c>
      <c r="R1518" s="37" t="s">
        <v>2084</v>
      </c>
      <c r="S1518" s="39">
        <v>46110</v>
      </c>
      <c r="T1518" s="39" t="str">
        <f t="shared" si="44"/>
        <v>Mar</v>
      </c>
      <c r="U1518" s="37">
        <v>2026</v>
      </c>
      <c r="V1518" s="38">
        <v>0</v>
      </c>
    </row>
    <row r="1519" spans="1:22" x14ac:dyDescent="0.3">
      <c r="A1519" s="66" t="s">
        <v>2273</v>
      </c>
      <c r="B1519" s="17" t="s">
        <v>1866</v>
      </c>
      <c r="C1519" s="17" t="s">
        <v>28</v>
      </c>
      <c r="D1519" s="17">
        <v>12</v>
      </c>
      <c r="E1519" s="17" t="b">
        <v>0</v>
      </c>
      <c r="F1519" s="17" t="s">
        <v>378</v>
      </c>
      <c r="G1519" s="17">
        <v>64</v>
      </c>
      <c r="H1519" s="17" t="s">
        <v>5</v>
      </c>
      <c r="I1519" s="41">
        <v>160</v>
      </c>
      <c r="J1519" s="41"/>
      <c r="K1519" s="17" t="s">
        <v>4480</v>
      </c>
      <c r="L1519" s="17">
        <v>1</v>
      </c>
      <c r="M1519" s="17">
        <v>0</v>
      </c>
      <c r="N1519" s="17" t="s">
        <v>1367</v>
      </c>
      <c r="O1519" s="17" t="s">
        <v>48</v>
      </c>
      <c r="P1519" s="17" t="s">
        <v>2185</v>
      </c>
      <c r="Q1519" s="17" t="s">
        <v>2227</v>
      </c>
      <c r="R1519" s="17" t="s">
        <v>2084</v>
      </c>
      <c r="S1519" s="42">
        <v>46110</v>
      </c>
      <c r="T1519" s="39" t="str">
        <f t="shared" si="44"/>
        <v>Mar</v>
      </c>
      <c r="U1519" s="17">
        <v>2026</v>
      </c>
      <c r="V1519" s="41">
        <v>0</v>
      </c>
    </row>
    <row r="1520" spans="1:22" x14ac:dyDescent="0.3">
      <c r="A1520" s="66" t="s">
        <v>2273</v>
      </c>
      <c r="B1520" s="37" t="s">
        <v>1867</v>
      </c>
      <c r="C1520" s="37" t="s">
        <v>28</v>
      </c>
      <c r="D1520" s="37">
        <v>12</v>
      </c>
      <c r="E1520" s="37" t="b">
        <v>0</v>
      </c>
      <c r="F1520" s="37" t="s">
        <v>61</v>
      </c>
      <c r="G1520" s="37">
        <v>64</v>
      </c>
      <c r="H1520" s="37" t="s">
        <v>5</v>
      </c>
      <c r="I1520" s="38">
        <v>152</v>
      </c>
      <c r="J1520" s="38"/>
      <c r="K1520" s="37" t="s">
        <v>4480</v>
      </c>
      <c r="L1520" s="37">
        <v>1</v>
      </c>
      <c r="M1520" s="37">
        <v>0</v>
      </c>
      <c r="N1520" s="37" t="s">
        <v>1339</v>
      </c>
      <c r="O1520" s="37" t="s">
        <v>48</v>
      </c>
      <c r="P1520" s="37" t="s">
        <v>2185</v>
      </c>
      <c r="Q1520" s="37" t="s">
        <v>2227</v>
      </c>
      <c r="R1520" s="37" t="s">
        <v>2084</v>
      </c>
      <c r="S1520" s="39">
        <v>46110</v>
      </c>
      <c r="T1520" s="39" t="str">
        <f t="shared" si="44"/>
        <v>Mar</v>
      </c>
      <c r="U1520" s="37">
        <v>2026</v>
      </c>
      <c r="V1520" s="38">
        <v>0</v>
      </c>
    </row>
    <row r="1521" spans="1:22" x14ac:dyDescent="0.3">
      <c r="A1521" s="66" t="s">
        <v>2273</v>
      </c>
      <c r="B1521" s="17" t="s">
        <v>1868</v>
      </c>
      <c r="C1521" s="17" t="s">
        <v>38</v>
      </c>
      <c r="D1521" s="17">
        <v>13</v>
      </c>
      <c r="E1521" s="17" t="b">
        <v>0</v>
      </c>
      <c r="F1521" s="17" t="s">
        <v>114</v>
      </c>
      <c r="G1521" s="37">
        <v>128</v>
      </c>
      <c r="H1521" s="17" t="s">
        <v>5</v>
      </c>
      <c r="I1521" s="41">
        <v>230</v>
      </c>
      <c r="J1521" s="41"/>
      <c r="K1521" s="17" t="s">
        <v>4480</v>
      </c>
      <c r="L1521" s="17">
        <v>0</v>
      </c>
      <c r="M1521" s="17">
        <v>4</v>
      </c>
      <c r="N1521" s="17" t="s">
        <v>1367</v>
      </c>
      <c r="O1521" s="17" t="s">
        <v>48</v>
      </c>
      <c r="P1521" s="17" t="s">
        <v>2185</v>
      </c>
      <c r="Q1521" s="17" t="s">
        <v>2227</v>
      </c>
      <c r="R1521" s="17" t="s">
        <v>2084</v>
      </c>
      <c r="S1521" s="42">
        <v>46110</v>
      </c>
      <c r="T1521" s="39" t="str">
        <f t="shared" si="44"/>
        <v>Mar</v>
      </c>
      <c r="U1521" s="17">
        <v>2026</v>
      </c>
      <c r="V1521" s="41">
        <v>920</v>
      </c>
    </row>
    <row r="1522" spans="1:22" x14ac:dyDescent="0.3">
      <c r="A1522" s="66" t="s">
        <v>2273</v>
      </c>
      <c r="B1522" s="37" t="s">
        <v>1869</v>
      </c>
      <c r="C1522" s="37" t="s">
        <v>3</v>
      </c>
      <c r="D1522" s="37">
        <v>14</v>
      </c>
      <c r="E1522" s="37" t="b">
        <v>0</v>
      </c>
      <c r="F1522" s="37" t="s">
        <v>4</v>
      </c>
      <c r="G1522" s="37">
        <v>128</v>
      </c>
      <c r="H1522" s="37" t="s">
        <v>5</v>
      </c>
      <c r="I1522" s="38">
        <v>224</v>
      </c>
      <c r="J1522" s="38"/>
      <c r="K1522" s="37" t="s">
        <v>4480</v>
      </c>
      <c r="L1522" s="37">
        <v>1</v>
      </c>
      <c r="M1522" s="37">
        <v>0</v>
      </c>
      <c r="N1522" s="37" t="s">
        <v>1339</v>
      </c>
      <c r="O1522" s="37" t="s">
        <v>48</v>
      </c>
      <c r="P1522" s="37" t="s">
        <v>2185</v>
      </c>
      <c r="Q1522" s="37" t="s">
        <v>2227</v>
      </c>
      <c r="R1522" s="37" t="s">
        <v>2084</v>
      </c>
      <c r="S1522" s="39">
        <v>46110</v>
      </c>
      <c r="T1522" s="39" t="str">
        <f t="shared" si="44"/>
        <v>Mar</v>
      </c>
      <c r="U1522" s="37">
        <v>2026</v>
      </c>
      <c r="V1522" s="38">
        <v>0</v>
      </c>
    </row>
    <row r="1523" spans="1:22" x14ac:dyDescent="0.3">
      <c r="A1523" s="66" t="s">
        <v>2273</v>
      </c>
      <c r="B1523" s="17" t="s">
        <v>1870</v>
      </c>
      <c r="C1523" s="17" t="s">
        <v>3</v>
      </c>
      <c r="D1523" s="17">
        <v>14</v>
      </c>
      <c r="E1523" s="17" t="b">
        <v>0</v>
      </c>
      <c r="F1523" s="17" t="s">
        <v>177</v>
      </c>
      <c r="G1523" s="37">
        <v>128</v>
      </c>
      <c r="H1523" s="17" t="s">
        <v>5</v>
      </c>
      <c r="I1523" s="41">
        <v>214</v>
      </c>
      <c r="J1523" s="41"/>
      <c r="K1523" s="17" t="s">
        <v>4480</v>
      </c>
      <c r="L1523" s="17">
        <v>1</v>
      </c>
      <c r="M1523" s="17">
        <v>0</v>
      </c>
      <c r="N1523" s="17" t="s">
        <v>1339</v>
      </c>
      <c r="O1523" s="17" t="s">
        <v>48</v>
      </c>
      <c r="P1523" s="17" t="s">
        <v>2185</v>
      </c>
      <c r="Q1523" s="17" t="s">
        <v>2227</v>
      </c>
      <c r="R1523" s="17" t="s">
        <v>2084</v>
      </c>
      <c r="S1523" s="42">
        <v>46110</v>
      </c>
      <c r="T1523" s="39" t="str">
        <f t="shared" si="44"/>
        <v>Mar</v>
      </c>
      <c r="U1523" s="17">
        <v>2026</v>
      </c>
      <c r="V1523" s="41">
        <v>0</v>
      </c>
    </row>
    <row r="1524" spans="1:22" x14ac:dyDescent="0.3">
      <c r="A1524" s="66" t="s">
        <v>2273</v>
      </c>
      <c r="B1524" s="37" t="s">
        <v>1871</v>
      </c>
      <c r="C1524" s="37" t="s">
        <v>3</v>
      </c>
      <c r="D1524" s="37">
        <v>14</v>
      </c>
      <c r="E1524" s="37" t="b">
        <v>0</v>
      </c>
      <c r="F1524" s="37" t="s">
        <v>114</v>
      </c>
      <c r="G1524" s="37">
        <v>128</v>
      </c>
      <c r="H1524" s="37" t="s">
        <v>5</v>
      </c>
      <c r="I1524" s="38">
        <v>214</v>
      </c>
      <c r="J1524" s="38"/>
      <c r="K1524" s="37" t="s">
        <v>4480</v>
      </c>
      <c r="L1524" s="37">
        <v>1</v>
      </c>
      <c r="M1524" s="37">
        <v>0</v>
      </c>
      <c r="N1524" s="37" t="s">
        <v>1339</v>
      </c>
      <c r="O1524" s="37" t="s">
        <v>48</v>
      </c>
      <c r="P1524" s="37" t="s">
        <v>2185</v>
      </c>
      <c r="Q1524" s="37" t="s">
        <v>2227</v>
      </c>
      <c r="R1524" s="37" t="s">
        <v>2084</v>
      </c>
      <c r="S1524" s="39">
        <v>46110</v>
      </c>
      <c r="T1524" s="39" t="str">
        <f t="shared" si="44"/>
        <v>Mar</v>
      </c>
      <c r="U1524" s="37">
        <v>2026</v>
      </c>
      <c r="V1524" s="38">
        <v>0</v>
      </c>
    </row>
    <row r="1525" spans="1:22" x14ac:dyDescent="0.3">
      <c r="A1525" s="66" t="s">
        <v>2273</v>
      </c>
      <c r="B1525" s="17" t="s">
        <v>1872</v>
      </c>
      <c r="C1525" s="17" t="s">
        <v>28</v>
      </c>
      <c r="D1525" s="17">
        <v>12</v>
      </c>
      <c r="E1525" s="17" t="b">
        <v>0</v>
      </c>
      <c r="F1525" s="17" t="s">
        <v>378</v>
      </c>
      <c r="G1525" s="17">
        <v>64</v>
      </c>
      <c r="H1525" s="17" t="s">
        <v>5</v>
      </c>
      <c r="I1525" s="41">
        <v>149</v>
      </c>
      <c r="J1525" s="41"/>
      <c r="K1525" s="17" t="s">
        <v>4480</v>
      </c>
      <c r="L1525" s="17">
        <v>1</v>
      </c>
      <c r="M1525" s="17">
        <v>0</v>
      </c>
      <c r="N1525" s="17" t="s">
        <v>1339</v>
      </c>
      <c r="O1525" s="17" t="s">
        <v>48</v>
      </c>
      <c r="P1525" s="17" t="s">
        <v>2185</v>
      </c>
      <c r="Q1525" s="17" t="s">
        <v>2227</v>
      </c>
      <c r="R1525" s="17" t="s">
        <v>2084</v>
      </c>
      <c r="S1525" s="42">
        <v>46110</v>
      </c>
      <c r="T1525" s="39" t="str">
        <f t="shared" si="44"/>
        <v>Mar</v>
      </c>
      <c r="U1525" s="17">
        <v>2026</v>
      </c>
      <c r="V1525" s="41">
        <v>0</v>
      </c>
    </row>
    <row r="1526" spans="1:22" x14ac:dyDescent="0.3">
      <c r="A1526" s="66" t="s">
        <v>2273</v>
      </c>
      <c r="B1526" s="37" t="s">
        <v>1873</v>
      </c>
      <c r="C1526" s="37" t="s">
        <v>38</v>
      </c>
      <c r="D1526" s="37">
        <v>13</v>
      </c>
      <c r="E1526" s="37" t="b">
        <v>0</v>
      </c>
      <c r="F1526" s="37" t="s">
        <v>4</v>
      </c>
      <c r="G1526" s="37">
        <v>128</v>
      </c>
      <c r="H1526" s="37" t="s">
        <v>5</v>
      </c>
      <c r="I1526" s="38">
        <v>205</v>
      </c>
      <c r="J1526" s="38"/>
      <c r="K1526" s="37" t="s">
        <v>4480</v>
      </c>
      <c r="L1526" s="37">
        <v>1</v>
      </c>
      <c r="M1526" s="37">
        <v>0</v>
      </c>
      <c r="N1526" s="37" t="s">
        <v>1339</v>
      </c>
      <c r="O1526" s="37" t="s">
        <v>48</v>
      </c>
      <c r="P1526" s="37" t="s">
        <v>2185</v>
      </c>
      <c r="Q1526" s="37" t="s">
        <v>2227</v>
      </c>
      <c r="R1526" s="37" t="s">
        <v>2084</v>
      </c>
      <c r="S1526" s="39">
        <v>46110</v>
      </c>
      <c r="T1526" s="39" t="str">
        <f t="shared" si="44"/>
        <v>Mar</v>
      </c>
      <c r="U1526" s="37">
        <v>2026</v>
      </c>
      <c r="V1526" s="38">
        <v>0</v>
      </c>
    </row>
    <row r="1527" spans="1:22" x14ac:dyDescent="0.3">
      <c r="A1527" s="66" t="s">
        <v>2273</v>
      </c>
      <c r="B1527" s="17" t="s">
        <v>1874</v>
      </c>
      <c r="C1527" s="17" t="s">
        <v>3</v>
      </c>
      <c r="D1527" s="17">
        <v>14</v>
      </c>
      <c r="E1527" s="17" t="b">
        <v>0</v>
      </c>
      <c r="F1527" s="17" t="s">
        <v>114</v>
      </c>
      <c r="G1527" s="37">
        <v>128</v>
      </c>
      <c r="H1527" s="17" t="s">
        <v>5</v>
      </c>
      <c r="I1527" s="41">
        <v>230</v>
      </c>
      <c r="J1527" s="41"/>
      <c r="K1527" s="17" t="s">
        <v>4480</v>
      </c>
      <c r="L1527" s="17">
        <v>0</v>
      </c>
      <c r="M1527" s="17">
        <v>1</v>
      </c>
      <c r="N1527" s="17" t="s">
        <v>1339</v>
      </c>
      <c r="O1527" s="17" t="s">
        <v>48</v>
      </c>
      <c r="P1527" s="17" t="s">
        <v>2185</v>
      </c>
      <c r="Q1527" s="17" t="s">
        <v>2227</v>
      </c>
      <c r="R1527" s="17" t="s">
        <v>2084</v>
      </c>
      <c r="S1527" s="42">
        <v>46110</v>
      </c>
      <c r="T1527" s="39" t="str">
        <f t="shared" si="44"/>
        <v>Mar</v>
      </c>
      <c r="U1527" s="17">
        <v>2026</v>
      </c>
      <c r="V1527" s="41">
        <v>230</v>
      </c>
    </row>
    <row r="1528" spans="1:22" x14ac:dyDescent="0.3">
      <c r="A1528" s="66" t="s">
        <v>2273</v>
      </c>
      <c r="B1528" s="37" t="s">
        <v>1875</v>
      </c>
      <c r="C1528" s="37" t="s">
        <v>3</v>
      </c>
      <c r="D1528" s="37">
        <v>14</v>
      </c>
      <c r="E1528" s="37" t="b">
        <v>0</v>
      </c>
      <c r="F1528" s="37" t="s">
        <v>114</v>
      </c>
      <c r="G1528" s="37">
        <v>128</v>
      </c>
      <c r="H1528" s="37" t="s">
        <v>5</v>
      </c>
      <c r="I1528" s="38">
        <v>221</v>
      </c>
      <c r="J1528" s="38"/>
      <c r="K1528" s="37" t="s">
        <v>4480</v>
      </c>
      <c r="L1528" s="37">
        <v>1</v>
      </c>
      <c r="M1528" s="37">
        <v>0</v>
      </c>
      <c r="N1528" s="37" t="s">
        <v>1339</v>
      </c>
      <c r="O1528" s="37" t="s">
        <v>48</v>
      </c>
      <c r="P1528" s="37" t="s">
        <v>2185</v>
      </c>
      <c r="Q1528" s="37" t="s">
        <v>2227</v>
      </c>
      <c r="R1528" s="37" t="s">
        <v>2084</v>
      </c>
      <c r="S1528" s="39">
        <v>46110</v>
      </c>
      <c r="T1528" s="39" t="str">
        <f t="shared" si="44"/>
        <v>Mar</v>
      </c>
      <c r="U1528" s="37">
        <v>2026</v>
      </c>
      <c r="V1528" s="38">
        <v>0</v>
      </c>
    </row>
    <row r="1529" spans="1:22" x14ac:dyDescent="0.3">
      <c r="A1529" s="66" t="s">
        <v>2273</v>
      </c>
      <c r="B1529" s="17" t="s">
        <v>1876</v>
      </c>
      <c r="C1529" s="17" t="s">
        <v>28</v>
      </c>
      <c r="D1529" s="17">
        <v>12</v>
      </c>
      <c r="E1529" s="17" t="b">
        <v>0</v>
      </c>
      <c r="F1529" s="17" t="s">
        <v>4</v>
      </c>
      <c r="G1529" s="37">
        <v>128</v>
      </c>
      <c r="H1529" s="17" t="s">
        <v>5</v>
      </c>
      <c r="I1529" s="41">
        <v>154</v>
      </c>
      <c r="J1529" s="41"/>
      <c r="K1529" s="17" t="s">
        <v>4480</v>
      </c>
      <c r="L1529" s="17">
        <v>1</v>
      </c>
      <c r="M1529" s="17">
        <v>0</v>
      </c>
      <c r="N1529" s="17" t="s">
        <v>1339</v>
      </c>
      <c r="O1529" s="17" t="s">
        <v>48</v>
      </c>
      <c r="P1529" s="17" t="s">
        <v>2185</v>
      </c>
      <c r="Q1529" s="17" t="s">
        <v>2227</v>
      </c>
      <c r="R1529" s="17" t="s">
        <v>2084</v>
      </c>
      <c r="S1529" s="42">
        <v>46110</v>
      </c>
      <c r="T1529" s="39" t="str">
        <f t="shared" si="44"/>
        <v>Mar</v>
      </c>
      <c r="U1529" s="17">
        <v>2026</v>
      </c>
      <c r="V1529" s="41">
        <v>0</v>
      </c>
    </row>
    <row r="1530" spans="1:22" x14ac:dyDescent="0.3">
      <c r="A1530" s="66" t="s">
        <v>2273</v>
      </c>
      <c r="B1530" s="37" t="s">
        <v>1877</v>
      </c>
      <c r="C1530" s="37" t="s">
        <v>28</v>
      </c>
      <c r="D1530" s="37">
        <v>12</v>
      </c>
      <c r="E1530" s="37" t="b">
        <v>0</v>
      </c>
      <c r="F1530" s="37" t="s">
        <v>378</v>
      </c>
      <c r="G1530" s="37">
        <v>64</v>
      </c>
      <c r="H1530" s="37" t="s">
        <v>5</v>
      </c>
      <c r="I1530" s="38">
        <v>163</v>
      </c>
      <c r="J1530" s="38"/>
      <c r="K1530" s="37" t="s">
        <v>4480</v>
      </c>
      <c r="L1530" s="37">
        <v>1</v>
      </c>
      <c r="M1530" s="37">
        <v>0</v>
      </c>
      <c r="N1530" s="37" t="s">
        <v>1367</v>
      </c>
      <c r="O1530" s="37" t="s">
        <v>48</v>
      </c>
      <c r="P1530" s="37" t="s">
        <v>2185</v>
      </c>
      <c r="Q1530" s="37" t="s">
        <v>2227</v>
      </c>
      <c r="R1530" s="37" t="s">
        <v>2084</v>
      </c>
      <c r="S1530" s="39">
        <v>46110</v>
      </c>
      <c r="T1530" s="39" t="str">
        <f t="shared" si="44"/>
        <v>Mar</v>
      </c>
      <c r="U1530" s="37">
        <v>2026</v>
      </c>
      <c r="V1530" s="38">
        <v>0</v>
      </c>
    </row>
    <row r="1531" spans="1:22" x14ac:dyDescent="0.3">
      <c r="A1531" s="66" t="s">
        <v>2273</v>
      </c>
      <c r="B1531" s="17" t="s">
        <v>1878</v>
      </c>
      <c r="C1531" s="17" t="s">
        <v>38</v>
      </c>
      <c r="D1531" s="17">
        <v>13</v>
      </c>
      <c r="E1531" s="17" t="b">
        <v>0</v>
      </c>
      <c r="F1531" s="17" t="s">
        <v>70</v>
      </c>
      <c r="G1531" s="37">
        <v>128</v>
      </c>
      <c r="H1531" s="17" t="s">
        <v>5</v>
      </c>
      <c r="I1531" s="41">
        <v>226</v>
      </c>
      <c r="J1531" s="41"/>
      <c r="K1531" s="17" t="s">
        <v>4480</v>
      </c>
      <c r="L1531" s="17">
        <v>0</v>
      </c>
      <c r="M1531" s="17">
        <v>3</v>
      </c>
      <c r="N1531" s="17" t="s">
        <v>1367</v>
      </c>
      <c r="O1531" s="17" t="s">
        <v>48</v>
      </c>
      <c r="P1531" s="17" t="s">
        <v>2185</v>
      </c>
      <c r="Q1531" s="17" t="s">
        <v>2227</v>
      </c>
      <c r="R1531" s="17" t="s">
        <v>2084</v>
      </c>
      <c r="S1531" s="42">
        <v>46110</v>
      </c>
      <c r="T1531" s="39" t="str">
        <f t="shared" si="44"/>
        <v>Mar</v>
      </c>
      <c r="U1531" s="17">
        <v>2026</v>
      </c>
      <c r="V1531" s="41">
        <v>678</v>
      </c>
    </row>
    <row r="1532" spans="1:22" x14ac:dyDescent="0.3">
      <c r="A1532" s="66" t="s">
        <v>2273</v>
      </c>
      <c r="B1532" s="37" t="s">
        <v>1879</v>
      </c>
      <c r="C1532" s="37" t="s">
        <v>38</v>
      </c>
      <c r="D1532" s="37">
        <v>13</v>
      </c>
      <c r="E1532" s="37" t="b">
        <v>0</v>
      </c>
      <c r="F1532" s="37" t="s">
        <v>177</v>
      </c>
      <c r="G1532" s="37">
        <v>128</v>
      </c>
      <c r="H1532" s="37" t="s">
        <v>5</v>
      </c>
      <c r="I1532" s="38">
        <v>221</v>
      </c>
      <c r="J1532" s="38"/>
      <c r="K1532" s="37" t="s">
        <v>4480</v>
      </c>
      <c r="L1532" s="37">
        <v>0</v>
      </c>
      <c r="M1532" s="37">
        <v>1</v>
      </c>
      <c r="N1532" s="37" t="s">
        <v>1367</v>
      </c>
      <c r="O1532" s="37" t="s">
        <v>48</v>
      </c>
      <c r="P1532" s="37" t="s">
        <v>2185</v>
      </c>
      <c r="Q1532" s="37" t="s">
        <v>2227</v>
      </c>
      <c r="R1532" s="37" t="s">
        <v>2084</v>
      </c>
      <c r="S1532" s="39">
        <v>46110</v>
      </c>
      <c r="T1532" s="39" t="str">
        <f t="shared" si="44"/>
        <v>Mar</v>
      </c>
      <c r="U1532" s="37">
        <v>2026</v>
      </c>
      <c r="V1532" s="38">
        <v>221</v>
      </c>
    </row>
    <row r="1533" spans="1:22" x14ac:dyDescent="0.3">
      <c r="A1533" s="66" t="s">
        <v>2273</v>
      </c>
      <c r="B1533" s="17" t="s">
        <v>1880</v>
      </c>
      <c r="C1533" s="17" t="s">
        <v>38</v>
      </c>
      <c r="D1533" s="17">
        <v>13</v>
      </c>
      <c r="E1533" s="17" t="b">
        <v>0</v>
      </c>
      <c r="F1533" s="17" t="s">
        <v>177</v>
      </c>
      <c r="G1533" s="37">
        <v>128</v>
      </c>
      <c r="H1533" s="17" t="s">
        <v>5</v>
      </c>
      <c r="I1533" s="41">
        <v>204</v>
      </c>
      <c r="J1533" s="41"/>
      <c r="K1533" s="17" t="s">
        <v>4480</v>
      </c>
      <c r="L1533" s="17">
        <v>1</v>
      </c>
      <c r="M1533" s="17">
        <v>0</v>
      </c>
      <c r="N1533" s="17" t="s">
        <v>1339</v>
      </c>
      <c r="O1533" s="17" t="s">
        <v>48</v>
      </c>
      <c r="P1533" s="17" t="s">
        <v>2185</v>
      </c>
      <c r="Q1533" s="17" t="s">
        <v>2227</v>
      </c>
      <c r="R1533" s="17" t="s">
        <v>2084</v>
      </c>
      <c r="S1533" s="42">
        <v>46110</v>
      </c>
      <c r="T1533" s="39" t="str">
        <f t="shared" si="44"/>
        <v>Mar</v>
      </c>
      <c r="U1533" s="17">
        <v>2026</v>
      </c>
      <c r="V1533" s="41">
        <v>0</v>
      </c>
    </row>
    <row r="1534" spans="1:22" x14ac:dyDescent="0.3">
      <c r="A1534" s="66" t="s">
        <v>2273</v>
      </c>
      <c r="B1534" s="37" t="s">
        <v>1881</v>
      </c>
      <c r="C1534" s="37" t="s">
        <v>3</v>
      </c>
      <c r="D1534" s="37">
        <v>14</v>
      </c>
      <c r="E1534" s="37" t="b">
        <v>0</v>
      </c>
      <c r="F1534" s="37" t="s">
        <v>114</v>
      </c>
      <c r="G1534" s="37">
        <v>128</v>
      </c>
      <c r="H1534" s="37" t="s">
        <v>5</v>
      </c>
      <c r="I1534" s="38">
        <v>225</v>
      </c>
      <c r="J1534" s="38"/>
      <c r="K1534" s="37" t="s">
        <v>4480</v>
      </c>
      <c r="L1534" s="37">
        <v>1</v>
      </c>
      <c r="M1534" s="37">
        <v>0</v>
      </c>
      <c r="N1534" s="37" t="s">
        <v>1339</v>
      </c>
      <c r="O1534" s="37" t="s">
        <v>48</v>
      </c>
      <c r="P1534" s="37" t="s">
        <v>2185</v>
      </c>
      <c r="Q1534" s="37" t="s">
        <v>2227</v>
      </c>
      <c r="R1534" s="37" t="s">
        <v>2084</v>
      </c>
      <c r="S1534" s="39">
        <v>46110</v>
      </c>
      <c r="T1534" s="39" t="str">
        <f t="shared" si="44"/>
        <v>Mar</v>
      </c>
      <c r="U1534" s="37">
        <v>2026</v>
      </c>
      <c r="V1534" s="38">
        <v>0</v>
      </c>
    </row>
    <row r="1535" spans="1:22" x14ac:dyDescent="0.3">
      <c r="A1535" s="66" t="s">
        <v>2273</v>
      </c>
      <c r="B1535" s="17" t="s">
        <v>1882</v>
      </c>
      <c r="C1535" s="17" t="s">
        <v>28</v>
      </c>
      <c r="D1535" s="17">
        <v>12</v>
      </c>
      <c r="E1535" s="17" t="b">
        <v>0</v>
      </c>
      <c r="F1535" s="17" t="s">
        <v>378</v>
      </c>
      <c r="G1535" s="17">
        <v>64</v>
      </c>
      <c r="H1535" s="17" t="s">
        <v>5</v>
      </c>
      <c r="I1535" s="41">
        <v>156</v>
      </c>
      <c r="J1535" s="41"/>
      <c r="K1535" s="17" t="s">
        <v>4480</v>
      </c>
      <c r="L1535" s="17">
        <v>1</v>
      </c>
      <c r="M1535" s="17">
        <v>0</v>
      </c>
      <c r="N1535" s="17" t="s">
        <v>1367</v>
      </c>
      <c r="O1535" s="17" t="s">
        <v>48</v>
      </c>
      <c r="P1535" s="17" t="s">
        <v>2185</v>
      </c>
      <c r="Q1535" s="17" t="s">
        <v>2227</v>
      </c>
      <c r="R1535" s="17" t="s">
        <v>2084</v>
      </c>
      <c r="S1535" s="42">
        <v>46110</v>
      </c>
      <c r="T1535" s="39" t="str">
        <f t="shared" si="44"/>
        <v>Mar</v>
      </c>
      <c r="U1535" s="17">
        <v>2026</v>
      </c>
      <c r="V1535" s="41">
        <v>0</v>
      </c>
    </row>
    <row r="1536" spans="1:22" x14ac:dyDescent="0.3">
      <c r="A1536" s="66" t="s">
        <v>2273</v>
      </c>
      <c r="B1536" s="37" t="s">
        <v>1883</v>
      </c>
      <c r="C1536" s="37" t="s">
        <v>28</v>
      </c>
      <c r="D1536" s="37">
        <v>12</v>
      </c>
      <c r="E1536" s="37" t="b">
        <v>0</v>
      </c>
      <c r="F1536" s="37" t="s">
        <v>378</v>
      </c>
      <c r="G1536" s="37">
        <v>64</v>
      </c>
      <c r="H1536" s="37" t="s">
        <v>5</v>
      </c>
      <c r="I1536" s="38">
        <v>164</v>
      </c>
      <c r="J1536" s="38"/>
      <c r="K1536" s="37" t="s">
        <v>4480</v>
      </c>
      <c r="L1536" s="37">
        <v>1</v>
      </c>
      <c r="M1536" s="37">
        <v>0</v>
      </c>
      <c r="N1536" s="37" t="s">
        <v>1339</v>
      </c>
      <c r="O1536" s="37" t="s">
        <v>48</v>
      </c>
      <c r="P1536" s="37" t="s">
        <v>2185</v>
      </c>
      <c r="Q1536" s="37" t="s">
        <v>2227</v>
      </c>
      <c r="R1536" s="37" t="s">
        <v>2084</v>
      </c>
      <c r="S1536" s="39">
        <v>46110</v>
      </c>
      <c r="T1536" s="39" t="str">
        <f t="shared" si="44"/>
        <v>Mar</v>
      </c>
      <c r="U1536" s="37">
        <v>2026</v>
      </c>
      <c r="V1536" s="38">
        <v>0</v>
      </c>
    </row>
    <row r="1537" spans="1:22" x14ac:dyDescent="0.3">
      <c r="A1537" s="66" t="s">
        <v>2273</v>
      </c>
      <c r="B1537" s="17" t="s">
        <v>1884</v>
      </c>
      <c r="C1537" s="17" t="s">
        <v>28</v>
      </c>
      <c r="D1537" s="17">
        <v>12</v>
      </c>
      <c r="E1537" s="17" t="b">
        <v>0</v>
      </c>
      <c r="F1537" s="17" t="s">
        <v>378</v>
      </c>
      <c r="G1537" s="17">
        <v>64</v>
      </c>
      <c r="H1537" s="17" t="s">
        <v>5</v>
      </c>
      <c r="I1537" s="41">
        <v>152</v>
      </c>
      <c r="J1537" s="41"/>
      <c r="K1537" s="17" t="s">
        <v>4480</v>
      </c>
      <c r="L1537" s="17">
        <v>1</v>
      </c>
      <c r="M1537" s="17">
        <v>0</v>
      </c>
      <c r="N1537" s="17" t="s">
        <v>1367</v>
      </c>
      <c r="O1537" s="17" t="s">
        <v>48</v>
      </c>
      <c r="P1537" s="17" t="s">
        <v>2185</v>
      </c>
      <c r="Q1537" s="17" t="s">
        <v>2227</v>
      </c>
      <c r="R1537" s="17" t="s">
        <v>2084</v>
      </c>
      <c r="S1537" s="42">
        <v>46110</v>
      </c>
      <c r="T1537" s="39" t="str">
        <f t="shared" si="44"/>
        <v>Mar</v>
      </c>
      <c r="U1537" s="17">
        <v>2026</v>
      </c>
      <c r="V1537" s="41">
        <v>0</v>
      </c>
    </row>
    <row r="1538" spans="1:22" x14ac:dyDescent="0.3">
      <c r="A1538" s="66" t="s">
        <v>2273</v>
      </c>
      <c r="B1538" s="37" t="s">
        <v>1885</v>
      </c>
      <c r="C1538" s="37" t="s">
        <v>28</v>
      </c>
      <c r="D1538" s="37">
        <v>12</v>
      </c>
      <c r="E1538" s="37" t="b">
        <v>0</v>
      </c>
      <c r="F1538" s="37" t="s">
        <v>61</v>
      </c>
      <c r="G1538" s="37">
        <v>64</v>
      </c>
      <c r="H1538" s="37" t="s">
        <v>5</v>
      </c>
      <c r="I1538" s="38">
        <v>239</v>
      </c>
      <c r="J1538" s="38"/>
      <c r="K1538" s="37" t="s">
        <v>4480</v>
      </c>
      <c r="L1538" s="37">
        <v>1</v>
      </c>
      <c r="M1538" s="37">
        <v>0</v>
      </c>
      <c r="N1538" s="37" t="s">
        <v>1339</v>
      </c>
      <c r="O1538" s="37" t="s">
        <v>48</v>
      </c>
      <c r="P1538" s="37" t="s">
        <v>2185</v>
      </c>
      <c r="Q1538" s="37" t="s">
        <v>2227</v>
      </c>
      <c r="R1538" s="37" t="s">
        <v>2084</v>
      </c>
      <c r="S1538" s="39">
        <v>46110</v>
      </c>
      <c r="T1538" s="39" t="str">
        <f t="shared" si="44"/>
        <v>Mar</v>
      </c>
      <c r="U1538" s="37">
        <v>2026</v>
      </c>
      <c r="V1538" s="38">
        <v>0</v>
      </c>
    </row>
    <row r="1539" spans="1:22" x14ac:dyDescent="0.3">
      <c r="A1539" s="66" t="s">
        <v>2273</v>
      </c>
      <c r="B1539" s="17" t="s">
        <v>1886</v>
      </c>
      <c r="C1539" s="17" t="s">
        <v>38</v>
      </c>
      <c r="D1539" s="17">
        <v>13</v>
      </c>
      <c r="E1539" s="17" t="b">
        <v>0</v>
      </c>
      <c r="F1539" s="17" t="s">
        <v>12</v>
      </c>
      <c r="G1539" s="17">
        <v>256</v>
      </c>
      <c r="H1539" s="17" t="s">
        <v>5</v>
      </c>
      <c r="I1539" s="41">
        <v>224</v>
      </c>
      <c r="J1539" s="41"/>
      <c r="K1539" s="17" t="s">
        <v>4480</v>
      </c>
      <c r="L1539" s="17">
        <v>0</v>
      </c>
      <c r="M1539" s="17">
        <v>1</v>
      </c>
      <c r="N1539" s="17" t="s">
        <v>1367</v>
      </c>
      <c r="O1539" s="17" t="s">
        <v>48</v>
      </c>
      <c r="P1539" s="17" t="s">
        <v>2185</v>
      </c>
      <c r="Q1539" s="17" t="s">
        <v>2227</v>
      </c>
      <c r="R1539" s="17" t="s">
        <v>2084</v>
      </c>
      <c r="S1539" s="42">
        <v>46110</v>
      </c>
      <c r="T1539" s="39" t="str">
        <f t="shared" si="44"/>
        <v>Mar</v>
      </c>
      <c r="U1539" s="17">
        <v>2026</v>
      </c>
      <c r="V1539" s="41">
        <v>224</v>
      </c>
    </row>
    <row r="1540" spans="1:22" x14ac:dyDescent="0.3">
      <c r="A1540" s="66" t="s">
        <v>2273</v>
      </c>
      <c r="B1540" s="37" t="s">
        <v>1887</v>
      </c>
      <c r="C1540" s="37" t="s">
        <v>3</v>
      </c>
      <c r="D1540" s="37">
        <v>14</v>
      </c>
      <c r="E1540" s="37" t="b">
        <v>0</v>
      </c>
      <c r="F1540" s="37" t="s">
        <v>70</v>
      </c>
      <c r="G1540" s="37">
        <v>128</v>
      </c>
      <c r="H1540" s="37" t="s">
        <v>5</v>
      </c>
      <c r="I1540" s="38">
        <v>235</v>
      </c>
      <c r="J1540" s="38"/>
      <c r="K1540" s="37" t="s">
        <v>4480</v>
      </c>
      <c r="L1540" s="37">
        <v>0</v>
      </c>
      <c r="M1540" s="37">
        <v>1</v>
      </c>
      <c r="N1540" s="37" t="s">
        <v>1367</v>
      </c>
      <c r="O1540" s="37" t="s">
        <v>48</v>
      </c>
      <c r="P1540" s="37" t="s">
        <v>2185</v>
      </c>
      <c r="Q1540" s="37" t="s">
        <v>2227</v>
      </c>
      <c r="R1540" s="37" t="s">
        <v>2084</v>
      </c>
      <c r="S1540" s="39">
        <v>46110</v>
      </c>
      <c r="T1540" s="39" t="str">
        <f t="shared" si="44"/>
        <v>Mar</v>
      </c>
      <c r="U1540" s="37">
        <v>2026</v>
      </c>
      <c r="V1540" s="38">
        <v>235</v>
      </c>
    </row>
    <row r="1541" spans="1:22" x14ac:dyDescent="0.3">
      <c r="A1541" s="66" t="s">
        <v>2273</v>
      </c>
      <c r="B1541" s="17" t="s">
        <v>1888</v>
      </c>
      <c r="C1541" s="17" t="s">
        <v>3</v>
      </c>
      <c r="D1541" s="17">
        <v>14</v>
      </c>
      <c r="E1541" s="17" t="b">
        <v>0</v>
      </c>
      <c r="F1541" s="17" t="s">
        <v>177</v>
      </c>
      <c r="G1541" s="37">
        <v>128</v>
      </c>
      <c r="H1541" s="17" t="s">
        <v>5</v>
      </c>
      <c r="I1541" s="41">
        <v>220</v>
      </c>
      <c r="J1541" s="41"/>
      <c r="K1541" s="17" t="s">
        <v>4480</v>
      </c>
      <c r="L1541" s="17">
        <v>1</v>
      </c>
      <c r="M1541" s="17">
        <v>0</v>
      </c>
      <c r="N1541" s="17" t="s">
        <v>1367</v>
      </c>
      <c r="O1541" s="17" t="s">
        <v>48</v>
      </c>
      <c r="P1541" s="17" t="s">
        <v>2185</v>
      </c>
      <c r="Q1541" s="17" t="s">
        <v>2227</v>
      </c>
      <c r="R1541" s="17" t="s">
        <v>2084</v>
      </c>
      <c r="S1541" s="42">
        <v>46110</v>
      </c>
      <c r="T1541" s="39" t="str">
        <f t="shared" si="44"/>
        <v>Mar</v>
      </c>
      <c r="U1541" s="17">
        <v>2026</v>
      </c>
      <c r="V1541" s="41">
        <v>0</v>
      </c>
    </row>
    <row r="1542" spans="1:22" x14ac:dyDescent="0.3">
      <c r="A1542" s="66" t="s">
        <v>2273</v>
      </c>
      <c r="B1542" s="37" t="s">
        <v>1889</v>
      </c>
      <c r="C1542" s="37" t="s">
        <v>3</v>
      </c>
      <c r="D1542" s="37">
        <v>14</v>
      </c>
      <c r="E1542" s="37" t="b">
        <v>0</v>
      </c>
      <c r="F1542" s="37" t="s">
        <v>70</v>
      </c>
      <c r="G1542" s="37">
        <v>128</v>
      </c>
      <c r="H1542" s="37" t="s">
        <v>5</v>
      </c>
      <c r="I1542" s="38">
        <v>223</v>
      </c>
      <c r="J1542" s="38"/>
      <c r="K1542" s="37" t="s">
        <v>4480</v>
      </c>
      <c r="L1542" s="37">
        <v>0</v>
      </c>
      <c r="M1542" s="37">
        <v>1</v>
      </c>
      <c r="N1542" s="37" t="s">
        <v>1339</v>
      </c>
      <c r="O1542" s="37" t="s">
        <v>48</v>
      </c>
      <c r="P1542" s="37" t="s">
        <v>2185</v>
      </c>
      <c r="Q1542" s="37" t="s">
        <v>2227</v>
      </c>
      <c r="R1542" s="37" t="s">
        <v>2084</v>
      </c>
      <c r="S1542" s="39">
        <v>46110</v>
      </c>
      <c r="T1542" s="39" t="str">
        <f t="shared" si="44"/>
        <v>Mar</v>
      </c>
      <c r="U1542" s="37">
        <v>2026</v>
      </c>
      <c r="V1542" s="38">
        <v>223</v>
      </c>
    </row>
    <row r="1543" spans="1:22" x14ac:dyDescent="0.3">
      <c r="A1543" s="66" t="s">
        <v>2273</v>
      </c>
      <c r="B1543" s="17" t="s">
        <v>1890</v>
      </c>
      <c r="C1543" s="17" t="s">
        <v>28</v>
      </c>
      <c r="D1543" s="17">
        <v>12</v>
      </c>
      <c r="E1543" s="17" t="b">
        <v>0</v>
      </c>
      <c r="F1543" s="17" t="s">
        <v>378</v>
      </c>
      <c r="G1543" s="17">
        <v>64</v>
      </c>
      <c r="H1543" s="17" t="s">
        <v>5</v>
      </c>
      <c r="I1543" s="41">
        <v>158</v>
      </c>
      <c r="J1543" s="41"/>
      <c r="K1543" s="17" t="s">
        <v>4480</v>
      </c>
      <c r="L1543" s="17">
        <v>0</v>
      </c>
      <c r="M1543" s="17">
        <v>1</v>
      </c>
      <c r="N1543" s="17" t="s">
        <v>1339</v>
      </c>
      <c r="O1543" s="17" t="s">
        <v>48</v>
      </c>
      <c r="P1543" s="17" t="s">
        <v>2185</v>
      </c>
      <c r="Q1543" s="17" t="s">
        <v>2227</v>
      </c>
      <c r="R1543" s="17" t="s">
        <v>2084</v>
      </c>
      <c r="S1543" s="42">
        <v>46110</v>
      </c>
      <c r="T1543" s="39" t="str">
        <f t="shared" si="44"/>
        <v>Mar</v>
      </c>
      <c r="U1543" s="17">
        <v>2026</v>
      </c>
      <c r="V1543" s="41">
        <v>158</v>
      </c>
    </row>
    <row r="1544" spans="1:22" x14ac:dyDescent="0.3">
      <c r="A1544" s="66" t="s">
        <v>2273</v>
      </c>
      <c r="B1544" s="37" t="s">
        <v>1891</v>
      </c>
      <c r="C1544" s="37" t="s">
        <v>28</v>
      </c>
      <c r="D1544" s="37">
        <v>12</v>
      </c>
      <c r="E1544" s="37" t="b">
        <v>0</v>
      </c>
      <c r="F1544" s="37" t="s">
        <v>61</v>
      </c>
      <c r="G1544" s="37">
        <v>64</v>
      </c>
      <c r="H1544" s="37" t="s">
        <v>5</v>
      </c>
      <c r="I1544" s="38">
        <v>153</v>
      </c>
      <c r="J1544" s="38"/>
      <c r="K1544" s="37" t="s">
        <v>4480</v>
      </c>
      <c r="L1544" s="37">
        <v>1</v>
      </c>
      <c r="M1544" s="37">
        <v>0</v>
      </c>
      <c r="N1544" s="37" t="s">
        <v>1339</v>
      </c>
      <c r="O1544" s="37" t="s">
        <v>48</v>
      </c>
      <c r="P1544" s="37" t="s">
        <v>2185</v>
      </c>
      <c r="Q1544" s="37" t="s">
        <v>2227</v>
      </c>
      <c r="R1544" s="37" t="s">
        <v>2084</v>
      </c>
      <c r="S1544" s="39">
        <v>46110</v>
      </c>
      <c r="T1544" s="39" t="str">
        <f t="shared" si="44"/>
        <v>Mar</v>
      </c>
      <c r="U1544" s="37">
        <v>2026</v>
      </c>
      <c r="V1544" s="38">
        <v>0</v>
      </c>
    </row>
    <row r="1545" spans="1:22" x14ac:dyDescent="0.3">
      <c r="A1545" s="66" t="s">
        <v>2273</v>
      </c>
      <c r="B1545" s="17" t="s">
        <v>1892</v>
      </c>
      <c r="C1545" s="17" t="s">
        <v>38</v>
      </c>
      <c r="D1545" s="17">
        <v>13</v>
      </c>
      <c r="E1545" s="17" t="b">
        <v>0</v>
      </c>
      <c r="F1545" s="17" t="s">
        <v>70</v>
      </c>
      <c r="G1545" s="37">
        <v>128</v>
      </c>
      <c r="H1545" s="17" t="s">
        <v>5</v>
      </c>
      <c r="I1545" s="41">
        <v>225</v>
      </c>
      <c r="J1545" s="41"/>
      <c r="K1545" s="17" t="s">
        <v>4480</v>
      </c>
      <c r="L1545" s="17">
        <v>0</v>
      </c>
      <c r="M1545" s="17">
        <v>2</v>
      </c>
      <c r="N1545" s="17" t="s">
        <v>1339</v>
      </c>
      <c r="O1545" s="17" t="s">
        <v>48</v>
      </c>
      <c r="P1545" s="17" t="s">
        <v>2185</v>
      </c>
      <c r="Q1545" s="17" t="s">
        <v>2227</v>
      </c>
      <c r="R1545" s="17" t="s">
        <v>2084</v>
      </c>
      <c r="S1545" s="42">
        <v>46110</v>
      </c>
      <c r="T1545" s="39" t="str">
        <f t="shared" si="44"/>
        <v>Mar</v>
      </c>
      <c r="U1545" s="17">
        <v>2026</v>
      </c>
      <c r="V1545" s="41">
        <v>450</v>
      </c>
    </row>
    <row r="1546" spans="1:22" x14ac:dyDescent="0.3">
      <c r="A1546" s="66" t="s">
        <v>2273</v>
      </c>
      <c r="B1546" s="37" t="s">
        <v>1893</v>
      </c>
      <c r="C1546" s="37" t="s">
        <v>38</v>
      </c>
      <c r="D1546" s="37">
        <v>13</v>
      </c>
      <c r="E1546" s="37" t="b">
        <v>0</v>
      </c>
      <c r="F1546" s="37" t="s">
        <v>114</v>
      </c>
      <c r="G1546" s="37">
        <v>128</v>
      </c>
      <c r="H1546" s="37" t="s">
        <v>5</v>
      </c>
      <c r="I1546" s="38">
        <v>210</v>
      </c>
      <c r="J1546" s="38"/>
      <c r="K1546" s="37" t="s">
        <v>4480</v>
      </c>
      <c r="L1546" s="37">
        <v>0</v>
      </c>
      <c r="M1546" s="37">
        <v>1</v>
      </c>
      <c r="N1546" s="37" t="s">
        <v>1367</v>
      </c>
      <c r="O1546" s="37" t="s">
        <v>48</v>
      </c>
      <c r="P1546" s="37" t="s">
        <v>2185</v>
      </c>
      <c r="Q1546" s="37" t="s">
        <v>2227</v>
      </c>
      <c r="R1546" s="37" t="s">
        <v>2084</v>
      </c>
      <c r="S1546" s="39">
        <v>46110</v>
      </c>
      <c r="T1546" s="39" t="str">
        <f t="shared" si="44"/>
        <v>Mar</v>
      </c>
      <c r="U1546" s="37">
        <v>2026</v>
      </c>
      <c r="V1546" s="38">
        <v>210</v>
      </c>
    </row>
    <row r="1547" spans="1:22" x14ac:dyDescent="0.3">
      <c r="A1547" s="66" t="s">
        <v>2273</v>
      </c>
      <c r="B1547" s="17" t="s">
        <v>1894</v>
      </c>
      <c r="C1547" s="17" t="s">
        <v>3</v>
      </c>
      <c r="D1547" s="17">
        <v>14</v>
      </c>
      <c r="E1547" s="17" t="b">
        <v>0</v>
      </c>
      <c r="F1547" s="17" t="s">
        <v>4</v>
      </c>
      <c r="G1547" s="37">
        <v>128</v>
      </c>
      <c r="H1547" s="17" t="s">
        <v>5</v>
      </c>
      <c r="I1547" s="41">
        <v>237</v>
      </c>
      <c r="J1547" s="41"/>
      <c r="K1547" s="17" t="s">
        <v>4480</v>
      </c>
      <c r="L1547" s="17">
        <v>1</v>
      </c>
      <c r="M1547" s="17">
        <v>0</v>
      </c>
      <c r="N1547" s="17" t="s">
        <v>1367</v>
      </c>
      <c r="O1547" s="17" t="s">
        <v>48</v>
      </c>
      <c r="P1547" s="17" t="s">
        <v>2185</v>
      </c>
      <c r="Q1547" s="17" t="s">
        <v>2227</v>
      </c>
      <c r="R1547" s="17" t="s">
        <v>2084</v>
      </c>
      <c r="S1547" s="42">
        <v>46110</v>
      </c>
      <c r="T1547" s="39" t="str">
        <f t="shared" si="44"/>
        <v>Mar</v>
      </c>
      <c r="U1547" s="17">
        <v>2026</v>
      </c>
      <c r="V1547" s="41">
        <v>0</v>
      </c>
    </row>
    <row r="1548" spans="1:22" x14ac:dyDescent="0.3">
      <c r="A1548" s="66" t="s">
        <v>2273</v>
      </c>
      <c r="B1548" s="37" t="s">
        <v>1895</v>
      </c>
      <c r="C1548" s="37" t="s">
        <v>3</v>
      </c>
      <c r="D1548" s="37">
        <v>14</v>
      </c>
      <c r="E1548" s="37" t="b">
        <v>0</v>
      </c>
      <c r="F1548" s="37" t="s">
        <v>114</v>
      </c>
      <c r="G1548" s="37">
        <v>128</v>
      </c>
      <c r="H1548" s="37" t="s">
        <v>5</v>
      </c>
      <c r="I1548" s="38">
        <v>225</v>
      </c>
      <c r="J1548" s="38"/>
      <c r="K1548" s="37" t="s">
        <v>4480</v>
      </c>
      <c r="L1548" s="37">
        <v>1</v>
      </c>
      <c r="M1548" s="37">
        <v>0</v>
      </c>
      <c r="N1548" s="37" t="s">
        <v>1367</v>
      </c>
      <c r="O1548" s="37" t="s">
        <v>48</v>
      </c>
      <c r="P1548" s="37" t="s">
        <v>2185</v>
      </c>
      <c r="Q1548" s="37" t="s">
        <v>2227</v>
      </c>
      <c r="R1548" s="37" t="s">
        <v>2084</v>
      </c>
      <c r="S1548" s="39">
        <v>46110</v>
      </c>
      <c r="T1548" s="39" t="str">
        <f t="shared" si="44"/>
        <v>Mar</v>
      </c>
      <c r="U1548" s="37">
        <v>2026</v>
      </c>
      <c r="V1548" s="38">
        <v>0</v>
      </c>
    </row>
    <row r="1549" spans="1:22" x14ac:dyDescent="0.3">
      <c r="A1549" s="66" t="s">
        <v>2273</v>
      </c>
      <c r="B1549" s="17" t="s">
        <v>1896</v>
      </c>
      <c r="C1549" s="17" t="s">
        <v>3</v>
      </c>
      <c r="D1549" s="17">
        <v>14</v>
      </c>
      <c r="E1549" s="17" t="b">
        <v>0</v>
      </c>
      <c r="F1549" s="17" t="s">
        <v>114</v>
      </c>
      <c r="G1549" s="37">
        <v>128</v>
      </c>
      <c r="H1549" s="17" t="s">
        <v>5</v>
      </c>
      <c r="I1549" s="41">
        <v>241</v>
      </c>
      <c r="J1549" s="41"/>
      <c r="K1549" s="17" t="s">
        <v>4480</v>
      </c>
      <c r="L1549" s="17">
        <v>0</v>
      </c>
      <c r="M1549" s="17">
        <v>1</v>
      </c>
      <c r="N1549" s="17" t="s">
        <v>1339</v>
      </c>
      <c r="O1549" s="17" t="s">
        <v>48</v>
      </c>
      <c r="P1549" s="17" t="s">
        <v>2185</v>
      </c>
      <c r="Q1549" s="17" t="s">
        <v>2227</v>
      </c>
      <c r="R1549" s="17" t="s">
        <v>2084</v>
      </c>
      <c r="S1549" s="42">
        <v>46110</v>
      </c>
      <c r="T1549" s="39" t="str">
        <f t="shared" si="44"/>
        <v>Mar</v>
      </c>
      <c r="U1549" s="17">
        <v>2026</v>
      </c>
      <c r="V1549" s="41">
        <v>241</v>
      </c>
    </row>
    <row r="1550" spans="1:22" x14ac:dyDescent="0.3">
      <c r="A1550" s="66" t="s">
        <v>2273</v>
      </c>
      <c r="B1550" s="37" t="s">
        <v>1897</v>
      </c>
      <c r="C1550" s="37" t="s">
        <v>28</v>
      </c>
      <c r="D1550" s="37">
        <v>12</v>
      </c>
      <c r="E1550" s="37" t="b">
        <v>0</v>
      </c>
      <c r="F1550" s="37" t="s">
        <v>378</v>
      </c>
      <c r="G1550" s="37">
        <v>64</v>
      </c>
      <c r="H1550" s="37" t="s">
        <v>5</v>
      </c>
      <c r="I1550" s="38">
        <v>146</v>
      </c>
      <c r="J1550" s="38"/>
      <c r="K1550" s="37" t="s">
        <v>4480</v>
      </c>
      <c r="L1550" s="37">
        <v>1</v>
      </c>
      <c r="M1550" s="37">
        <v>0</v>
      </c>
      <c r="N1550" s="37" t="s">
        <v>1367</v>
      </c>
      <c r="O1550" s="37" t="s">
        <v>48</v>
      </c>
      <c r="P1550" s="37" t="s">
        <v>2185</v>
      </c>
      <c r="Q1550" s="37" t="s">
        <v>2227</v>
      </c>
      <c r="R1550" s="37" t="s">
        <v>2084</v>
      </c>
      <c r="S1550" s="39">
        <v>46110</v>
      </c>
      <c r="T1550" s="39" t="str">
        <f t="shared" si="44"/>
        <v>Mar</v>
      </c>
      <c r="U1550" s="37">
        <v>2026</v>
      </c>
      <c r="V1550" s="38">
        <v>0</v>
      </c>
    </row>
    <row r="1551" spans="1:22" x14ac:dyDescent="0.3">
      <c r="A1551" s="66" t="s">
        <v>2273</v>
      </c>
      <c r="B1551" s="17" t="s">
        <v>1898</v>
      </c>
      <c r="C1551" s="17" t="s">
        <v>38</v>
      </c>
      <c r="D1551" s="17">
        <v>13</v>
      </c>
      <c r="E1551" s="17" t="b">
        <v>0</v>
      </c>
      <c r="F1551" s="17" t="s">
        <v>177</v>
      </c>
      <c r="G1551" s="37">
        <v>128</v>
      </c>
      <c r="H1551" s="17" t="s">
        <v>5</v>
      </c>
      <c r="I1551" s="41">
        <v>218</v>
      </c>
      <c r="J1551" s="41"/>
      <c r="K1551" s="17" t="s">
        <v>4480</v>
      </c>
      <c r="L1551" s="17">
        <v>0</v>
      </c>
      <c r="M1551" s="17">
        <v>2</v>
      </c>
      <c r="N1551" s="17" t="s">
        <v>1339</v>
      </c>
      <c r="O1551" s="17" t="s">
        <v>48</v>
      </c>
      <c r="P1551" s="17" t="s">
        <v>2185</v>
      </c>
      <c r="Q1551" s="17" t="s">
        <v>2227</v>
      </c>
      <c r="R1551" s="17" t="s">
        <v>2084</v>
      </c>
      <c r="S1551" s="42">
        <v>46110</v>
      </c>
      <c r="T1551" s="39" t="str">
        <f t="shared" si="44"/>
        <v>Mar</v>
      </c>
      <c r="U1551" s="17">
        <v>2026</v>
      </c>
      <c r="V1551" s="41">
        <v>436</v>
      </c>
    </row>
    <row r="1552" spans="1:22" x14ac:dyDescent="0.3">
      <c r="A1552" s="66" t="s">
        <v>2273</v>
      </c>
      <c r="B1552" s="37" t="s">
        <v>1899</v>
      </c>
      <c r="C1552" s="37" t="s">
        <v>38</v>
      </c>
      <c r="D1552" s="37">
        <v>13</v>
      </c>
      <c r="E1552" s="37" t="b">
        <v>0</v>
      </c>
      <c r="F1552" s="37" t="s">
        <v>114</v>
      </c>
      <c r="G1552" s="37">
        <v>128</v>
      </c>
      <c r="H1552" s="37" t="s">
        <v>5</v>
      </c>
      <c r="I1552" s="38">
        <v>218</v>
      </c>
      <c r="J1552" s="38"/>
      <c r="K1552" s="37" t="s">
        <v>4480</v>
      </c>
      <c r="L1552" s="37">
        <v>0</v>
      </c>
      <c r="M1552" s="37">
        <v>1</v>
      </c>
      <c r="N1552" s="37" t="s">
        <v>1367</v>
      </c>
      <c r="O1552" s="37" t="s">
        <v>48</v>
      </c>
      <c r="P1552" s="37" t="s">
        <v>2185</v>
      </c>
      <c r="Q1552" s="37" t="s">
        <v>2227</v>
      </c>
      <c r="R1552" s="37" t="s">
        <v>2084</v>
      </c>
      <c r="S1552" s="39">
        <v>46110</v>
      </c>
      <c r="T1552" s="39" t="str">
        <f t="shared" si="44"/>
        <v>Mar</v>
      </c>
      <c r="U1552" s="37">
        <v>2026</v>
      </c>
      <c r="V1552" s="38">
        <v>218</v>
      </c>
    </row>
    <row r="1553" spans="1:22" x14ac:dyDescent="0.3">
      <c r="A1553" s="66" t="s">
        <v>2273</v>
      </c>
      <c r="B1553" s="17" t="s">
        <v>1900</v>
      </c>
      <c r="C1553" s="17" t="s">
        <v>38</v>
      </c>
      <c r="D1553" s="17">
        <v>13</v>
      </c>
      <c r="E1553" s="17" t="b">
        <v>0</v>
      </c>
      <c r="F1553" s="17" t="s">
        <v>177</v>
      </c>
      <c r="G1553" s="37">
        <v>128</v>
      </c>
      <c r="H1553" s="17" t="s">
        <v>5</v>
      </c>
      <c r="I1553" s="41">
        <v>205</v>
      </c>
      <c r="J1553" s="41"/>
      <c r="K1553" s="17" t="s">
        <v>4480</v>
      </c>
      <c r="L1553" s="17">
        <v>1</v>
      </c>
      <c r="M1553" s="17">
        <v>0</v>
      </c>
      <c r="N1553" s="17" t="s">
        <v>1339</v>
      </c>
      <c r="O1553" s="17" t="s">
        <v>48</v>
      </c>
      <c r="P1553" s="17" t="s">
        <v>2185</v>
      </c>
      <c r="Q1553" s="17" t="s">
        <v>2227</v>
      </c>
      <c r="R1553" s="17" t="s">
        <v>2084</v>
      </c>
      <c r="S1553" s="42">
        <v>46110</v>
      </c>
      <c r="T1553" s="39" t="str">
        <f t="shared" si="44"/>
        <v>Mar</v>
      </c>
      <c r="U1553" s="17">
        <v>2026</v>
      </c>
      <c r="V1553" s="41">
        <v>0</v>
      </c>
    </row>
    <row r="1554" spans="1:22" x14ac:dyDescent="0.3">
      <c r="A1554" s="66" t="s">
        <v>2273</v>
      </c>
      <c r="B1554" s="37" t="s">
        <v>1901</v>
      </c>
      <c r="C1554" s="37" t="s">
        <v>3</v>
      </c>
      <c r="D1554" s="37">
        <v>14</v>
      </c>
      <c r="E1554" s="37" t="b">
        <v>0</v>
      </c>
      <c r="F1554" s="37" t="s">
        <v>70</v>
      </c>
      <c r="G1554" s="37">
        <v>128</v>
      </c>
      <c r="H1554" s="37" t="s">
        <v>5</v>
      </c>
      <c r="I1554" s="38">
        <v>234</v>
      </c>
      <c r="J1554" s="38"/>
      <c r="K1554" s="37" t="s">
        <v>4480</v>
      </c>
      <c r="L1554" s="37">
        <v>1</v>
      </c>
      <c r="M1554" s="37">
        <v>0</v>
      </c>
      <c r="N1554" s="37" t="s">
        <v>1367</v>
      </c>
      <c r="O1554" s="37" t="s">
        <v>48</v>
      </c>
      <c r="P1554" s="37" t="s">
        <v>2185</v>
      </c>
      <c r="Q1554" s="37" t="s">
        <v>2227</v>
      </c>
      <c r="R1554" s="37" t="s">
        <v>2084</v>
      </c>
      <c r="S1554" s="39">
        <v>46110</v>
      </c>
      <c r="T1554" s="39" t="str">
        <f t="shared" si="44"/>
        <v>Mar</v>
      </c>
      <c r="U1554" s="37">
        <v>2026</v>
      </c>
      <c r="V1554" s="38">
        <v>0</v>
      </c>
    </row>
    <row r="1555" spans="1:22" x14ac:dyDescent="0.3">
      <c r="A1555" s="66" t="s">
        <v>2273</v>
      </c>
      <c r="B1555" s="17" t="s">
        <v>1902</v>
      </c>
      <c r="C1555" s="17" t="s">
        <v>3</v>
      </c>
      <c r="D1555" s="17">
        <v>14</v>
      </c>
      <c r="E1555" s="17" t="b">
        <v>0</v>
      </c>
      <c r="F1555" s="17" t="s">
        <v>70</v>
      </c>
      <c r="G1555" s="37">
        <v>128</v>
      </c>
      <c r="H1555" s="17" t="s">
        <v>5</v>
      </c>
      <c r="I1555" s="41">
        <v>224</v>
      </c>
      <c r="J1555" s="41"/>
      <c r="K1555" s="17" t="s">
        <v>4480</v>
      </c>
      <c r="L1555" s="17">
        <v>1</v>
      </c>
      <c r="M1555" s="17">
        <v>0</v>
      </c>
      <c r="N1555" s="17" t="s">
        <v>1367</v>
      </c>
      <c r="O1555" s="17" t="s">
        <v>48</v>
      </c>
      <c r="P1555" s="17" t="s">
        <v>2185</v>
      </c>
      <c r="Q1555" s="17" t="s">
        <v>2227</v>
      </c>
      <c r="R1555" s="17" t="s">
        <v>2084</v>
      </c>
      <c r="S1555" s="42">
        <v>46110</v>
      </c>
      <c r="T1555" s="39" t="str">
        <f t="shared" si="44"/>
        <v>Mar</v>
      </c>
      <c r="U1555" s="17">
        <v>2026</v>
      </c>
      <c r="V1555" s="41">
        <v>0</v>
      </c>
    </row>
    <row r="1556" spans="1:22" x14ac:dyDescent="0.3">
      <c r="A1556" s="66" t="s">
        <v>2273</v>
      </c>
      <c r="B1556" s="37" t="s">
        <v>1903</v>
      </c>
      <c r="C1556" s="37" t="s">
        <v>76</v>
      </c>
      <c r="D1556" s="37">
        <v>13</v>
      </c>
      <c r="E1556" s="37" t="b">
        <v>0</v>
      </c>
      <c r="F1556" s="37" t="s">
        <v>4</v>
      </c>
      <c r="G1556" s="37">
        <v>128</v>
      </c>
      <c r="H1556" s="37" t="s">
        <v>5</v>
      </c>
      <c r="I1556" s="38">
        <v>449.99</v>
      </c>
      <c r="J1556" s="38">
        <v>849</v>
      </c>
      <c r="K1556" s="37">
        <v>47</v>
      </c>
      <c r="L1556" s="37">
        <v>2</v>
      </c>
      <c r="M1556" s="37">
        <v>2</v>
      </c>
      <c r="N1556" s="37" t="s">
        <v>1854</v>
      </c>
      <c r="O1556" s="37" t="s">
        <v>1855</v>
      </c>
      <c r="P1556" s="37" t="s">
        <v>2207</v>
      </c>
      <c r="Q1556" s="37" t="s">
        <v>4449</v>
      </c>
      <c r="R1556" s="37" t="s">
        <v>2105</v>
      </c>
      <c r="S1556" s="39">
        <v>46110</v>
      </c>
      <c r="T1556" s="39" t="str">
        <f t="shared" si="44"/>
        <v>Mar</v>
      </c>
      <c r="U1556" s="37">
        <v>2026</v>
      </c>
      <c r="V1556" s="38">
        <v>899.98</v>
      </c>
    </row>
    <row r="1557" spans="1:22" x14ac:dyDescent="0.3">
      <c r="A1557" s="66" t="s">
        <v>2273</v>
      </c>
      <c r="B1557" s="17" t="s">
        <v>224</v>
      </c>
      <c r="C1557" s="17" t="s">
        <v>44</v>
      </c>
      <c r="D1557" s="17">
        <v>17</v>
      </c>
      <c r="E1557" s="17" t="b">
        <v>1</v>
      </c>
      <c r="F1557" s="17" t="s">
        <v>16</v>
      </c>
      <c r="G1557" s="17">
        <v>1024</v>
      </c>
      <c r="H1557" s="17" t="s">
        <v>47</v>
      </c>
      <c r="I1557" s="41">
        <v>599.99</v>
      </c>
      <c r="J1557" s="41"/>
      <c r="K1557" s="17" t="s">
        <v>4480</v>
      </c>
      <c r="L1557" s="17">
        <v>4</v>
      </c>
      <c r="M1557" s="17">
        <v>0</v>
      </c>
      <c r="N1557" s="17" t="s">
        <v>1904</v>
      </c>
      <c r="O1557" s="17" t="s">
        <v>36</v>
      </c>
      <c r="P1557" s="17" t="s">
        <v>2087</v>
      </c>
      <c r="Q1557" s="17" t="s">
        <v>2227</v>
      </c>
      <c r="R1557" s="17" t="s">
        <v>2084</v>
      </c>
      <c r="S1557" s="42"/>
      <c r="T1557" s="39"/>
      <c r="U1557" s="17"/>
      <c r="V1557" s="41">
        <v>0</v>
      </c>
    </row>
    <row r="1558" spans="1:22" x14ac:dyDescent="0.3">
      <c r="A1558" s="66" t="s">
        <v>2273</v>
      </c>
      <c r="B1558" s="37" t="s">
        <v>1905</v>
      </c>
      <c r="C1558" s="37" t="s">
        <v>3</v>
      </c>
      <c r="D1558" s="37">
        <v>14</v>
      </c>
      <c r="E1558" s="37" t="b">
        <v>0</v>
      </c>
      <c r="F1558" s="37" t="s">
        <v>14</v>
      </c>
      <c r="G1558" s="37">
        <v>512</v>
      </c>
      <c r="H1558" s="37" t="s">
        <v>47</v>
      </c>
      <c r="I1558" s="38">
        <v>403.95</v>
      </c>
      <c r="J1558" s="38"/>
      <c r="K1558" s="37" t="s">
        <v>4480</v>
      </c>
      <c r="L1558" s="37">
        <v>5</v>
      </c>
      <c r="M1558" s="37">
        <v>0</v>
      </c>
      <c r="N1558" s="37" t="s">
        <v>1412</v>
      </c>
      <c r="O1558" s="37" t="s">
        <v>333</v>
      </c>
      <c r="P1558" s="37" t="s">
        <v>2123</v>
      </c>
      <c r="Q1558" s="37" t="s">
        <v>2227</v>
      </c>
      <c r="R1558" s="37" t="s">
        <v>2084</v>
      </c>
      <c r="S1558" s="39">
        <v>46109</v>
      </c>
      <c r="T1558" s="39" t="str">
        <f>TEXT(S1558,"mmm")</f>
        <v>Mar</v>
      </c>
      <c r="U1558" s="37">
        <v>2026</v>
      </c>
      <c r="V1558" s="38">
        <v>0</v>
      </c>
    </row>
    <row r="1559" spans="1:22" x14ac:dyDescent="0.3">
      <c r="A1559" s="66" t="s">
        <v>2273</v>
      </c>
      <c r="B1559" s="17" t="s">
        <v>1906</v>
      </c>
      <c r="C1559" s="17" t="s">
        <v>3</v>
      </c>
      <c r="D1559" s="17">
        <v>14</v>
      </c>
      <c r="E1559" s="17" t="b">
        <v>0</v>
      </c>
      <c r="F1559" s="17" t="s">
        <v>4</v>
      </c>
      <c r="G1559" s="37">
        <v>128</v>
      </c>
      <c r="H1559" s="17" t="s">
        <v>47</v>
      </c>
      <c r="I1559" s="41">
        <v>403.95</v>
      </c>
      <c r="J1559" s="41"/>
      <c r="K1559" s="17" t="s">
        <v>4480</v>
      </c>
      <c r="L1559" s="17">
        <v>5</v>
      </c>
      <c r="M1559" s="17">
        <v>0</v>
      </c>
      <c r="N1559" s="17" t="s">
        <v>1412</v>
      </c>
      <c r="O1559" s="17" t="s">
        <v>333</v>
      </c>
      <c r="P1559" s="17" t="s">
        <v>2123</v>
      </c>
      <c r="Q1559" s="17" t="s">
        <v>2227</v>
      </c>
      <c r="R1559" s="17" t="s">
        <v>2084</v>
      </c>
      <c r="S1559" s="42">
        <v>46109</v>
      </c>
      <c r="T1559" s="39" t="str">
        <f>TEXT(S1559,"mmm")</f>
        <v>Mar</v>
      </c>
      <c r="U1559" s="17">
        <v>2026</v>
      </c>
      <c r="V1559" s="41">
        <v>0</v>
      </c>
    </row>
    <row r="1560" spans="1:22" x14ac:dyDescent="0.3">
      <c r="A1560" s="66" t="s">
        <v>2273</v>
      </c>
      <c r="B1560" s="37" t="s">
        <v>1907</v>
      </c>
      <c r="C1560" s="37" t="s">
        <v>11</v>
      </c>
      <c r="D1560" s="37">
        <v>14</v>
      </c>
      <c r="E1560" s="37" t="b">
        <v>1</v>
      </c>
      <c r="F1560" s="37" t="s">
        <v>4</v>
      </c>
      <c r="G1560" s="37">
        <v>128</v>
      </c>
      <c r="H1560" s="37" t="s">
        <v>47</v>
      </c>
      <c r="I1560" s="38">
        <v>675.99</v>
      </c>
      <c r="J1560" s="38"/>
      <c r="K1560" s="37" t="s">
        <v>4480</v>
      </c>
      <c r="L1560" s="37">
        <v>2</v>
      </c>
      <c r="M1560" s="37">
        <v>0</v>
      </c>
      <c r="N1560" s="37" t="s">
        <v>1412</v>
      </c>
      <c r="O1560" s="37" t="s">
        <v>75</v>
      </c>
      <c r="P1560" s="37" t="s">
        <v>2093</v>
      </c>
      <c r="Q1560" s="37" t="s">
        <v>2233</v>
      </c>
      <c r="R1560" s="37" t="s">
        <v>2084</v>
      </c>
      <c r="S1560" s="39">
        <v>46109</v>
      </c>
      <c r="T1560" s="39" t="str">
        <f>TEXT(S1560,"mmm")</f>
        <v>Mar</v>
      </c>
      <c r="U1560" s="37">
        <v>2026</v>
      </c>
      <c r="V1560" s="38">
        <v>0</v>
      </c>
    </row>
    <row r="1561" spans="1:22" x14ac:dyDescent="0.3">
      <c r="A1561" s="66" t="s">
        <v>2273</v>
      </c>
      <c r="B1561" s="17" t="s">
        <v>408</v>
      </c>
      <c r="C1561" s="17" t="s">
        <v>44</v>
      </c>
      <c r="D1561" s="17">
        <v>17</v>
      </c>
      <c r="E1561" s="17" t="b">
        <v>1</v>
      </c>
      <c r="F1561" s="17" t="s">
        <v>16</v>
      </c>
      <c r="G1561" s="17">
        <v>1024</v>
      </c>
      <c r="H1561" s="17" t="s">
        <v>47</v>
      </c>
      <c r="I1561" s="41">
        <v>498</v>
      </c>
      <c r="J1561" s="41"/>
      <c r="K1561" s="17" t="s">
        <v>4480</v>
      </c>
      <c r="L1561" s="17">
        <v>2</v>
      </c>
      <c r="M1561" s="17">
        <v>0</v>
      </c>
      <c r="N1561" s="17" t="s">
        <v>1908</v>
      </c>
      <c r="O1561" s="17" t="s">
        <v>1909</v>
      </c>
      <c r="P1561" s="17" t="s">
        <v>2208</v>
      </c>
      <c r="Q1561" s="17" t="s">
        <v>2257</v>
      </c>
      <c r="R1561" s="17" t="s">
        <v>2084</v>
      </c>
      <c r="S1561" s="42"/>
      <c r="T1561" s="39"/>
      <c r="U1561" s="17"/>
      <c r="V1561" s="41">
        <v>0</v>
      </c>
    </row>
    <row r="1562" spans="1:22" x14ac:dyDescent="0.3">
      <c r="A1562" s="66" t="s">
        <v>2273</v>
      </c>
      <c r="B1562" s="37" t="s">
        <v>1910</v>
      </c>
      <c r="C1562" s="37" t="s">
        <v>76</v>
      </c>
      <c r="D1562" s="37">
        <v>13</v>
      </c>
      <c r="E1562" s="37" t="b">
        <v>0</v>
      </c>
      <c r="F1562" s="37" t="s">
        <v>4</v>
      </c>
      <c r="G1562" s="37">
        <v>128</v>
      </c>
      <c r="H1562" s="37" t="s">
        <v>47</v>
      </c>
      <c r="I1562" s="38">
        <v>332.08</v>
      </c>
      <c r="J1562" s="38"/>
      <c r="K1562" s="37" t="s">
        <v>4480</v>
      </c>
      <c r="L1562" s="37">
        <v>5</v>
      </c>
      <c r="M1562" s="37">
        <v>3</v>
      </c>
      <c r="N1562" s="37" t="s">
        <v>1911</v>
      </c>
      <c r="O1562" s="37" t="s">
        <v>185</v>
      </c>
      <c r="P1562" s="37" t="s">
        <v>2122</v>
      </c>
      <c r="Q1562" s="37" t="s">
        <v>2226</v>
      </c>
      <c r="R1562" s="37" t="s">
        <v>2084</v>
      </c>
      <c r="S1562" s="39">
        <v>46109</v>
      </c>
      <c r="T1562" s="39" t="str">
        <f t="shared" ref="T1562:T1593" si="45">TEXT(S1562,"mmm")</f>
        <v>Mar</v>
      </c>
      <c r="U1562" s="37">
        <v>2026</v>
      </c>
      <c r="V1562" s="38">
        <v>996.24</v>
      </c>
    </row>
    <row r="1563" spans="1:22" x14ac:dyDescent="0.3">
      <c r="A1563" s="66" t="s">
        <v>2273</v>
      </c>
      <c r="B1563" s="17" t="s">
        <v>1396</v>
      </c>
      <c r="C1563" s="17" t="s">
        <v>76</v>
      </c>
      <c r="D1563" s="17">
        <v>13</v>
      </c>
      <c r="E1563" s="17" t="b">
        <v>0</v>
      </c>
      <c r="F1563" s="17" t="s">
        <v>114</v>
      </c>
      <c r="G1563" s="37">
        <v>128</v>
      </c>
      <c r="H1563" s="17" t="s">
        <v>47</v>
      </c>
      <c r="I1563" s="41">
        <v>321.43</v>
      </c>
      <c r="J1563" s="41"/>
      <c r="K1563" s="17" t="s">
        <v>4480</v>
      </c>
      <c r="L1563" s="17">
        <v>0</v>
      </c>
      <c r="M1563" s="17">
        <v>3</v>
      </c>
      <c r="N1563" s="17" t="s">
        <v>1911</v>
      </c>
      <c r="O1563" s="17" t="s">
        <v>185</v>
      </c>
      <c r="P1563" s="17" t="s">
        <v>2122</v>
      </c>
      <c r="Q1563" s="17" t="s">
        <v>2226</v>
      </c>
      <c r="R1563" s="17" t="s">
        <v>2084</v>
      </c>
      <c r="S1563" s="42">
        <v>46109</v>
      </c>
      <c r="T1563" s="39" t="str">
        <f t="shared" si="45"/>
        <v>Mar</v>
      </c>
      <c r="U1563" s="17">
        <v>2026</v>
      </c>
      <c r="V1563" s="41">
        <v>964.29</v>
      </c>
    </row>
    <row r="1564" spans="1:22" x14ac:dyDescent="0.3">
      <c r="A1564" s="66" t="s">
        <v>2273</v>
      </c>
      <c r="B1564" s="37" t="s">
        <v>2072</v>
      </c>
      <c r="C1564" s="37" t="s">
        <v>23</v>
      </c>
      <c r="D1564" s="37">
        <v>12</v>
      </c>
      <c r="E1564" s="37" t="b">
        <v>1</v>
      </c>
      <c r="F1564" s="37" t="s">
        <v>70</v>
      </c>
      <c r="G1564" s="37">
        <v>128</v>
      </c>
      <c r="H1564" s="37" t="s">
        <v>5</v>
      </c>
      <c r="I1564" s="38">
        <v>385.5</v>
      </c>
      <c r="J1564" s="38"/>
      <c r="K1564" s="37" t="s">
        <v>4480</v>
      </c>
      <c r="L1564" s="37">
        <v>1</v>
      </c>
      <c r="M1564" s="37">
        <v>0</v>
      </c>
      <c r="N1564" s="37" t="s">
        <v>1912</v>
      </c>
      <c r="O1564" s="37" t="s">
        <v>1293</v>
      </c>
      <c r="P1564" s="37" t="s">
        <v>2088</v>
      </c>
      <c r="Q1564" s="37" t="s">
        <v>4449</v>
      </c>
      <c r="R1564" s="37" t="s">
        <v>2263</v>
      </c>
      <c r="S1564" s="39">
        <v>46102</v>
      </c>
      <c r="T1564" s="39" t="str">
        <f t="shared" si="45"/>
        <v>Mar</v>
      </c>
      <c r="U1564" s="37">
        <v>2026</v>
      </c>
      <c r="V1564" s="38">
        <v>0</v>
      </c>
    </row>
    <row r="1565" spans="1:22" x14ac:dyDescent="0.3">
      <c r="A1565" s="66" t="s">
        <v>2273</v>
      </c>
      <c r="B1565" s="17" t="s">
        <v>1913</v>
      </c>
      <c r="C1565" s="17" t="s">
        <v>76</v>
      </c>
      <c r="D1565" s="17">
        <v>13</v>
      </c>
      <c r="E1565" s="17" t="b">
        <v>0</v>
      </c>
      <c r="F1565" s="17" t="s">
        <v>114</v>
      </c>
      <c r="G1565" s="37">
        <v>128</v>
      </c>
      <c r="H1565" s="17" t="s">
        <v>47</v>
      </c>
      <c r="I1565" s="41">
        <v>332.05</v>
      </c>
      <c r="J1565" s="41"/>
      <c r="K1565" s="17" t="s">
        <v>4480</v>
      </c>
      <c r="L1565" s="17">
        <v>8</v>
      </c>
      <c r="M1565" s="17">
        <v>18</v>
      </c>
      <c r="N1565" s="17" t="s">
        <v>1914</v>
      </c>
      <c r="O1565" s="17" t="s">
        <v>75</v>
      </c>
      <c r="P1565" s="17" t="s">
        <v>2093</v>
      </c>
      <c r="Q1565" s="17" t="s">
        <v>2233</v>
      </c>
      <c r="R1565" s="17" t="s">
        <v>2084</v>
      </c>
      <c r="S1565" s="42">
        <v>46109</v>
      </c>
      <c r="T1565" s="39" t="str">
        <f t="shared" si="45"/>
        <v>Mar</v>
      </c>
      <c r="U1565" s="17">
        <v>2026</v>
      </c>
      <c r="V1565" s="41">
        <v>5976.9000000000005</v>
      </c>
    </row>
    <row r="1566" spans="1:22" x14ac:dyDescent="0.3">
      <c r="A1566" s="66" t="s">
        <v>2273</v>
      </c>
      <c r="B1566" s="37" t="s">
        <v>1915</v>
      </c>
      <c r="C1566" s="37" t="s">
        <v>76</v>
      </c>
      <c r="D1566" s="37">
        <v>13</v>
      </c>
      <c r="E1566" s="37" t="b">
        <v>0</v>
      </c>
      <c r="F1566" s="37" t="s">
        <v>12</v>
      </c>
      <c r="G1566" s="37">
        <v>256</v>
      </c>
      <c r="H1566" s="37" t="s">
        <v>47</v>
      </c>
      <c r="I1566" s="38">
        <v>323.99</v>
      </c>
      <c r="J1566" s="38"/>
      <c r="K1566" s="37" t="s">
        <v>4480</v>
      </c>
      <c r="L1566" s="37">
        <v>5</v>
      </c>
      <c r="M1566" s="37">
        <v>5</v>
      </c>
      <c r="N1566" s="37" t="s">
        <v>1916</v>
      </c>
      <c r="O1566" s="37" t="s">
        <v>1917</v>
      </c>
      <c r="P1566" s="37" t="s">
        <v>2268</v>
      </c>
      <c r="Q1566" s="37" t="s">
        <v>4449</v>
      </c>
      <c r="R1566" s="37" t="s">
        <v>2263</v>
      </c>
      <c r="S1566" s="39">
        <v>46109</v>
      </c>
      <c r="T1566" s="39" t="str">
        <f t="shared" si="45"/>
        <v>Mar</v>
      </c>
      <c r="U1566" s="37">
        <v>2026</v>
      </c>
      <c r="V1566" s="38">
        <v>1619.95</v>
      </c>
    </row>
    <row r="1567" spans="1:22" x14ac:dyDescent="0.3">
      <c r="A1567" s="66" t="s">
        <v>2273</v>
      </c>
      <c r="B1567" s="17" t="s">
        <v>304</v>
      </c>
      <c r="C1567" s="17" t="s">
        <v>76</v>
      </c>
      <c r="D1567" s="17">
        <v>13</v>
      </c>
      <c r="E1567" s="17" t="b">
        <v>0</v>
      </c>
      <c r="F1567" s="17" t="s">
        <v>12</v>
      </c>
      <c r="G1567" s="17">
        <v>256</v>
      </c>
      <c r="H1567" s="17" t="s">
        <v>47</v>
      </c>
      <c r="I1567" s="41">
        <v>322.99</v>
      </c>
      <c r="J1567" s="41"/>
      <c r="K1567" s="17" t="s">
        <v>4480</v>
      </c>
      <c r="L1567" s="17">
        <v>5</v>
      </c>
      <c r="M1567" s="17">
        <v>2</v>
      </c>
      <c r="N1567" s="17" t="s">
        <v>1916</v>
      </c>
      <c r="O1567" s="17" t="s">
        <v>1917</v>
      </c>
      <c r="P1567" s="17" t="s">
        <v>2268</v>
      </c>
      <c r="Q1567" s="17" t="s">
        <v>4449</v>
      </c>
      <c r="R1567" s="17" t="s">
        <v>2263</v>
      </c>
      <c r="S1567" s="42">
        <v>46109</v>
      </c>
      <c r="T1567" s="39" t="str">
        <f t="shared" si="45"/>
        <v>Mar</v>
      </c>
      <c r="U1567" s="17">
        <v>2026</v>
      </c>
      <c r="V1567" s="41">
        <v>645.98</v>
      </c>
    </row>
    <row r="1568" spans="1:22" x14ac:dyDescent="0.3">
      <c r="A1568" s="66" t="s">
        <v>2273</v>
      </c>
      <c r="B1568" s="37" t="s">
        <v>1918</v>
      </c>
      <c r="C1568" s="37" t="s">
        <v>76</v>
      </c>
      <c r="D1568" s="37">
        <v>13</v>
      </c>
      <c r="E1568" s="37" t="b">
        <v>0</v>
      </c>
      <c r="F1568" s="37" t="s">
        <v>70</v>
      </c>
      <c r="G1568" s="37">
        <v>128</v>
      </c>
      <c r="H1568" s="37" t="s">
        <v>47</v>
      </c>
      <c r="I1568" s="38">
        <v>321.43</v>
      </c>
      <c r="J1568" s="38"/>
      <c r="K1568" s="37" t="s">
        <v>4480</v>
      </c>
      <c r="L1568" s="37">
        <v>0</v>
      </c>
      <c r="M1568" s="37">
        <v>2</v>
      </c>
      <c r="N1568" s="37" t="s">
        <v>1911</v>
      </c>
      <c r="O1568" s="37" t="s">
        <v>185</v>
      </c>
      <c r="P1568" s="37" t="s">
        <v>2122</v>
      </c>
      <c r="Q1568" s="37" t="s">
        <v>2226</v>
      </c>
      <c r="R1568" s="37" t="s">
        <v>2084</v>
      </c>
      <c r="S1568" s="39">
        <v>46109</v>
      </c>
      <c r="T1568" s="39" t="str">
        <f t="shared" si="45"/>
        <v>Mar</v>
      </c>
      <c r="U1568" s="37">
        <v>2026</v>
      </c>
      <c r="V1568" s="38">
        <v>642.86</v>
      </c>
    </row>
    <row r="1569" spans="1:22" x14ac:dyDescent="0.3">
      <c r="A1569" s="66" t="s">
        <v>2273</v>
      </c>
      <c r="B1569" s="17" t="s">
        <v>1919</v>
      </c>
      <c r="C1569" s="17" t="s">
        <v>76</v>
      </c>
      <c r="D1569" s="17">
        <v>13</v>
      </c>
      <c r="E1569" s="17" t="b">
        <v>0</v>
      </c>
      <c r="F1569" s="17" t="s">
        <v>70</v>
      </c>
      <c r="G1569" s="37">
        <v>128</v>
      </c>
      <c r="H1569" s="17" t="s">
        <v>47</v>
      </c>
      <c r="I1569" s="41">
        <v>322.99</v>
      </c>
      <c r="J1569" s="41"/>
      <c r="K1569" s="17" t="s">
        <v>4480</v>
      </c>
      <c r="L1569" s="17">
        <v>5</v>
      </c>
      <c r="M1569" s="17">
        <v>11</v>
      </c>
      <c r="N1569" s="17" t="s">
        <v>1916</v>
      </c>
      <c r="O1569" s="17" t="s">
        <v>1917</v>
      </c>
      <c r="P1569" s="17" t="s">
        <v>2268</v>
      </c>
      <c r="Q1569" s="17" t="s">
        <v>4449</v>
      </c>
      <c r="R1569" s="17" t="s">
        <v>2263</v>
      </c>
      <c r="S1569" s="42">
        <v>46109</v>
      </c>
      <c r="T1569" s="39" t="str">
        <f t="shared" si="45"/>
        <v>Mar</v>
      </c>
      <c r="U1569" s="17">
        <v>2026</v>
      </c>
      <c r="V1569" s="41">
        <v>3552.8900000000003</v>
      </c>
    </row>
    <row r="1570" spans="1:22" x14ac:dyDescent="0.3">
      <c r="A1570" s="66" t="s">
        <v>2273</v>
      </c>
      <c r="B1570" s="37" t="s">
        <v>1920</v>
      </c>
      <c r="C1570" s="37" t="s">
        <v>76</v>
      </c>
      <c r="D1570" s="37">
        <v>13</v>
      </c>
      <c r="E1570" s="37" t="b">
        <v>0</v>
      </c>
      <c r="F1570" s="37" t="s">
        <v>70</v>
      </c>
      <c r="G1570" s="37">
        <v>128</v>
      </c>
      <c r="H1570" s="37" t="s">
        <v>47</v>
      </c>
      <c r="I1570" s="38">
        <v>322.99</v>
      </c>
      <c r="J1570" s="38"/>
      <c r="K1570" s="37" t="s">
        <v>4480</v>
      </c>
      <c r="L1570" s="37">
        <v>5</v>
      </c>
      <c r="M1570" s="37">
        <v>3</v>
      </c>
      <c r="N1570" s="37" t="s">
        <v>1916</v>
      </c>
      <c r="O1570" s="37" t="s">
        <v>1917</v>
      </c>
      <c r="P1570" s="37" t="s">
        <v>2268</v>
      </c>
      <c r="Q1570" s="37" t="s">
        <v>4449</v>
      </c>
      <c r="R1570" s="37" t="s">
        <v>2263</v>
      </c>
      <c r="S1570" s="39">
        <v>46109</v>
      </c>
      <c r="T1570" s="39" t="str">
        <f t="shared" si="45"/>
        <v>Mar</v>
      </c>
      <c r="U1570" s="37">
        <v>2026</v>
      </c>
      <c r="V1570" s="38">
        <v>968.97</v>
      </c>
    </row>
    <row r="1571" spans="1:22" x14ac:dyDescent="0.3">
      <c r="A1571" s="66" t="s">
        <v>2273</v>
      </c>
      <c r="B1571" s="17" t="s">
        <v>1921</v>
      </c>
      <c r="C1571" s="17" t="s">
        <v>76</v>
      </c>
      <c r="D1571" s="17">
        <v>13</v>
      </c>
      <c r="E1571" s="17" t="b">
        <v>0</v>
      </c>
      <c r="F1571" s="17" t="s">
        <v>12</v>
      </c>
      <c r="G1571" s="17">
        <v>256</v>
      </c>
      <c r="H1571" s="17" t="s">
        <v>47</v>
      </c>
      <c r="I1571" s="41">
        <v>332.08</v>
      </c>
      <c r="J1571" s="41"/>
      <c r="K1571" s="17" t="s">
        <v>4480</v>
      </c>
      <c r="L1571" s="17">
        <v>5</v>
      </c>
      <c r="M1571" s="17">
        <v>4</v>
      </c>
      <c r="N1571" s="17" t="s">
        <v>1911</v>
      </c>
      <c r="O1571" s="17" t="s">
        <v>185</v>
      </c>
      <c r="P1571" s="17" t="s">
        <v>2122</v>
      </c>
      <c r="Q1571" s="17" t="s">
        <v>2226</v>
      </c>
      <c r="R1571" s="17" t="s">
        <v>2084</v>
      </c>
      <c r="S1571" s="42">
        <v>46109</v>
      </c>
      <c r="T1571" s="39" t="str">
        <f t="shared" si="45"/>
        <v>Mar</v>
      </c>
      <c r="U1571" s="17">
        <v>2026</v>
      </c>
      <c r="V1571" s="41">
        <v>1328.32</v>
      </c>
    </row>
    <row r="1572" spans="1:22" x14ac:dyDescent="0.3">
      <c r="A1572" s="66" t="s">
        <v>2273</v>
      </c>
      <c r="B1572" s="37" t="s">
        <v>1922</v>
      </c>
      <c r="C1572" s="37" t="s">
        <v>76</v>
      </c>
      <c r="D1572" s="37">
        <v>13</v>
      </c>
      <c r="E1572" s="37" t="b">
        <v>0</v>
      </c>
      <c r="F1572" s="37" t="s">
        <v>12</v>
      </c>
      <c r="G1572" s="37">
        <v>256</v>
      </c>
      <c r="H1572" s="37" t="s">
        <v>47</v>
      </c>
      <c r="I1572" s="38">
        <v>322.99</v>
      </c>
      <c r="J1572" s="38"/>
      <c r="K1572" s="37" t="s">
        <v>4480</v>
      </c>
      <c r="L1572" s="37">
        <v>5</v>
      </c>
      <c r="M1572" s="37">
        <v>12</v>
      </c>
      <c r="N1572" s="37" t="s">
        <v>1916</v>
      </c>
      <c r="O1572" s="37" t="s">
        <v>1917</v>
      </c>
      <c r="P1572" s="37" t="s">
        <v>2268</v>
      </c>
      <c r="Q1572" s="37" t="s">
        <v>4449</v>
      </c>
      <c r="R1572" s="37" t="s">
        <v>2263</v>
      </c>
      <c r="S1572" s="39">
        <v>46109</v>
      </c>
      <c r="T1572" s="39" t="str">
        <f t="shared" si="45"/>
        <v>Mar</v>
      </c>
      <c r="U1572" s="37">
        <v>2026</v>
      </c>
      <c r="V1572" s="38">
        <v>3875.88</v>
      </c>
    </row>
    <row r="1573" spans="1:22" x14ac:dyDescent="0.3">
      <c r="A1573" s="66" t="s">
        <v>2273</v>
      </c>
      <c r="B1573" s="17" t="s">
        <v>1923</v>
      </c>
      <c r="C1573" s="17" t="s">
        <v>3</v>
      </c>
      <c r="D1573" s="17">
        <v>14</v>
      </c>
      <c r="E1573" s="17" t="b">
        <v>0</v>
      </c>
      <c r="F1573" s="17" t="s">
        <v>4</v>
      </c>
      <c r="G1573" s="37">
        <v>128</v>
      </c>
      <c r="H1573" s="17" t="s">
        <v>5</v>
      </c>
      <c r="I1573" s="41">
        <v>389.99</v>
      </c>
      <c r="J1573" s="41"/>
      <c r="K1573" s="17" t="s">
        <v>4480</v>
      </c>
      <c r="L1573" s="17">
        <v>10</v>
      </c>
      <c r="M1573" s="17">
        <v>6</v>
      </c>
      <c r="N1573" s="17" t="s">
        <v>1924</v>
      </c>
      <c r="O1573" s="17" t="s">
        <v>1925</v>
      </c>
      <c r="P1573" s="17" t="s">
        <v>2209</v>
      </c>
      <c r="Q1573" s="17" t="s">
        <v>2226</v>
      </c>
      <c r="R1573" s="17" t="s">
        <v>2084</v>
      </c>
      <c r="S1573" s="42">
        <v>46105</v>
      </c>
      <c r="T1573" s="39" t="str">
        <f t="shared" si="45"/>
        <v>Mar</v>
      </c>
      <c r="U1573" s="17">
        <v>2026</v>
      </c>
      <c r="V1573" s="41">
        <v>2339.94</v>
      </c>
    </row>
    <row r="1574" spans="1:22" x14ac:dyDescent="0.3">
      <c r="A1574" s="66" t="s">
        <v>2273</v>
      </c>
      <c r="B1574" s="37" t="s">
        <v>1926</v>
      </c>
      <c r="C1574" s="37" t="s">
        <v>76</v>
      </c>
      <c r="D1574" s="37">
        <v>13</v>
      </c>
      <c r="E1574" s="37" t="b">
        <v>0</v>
      </c>
      <c r="F1574" s="37" t="s">
        <v>70</v>
      </c>
      <c r="G1574" s="37">
        <v>128</v>
      </c>
      <c r="H1574" s="37" t="s">
        <v>47</v>
      </c>
      <c r="I1574" s="38">
        <v>323.99</v>
      </c>
      <c r="J1574" s="38"/>
      <c r="K1574" s="37" t="s">
        <v>4480</v>
      </c>
      <c r="L1574" s="37">
        <v>5</v>
      </c>
      <c r="M1574" s="37">
        <v>0</v>
      </c>
      <c r="N1574" s="37" t="s">
        <v>1916</v>
      </c>
      <c r="O1574" s="37" t="s">
        <v>1917</v>
      </c>
      <c r="P1574" s="37" t="s">
        <v>2268</v>
      </c>
      <c r="Q1574" s="37" t="s">
        <v>4449</v>
      </c>
      <c r="R1574" s="37" t="s">
        <v>2263</v>
      </c>
      <c r="S1574" s="39">
        <v>46109</v>
      </c>
      <c r="T1574" s="39" t="str">
        <f t="shared" si="45"/>
        <v>Mar</v>
      </c>
      <c r="U1574" s="37">
        <v>2026</v>
      </c>
      <c r="V1574" s="38">
        <v>0</v>
      </c>
    </row>
    <row r="1575" spans="1:22" x14ac:dyDescent="0.3">
      <c r="A1575" s="66" t="s">
        <v>2273</v>
      </c>
      <c r="B1575" s="17" t="s">
        <v>1927</v>
      </c>
      <c r="C1575" s="17" t="s">
        <v>76</v>
      </c>
      <c r="D1575" s="17">
        <v>13</v>
      </c>
      <c r="E1575" s="17" t="b">
        <v>0</v>
      </c>
      <c r="F1575" s="17" t="s">
        <v>114</v>
      </c>
      <c r="G1575" s="37">
        <v>128</v>
      </c>
      <c r="H1575" s="17" t="s">
        <v>47</v>
      </c>
      <c r="I1575" s="41">
        <v>323.99</v>
      </c>
      <c r="J1575" s="41"/>
      <c r="K1575" s="17" t="s">
        <v>4480</v>
      </c>
      <c r="L1575" s="17">
        <v>5</v>
      </c>
      <c r="M1575" s="17">
        <v>1</v>
      </c>
      <c r="N1575" s="17" t="s">
        <v>1916</v>
      </c>
      <c r="O1575" s="17" t="s">
        <v>1917</v>
      </c>
      <c r="P1575" s="17" t="s">
        <v>2268</v>
      </c>
      <c r="Q1575" s="17" t="s">
        <v>4449</v>
      </c>
      <c r="R1575" s="17" t="s">
        <v>2263</v>
      </c>
      <c r="S1575" s="42">
        <v>46109</v>
      </c>
      <c r="T1575" s="39" t="str">
        <f t="shared" si="45"/>
        <v>Mar</v>
      </c>
      <c r="U1575" s="17">
        <v>2026</v>
      </c>
      <c r="V1575" s="41">
        <v>323.99</v>
      </c>
    </row>
    <row r="1576" spans="1:22" x14ac:dyDescent="0.3">
      <c r="A1576" s="66" t="s">
        <v>2273</v>
      </c>
      <c r="B1576" s="37" t="s">
        <v>1928</v>
      </c>
      <c r="C1576" s="37" t="s">
        <v>76</v>
      </c>
      <c r="D1576" s="37">
        <v>13</v>
      </c>
      <c r="E1576" s="37" t="b">
        <v>0</v>
      </c>
      <c r="F1576" s="37" t="s">
        <v>70</v>
      </c>
      <c r="G1576" s="37">
        <v>128</v>
      </c>
      <c r="H1576" s="37" t="s">
        <v>47</v>
      </c>
      <c r="I1576" s="38">
        <v>321.43</v>
      </c>
      <c r="J1576" s="38"/>
      <c r="K1576" s="37" t="s">
        <v>4480</v>
      </c>
      <c r="L1576" s="37">
        <v>0</v>
      </c>
      <c r="M1576" s="37">
        <v>1</v>
      </c>
      <c r="N1576" s="37" t="s">
        <v>1911</v>
      </c>
      <c r="O1576" s="37" t="s">
        <v>185</v>
      </c>
      <c r="P1576" s="37" t="s">
        <v>2122</v>
      </c>
      <c r="Q1576" s="37" t="s">
        <v>2226</v>
      </c>
      <c r="R1576" s="37" t="s">
        <v>2084</v>
      </c>
      <c r="S1576" s="39">
        <v>46109</v>
      </c>
      <c r="T1576" s="39" t="str">
        <f t="shared" si="45"/>
        <v>Mar</v>
      </c>
      <c r="U1576" s="37">
        <v>2026</v>
      </c>
      <c r="V1576" s="38">
        <v>321.43</v>
      </c>
    </row>
    <row r="1577" spans="1:22" x14ac:dyDescent="0.3">
      <c r="A1577" s="66" t="s">
        <v>2273</v>
      </c>
      <c r="B1577" s="17" t="s">
        <v>1929</v>
      </c>
      <c r="C1577" s="17" t="s">
        <v>76</v>
      </c>
      <c r="D1577" s="17">
        <v>13</v>
      </c>
      <c r="E1577" s="17" t="b">
        <v>0</v>
      </c>
      <c r="F1577" s="17" t="s">
        <v>114</v>
      </c>
      <c r="G1577" s="37">
        <v>128</v>
      </c>
      <c r="H1577" s="17" t="s">
        <v>5</v>
      </c>
      <c r="I1577" s="41">
        <v>288.69</v>
      </c>
      <c r="J1577" s="41"/>
      <c r="K1577" s="17" t="s">
        <v>4480</v>
      </c>
      <c r="L1577" s="17">
        <v>8</v>
      </c>
      <c r="M1577" s="17">
        <v>0</v>
      </c>
      <c r="N1577" s="17" t="s">
        <v>1930</v>
      </c>
      <c r="O1577" s="17" t="s">
        <v>1931</v>
      </c>
      <c r="P1577" s="17" t="s">
        <v>2088</v>
      </c>
      <c r="Q1577" s="17" t="s">
        <v>4449</v>
      </c>
      <c r="R1577" s="17" t="s">
        <v>2263</v>
      </c>
      <c r="S1577" s="42">
        <v>46101</v>
      </c>
      <c r="T1577" s="39" t="str">
        <f t="shared" si="45"/>
        <v>Mar</v>
      </c>
      <c r="U1577" s="17">
        <v>2026</v>
      </c>
      <c r="V1577" s="41">
        <v>0</v>
      </c>
    </row>
    <row r="1578" spans="1:22" x14ac:dyDescent="0.3">
      <c r="A1578" s="66" t="s">
        <v>2273</v>
      </c>
      <c r="B1578" s="37" t="s">
        <v>1932</v>
      </c>
      <c r="C1578" s="37" t="s">
        <v>23</v>
      </c>
      <c r="D1578" s="37">
        <v>12</v>
      </c>
      <c r="E1578" s="37" t="b">
        <v>1</v>
      </c>
      <c r="F1578" s="37" t="s">
        <v>70</v>
      </c>
      <c r="G1578" s="37">
        <v>128</v>
      </c>
      <c r="H1578" s="37" t="s">
        <v>5</v>
      </c>
      <c r="I1578" s="38">
        <v>335.37</v>
      </c>
      <c r="J1578" s="38"/>
      <c r="K1578" s="37" t="s">
        <v>4480</v>
      </c>
      <c r="L1578" s="37">
        <v>3</v>
      </c>
      <c r="M1578" s="37">
        <v>16</v>
      </c>
      <c r="N1578" s="37" t="s">
        <v>1930</v>
      </c>
      <c r="O1578" s="37" t="s">
        <v>1931</v>
      </c>
      <c r="P1578" s="37" t="s">
        <v>2088</v>
      </c>
      <c r="Q1578" s="37" t="s">
        <v>4449</v>
      </c>
      <c r="R1578" s="37" t="s">
        <v>2263</v>
      </c>
      <c r="S1578" s="39">
        <v>46101</v>
      </c>
      <c r="T1578" s="39" t="str">
        <f t="shared" si="45"/>
        <v>Mar</v>
      </c>
      <c r="U1578" s="37">
        <v>2026</v>
      </c>
      <c r="V1578" s="38">
        <v>5365.92</v>
      </c>
    </row>
    <row r="1579" spans="1:22" x14ac:dyDescent="0.3">
      <c r="A1579" s="66" t="s">
        <v>2273</v>
      </c>
      <c r="B1579" s="17" t="s">
        <v>1933</v>
      </c>
      <c r="C1579" s="17" t="s">
        <v>76</v>
      </c>
      <c r="D1579" s="17">
        <v>13</v>
      </c>
      <c r="E1579" s="17" t="b">
        <v>0</v>
      </c>
      <c r="F1579" s="37" t="s">
        <v>4</v>
      </c>
      <c r="G1579" s="37">
        <v>128</v>
      </c>
      <c r="H1579" s="17" t="s">
        <v>47</v>
      </c>
      <c r="I1579" s="41">
        <v>321.42</v>
      </c>
      <c r="J1579" s="41"/>
      <c r="K1579" s="17" t="s">
        <v>4480</v>
      </c>
      <c r="L1579" s="17">
        <v>0</v>
      </c>
      <c r="M1579" s="17">
        <v>2</v>
      </c>
      <c r="N1579" s="17" t="s">
        <v>1914</v>
      </c>
      <c r="O1579" s="17" t="s">
        <v>75</v>
      </c>
      <c r="P1579" s="17" t="s">
        <v>2093</v>
      </c>
      <c r="Q1579" s="17" t="s">
        <v>2233</v>
      </c>
      <c r="R1579" s="17" t="s">
        <v>2084</v>
      </c>
      <c r="S1579" s="42">
        <v>46109</v>
      </c>
      <c r="T1579" s="39" t="str">
        <f t="shared" si="45"/>
        <v>Mar</v>
      </c>
      <c r="U1579" s="17">
        <v>2026</v>
      </c>
      <c r="V1579" s="41">
        <v>642.84</v>
      </c>
    </row>
    <row r="1580" spans="1:22" x14ac:dyDescent="0.3">
      <c r="A1580" s="66" t="s">
        <v>2273</v>
      </c>
      <c r="B1580" s="37" t="s">
        <v>1934</v>
      </c>
      <c r="C1580" s="37" t="s">
        <v>11</v>
      </c>
      <c r="D1580" s="37">
        <v>14</v>
      </c>
      <c r="E1580" s="37" t="b">
        <v>1</v>
      </c>
      <c r="F1580" s="37" t="s">
        <v>425</v>
      </c>
      <c r="G1580" s="37">
        <v>128</v>
      </c>
      <c r="H1580" s="37" t="s">
        <v>5</v>
      </c>
      <c r="I1580" s="38">
        <v>573.6</v>
      </c>
      <c r="J1580" s="38"/>
      <c r="K1580" s="37" t="s">
        <v>4480</v>
      </c>
      <c r="L1580" s="37">
        <v>5</v>
      </c>
      <c r="M1580" s="37">
        <v>5</v>
      </c>
      <c r="N1580" s="37" t="s">
        <v>1930</v>
      </c>
      <c r="O1580" s="37" t="s">
        <v>1931</v>
      </c>
      <c r="P1580" s="37" t="s">
        <v>2088</v>
      </c>
      <c r="Q1580" s="37" t="s">
        <v>4449</v>
      </c>
      <c r="R1580" s="37" t="s">
        <v>2263</v>
      </c>
      <c r="S1580" s="39">
        <v>46101</v>
      </c>
      <c r="T1580" s="39" t="str">
        <f t="shared" si="45"/>
        <v>Mar</v>
      </c>
      <c r="U1580" s="37">
        <v>2026</v>
      </c>
      <c r="V1580" s="38">
        <v>2868</v>
      </c>
    </row>
    <row r="1581" spans="1:22" x14ac:dyDescent="0.3">
      <c r="A1581" s="66" t="s">
        <v>2273</v>
      </c>
      <c r="B1581" s="17" t="s">
        <v>1935</v>
      </c>
      <c r="C1581" s="17" t="s">
        <v>38</v>
      </c>
      <c r="D1581" s="17">
        <v>13</v>
      </c>
      <c r="E1581" s="17" t="b">
        <v>0</v>
      </c>
      <c r="F1581" s="17" t="s">
        <v>14</v>
      </c>
      <c r="G1581" s="17">
        <v>512</v>
      </c>
      <c r="H1581" s="17" t="s">
        <v>22</v>
      </c>
      <c r="I1581" s="41">
        <v>457.99</v>
      </c>
      <c r="J1581" s="41"/>
      <c r="K1581" s="17" t="s">
        <v>4480</v>
      </c>
      <c r="L1581" s="17">
        <v>1</v>
      </c>
      <c r="M1581" s="17">
        <v>0</v>
      </c>
      <c r="N1581" s="17" t="s">
        <v>1911</v>
      </c>
      <c r="O1581" s="17" t="s">
        <v>185</v>
      </c>
      <c r="P1581" s="17" t="s">
        <v>2122</v>
      </c>
      <c r="Q1581" s="17" t="s">
        <v>2226</v>
      </c>
      <c r="R1581" s="17" t="s">
        <v>2084</v>
      </c>
      <c r="S1581" s="42">
        <v>46102</v>
      </c>
      <c r="T1581" s="39" t="str">
        <f t="shared" si="45"/>
        <v>Mar</v>
      </c>
      <c r="U1581" s="17">
        <v>2026</v>
      </c>
      <c r="V1581" s="41">
        <v>0</v>
      </c>
    </row>
    <row r="1582" spans="1:22" x14ac:dyDescent="0.3">
      <c r="A1582" s="66" t="s">
        <v>2273</v>
      </c>
      <c r="B1582" s="37" t="s">
        <v>1936</v>
      </c>
      <c r="C1582" s="37" t="s">
        <v>11</v>
      </c>
      <c r="D1582" s="37">
        <v>14</v>
      </c>
      <c r="E1582" s="37" t="b">
        <v>1</v>
      </c>
      <c r="F1582" s="37" t="s">
        <v>16</v>
      </c>
      <c r="G1582" s="37">
        <v>1024</v>
      </c>
      <c r="H1582" s="37" t="s">
        <v>47</v>
      </c>
      <c r="I1582" s="38">
        <v>629.51</v>
      </c>
      <c r="J1582" s="38"/>
      <c r="K1582" s="37" t="s">
        <v>4480</v>
      </c>
      <c r="L1582" s="37">
        <v>0</v>
      </c>
      <c r="M1582" s="37">
        <v>2</v>
      </c>
      <c r="N1582" s="37" t="s">
        <v>1911</v>
      </c>
      <c r="O1582" s="37" t="s">
        <v>185</v>
      </c>
      <c r="P1582" s="37" t="s">
        <v>2122</v>
      </c>
      <c r="Q1582" s="37" t="s">
        <v>2226</v>
      </c>
      <c r="R1582" s="37" t="s">
        <v>2084</v>
      </c>
      <c r="S1582" s="39">
        <v>46109</v>
      </c>
      <c r="T1582" s="39" t="str">
        <f t="shared" si="45"/>
        <v>Mar</v>
      </c>
      <c r="U1582" s="37">
        <v>2026</v>
      </c>
      <c r="V1582" s="38">
        <v>1259.02</v>
      </c>
    </row>
    <row r="1583" spans="1:22" x14ac:dyDescent="0.3">
      <c r="A1583" s="66" t="s">
        <v>2273</v>
      </c>
      <c r="B1583" s="17" t="s">
        <v>1937</v>
      </c>
      <c r="C1583" s="17" t="s">
        <v>11</v>
      </c>
      <c r="D1583" s="17">
        <v>14</v>
      </c>
      <c r="E1583" s="17" t="b">
        <v>1</v>
      </c>
      <c r="F1583" s="17" t="s">
        <v>1938</v>
      </c>
      <c r="G1583" s="17">
        <v>256</v>
      </c>
      <c r="H1583" s="17" t="s">
        <v>5</v>
      </c>
      <c r="I1583" s="41">
        <v>645.44000000000005</v>
      </c>
      <c r="J1583" s="41"/>
      <c r="K1583" s="17" t="s">
        <v>4480</v>
      </c>
      <c r="L1583" s="17">
        <v>10</v>
      </c>
      <c r="M1583" s="17">
        <v>1</v>
      </c>
      <c r="N1583" s="17" t="s">
        <v>1930</v>
      </c>
      <c r="O1583" s="17" t="s">
        <v>420</v>
      </c>
      <c r="P1583" s="17" t="s">
        <v>4459</v>
      </c>
      <c r="Q1583" s="17" t="s">
        <v>4449</v>
      </c>
      <c r="R1583" s="17" t="s">
        <v>2263</v>
      </c>
      <c r="S1583" s="42">
        <v>46101</v>
      </c>
      <c r="T1583" s="39" t="str">
        <f t="shared" si="45"/>
        <v>Mar</v>
      </c>
      <c r="U1583" s="17">
        <v>2026</v>
      </c>
      <c r="V1583" s="41">
        <v>645.44000000000005</v>
      </c>
    </row>
    <row r="1584" spans="1:22" x14ac:dyDescent="0.3">
      <c r="A1584" s="66" t="s">
        <v>2273</v>
      </c>
      <c r="B1584" s="37" t="s">
        <v>1939</v>
      </c>
      <c r="C1584" s="37" t="s">
        <v>76</v>
      </c>
      <c r="D1584" s="37">
        <v>13</v>
      </c>
      <c r="E1584" s="37" t="b">
        <v>0</v>
      </c>
      <c r="F1584" s="37" t="s">
        <v>14</v>
      </c>
      <c r="G1584" s="37">
        <v>512</v>
      </c>
      <c r="H1584" s="37" t="s">
        <v>47</v>
      </c>
      <c r="I1584" s="38">
        <v>323.99</v>
      </c>
      <c r="J1584" s="38"/>
      <c r="K1584" s="37" t="s">
        <v>4480</v>
      </c>
      <c r="L1584" s="37">
        <v>5</v>
      </c>
      <c r="M1584" s="37">
        <v>0</v>
      </c>
      <c r="N1584" s="37" t="s">
        <v>1916</v>
      </c>
      <c r="O1584" s="37" t="s">
        <v>1917</v>
      </c>
      <c r="P1584" s="37" t="s">
        <v>2268</v>
      </c>
      <c r="Q1584" s="37" t="s">
        <v>4449</v>
      </c>
      <c r="R1584" s="37" t="s">
        <v>2263</v>
      </c>
      <c r="S1584" s="39">
        <v>46109</v>
      </c>
      <c r="T1584" s="39" t="str">
        <f t="shared" si="45"/>
        <v>Mar</v>
      </c>
      <c r="U1584" s="37">
        <v>2026</v>
      </c>
      <c r="V1584" s="38">
        <v>0</v>
      </c>
    </row>
    <row r="1585" spans="1:22" x14ac:dyDescent="0.3">
      <c r="A1585" s="66" t="s">
        <v>2273</v>
      </c>
      <c r="B1585" s="17" t="s">
        <v>1940</v>
      </c>
      <c r="C1585" s="17" t="s">
        <v>76</v>
      </c>
      <c r="D1585" s="17">
        <v>13</v>
      </c>
      <c r="E1585" s="17" t="b">
        <v>0</v>
      </c>
      <c r="F1585" s="17" t="s">
        <v>14</v>
      </c>
      <c r="G1585" s="17">
        <v>512</v>
      </c>
      <c r="H1585" s="17" t="s">
        <v>47</v>
      </c>
      <c r="I1585" s="41">
        <v>323.99</v>
      </c>
      <c r="J1585" s="41"/>
      <c r="K1585" s="17" t="s">
        <v>4480</v>
      </c>
      <c r="L1585" s="17">
        <v>5</v>
      </c>
      <c r="M1585" s="17">
        <v>0</v>
      </c>
      <c r="N1585" s="17" t="s">
        <v>1916</v>
      </c>
      <c r="O1585" s="17" t="s">
        <v>1917</v>
      </c>
      <c r="P1585" s="17" t="s">
        <v>2268</v>
      </c>
      <c r="Q1585" s="17" t="s">
        <v>4449</v>
      </c>
      <c r="R1585" s="17" t="s">
        <v>2263</v>
      </c>
      <c r="S1585" s="42">
        <v>46110</v>
      </c>
      <c r="T1585" s="39" t="str">
        <f t="shared" si="45"/>
        <v>Mar</v>
      </c>
      <c r="U1585" s="17">
        <v>2026</v>
      </c>
      <c r="V1585" s="41">
        <v>0</v>
      </c>
    </row>
    <row r="1586" spans="1:22" x14ac:dyDescent="0.3">
      <c r="A1586" s="66" t="s">
        <v>2273</v>
      </c>
      <c r="B1586" s="37" t="s">
        <v>1941</v>
      </c>
      <c r="C1586" s="37" t="s">
        <v>76</v>
      </c>
      <c r="D1586" s="37">
        <v>13</v>
      </c>
      <c r="E1586" s="37" t="b">
        <v>0</v>
      </c>
      <c r="F1586" s="37" t="s">
        <v>14</v>
      </c>
      <c r="G1586" s="37">
        <v>512</v>
      </c>
      <c r="H1586" s="37" t="s">
        <v>47</v>
      </c>
      <c r="I1586" s="38">
        <v>323.99</v>
      </c>
      <c r="J1586" s="38"/>
      <c r="K1586" s="37" t="s">
        <v>4480</v>
      </c>
      <c r="L1586" s="37">
        <v>5</v>
      </c>
      <c r="M1586" s="37">
        <v>0</v>
      </c>
      <c r="N1586" s="37" t="s">
        <v>1916</v>
      </c>
      <c r="O1586" s="37" t="s">
        <v>1917</v>
      </c>
      <c r="P1586" s="37" t="s">
        <v>2268</v>
      </c>
      <c r="Q1586" s="37" t="s">
        <v>4449</v>
      </c>
      <c r="R1586" s="37" t="s">
        <v>2263</v>
      </c>
      <c r="S1586" s="39">
        <v>46109</v>
      </c>
      <c r="T1586" s="39" t="str">
        <f t="shared" si="45"/>
        <v>Mar</v>
      </c>
      <c r="U1586" s="37">
        <v>2026</v>
      </c>
      <c r="V1586" s="38">
        <v>0</v>
      </c>
    </row>
    <row r="1587" spans="1:22" x14ac:dyDescent="0.3">
      <c r="A1587" s="66" t="s">
        <v>2273</v>
      </c>
      <c r="B1587" s="17" t="s">
        <v>1942</v>
      </c>
      <c r="C1587" s="17" t="s">
        <v>3</v>
      </c>
      <c r="D1587" s="17">
        <v>14</v>
      </c>
      <c r="E1587" s="17" t="b">
        <v>0</v>
      </c>
      <c r="F1587" s="17" t="s">
        <v>14</v>
      </c>
      <c r="G1587" s="17">
        <v>512</v>
      </c>
      <c r="H1587" s="17" t="s">
        <v>47</v>
      </c>
      <c r="I1587" s="41">
        <v>389.02</v>
      </c>
      <c r="J1587" s="41"/>
      <c r="K1587" s="17" t="s">
        <v>4480</v>
      </c>
      <c r="L1587" s="17">
        <v>0</v>
      </c>
      <c r="M1587" s="17">
        <v>6</v>
      </c>
      <c r="N1587" s="17" t="s">
        <v>1914</v>
      </c>
      <c r="O1587" s="17" t="s">
        <v>75</v>
      </c>
      <c r="P1587" s="17" t="s">
        <v>2093</v>
      </c>
      <c r="Q1587" s="17" t="s">
        <v>2233</v>
      </c>
      <c r="R1587" s="17" t="s">
        <v>2084</v>
      </c>
      <c r="S1587" s="42">
        <v>46109</v>
      </c>
      <c r="T1587" s="39" t="str">
        <f t="shared" si="45"/>
        <v>Mar</v>
      </c>
      <c r="U1587" s="17">
        <v>2026</v>
      </c>
      <c r="V1587" s="41">
        <v>2334.12</v>
      </c>
    </row>
    <row r="1588" spans="1:22" x14ac:dyDescent="0.3">
      <c r="A1588" s="66" t="s">
        <v>2273</v>
      </c>
      <c r="B1588" s="37" t="s">
        <v>1943</v>
      </c>
      <c r="C1588" s="37" t="s">
        <v>76</v>
      </c>
      <c r="D1588" s="37">
        <v>13</v>
      </c>
      <c r="E1588" s="37" t="b">
        <v>0</v>
      </c>
      <c r="F1588" s="37" t="s">
        <v>14</v>
      </c>
      <c r="G1588" s="37">
        <v>512</v>
      </c>
      <c r="H1588" s="37" t="s">
        <v>47</v>
      </c>
      <c r="I1588" s="38">
        <v>321.42</v>
      </c>
      <c r="J1588" s="38"/>
      <c r="K1588" s="37" t="s">
        <v>4480</v>
      </c>
      <c r="L1588" s="37">
        <v>0</v>
      </c>
      <c r="M1588" s="37">
        <v>3</v>
      </c>
      <c r="N1588" s="37" t="s">
        <v>1911</v>
      </c>
      <c r="O1588" s="37" t="s">
        <v>185</v>
      </c>
      <c r="P1588" s="37" t="s">
        <v>2122</v>
      </c>
      <c r="Q1588" s="37" t="s">
        <v>2226</v>
      </c>
      <c r="R1588" s="37" t="s">
        <v>2084</v>
      </c>
      <c r="S1588" s="39">
        <v>46109</v>
      </c>
      <c r="T1588" s="39" t="str">
        <f t="shared" si="45"/>
        <v>Mar</v>
      </c>
      <c r="U1588" s="37">
        <v>2026</v>
      </c>
      <c r="V1588" s="38">
        <v>964.26</v>
      </c>
    </row>
    <row r="1589" spans="1:22" x14ac:dyDescent="0.3">
      <c r="A1589" s="66" t="s">
        <v>2273</v>
      </c>
      <c r="B1589" s="17" t="s">
        <v>1944</v>
      </c>
      <c r="C1589" s="17" t="s">
        <v>11</v>
      </c>
      <c r="D1589" s="17">
        <v>14</v>
      </c>
      <c r="E1589" s="17" t="b">
        <v>1</v>
      </c>
      <c r="F1589" s="17" t="s">
        <v>177</v>
      </c>
      <c r="G1589" s="37">
        <v>128</v>
      </c>
      <c r="H1589" s="17" t="s">
        <v>47</v>
      </c>
      <c r="I1589" s="41">
        <v>673.99</v>
      </c>
      <c r="J1589" s="41"/>
      <c r="K1589" s="17" t="s">
        <v>4480</v>
      </c>
      <c r="L1589" s="17">
        <v>2</v>
      </c>
      <c r="M1589" s="17">
        <v>1</v>
      </c>
      <c r="N1589" s="17" t="s">
        <v>1916</v>
      </c>
      <c r="O1589" s="17" t="s">
        <v>82</v>
      </c>
      <c r="P1589" s="17" t="s">
        <v>2094</v>
      </c>
      <c r="Q1589" s="17" t="s">
        <v>2234</v>
      </c>
      <c r="R1589" s="17" t="s">
        <v>2084</v>
      </c>
      <c r="S1589" s="42">
        <v>46109</v>
      </c>
      <c r="T1589" s="39" t="str">
        <f t="shared" si="45"/>
        <v>Mar</v>
      </c>
      <c r="U1589" s="17">
        <v>2026</v>
      </c>
      <c r="V1589" s="41">
        <v>673.99</v>
      </c>
    </row>
    <row r="1590" spans="1:22" x14ac:dyDescent="0.3">
      <c r="A1590" s="66" t="s">
        <v>2273</v>
      </c>
      <c r="B1590" s="37" t="s">
        <v>1945</v>
      </c>
      <c r="C1590" s="37" t="s">
        <v>76</v>
      </c>
      <c r="D1590" s="37">
        <v>13</v>
      </c>
      <c r="E1590" s="37" t="b">
        <v>0</v>
      </c>
      <c r="F1590" s="37" t="s">
        <v>4</v>
      </c>
      <c r="G1590" s="37">
        <v>128</v>
      </c>
      <c r="H1590" s="37" t="s">
        <v>47</v>
      </c>
      <c r="I1590" s="38">
        <v>335.99</v>
      </c>
      <c r="J1590" s="38"/>
      <c r="K1590" s="37" t="s">
        <v>4480</v>
      </c>
      <c r="L1590" s="37">
        <v>5</v>
      </c>
      <c r="M1590" s="37">
        <v>0</v>
      </c>
      <c r="N1590" s="37" t="s">
        <v>1916</v>
      </c>
      <c r="O1590" s="37" t="s">
        <v>1917</v>
      </c>
      <c r="P1590" s="37" t="s">
        <v>2268</v>
      </c>
      <c r="Q1590" s="37" t="s">
        <v>4449</v>
      </c>
      <c r="R1590" s="37" t="s">
        <v>2263</v>
      </c>
      <c r="S1590" s="39">
        <v>46109</v>
      </c>
      <c r="T1590" s="39" t="str">
        <f t="shared" si="45"/>
        <v>Mar</v>
      </c>
      <c r="U1590" s="37">
        <v>2026</v>
      </c>
      <c r="V1590" s="38">
        <v>0</v>
      </c>
    </row>
    <row r="1591" spans="1:22" x14ac:dyDescent="0.3">
      <c r="A1591" s="66" t="s">
        <v>2273</v>
      </c>
      <c r="B1591" s="17" t="s">
        <v>1946</v>
      </c>
      <c r="C1591" s="17" t="s">
        <v>76</v>
      </c>
      <c r="D1591" s="17">
        <v>13</v>
      </c>
      <c r="E1591" s="17" t="b">
        <v>0</v>
      </c>
      <c r="F1591" s="37" t="s">
        <v>4</v>
      </c>
      <c r="G1591" s="37">
        <v>128</v>
      </c>
      <c r="H1591" s="17" t="s">
        <v>47</v>
      </c>
      <c r="I1591" s="41">
        <v>335.99</v>
      </c>
      <c r="J1591" s="41"/>
      <c r="K1591" s="17" t="s">
        <v>4480</v>
      </c>
      <c r="L1591" s="17">
        <v>5</v>
      </c>
      <c r="M1591" s="17">
        <v>0</v>
      </c>
      <c r="N1591" s="17" t="s">
        <v>1916</v>
      </c>
      <c r="O1591" s="17" t="s">
        <v>1917</v>
      </c>
      <c r="P1591" s="17" t="s">
        <v>2268</v>
      </c>
      <c r="Q1591" s="17" t="s">
        <v>4449</v>
      </c>
      <c r="R1591" s="17" t="s">
        <v>2263</v>
      </c>
      <c r="S1591" s="42">
        <v>46109</v>
      </c>
      <c r="T1591" s="39" t="str">
        <f t="shared" si="45"/>
        <v>Mar</v>
      </c>
      <c r="U1591" s="17">
        <v>2026</v>
      </c>
      <c r="V1591" s="41">
        <v>0</v>
      </c>
    </row>
    <row r="1592" spans="1:22" x14ac:dyDescent="0.3">
      <c r="A1592" s="66" t="s">
        <v>2273</v>
      </c>
      <c r="B1592" s="37" t="s">
        <v>1947</v>
      </c>
      <c r="C1592" s="37" t="s">
        <v>76</v>
      </c>
      <c r="D1592" s="37">
        <v>13</v>
      </c>
      <c r="E1592" s="37" t="b">
        <v>0</v>
      </c>
      <c r="F1592" s="37" t="s">
        <v>70</v>
      </c>
      <c r="G1592" s="37">
        <v>128</v>
      </c>
      <c r="H1592" s="37" t="s">
        <v>47</v>
      </c>
      <c r="I1592" s="38">
        <v>321.43</v>
      </c>
      <c r="J1592" s="38"/>
      <c r="K1592" s="37" t="s">
        <v>4480</v>
      </c>
      <c r="L1592" s="37">
        <v>0</v>
      </c>
      <c r="M1592" s="37">
        <v>1</v>
      </c>
      <c r="N1592" s="37" t="s">
        <v>1911</v>
      </c>
      <c r="O1592" s="37" t="s">
        <v>185</v>
      </c>
      <c r="P1592" s="37" t="s">
        <v>2122</v>
      </c>
      <c r="Q1592" s="37" t="s">
        <v>2226</v>
      </c>
      <c r="R1592" s="37" t="s">
        <v>2084</v>
      </c>
      <c r="S1592" s="39">
        <v>46109</v>
      </c>
      <c r="T1592" s="39" t="str">
        <f t="shared" si="45"/>
        <v>Mar</v>
      </c>
      <c r="U1592" s="37">
        <v>2026</v>
      </c>
      <c r="V1592" s="38">
        <v>321.43</v>
      </c>
    </row>
    <row r="1593" spans="1:22" x14ac:dyDescent="0.3">
      <c r="A1593" s="66" t="s">
        <v>2273</v>
      </c>
      <c r="B1593" s="17" t="s">
        <v>1948</v>
      </c>
      <c r="C1593" s="17" t="s">
        <v>3</v>
      </c>
      <c r="D1593" s="17">
        <v>14</v>
      </c>
      <c r="E1593" s="17" t="b">
        <v>0</v>
      </c>
      <c r="F1593" s="17" t="s">
        <v>114</v>
      </c>
      <c r="G1593" s="37">
        <v>128</v>
      </c>
      <c r="H1593" s="17" t="s">
        <v>47</v>
      </c>
      <c r="I1593" s="41">
        <v>389.02</v>
      </c>
      <c r="J1593" s="41"/>
      <c r="K1593" s="17" t="s">
        <v>4480</v>
      </c>
      <c r="L1593" s="17">
        <v>0</v>
      </c>
      <c r="M1593" s="17">
        <v>3</v>
      </c>
      <c r="N1593" s="17" t="s">
        <v>1914</v>
      </c>
      <c r="O1593" s="17" t="s">
        <v>185</v>
      </c>
      <c r="P1593" s="17" t="s">
        <v>2122</v>
      </c>
      <c r="Q1593" s="17" t="s">
        <v>2226</v>
      </c>
      <c r="R1593" s="17" t="s">
        <v>2084</v>
      </c>
      <c r="S1593" s="42">
        <v>46109</v>
      </c>
      <c r="T1593" s="39" t="str">
        <f t="shared" si="45"/>
        <v>Mar</v>
      </c>
      <c r="U1593" s="17">
        <v>2026</v>
      </c>
      <c r="V1593" s="41">
        <v>1167.06</v>
      </c>
    </row>
    <row r="1594" spans="1:22" x14ac:dyDescent="0.3">
      <c r="A1594" s="66" t="s">
        <v>2273</v>
      </c>
      <c r="B1594" s="37" t="s">
        <v>1949</v>
      </c>
      <c r="C1594" s="37" t="s">
        <v>76</v>
      </c>
      <c r="D1594" s="37">
        <v>13</v>
      </c>
      <c r="E1594" s="37" t="b">
        <v>0</v>
      </c>
      <c r="F1594" s="37" t="s">
        <v>4</v>
      </c>
      <c r="G1594" s="37">
        <v>128</v>
      </c>
      <c r="H1594" s="37" t="s">
        <v>47</v>
      </c>
      <c r="I1594" s="38">
        <v>321.43</v>
      </c>
      <c r="J1594" s="38"/>
      <c r="K1594" s="37" t="s">
        <v>4480</v>
      </c>
      <c r="L1594" s="37">
        <v>0</v>
      </c>
      <c r="M1594" s="37">
        <v>3</v>
      </c>
      <c r="N1594" s="37" t="s">
        <v>1911</v>
      </c>
      <c r="O1594" s="37" t="s">
        <v>185</v>
      </c>
      <c r="P1594" s="37" t="s">
        <v>2122</v>
      </c>
      <c r="Q1594" s="37" t="s">
        <v>2226</v>
      </c>
      <c r="R1594" s="37" t="s">
        <v>2084</v>
      </c>
      <c r="S1594" s="39">
        <v>46109</v>
      </c>
      <c r="T1594" s="39" t="str">
        <f t="shared" ref="T1594:T1620" si="46">TEXT(S1594,"mmm")</f>
        <v>Mar</v>
      </c>
      <c r="U1594" s="37">
        <v>2026</v>
      </c>
      <c r="V1594" s="38">
        <v>964.29</v>
      </c>
    </row>
    <row r="1595" spans="1:22" x14ac:dyDescent="0.3">
      <c r="A1595" s="66" t="s">
        <v>2273</v>
      </c>
      <c r="B1595" s="17" t="s">
        <v>1950</v>
      </c>
      <c r="C1595" s="17" t="s">
        <v>76</v>
      </c>
      <c r="D1595" s="17">
        <v>13</v>
      </c>
      <c r="E1595" s="17" t="b">
        <v>0</v>
      </c>
      <c r="F1595" s="17" t="s">
        <v>12</v>
      </c>
      <c r="G1595" s="17">
        <v>256</v>
      </c>
      <c r="H1595" s="17" t="s">
        <v>47</v>
      </c>
      <c r="I1595" s="41">
        <v>321.42</v>
      </c>
      <c r="J1595" s="41"/>
      <c r="K1595" s="17" t="s">
        <v>4480</v>
      </c>
      <c r="L1595" s="17">
        <v>1</v>
      </c>
      <c r="M1595" s="17">
        <v>0</v>
      </c>
      <c r="N1595" s="17" t="s">
        <v>1914</v>
      </c>
      <c r="O1595" s="17" t="s">
        <v>185</v>
      </c>
      <c r="P1595" s="17" t="s">
        <v>2122</v>
      </c>
      <c r="Q1595" s="17" t="s">
        <v>2226</v>
      </c>
      <c r="R1595" s="17" t="s">
        <v>2084</v>
      </c>
      <c r="S1595" s="42">
        <v>46109</v>
      </c>
      <c r="T1595" s="39" t="str">
        <f t="shared" si="46"/>
        <v>Mar</v>
      </c>
      <c r="U1595" s="17">
        <v>2026</v>
      </c>
      <c r="V1595" s="41">
        <v>0</v>
      </c>
    </row>
    <row r="1596" spans="1:22" x14ac:dyDescent="0.3">
      <c r="A1596" s="66" t="s">
        <v>2273</v>
      </c>
      <c r="B1596" s="37" t="s">
        <v>1951</v>
      </c>
      <c r="C1596" s="37" t="s">
        <v>11</v>
      </c>
      <c r="D1596" s="37">
        <v>14</v>
      </c>
      <c r="E1596" s="37" t="b">
        <v>1</v>
      </c>
      <c r="F1596" s="37" t="s">
        <v>453</v>
      </c>
      <c r="G1596" s="37">
        <v>512</v>
      </c>
      <c r="H1596" s="37" t="s">
        <v>5</v>
      </c>
      <c r="I1596" s="38">
        <v>565.20000000000005</v>
      </c>
      <c r="J1596" s="38"/>
      <c r="K1596" s="37" t="s">
        <v>4480</v>
      </c>
      <c r="L1596" s="37">
        <v>2</v>
      </c>
      <c r="M1596" s="37">
        <v>1</v>
      </c>
      <c r="N1596" s="37" t="s">
        <v>1930</v>
      </c>
      <c r="O1596" s="37" t="s">
        <v>420</v>
      </c>
      <c r="P1596" s="37" t="s">
        <v>4459</v>
      </c>
      <c r="Q1596" s="37" t="s">
        <v>4449</v>
      </c>
      <c r="R1596" s="37" t="s">
        <v>2263</v>
      </c>
      <c r="S1596" s="39">
        <v>46101</v>
      </c>
      <c r="T1596" s="39" t="str">
        <f t="shared" si="46"/>
        <v>Mar</v>
      </c>
      <c r="U1596" s="37">
        <v>2026</v>
      </c>
      <c r="V1596" s="38">
        <v>565.20000000000005</v>
      </c>
    </row>
    <row r="1597" spans="1:22" x14ac:dyDescent="0.3">
      <c r="A1597" s="66" t="s">
        <v>2273</v>
      </c>
      <c r="B1597" s="17" t="s">
        <v>1952</v>
      </c>
      <c r="C1597" s="17" t="s">
        <v>76</v>
      </c>
      <c r="D1597" s="17">
        <v>13</v>
      </c>
      <c r="E1597" s="17" t="b">
        <v>0</v>
      </c>
      <c r="F1597" s="17" t="s">
        <v>14</v>
      </c>
      <c r="G1597" s="17">
        <v>512</v>
      </c>
      <c r="H1597" s="17" t="s">
        <v>47</v>
      </c>
      <c r="I1597" s="41">
        <v>321.42</v>
      </c>
      <c r="J1597" s="41"/>
      <c r="K1597" s="17" t="s">
        <v>4480</v>
      </c>
      <c r="L1597" s="17">
        <v>0</v>
      </c>
      <c r="M1597" s="17">
        <v>4</v>
      </c>
      <c r="N1597" s="17" t="s">
        <v>1914</v>
      </c>
      <c r="O1597" s="17" t="s">
        <v>185</v>
      </c>
      <c r="P1597" s="17" t="s">
        <v>2122</v>
      </c>
      <c r="Q1597" s="17" t="s">
        <v>2226</v>
      </c>
      <c r="R1597" s="17" t="s">
        <v>2084</v>
      </c>
      <c r="S1597" s="42">
        <v>46109</v>
      </c>
      <c r="T1597" s="39" t="str">
        <f t="shared" si="46"/>
        <v>Mar</v>
      </c>
      <c r="U1597" s="17">
        <v>2026</v>
      </c>
      <c r="V1597" s="41">
        <v>1285.68</v>
      </c>
    </row>
    <row r="1598" spans="1:22" x14ac:dyDescent="0.3">
      <c r="A1598" s="66" t="s">
        <v>2273</v>
      </c>
      <c r="B1598" s="37" t="s">
        <v>1953</v>
      </c>
      <c r="C1598" s="37" t="s">
        <v>3</v>
      </c>
      <c r="D1598" s="37">
        <v>14</v>
      </c>
      <c r="E1598" s="37" t="b">
        <v>0</v>
      </c>
      <c r="F1598" s="37" t="s">
        <v>12</v>
      </c>
      <c r="G1598" s="37">
        <v>256</v>
      </c>
      <c r="H1598" s="37" t="s">
        <v>47</v>
      </c>
      <c r="I1598" s="38">
        <v>409.99</v>
      </c>
      <c r="J1598" s="38"/>
      <c r="K1598" s="37" t="s">
        <v>4480</v>
      </c>
      <c r="L1598" s="37">
        <v>2</v>
      </c>
      <c r="M1598" s="37">
        <v>8</v>
      </c>
      <c r="N1598" s="37" t="s">
        <v>971</v>
      </c>
      <c r="O1598" s="37" t="s">
        <v>972</v>
      </c>
      <c r="P1598" s="37" t="s">
        <v>2168</v>
      </c>
      <c r="Q1598" s="37" t="s">
        <v>2233</v>
      </c>
      <c r="R1598" s="37" t="s">
        <v>2084</v>
      </c>
      <c r="S1598" s="39">
        <v>46109</v>
      </c>
      <c r="T1598" s="39" t="str">
        <f t="shared" si="46"/>
        <v>Mar</v>
      </c>
      <c r="U1598" s="37">
        <v>2026</v>
      </c>
      <c r="V1598" s="38">
        <v>3279.92</v>
      </c>
    </row>
    <row r="1599" spans="1:22" x14ac:dyDescent="0.3">
      <c r="A1599" s="66" t="s">
        <v>2273</v>
      </c>
      <c r="B1599" s="17" t="s">
        <v>1954</v>
      </c>
      <c r="C1599" s="17" t="s">
        <v>76</v>
      </c>
      <c r="D1599" s="17">
        <v>13</v>
      </c>
      <c r="E1599" s="17" t="b">
        <v>0</v>
      </c>
      <c r="F1599" s="17" t="s">
        <v>70</v>
      </c>
      <c r="G1599" s="37">
        <v>128</v>
      </c>
      <c r="H1599" s="17" t="s">
        <v>47</v>
      </c>
      <c r="I1599" s="41">
        <v>332.08</v>
      </c>
      <c r="J1599" s="41"/>
      <c r="K1599" s="17" t="s">
        <v>4480</v>
      </c>
      <c r="L1599" s="17">
        <v>5</v>
      </c>
      <c r="M1599" s="17">
        <v>0</v>
      </c>
      <c r="N1599" s="17" t="s">
        <v>1911</v>
      </c>
      <c r="O1599" s="17" t="s">
        <v>185</v>
      </c>
      <c r="P1599" s="17" t="s">
        <v>2122</v>
      </c>
      <c r="Q1599" s="17" t="s">
        <v>2226</v>
      </c>
      <c r="R1599" s="17" t="s">
        <v>2084</v>
      </c>
      <c r="S1599" s="42">
        <v>46109</v>
      </c>
      <c r="T1599" s="39" t="str">
        <f t="shared" si="46"/>
        <v>Mar</v>
      </c>
      <c r="U1599" s="17">
        <v>2026</v>
      </c>
      <c r="V1599" s="41">
        <v>0</v>
      </c>
    </row>
    <row r="1600" spans="1:22" x14ac:dyDescent="0.3">
      <c r="A1600" s="66" t="s">
        <v>2273</v>
      </c>
      <c r="B1600" s="37" t="s">
        <v>1955</v>
      </c>
      <c r="C1600" s="37" t="s">
        <v>76</v>
      </c>
      <c r="D1600" s="37">
        <v>13</v>
      </c>
      <c r="E1600" s="37" t="b">
        <v>0</v>
      </c>
      <c r="F1600" s="37" t="s">
        <v>14</v>
      </c>
      <c r="G1600" s="37">
        <v>512</v>
      </c>
      <c r="H1600" s="37" t="s">
        <v>47</v>
      </c>
      <c r="I1600" s="38">
        <v>321.42</v>
      </c>
      <c r="J1600" s="38"/>
      <c r="K1600" s="37" t="s">
        <v>4480</v>
      </c>
      <c r="L1600" s="37">
        <v>1</v>
      </c>
      <c r="M1600" s="37">
        <v>0</v>
      </c>
      <c r="N1600" s="37" t="s">
        <v>1914</v>
      </c>
      <c r="O1600" s="37" t="s">
        <v>185</v>
      </c>
      <c r="P1600" s="37" t="s">
        <v>2122</v>
      </c>
      <c r="Q1600" s="37" t="s">
        <v>2226</v>
      </c>
      <c r="R1600" s="37" t="s">
        <v>2084</v>
      </c>
      <c r="S1600" s="39">
        <v>46109</v>
      </c>
      <c r="T1600" s="39" t="str">
        <f t="shared" si="46"/>
        <v>Mar</v>
      </c>
      <c r="U1600" s="37">
        <v>2026</v>
      </c>
      <c r="V1600" s="38">
        <v>0</v>
      </c>
    </row>
    <row r="1601" spans="1:22" x14ac:dyDescent="0.3">
      <c r="A1601" s="66" t="s">
        <v>2273</v>
      </c>
      <c r="B1601" s="17" t="s">
        <v>1956</v>
      </c>
      <c r="C1601" s="17" t="s">
        <v>76</v>
      </c>
      <c r="D1601" s="17">
        <v>13</v>
      </c>
      <c r="E1601" s="17" t="b">
        <v>0</v>
      </c>
      <c r="F1601" s="17" t="s">
        <v>12</v>
      </c>
      <c r="G1601" s="17">
        <v>256</v>
      </c>
      <c r="H1601" s="17" t="s">
        <v>47</v>
      </c>
      <c r="I1601" s="41">
        <v>321.42</v>
      </c>
      <c r="J1601" s="41"/>
      <c r="K1601" s="17" t="s">
        <v>4480</v>
      </c>
      <c r="L1601" s="17">
        <v>1</v>
      </c>
      <c r="M1601" s="17">
        <v>0</v>
      </c>
      <c r="N1601" s="17" t="s">
        <v>1911</v>
      </c>
      <c r="O1601" s="17" t="s">
        <v>333</v>
      </c>
      <c r="P1601" s="17" t="s">
        <v>2123</v>
      </c>
      <c r="Q1601" s="17" t="s">
        <v>2227</v>
      </c>
      <c r="R1601" s="17" t="s">
        <v>2084</v>
      </c>
      <c r="S1601" s="42">
        <v>46109</v>
      </c>
      <c r="T1601" s="39" t="str">
        <f t="shared" si="46"/>
        <v>Mar</v>
      </c>
      <c r="U1601" s="17">
        <v>2026</v>
      </c>
      <c r="V1601" s="41">
        <v>0</v>
      </c>
    </row>
    <row r="1602" spans="1:22" x14ac:dyDescent="0.3">
      <c r="A1602" s="66" t="s">
        <v>2273</v>
      </c>
      <c r="B1602" s="37" t="s">
        <v>1957</v>
      </c>
      <c r="C1602" s="37" t="s">
        <v>76</v>
      </c>
      <c r="D1602" s="37">
        <v>13</v>
      </c>
      <c r="E1602" s="37" t="b">
        <v>0</v>
      </c>
      <c r="F1602" s="37" t="s">
        <v>14</v>
      </c>
      <c r="G1602" s="37">
        <v>512</v>
      </c>
      <c r="H1602" s="37" t="s">
        <v>47</v>
      </c>
      <c r="I1602" s="38">
        <v>321.42</v>
      </c>
      <c r="J1602" s="38"/>
      <c r="K1602" s="37" t="s">
        <v>4480</v>
      </c>
      <c r="L1602" s="37">
        <v>1</v>
      </c>
      <c r="M1602" s="37">
        <v>0</v>
      </c>
      <c r="N1602" s="37" t="s">
        <v>1914</v>
      </c>
      <c r="O1602" s="37" t="s">
        <v>185</v>
      </c>
      <c r="P1602" s="37" t="s">
        <v>2122</v>
      </c>
      <c r="Q1602" s="37" t="s">
        <v>2226</v>
      </c>
      <c r="R1602" s="37" t="s">
        <v>2084</v>
      </c>
      <c r="S1602" s="39">
        <v>46109</v>
      </c>
      <c r="T1602" s="39" t="str">
        <f t="shared" si="46"/>
        <v>Mar</v>
      </c>
      <c r="U1602" s="37">
        <v>2026</v>
      </c>
      <c r="V1602" s="38">
        <v>0</v>
      </c>
    </row>
    <row r="1603" spans="1:22" x14ac:dyDescent="0.3">
      <c r="A1603" s="66" t="s">
        <v>2273</v>
      </c>
      <c r="B1603" s="17" t="s">
        <v>1958</v>
      </c>
      <c r="C1603" s="17" t="s">
        <v>11</v>
      </c>
      <c r="D1603" s="17">
        <v>14</v>
      </c>
      <c r="E1603" s="17" t="b">
        <v>1</v>
      </c>
      <c r="F1603" s="17" t="s">
        <v>453</v>
      </c>
      <c r="G1603" s="17">
        <v>512</v>
      </c>
      <c r="H1603" s="17" t="s">
        <v>47</v>
      </c>
      <c r="I1603" s="41">
        <v>629.51</v>
      </c>
      <c r="J1603" s="41"/>
      <c r="K1603" s="17" t="s">
        <v>4480</v>
      </c>
      <c r="L1603" s="17">
        <v>1</v>
      </c>
      <c r="M1603" s="17">
        <v>0</v>
      </c>
      <c r="N1603" s="17" t="s">
        <v>1914</v>
      </c>
      <c r="O1603" s="17" t="s">
        <v>75</v>
      </c>
      <c r="P1603" s="17" t="s">
        <v>2093</v>
      </c>
      <c r="Q1603" s="17" t="s">
        <v>2233</v>
      </c>
      <c r="R1603" s="17" t="s">
        <v>2084</v>
      </c>
      <c r="S1603" s="42">
        <v>46109</v>
      </c>
      <c r="T1603" s="39" t="str">
        <f t="shared" si="46"/>
        <v>Mar</v>
      </c>
      <c r="U1603" s="17">
        <v>2026</v>
      </c>
      <c r="V1603" s="41">
        <v>0</v>
      </c>
    </row>
    <row r="1604" spans="1:22" x14ac:dyDescent="0.3">
      <c r="A1604" s="66" t="s">
        <v>2273</v>
      </c>
      <c r="B1604" s="37" t="s">
        <v>1959</v>
      </c>
      <c r="C1604" s="37" t="s">
        <v>76</v>
      </c>
      <c r="D1604" s="37">
        <v>13</v>
      </c>
      <c r="E1604" s="37" t="b">
        <v>0</v>
      </c>
      <c r="F1604" s="37" t="s">
        <v>4</v>
      </c>
      <c r="G1604" s="37">
        <v>128</v>
      </c>
      <c r="H1604" s="37" t="s">
        <v>47</v>
      </c>
      <c r="I1604" s="38">
        <v>332.08</v>
      </c>
      <c r="J1604" s="38"/>
      <c r="K1604" s="37" t="s">
        <v>4480</v>
      </c>
      <c r="L1604" s="37">
        <v>5</v>
      </c>
      <c r="M1604" s="37">
        <v>0</v>
      </c>
      <c r="N1604" s="37" t="s">
        <v>1911</v>
      </c>
      <c r="O1604" s="37" t="s">
        <v>185</v>
      </c>
      <c r="P1604" s="37" t="s">
        <v>2122</v>
      </c>
      <c r="Q1604" s="37" t="s">
        <v>2226</v>
      </c>
      <c r="R1604" s="37" t="s">
        <v>2084</v>
      </c>
      <c r="S1604" s="39">
        <v>46109</v>
      </c>
      <c r="T1604" s="39" t="str">
        <f t="shared" si="46"/>
        <v>Mar</v>
      </c>
      <c r="U1604" s="37">
        <v>2026</v>
      </c>
      <c r="V1604" s="38">
        <v>0</v>
      </c>
    </row>
    <row r="1605" spans="1:22" x14ac:dyDescent="0.3">
      <c r="A1605" s="66" t="s">
        <v>2273</v>
      </c>
      <c r="B1605" s="17" t="s">
        <v>1960</v>
      </c>
      <c r="C1605" s="17" t="s">
        <v>11</v>
      </c>
      <c r="D1605" s="17">
        <v>14</v>
      </c>
      <c r="E1605" s="17" t="b">
        <v>1</v>
      </c>
      <c r="F1605" s="17" t="s">
        <v>453</v>
      </c>
      <c r="G1605" s="17">
        <v>512</v>
      </c>
      <c r="H1605" s="17" t="s">
        <v>47</v>
      </c>
      <c r="I1605" s="41">
        <v>629.51</v>
      </c>
      <c r="J1605" s="41"/>
      <c r="K1605" s="17" t="s">
        <v>4480</v>
      </c>
      <c r="L1605" s="17">
        <v>1</v>
      </c>
      <c r="M1605" s="17">
        <v>0</v>
      </c>
      <c r="N1605" s="17" t="s">
        <v>1914</v>
      </c>
      <c r="O1605" s="17" t="s">
        <v>75</v>
      </c>
      <c r="P1605" s="17" t="s">
        <v>2093</v>
      </c>
      <c r="Q1605" s="17" t="s">
        <v>2233</v>
      </c>
      <c r="R1605" s="17" t="s">
        <v>2084</v>
      </c>
      <c r="S1605" s="42">
        <v>46109</v>
      </c>
      <c r="T1605" s="39" t="str">
        <f t="shared" si="46"/>
        <v>Mar</v>
      </c>
      <c r="U1605" s="17">
        <v>2026</v>
      </c>
      <c r="V1605" s="41">
        <v>0</v>
      </c>
    </row>
    <row r="1606" spans="1:22" x14ac:dyDescent="0.3">
      <c r="A1606" s="66" t="s">
        <v>2273</v>
      </c>
      <c r="B1606" s="37" t="s">
        <v>1961</v>
      </c>
      <c r="C1606" s="37" t="s">
        <v>11</v>
      </c>
      <c r="D1606" s="37">
        <v>14</v>
      </c>
      <c r="E1606" s="37" t="b">
        <v>1</v>
      </c>
      <c r="F1606" s="37" t="s">
        <v>453</v>
      </c>
      <c r="G1606" s="37">
        <v>512</v>
      </c>
      <c r="H1606" s="37" t="s">
        <v>47</v>
      </c>
      <c r="I1606" s="38">
        <v>629.51</v>
      </c>
      <c r="J1606" s="38"/>
      <c r="K1606" s="37" t="s">
        <v>4480</v>
      </c>
      <c r="L1606" s="37">
        <v>1</v>
      </c>
      <c r="M1606" s="37">
        <v>0</v>
      </c>
      <c r="N1606" s="37" t="s">
        <v>1914</v>
      </c>
      <c r="O1606" s="37" t="s">
        <v>75</v>
      </c>
      <c r="P1606" s="37" t="s">
        <v>2093</v>
      </c>
      <c r="Q1606" s="37" t="s">
        <v>2233</v>
      </c>
      <c r="R1606" s="37" t="s">
        <v>2084</v>
      </c>
      <c r="S1606" s="39">
        <v>46109</v>
      </c>
      <c r="T1606" s="39" t="str">
        <f t="shared" si="46"/>
        <v>Mar</v>
      </c>
      <c r="U1606" s="37">
        <v>2026</v>
      </c>
      <c r="V1606" s="38">
        <v>0</v>
      </c>
    </row>
    <row r="1607" spans="1:22" x14ac:dyDescent="0.3">
      <c r="A1607" s="66" t="s">
        <v>2273</v>
      </c>
      <c r="B1607" s="2" t="s">
        <v>1962</v>
      </c>
      <c r="C1607" s="2" t="s">
        <v>8</v>
      </c>
      <c r="D1607" s="2">
        <v>12</v>
      </c>
      <c r="E1607" s="2" t="b">
        <v>1</v>
      </c>
      <c r="F1607" s="2" t="s">
        <v>4</v>
      </c>
      <c r="G1607" s="37">
        <v>128</v>
      </c>
      <c r="H1607" s="2" t="s">
        <v>47</v>
      </c>
      <c r="I1607" s="9">
        <v>332.08</v>
      </c>
      <c r="J1607" s="9"/>
      <c r="K1607" s="2" t="s">
        <v>4480</v>
      </c>
      <c r="L1607" s="2">
        <v>5</v>
      </c>
      <c r="M1607" s="2">
        <v>0</v>
      </c>
      <c r="N1607" s="2" t="s">
        <v>1911</v>
      </c>
      <c r="O1607" s="2" t="s">
        <v>185</v>
      </c>
      <c r="P1607" s="2" t="s">
        <v>2122</v>
      </c>
      <c r="Q1607" s="2" t="s">
        <v>2226</v>
      </c>
      <c r="R1607" s="2" t="s">
        <v>2084</v>
      </c>
      <c r="S1607" s="63">
        <v>46109</v>
      </c>
      <c r="T1607" s="49" t="str">
        <f t="shared" si="46"/>
        <v>Mar</v>
      </c>
      <c r="U1607" s="2">
        <v>2026</v>
      </c>
      <c r="V1607" s="64">
        <v>0</v>
      </c>
    </row>
    <row r="1608" spans="1:22" x14ac:dyDescent="0.3">
      <c r="A1608" s="66" t="s">
        <v>2273</v>
      </c>
      <c r="B1608" s="37" t="s">
        <v>1963</v>
      </c>
      <c r="C1608" s="37" t="s">
        <v>76</v>
      </c>
      <c r="D1608" s="37">
        <v>13</v>
      </c>
      <c r="E1608" s="37" t="b">
        <v>0</v>
      </c>
      <c r="F1608" s="37" t="s">
        <v>12</v>
      </c>
      <c r="G1608" s="37">
        <v>256</v>
      </c>
      <c r="H1608" s="37" t="s">
        <v>47</v>
      </c>
      <c r="I1608" s="38">
        <v>321.42</v>
      </c>
      <c r="J1608" s="38"/>
      <c r="K1608" s="37" t="s">
        <v>4480</v>
      </c>
      <c r="L1608" s="37">
        <v>1</v>
      </c>
      <c r="M1608" s="37">
        <v>0</v>
      </c>
      <c r="N1608" s="37" t="s">
        <v>1914</v>
      </c>
      <c r="O1608" s="37" t="s">
        <v>185</v>
      </c>
      <c r="P1608" s="37" t="s">
        <v>2122</v>
      </c>
      <c r="Q1608" s="37" t="s">
        <v>2226</v>
      </c>
      <c r="R1608" s="37" t="s">
        <v>2084</v>
      </c>
      <c r="S1608" s="39">
        <v>46109</v>
      </c>
      <c r="T1608" s="39" t="str">
        <f t="shared" si="46"/>
        <v>Mar</v>
      </c>
      <c r="U1608" s="37">
        <v>2026</v>
      </c>
      <c r="V1608" s="38">
        <v>0</v>
      </c>
    </row>
    <row r="1609" spans="1:22" x14ac:dyDescent="0.3">
      <c r="A1609" s="66" t="s">
        <v>2273</v>
      </c>
      <c r="B1609" s="17" t="s">
        <v>1964</v>
      </c>
      <c r="C1609" s="17" t="s">
        <v>76</v>
      </c>
      <c r="D1609" s="17">
        <v>13</v>
      </c>
      <c r="E1609" s="17" t="b">
        <v>0</v>
      </c>
      <c r="F1609" s="17" t="s">
        <v>70</v>
      </c>
      <c r="G1609" s="37">
        <v>128</v>
      </c>
      <c r="H1609" s="17" t="s">
        <v>47</v>
      </c>
      <c r="I1609" s="41">
        <v>321.43</v>
      </c>
      <c r="J1609" s="41"/>
      <c r="K1609" s="17" t="s">
        <v>4480</v>
      </c>
      <c r="L1609" s="17">
        <v>1</v>
      </c>
      <c r="M1609" s="17">
        <v>0</v>
      </c>
      <c r="N1609" s="17" t="s">
        <v>1911</v>
      </c>
      <c r="O1609" s="17" t="s">
        <v>333</v>
      </c>
      <c r="P1609" s="17" t="s">
        <v>2123</v>
      </c>
      <c r="Q1609" s="17" t="s">
        <v>2227</v>
      </c>
      <c r="R1609" s="17" t="s">
        <v>2084</v>
      </c>
      <c r="S1609" s="42">
        <v>46109</v>
      </c>
      <c r="T1609" s="39" t="str">
        <f t="shared" si="46"/>
        <v>Mar</v>
      </c>
      <c r="U1609" s="17">
        <v>2026</v>
      </c>
      <c r="V1609" s="41">
        <v>0</v>
      </c>
    </row>
    <row r="1610" spans="1:22" x14ac:dyDescent="0.3">
      <c r="A1610" s="66" t="s">
        <v>2273</v>
      </c>
      <c r="B1610" s="37" t="s">
        <v>1965</v>
      </c>
      <c r="C1610" s="37" t="s">
        <v>76</v>
      </c>
      <c r="D1610" s="37">
        <v>13</v>
      </c>
      <c r="E1610" s="37" t="b">
        <v>0</v>
      </c>
      <c r="F1610" s="37" t="s">
        <v>4</v>
      </c>
      <c r="G1610" s="37">
        <v>128</v>
      </c>
      <c r="H1610" s="37" t="s">
        <v>47</v>
      </c>
      <c r="I1610" s="38">
        <v>321.43</v>
      </c>
      <c r="J1610" s="38"/>
      <c r="K1610" s="37" t="s">
        <v>4480</v>
      </c>
      <c r="L1610" s="37">
        <v>1</v>
      </c>
      <c r="M1610" s="37">
        <v>0</v>
      </c>
      <c r="N1610" s="37" t="s">
        <v>1914</v>
      </c>
      <c r="O1610" s="37" t="s">
        <v>185</v>
      </c>
      <c r="P1610" s="37" t="s">
        <v>2122</v>
      </c>
      <c r="Q1610" s="37" t="s">
        <v>2226</v>
      </c>
      <c r="R1610" s="37" t="s">
        <v>2084</v>
      </c>
      <c r="S1610" s="39">
        <v>46109</v>
      </c>
      <c r="T1610" s="39" t="str">
        <f t="shared" si="46"/>
        <v>Mar</v>
      </c>
      <c r="U1610" s="37">
        <v>2026</v>
      </c>
      <c r="V1610" s="38">
        <v>0</v>
      </c>
    </row>
    <row r="1611" spans="1:22" x14ac:dyDescent="0.3">
      <c r="A1611" s="66" t="s">
        <v>2273</v>
      </c>
      <c r="B1611" s="17" t="s">
        <v>1966</v>
      </c>
      <c r="C1611" s="17" t="s">
        <v>76</v>
      </c>
      <c r="D1611" s="17">
        <v>13</v>
      </c>
      <c r="E1611" s="17" t="b">
        <v>0</v>
      </c>
      <c r="F1611" s="37" t="s">
        <v>4</v>
      </c>
      <c r="G1611" s="37">
        <v>128</v>
      </c>
      <c r="H1611" s="17" t="s">
        <v>47</v>
      </c>
      <c r="I1611" s="41">
        <v>335.99</v>
      </c>
      <c r="J1611" s="41"/>
      <c r="K1611" s="17" t="s">
        <v>4480</v>
      </c>
      <c r="L1611" s="17">
        <v>3</v>
      </c>
      <c r="M1611" s="17">
        <v>1</v>
      </c>
      <c r="N1611" s="17" t="s">
        <v>1916</v>
      </c>
      <c r="O1611" s="17" t="s">
        <v>75</v>
      </c>
      <c r="P1611" s="17" t="s">
        <v>2093</v>
      </c>
      <c r="Q1611" s="17" t="s">
        <v>2233</v>
      </c>
      <c r="R1611" s="17" t="s">
        <v>2084</v>
      </c>
      <c r="S1611" s="42">
        <v>46109</v>
      </c>
      <c r="T1611" s="39" t="str">
        <f t="shared" si="46"/>
        <v>Mar</v>
      </c>
      <c r="U1611" s="17">
        <v>2026</v>
      </c>
      <c r="V1611" s="41">
        <v>335.99</v>
      </c>
    </row>
    <row r="1612" spans="1:22" x14ac:dyDescent="0.3">
      <c r="A1612" s="66" t="s">
        <v>2273</v>
      </c>
      <c r="B1612" s="37" t="s">
        <v>1967</v>
      </c>
      <c r="C1612" s="37" t="s">
        <v>76</v>
      </c>
      <c r="D1612" s="37">
        <v>13</v>
      </c>
      <c r="E1612" s="37" t="b">
        <v>0</v>
      </c>
      <c r="F1612" s="37" t="s">
        <v>114</v>
      </c>
      <c r="G1612" s="37">
        <v>128</v>
      </c>
      <c r="H1612" s="37" t="s">
        <v>47</v>
      </c>
      <c r="I1612" s="38">
        <v>323.99</v>
      </c>
      <c r="J1612" s="38"/>
      <c r="K1612" s="37" t="s">
        <v>4480</v>
      </c>
      <c r="L1612" s="37">
        <v>5</v>
      </c>
      <c r="M1612" s="37">
        <v>0</v>
      </c>
      <c r="N1612" s="37" t="s">
        <v>1916</v>
      </c>
      <c r="O1612" s="37" t="s">
        <v>75</v>
      </c>
      <c r="P1612" s="37" t="s">
        <v>2093</v>
      </c>
      <c r="Q1612" s="37" t="s">
        <v>2233</v>
      </c>
      <c r="R1612" s="37" t="s">
        <v>2084</v>
      </c>
      <c r="S1612" s="39">
        <v>46109</v>
      </c>
      <c r="T1612" s="39" t="str">
        <f t="shared" si="46"/>
        <v>Mar</v>
      </c>
      <c r="U1612" s="37">
        <v>2026</v>
      </c>
      <c r="V1612" s="38">
        <v>0</v>
      </c>
    </row>
    <row r="1613" spans="1:22" x14ac:dyDescent="0.3">
      <c r="A1613" s="66" t="s">
        <v>2273</v>
      </c>
      <c r="B1613" s="17" t="s">
        <v>1968</v>
      </c>
      <c r="C1613" s="17" t="s">
        <v>76</v>
      </c>
      <c r="D1613" s="17">
        <v>13</v>
      </c>
      <c r="E1613" s="17" t="b">
        <v>0</v>
      </c>
      <c r="F1613" s="17" t="s">
        <v>70</v>
      </c>
      <c r="G1613" s="37">
        <v>128</v>
      </c>
      <c r="H1613" s="17" t="s">
        <v>47</v>
      </c>
      <c r="I1613" s="41">
        <v>322.99</v>
      </c>
      <c r="J1613" s="41"/>
      <c r="K1613" s="17" t="s">
        <v>4480</v>
      </c>
      <c r="L1613" s="17">
        <v>5</v>
      </c>
      <c r="M1613" s="17">
        <v>3</v>
      </c>
      <c r="N1613" s="17" t="s">
        <v>1916</v>
      </c>
      <c r="O1613" s="17" t="s">
        <v>75</v>
      </c>
      <c r="P1613" s="17" t="s">
        <v>2093</v>
      </c>
      <c r="Q1613" s="17" t="s">
        <v>2233</v>
      </c>
      <c r="R1613" s="17" t="s">
        <v>2084</v>
      </c>
      <c r="S1613" s="42">
        <v>46109</v>
      </c>
      <c r="T1613" s="39" t="str">
        <f t="shared" si="46"/>
        <v>Mar</v>
      </c>
      <c r="U1613" s="17">
        <v>2026</v>
      </c>
      <c r="V1613" s="41">
        <v>968.97</v>
      </c>
    </row>
    <row r="1614" spans="1:22" x14ac:dyDescent="0.3">
      <c r="A1614" s="66" t="s">
        <v>2273</v>
      </c>
      <c r="B1614" s="37" t="s">
        <v>1969</v>
      </c>
      <c r="C1614" s="37" t="s">
        <v>76</v>
      </c>
      <c r="D1614" s="37">
        <v>13</v>
      </c>
      <c r="E1614" s="37" t="b">
        <v>0</v>
      </c>
      <c r="F1614" s="37" t="s">
        <v>114</v>
      </c>
      <c r="G1614" s="37">
        <v>128</v>
      </c>
      <c r="H1614" s="37" t="s">
        <v>47</v>
      </c>
      <c r="I1614" s="38">
        <v>323.99</v>
      </c>
      <c r="J1614" s="38"/>
      <c r="K1614" s="37" t="s">
        <v>4480</v>
      </c>
      <c r="L1614" s="37">
        <v>5</v>
      </c>
      <c r="M1614" s="37">
        <v>0</v>
      </c>
      <c r="N1614" s="37" t="s">
        <v>1916</v>
      </c>
      <c r="O1614" s="37" t="s">
        <v>75</v>
      </c>
      <c r="P1614" s="37" t="s">
        <v>2093</v>
      </c>
      <c r="Q1614" s="37" t="s">
        <v>2233</v>
      </c>
      <c r="R1614" s="37" t="s">
        <v>2084</v>
      </c>
      <c r="S1614" s="39">
        <v>46109</v>
      </c>
      <c r="T1614" s="39" t="str">
        <f t="shared" si="46"/>
        <v>Mar</v>
      </c>
      <c r="U1614" s="37">
        <v>2026</v>
      </c>
      <c r="V1614" s="38">
        <v>0</v>
      </c>
    </row>
    <row r="1615" spans="1:22" x14ac:dyDescent="0.3">
      <c r="A1615" s="66" t="s">
        <v>2273</v>
      </c>
      <c r="B1615" s="17" t="s">
        <v>1970</v>
      </c>
      <c r="C1615" s="17" t="s">
        <v>76</v>
      </c>
      <c r="D1615" s="17">
        <v>13</v>
      </c>
      <c r="E1615" s="17" t="b">
        <v>0</v>
      </c>
      <c r="F1615" s="37" t="s">
        <v>4</v>
      </c>
      <c r="G1615" s="37">
        <v>128</v>
      </c>
      <c r="H1615" s="17" t="s">
        <v>47</v>
      </c>
      <c r="I1615" s="41">
        <v>335.99</v>
      </c>
      <c r="J1615" s="41"/>
      <c r="K1615" s="17" t="s">
        <v>4480</v>
      </c>
      <c r="L1615" s="17">
        <v>3</v>
      </c>
      <c r="M1615" s="17">
        <v>3</v>
      </c>
      <c r="N1615" s="17" t="s">
        <v>1916</v>
      </c>
      <c r="O1615" s="17" t="s">
        <v>75</v>
      </c>
      <c r="P1615" s="17" t="s">
        <v>2093</v>
      </c>
      <c r="Q1615" s="17" t="s">
        <v>2233</v>
      </c>
      <c r="R1615" s="17" t="s">
        <v>2084</v>
      </c>
      <c r="S1615" s="42">
        <v>46109</v>
      </c>
      <c r="T1615" s="39" t="str">
        <f t="shared" si="46"/>
        <v>Mar</v>
      </c>
      <c r="U1615" s="17">
        <v>2026</v>
      </c>
      <c r="V1615" s="41">
        <v>1007.97</v>
      </c>
    </row>
    <row r="1616" spans="1:22" x14ac:dyDescent="0.3">
      <c r="A1616" s="66" t="s">
        <v>2273</v>
      </c>
      <c r="B1616" s="37" t="s">
        <v>1971</v>
      </c>
      <c r="C1616" s="37" t="s">
        <v>76</v>
      </c>
      <c r="D1616" s="37">
        <v>13</v>
      </c>
      <c r="E1616" s="37" t="b">
        <v>0</v>
      </c>
      <c r="F1616" s="37" t="s">
        <v>177</v>
      </c>
      <c r="G1616" s="37">
        <v>128</v>
      </c>
      <c r="H1616" s="37" t="s">
        <v>47</v>
      </c>
      <c r="I1616" s="38">
        <v>322.99</v>
      </c>
      <c r="J1616" s="38"/>
      <c r="K1616" s="37" t="s">
        <v>4480</v>
      </c>
      <c r="L1616" s="37">
        <v>5</v>
      </c>
      <c r="M1616" s="37">
        <v>2</v>
      </c>
      <c r="N1616" s="37" t="s">
        <v>1916</v>
      </c>
      <c r="O1616" s="37" t="s">
        <v>75</v>
      </c>
      <c r="P1616" s="37" t="s">
        <v>2093</v>
      </c>
      <c r="Q1616" s="37" t="s">
        <v>2233</v>
      </c>
      <c r="R1616" s="37" t="s">
        <v>2084</v>
      </c>
      <c r="S1616" s="39">
        <v>46109</v>
      </c>
      <c r="T1616" s="39" t="str">
        <f t="shared" si="46"/>
        <v>Mar</v>
      </c>
      <c r="U1616" s="37">
        <v>2026</v>
      </c>
      <c r="V1616" s="38">
        <v>645.98</v>
      </c>
    </row>
    <row r="1617" spans="1:22" x14ac:dyDescent="0.3">
      <c r="A1617" s="66" t="s">
        <v>2273</v>
      </c>
      <c r="B1617" s="17" t="s">
        <v>1972</v>
      </c>
      <c r="C1617" s="17" t="s">
        <v>76</v>
      </c>
      <c r="D1617" s="17">
        <v>13</v>
      </c>
      <c r="E1617" s="17" t="b">
        <v>0</v>
      </c>
      <c r="F1617" s="17" t="s">
        <v>70</v>
      </c>
      <c r="G1617" s="37">
        <v>128</v>
      </c>
      <c r="H1617" s="17" t="s">
        <v>47</v>
      </c>
      <c r="I1617" s="41">
        <v>333.88</v>
      </c>
      <c r="J1617" s="41"/>
      <c r="K1617" s="17" t="s">
        <v>4480</v>
      </c>
      <c r="L1617" s="17">
        <v>5</v>
      </c>
      <c r="M1617" s="17">
        <v>0</v>
      </c>
      <c r="N1617" s="17" t="s">
        <v>1916</v>
      </c>
      <c r="O1617" s="17" t="s">
        <v>75</v>
      </c>
      <c r="P1617" s="17" t="s">
        <v>2093</v>
      </c>
      <c r="Q1617" s="17" t="s">
        <v>2233</v>
      </c>
      <c r="R1617" s="17" t="s">
        <v>2084</v>
      </c>
      <c r="S1617" s="42">
        <v>46109</v>
      </c>
      <c r="T1617" s="39" t="str">
        <f t="shared" si="46"/>
        <v>Mar</v>
      </c>
      <c r="U1617" s="17">
        <v>2026</v>
      </c>
      <c r="V1617" s="41">
        <v>0</v>
      </c>
    </row>
    <row r="1618" spans="1:22" x14ac:dyDescent="0.3">
      <c r="A1618" s="66" t="s">
        <v>2273</v>
      </c>
      <c r="B1618" s="37" t="s">
        <v>1973</v>
      </c>
      <c r="C1618" s="37" t="s">
        <v>76</v>
      </c>
      <c r="D1618" s="37">
        <v>13</v>
      </c>
      <c r="E1618" s="37" t="b">
        <v>0</v>
      </c>
      <c r="F1618" s="37" t="s">
        <v>4</v>
      </c>
      <c r="G1618" s="37">
        <v>128</v>
      </c>
      <c r="H1618" s="37" t="s">
        <v>47</v>
      </c>
      <c r="I1618" s="38">
        <v>331.98</v>
      </c>
      <c r="J1618" s="38"/>
      <c r="K1618" s="37" t="s">
        <v>4480</v>
      </c>
      <c r="L1618" s="37">
        <v>5</v>
      </c>
      <c r="M1618" s="37">
        <v>0</v>
      </c>
      <c r="N1618" s="37" t="s">
        <v>1914</v>
      </c>
      <c r="O1618" s="37" t="s">
        <v>185</v>
      </c>
      <c r="P1618" s="37" t="s">
        <v>2122</v>
      </c>
      <c r="Q1618" s="37" t="s">
        <v>2226</v>
      </c>
      <c r="R1618" s="37" t="s">
        <v>2084</v>
      </c>
      <c r="S1618" s="39">
        <v>46109</v>
      </c>
      <c r="T1618" s="39" t="str">
        <f t="shared" si="46"/>
        <v>Mar</v>
      </c>
      <c r="U1618" s="37">
        <v>2026</v>
      </c>
      <c r="V1618" s="38">
        <v>0</v>
      </c>
    </row>
    <row r="1619" spans="1:22" x14ac:dyDescent="0.3">
      <c r="A1619" s="66" t="s">
        <v>2273</v>
      </c>
      <c r="B1619" s="17" t="s">
        <v>1974</v>
      </c>
      <c r="C1619" s="17" t="s">
        <v>76</v>
      </c>
      <c r="D1619" s="17">
        <v>13</v>
      </c>
      <c r="E1619" s="17" t="b">
        <v>0</v>
      </c>
      <c r="F1619" s="17" t="s">
        <v>70</v>
      </c>
      <c r="G1619" s="37">
        <v>128</v>
      </c>
      <c r="H1619" s="17" t="s">
        <v>47</v>
      </c>
      <c r="I1619" s="41">
        <v>321.43</v>
      </c>
      <c r="J1619" s="41"/>
      <c r="K1619" s="17" t="s">
        <v>4480</v>
      </c>
      <c r="L1619" s="17">
        <v>1</v>
      </c>
      <c r="M1619" s="17">
        <v>0</v>
      </c>
      <c r="N1619" s="17" t="s">
        <v>1911</v>
      </c>
      <c r="O1619" s="17" t="s">
        <v>185</v>
      </c>
      <c r="P1619" s="17" t="s">
        <v>2122</v>
      </c>
      <c r="Q1619" s="17" t="s">
        <v>2226</v>
      </c>
      <c r="R1619" s="17" t="s">
        <v>2084</v>
      </c>
      <c r="S1619" s="42">
        <v>46109</v>
      </c>
      <c r="T1619" s="39" t="str">
        <f t="shared" si="46"/>
        <v>Mar</v>
      </c>
      <c r="U1619" s="17">
        <v>2026</v>
      </c>
      <c r="V1619" s="41">
        <v>0</v>
      </c>
    </row>
    <row r="1620" spans="1:22" x14ac:dyDescent="0.3">
      <c r="A1620" s="66" t="s">
        <v>2273</v>
      </c>
      <c r="B1620" s="37" t="s">
        <v>1975</v>
      </c>
      <c r="C1620" s="37" t="s">
        <v>76</v>
      </c>
      <c r="D1620" s="37">
        <v>13</v>
      </c>
      <c r="E1620" s="37" t="b">
        <v>0</v>
      </c>
      <c r="F1620" s="37" t="s">
        <v>14</v>
      </c>
      <c r="G1620" s="37">
        <v>512</v>
      </c>
      <c r="H1620" s="37" t="s">
        <v>47</v>
      </c>
      <c r="I1620" s="38">
        <v>321.42</v>
      </c>
      <c r="J1620" s="38"/>
      <c r="K1620" s="37" t="s">
        <v>4480</v>
      </c>
      <c r="L1620" s="37">
        <v>1</v>
      </c>
      <c r="M1620" s="37">
        <v>0</v>
      </c>
      <c r="N1620" s="37" t="s">
        <v>1914</v>
      </c>
      <c r="O1620" s="37" t="s">
        <v>185</v>
      </c>
      <c r="P1620" s="37" t="s">
        <v>2122</v>
      </c>
      <c r="Q1620" s="37" t="s">
        <v>2226</v>
      </c>
      <c r="R1620" s="37" t="s">
        <v>2084</v>
      </c>
      <c r="S1620" s="39">
        <v>46109</v>
      </c>
      <c r="T1620" s="39" t="str">
        <f t="shared" si="46"/>
        <v>Mar</v>
      </c>
      <c r="U1620" s="37">
        <v>2026</v>
      </c>
      <c r="V1620" s="38">
        <v>0</v>
      </c>
    </row>
    <row r="1621" spans="1:22" x14ac:dyDescent="0.3">
      <c r="A1621" s="66" t="s">
        <v>2273</v>
      </c>
      <c r="B1621" s="17" t="s">
        <v>224</v>
      </c>
      <c r="C1621" s="17" t="s">
        <v>44</v>
      </c>
      <c r="D1621" s="17">
        <v>17</v>
      </c>
      <c r="E1621" s="17" t="b">
        <v>1</v>
      </c>
      <c r="F1621" s="17" t="s">
        <v>16</v>
      </c>
      <c r="G1621" s="17">
        <v>1024</v>
      </c>
      <c r="H1621" s="17" t="s">
        <v>47</v>
      </c>
      <c r="I1621" s="41">
        <v>599</v>
      </c>
      <c r="J1621" s="41"/>
      <c r="K1621" s="17" t="s">
        <v>4480</v>
      </c>
      <c r="L1621" s="17">
        <v>5</v>
      </c>
      <c r="M1621" s="17">
        <v>0</v>
      </c>
      <c r="N1621" s="17" t="s">
        <v>1976</v>
      </c>
      <c r="O1621" s="17" t="s">
        <v>1977</v>
      </c>
      <c r="P1621" s="17" t="s">
        <v>2210</v>
      </c>
      <c r="Q1621" s="17" t="s">
        <v>2255</v>
      </c>
      <c r="R1621" s="17" t="s">
        <v>2084</v>
      </c>
      <c r="S1621" s="42"/>
      <c r="T1621" s="39"/>
      <c r="U1621" s="17"/>
      <c r="V1621" s="41">
        <v>0</v>
      </c>
    </row>
    <row r="1622" spans="1:22" x14ac:dyDescent="0.3">
      <c r="A1622" s="66" t="s">
        <v>2273</v>
      </c>
      <c r="B1622" s="37" t="s">
        <v>1978</v>
      </c>
      <c r="C1622" s="37" t="s">
        <v>76</v>
      </c>
      <c r="D1622" s="37">
        <v>13</v>
      </c>
      <c r="E1622" s="37" t="b">
        <v>0</v>
      </c>
      <c r="F1622" s="37" t="s">
        <v>4</v>
      </c>
      <c r="G1622" s="37">
        <v>128</v>
      </c>
      <c r="H1622" s="37" t="s">
        <v>47</v>
      </c>
      <c r="I1622" s="38">
        <v>352.55</v>
      </c>
      <c r="J1622" s="38"/>
      <c r="K1622" s="37" t="s">
        <v>4480</v>
      </c>
      <c r="L1622" s="37">
        <v>3</v>
      </c>
      <c r="M1622" s="37">
        <v>0</v>
      </c>
      <c r="N1622" s="37" t="s">
        <v>1979</v>
      </c>
      <c r="O1622" s="37" t="s">
        <v>471</v>
      </c>
      <c r="P1622" s="37" t="s">
        <v>2138</v>
      </c>
      <c r="Q1622" s="37" t="s">
        <v>2233</v>
      </c>
      <c r="R1622" s="37" t="s">
        <v>2084</v>
      </c>
      <c r="S1622" s="39"/>
      <c r="T1622" s="39"/>
      <c r="U1622" s="37"/>
      <c r="V1622" s="38">
        <v>0</v>
      </c>
    </row>
    <row r="1623" spans="1:22" x14ac:dyDescent="0.3">
      <c r="A1623" s="66" t="s">
        <v>2273</v>
      </c>
      <c r="B1623" s="17" t="s">
        <v>1980</v>
      </c>
      <c r="C1623" s="17" t="s">
        <v>3</v>
      </c>
      <c r="D1623" s="17">
        <v>14</v>
      </c>
      <c r="E1623" s="17" t="b">
        <v>0</v>
      </c>
      <c r="F1623" s="17" t="s">
        <v>4465</v>
      </c>
      <c r="G1623" s="37">
        <v>128</v>
      </c>
      <c r="H1623" s="17" t="s">
        <v>47</v>
      </c>
      <c r="I1623" s="41">
        <v>389.01</v>
      </c>
      <c r="J1623" s="41"/>
      <c r="K1623" s="17" t="s">
        <v>4480</v>
      </c>
      <c r="L1623" s="17">
        <v>1</v>
      </c>
      <c r="M1623" s="17">
        <v>0</v>
      </c>
      <c r="N1623" s="17" t="s">
        <v>1911</v>
      </c>
      <c r="O1623" s="17" t="s">
        <v>185</v>
      </c>
      <c r="P1623" s="17" t="s">
        <v>2122</v>
      </c>
      <c r="Q1623" s="17" t="s">
        <v>2226</v>
      </c>
      <c r="R1623" s="17" t="s">
        <v>2084</v>
      </c>
      <c r="S1623" s="42">
        <v>46109</v>
      </c>
      <c r="T1623" s="39" t="str">
        <f>TEXT(S1623,"mmm")</f>
        <v>Mar</v>
      </c>
      <c r="U1623" s="17">
        <v>2026</v>
      </c>
      <c r="V1623" s="41">
        <v>0</v>
      </c>
    </row>
    <row r="1624" spans="1:22" x14ac:dyDescent="0.3">
      <c r="A1624" s="66" t="s">
        <v>2273</v>
      </c>
      <c r="B1624" s="37" t="s">
        <v>1981</v>
      </c>
      <c r="C1624" s="37" t="s">
        <v>76</v>
      </c>
      <c r="D1624" s="37">
        <v>13</v>
      </c>
      <c r="E1624" s="37" t="b">
        <v>0</v>
      </c>
      <c r="F1624" s="37" t="s">
        <v>70</v>
      </c>
      <c r="G1624" s="37">
        <v>128</v>
      </c>
      <c r="H1624" s="37" t="s">
        <v>47</v>
      </c>
      <c r="I1624" s="38">
        <v>321.43</v>
      </c>
      <c r="J1624" s="38"/>
      <c r="K1624" s="37" t="s">
        <v>4480</v>
      </c>
      <c r="L1624" s="37">
        <v>1</v>
      </c>
      <c r="M1624" s="37">
        <v>0</v>
      </c>
      <c r="N1624" s="37" t="s">
        <v>1911</v>
      </c>
      <c r="O1624" s="37" t="s">
        <v>185</v>
      </c>
      <c r="P1624" s="37" t="s">
        <v>2122</v>
      </c>
      <c r="Q1624" s="37" t="s">
        <v>2226</v>
      </c>
      <c r="R1624" s="37" t="s">
        <v>2084</v>
      </c>
      <c r="S1624" s="39">
        <v>46109</v>
      </c>
      <c r="T1624" s="39" t="str">
        <f>TEXT(S1624,"mmm")</f>
        <v>Mar</v>
      </c>
      <c r="U1624" s="37">
        <v>2026</v>
      </c>
      <c r="V1624" s="38">
        <v>0</v>
      </c>
    </row>
    <row r="1625" spans="1:22" x14ac:dyDescent="0.3">
      <c r="A1625" s="66" t="s">
        <v>2273</v>
      </c>
      <c r="B1625" s="17" t="s">
        <v>1982</v>
      </c>
      <c r="C1625" s="17" t="s">
        <v>76</v>
      </c>
      <c r="D1625" s="17">
        <v>13</v>
      </c>
      <c r="E1625" s="17" t="b">
        <v>0</v>
      </c>
      <c r="F1625" s="17" t="s">
        <v>14</v>
      </c>
      <c r="G1625" s="17">
        <v>512</v>
      </c>
      <c r="H1625" s="17" t="s">
        <v>47</v>
      </c>
      <c r="I1625" s="41">
        <v>321.42</v>
      </c>
      <c r="J1625" s="41"/>
      <c r="K1625" s="17" t="s">
        <v>4480</v>
      </c>
      <c r="L1625" s="17">
        <v>1</v>
      </c>
      <c r="M1625" s="17">
        <v>0</v>
      </c>
      <c r="N1625" s="17" t="s">
        <v>1914</v>
      </c>
      <c r="O1625" s="17" t="s">
        <v>185</v>
      </c>
      <c r="P1625" s="17" t="s">
        <v>2122</v>
      </c>
      <c r="Q1625" s="17" t="s">
        <v>2226</v>
      </c>
      <c r="R1625" s="17" t="s">
        <v>2084</v>
      </c>
      <c r="S1625" s="42">
        <v>46109</v>
      </c>
      <c r="T1625" s="39" t="str">
        <f>TEXT(S1625,"mmm")</f>
        <v>Mar</v>
      </c>
      <c r="U1625" s="17">
        <v>2026</v>
      </c>
      <c r="V1625" s="41">
        <v>0</v>
      </c>
    </row>
    <row r="1626" spans="1:22" x14ac:dyDescent="0.3">
      <c r="A1626" s="66" t="s">
        <v>2273</v>
      </c>
      <c r="B1626" s="37" t="s">
        <v>1983</v>
      </c>
      <c r="C1626" s="37" t="s">
        <v>33</v>
      </c>
      <c r="D1626" s="37">
        <v>17</v>
      </c>
      <c r="E1626" s="37" t="b">
        <v>0</v>
      </c>
      <c r="F1626" s="37" t="s">
        <v>12</v>
      </c>
      <c r="G1626" s="37">
        <v>256</v>
      </c>
      <c r="H1626" s="37" t="s">
        <v>22</v>
      </c>
      <c r="I1626" s="38">
        <v>649.99</v>
      </c>
      <c r="J1626" s="38"/>
      <c r="K1626" s="37" t="s">
        <v>4480</v>
      </c>
      <c r="L1626" s="37">
        <v>7</v>
      </c>
      <c r="M1626" s="37">
        <v>0</v>
      </c>
      <c r="N1626" s="37" t="s">
        <v>1984</v>
      </c>
      <c r="O1626" s="37" t="s">
        <v>1985</v>
      </c>
      <c r="P1626" s="37" t="s">
        <v>2211</v>
      </c>
      <c r="Q1626" s="37" t="s">
        <v>2246</v>
      </c>
      <c r="R1626" s="37" t="s">
        <v>2084</v>
      </c>
      <c r="S1626" s="39">
        <v>46109</v>
      </c>
      <c r="T1626" s="39" t="str">
        <f>TEXT(S1626,"mmm")</f>
        <v>Mar</v>
      </c>
      <c r="U1626" s="37">
        <v>2026</v>
      </c>
      <c r="V1626" s="38">
        <v>0</v>
      </c>
    </row>
    <row r="1627" spans="1:22" x14ac:dyDescent="0.3">
      <c r="A1627" s="66" t="s">
        <v>2273</v>
      </c>
      <c r="B1627" s="17" t="s">
        <v>1017</v>
      </c>
      <c r="C1627" s="17" t="s">
        <v>44</v>
      </c>
      <c r="D1627" s="17">
        <v>17</v>
      </c>
      <c r="E1627" s="17" t="b">
        <v>1</v>
      </c>
      <c r="F1627" s="17" t="s">
        <v>84</v>
      </c>
      <c r="G1627" s="17">
        <v>2048</v>
      </c>
      <c r="H1627" s="17" t="s">
        <v>47</v>
      </c>
      <c r="I1627" s="41">
        <v>479.99</v>
      </c>
      <c r="J1627" s="41"/>
      <c r="K1627" s="17" t="s">
        <v>4480</v>
      </c>
      <c r="L1627" s="17">
        <v>2</v>
      </c>
      <c r="M1627" s="17">
        <v>0</v>
      </c>
      <c r="N1627" s="17" t="s">
        <v>1986</v>
      </c>
      <c r="O1627" s="17" t="s">
        <v>1987</v>
      </c>
      <c r="P1627" s="17" t="s">
        <v>2212</v>
      </c>
      <c r="Q1627" s="17" t="s">
        <v>2239</v>
      </c>
      <c r="R1627" s="17" t="s">
        <v>2084</v>
      </c>
      <c r="S1627" s="42"/>
      <c r="T1627" s="39"/>
      <c r="U1627" s="17"/>
      <c r="V1627" s="41">
        <v>0</v>
      </c>
    </row>
    <row r="1628" spans="1:22" x14ac:dyDescent="0.3">
      <c r="A1628" s="66" t="s">
        <v>2273</v>
      </c>
      <c r="B1628" s="37" t="s">
        <v>1988</v>
      </c>
      <c r="C1628" s="37" t="s">
        <v>76</v>
      </c>
      <c r="D1628" s="37">
        <v>13</v>
      </c>
      <c r="E1628" s="37" t="b">
        <v>0</v>
      </c>
      <c r="F1628" s="37" t="s">
        <v>114</v>
      </c>
      <c r="G1628" s="37">
        <v>128</v>
      </c>
      <c r="H1628" s="37" t="s">
        <v>47</v>
      </c>
      <c r="I1628" s="38">
        <v>321.43</v>
      </c>
      <c r="J1628" s="38"/>
      <c r="K1628" s="37" t="s">
        <v>4480</v>
      </c>
      <c r="L1628" s="37">
        <v>1</v>
      </c>
      <c r="M1628" s="37">
        <v>0</v>
      </c>
      <c r="N1628" s="37" t="s">
        <v>1911</v>
      </c>
      <c r="O1628" s="37" t="s">
        <v>185</v>
      </c>
      <c r="P1628" s="37" t="s">
        <v>2122</v>
      </c>
      <c r="Q1628" s="37" t="s">
        <v>2226</v>
      </c>
      <c r="R1628" s="37" t="s">
        <v>2084</v>
      </c>
      <c r="S1628" s="39">
        <v>46109</v>
      </c>
      <c r="T1628" s="39" t="str">
        <f>TEXT(S1628,"mmm")</f>
        <v>Mar</v>
      </c>
      <c r="U1628" s="37">
        <v>2026</v>
      </c>
      <c r="V1628" s="38">
        <v>0</v>
      </c>
    </row>
    <row r="1629" spans="1:22" x14ac:dyDescent="0.3">
      <c r="A1629" s="66" t="s">
        <v>2273</v>
      </c>
      <c r="B1629" s="17" t="s">
        <v>1141</v>
      </c>
      <c r="C1629" s="17" t="s">
        <v>44</v>
      </c>
      <c r="D1629" s="17">
        <v>17</v>
      </c>
      <c r="E1629" s="17" t="b">
        <v>1</v>
      </c>
      <c r="F1629" s="17" t="s">
        <v>84</v>
      </c>
      <c r="G1629" s="17">
        <v>2048</v>
      </c>
      <c r="H1629" s="17" t="s">
        <v>47</v>
      </c>
      <c r="I1629" s="41">
        <v>489</v>
      </c>
      <c r="J1629" s="41"/>
      <c r="K1629" s="17" t="s">
        <v>4480</v>
      </c>
      <c r="L1629" s="17">
        <v>5</v>
      </c>
      <c r="M1629" s="17">
        <v>0</v>
      </c>
      <c r="N1629" s="17" t="s">
        <v>1989</v>
      </c>
      <c r="O1629" s="17" t="s">
        <v>1990</v>
      </c>
      <c r="P1629" s="17" t="s">
        <v>2213</v>
      </c>
      <c r="Q1629" s="17" t="s">
        <v>2243</v>
      </c>
      <c r="R1629" s="17" t="s">
        <v>2084</v>
      </c>
      <c r="S1629" s="42"/>
      <c r="T1629" s="39"/>
      <c r="U1629" s="17"/>
      <c r="V1629" s="41">
        <v>0</v>
      </c>
    </row>
    <row r="1630" spans="1:22" x14ac:dyDescent="0.3">
      <c r="A1630" s="66" t="s">
        <v>2273</v>
      </c>
      <c r="B1630" s="37" t="s">
        <v>224</v>
      </c>
      <c r="C1630" s="37" t="s">
        <v>44</v>
      </c>
      <c r="D1630" s="37">
        <v>17</v>
      </c>
      <c r="E1630" s="37" t="b">
        <v>1</v>
      </c>
      <c r="F1630" s="37" t="s">
        <v>16</v>
      </c>
      <c r="G1630" s="37">
        <v>1024</v>
      </c>
      <c r="H1630" s="37" t="s">
        <v>47</v>
      </c>
      <c r="I1630" s="38">
        <v>579.98</v>
      </c>
      <c r="J1630" s="38"/>
      <c r="K1630" s="37" t="s">
        <v>4480</v>
      </c>
      <c r="L1630" s="37">
        <v>4</v>
      </c>
      <c r="M1630" s="37">
        <v>0</v>
      </c>
      <c r="N1630" s="37" t="s">
        <v>1991</v>
      </c>
      <c r="O1630" s="37" t="s">
        <v>1992</v>
      </c>
      <c r="P1630" s="37" t="s">
        <v>2214</v>
      </c>
      <c r="Q1630" s="37" t="s">
        <v>2226</v>
      </c>
      <c r="R1630" s="37" t="s">
        <v>2084</v>
      </c>
      <c r="S1630" s="39"/>
      <c r="T1630" s="39"/>
      <c r="U1630" s="37"/>
      <c r="V1630" s="38">
        <v>0</v>
      </c>
    </row>
    <row r="1631" spans="1:22" x14ac:dyDescent="0.3">
      <c r="A1631" s="66" t="s">
        <v>2273</v>
      </c>
      <c r="B1631" s="17" t="s">
        <v>1993</v>
      </c>
      <c r="C1631" s="17" t="s">
        <v>3</v>
      </c>
      <c r="D1631" s="17">
        <v>14</v>
      </c>
      <c r="E1631" s="17" t="b">
        <v>0</v>
      </c>
      <c r="F1631" s="17" t="s">
        <v>4</v>
      </c>
      <c r="G1631" s="37">
        <v>128</v>
      </c>
      <c r="H1631" s="17" t="s">
        <v>5</v>
      </c>
      <c r="I1631" s="41">
        <v>294.95</v>
      </c>
      <c r="J1631" s="41"/>
      <c r="K1631" s="17" t="s">
        <v>4480</v>
      </c>
      <c r="L1631" s="17">
        <v>32</v>
      </c>
      <c r="M1631" s="17">
        <v>3</v>
      </c>
      <c r="N1631" s="17" t="s">
        <v>277</v>
      </c>
      <c r="O1631" s="17" t="s">
        <v>278</v>
      </c>
      <c r="P1631" s="17" t="s">
        <v>2119</v>
      </c>
      <c r="Q1631" s="17" t="s">
        <v>2234</v>
      </c>
      <c r="R1631" s="17" t="s">
        <v>2084</v>
      </c>
      <c r="S1631" s="42">
        <v>46110</v>
      </c>
      <c r="T1631" s="39" t="str">
        <f t="shared" ref="T1631:T1662" si="47">TEXT(S1631,"mmm")</f>
        <v>Mar</v>
      </c>
      <c r="U1631" s="17">
        <v>2026</v>
      </c>
      <c r="V1631" s="41">
        <v>884.84999999999991</v>
      </c>
    </row>
    <row r="1632" spans="1:22" x14ac:dyDescent="0.3">
      <c r="A1632" s="66" t="s">
        <v>2273</v>
      </c>
      <c r="B1632" s="37" t="s">
        <v>1994</v>
      </c>
      <c r="C1632" s="37" t="s">
        <v>11</v>
      </c>
      <c r="D1632" s="37">
        <v>14</v>
      </c>
      <c r="E1632" s="37" t="b">
        <v>1</v>
      </c>
      <c r="F1632" s="37" t="s">
        <v>4</v>
      </c>
      <c r="G1632" s="37">
        <v>128</v>
      </c>
      <c r="H1632" s="37" t="s">
        <v>5</v>
      </c>
      <c r="I1632" s="38">
        <v>459.95</v>
      </c>
      <c r="J1632" s="38"/>
      <c r="K1632" s="37" t="s">
        <v>4480</v>
      </c>
      <c r="L1632" s="37">
        <v>15</v>
      </c>
      <c r="M1632" s="37">
        <v>62</v>
      </c>
      <c r="N1632" s="37" t="s">
        <v>277</v>
      </c>
      <c r="O1632" s="37" t="s">
        <v>278</v>
      </c>
      <c r="P1632" s="37" t="s">
        <v>2119</v>
      </c>
      <c r="Q1632" s="37" t="s">
        <v>2234</v>
      </c>
      <c r="R1632" s="37" t="s">
        <v>2084</v>
      </c>
      <c r="S1632" s="39">
        <v>46106</v>
      </c>
      <c r="T1632" s="39" t="str">
        <f t="shared" si="47"/>
        <v>Mar</v>
      </c>
      <c r="U1632" s="37">
        <v>2026</v>
      </c>
      <c r="V1632" s="38">
        <v>28516.899999999998</v>
      </c>
    </row>
    <row r="1633" spans="1:22" x14ac:dyDescent="0.3">
      <c r="A1633" s="66" t="s">
        <v>2273</v>
      </c>
      <c r="B1633" s="17" t="s">
        <v>1994</v>
      </c>
      <c r="C1633" s="17" t="s">
        <v>11</v>
      </c>
      <c r="D1633" s="17">
        <v>14</v>
      </c>
      <c r="E1633" s="17" t="b">
        <v>1</v>
      </c>
      <c r="F1633" s="37" t="s">
        <v>4</v>
      </c>
      <c r="G1633" s="37">
        <v>128</v>
      </c>
      <c r="H1633" s="17" t="s">
        <v>4482</v>
      </c>
      <c r="I1633" s="41">
        <v>459.95</v>
      </c>
      <c r="J1633" s="41"/>
      <c r="K1633" s="17" t="s">
        <v>4480</v>
      </c>
      <c r="L1633" s="17">
        <v>5</v>
      </c>
      <c r="M1633" s="17">
        <v>3</v>
      </c>
      <c r="N1633" s="17" t="s">
        <v>277</v>
      </c>
      <c r="O1633" s="17" t="s">
        <v>278</v>
      </c>
      <c r="P1633" s="17" t="s">
        <v>2119</v>
      </c>
      <c r="Q1633" s="17" t="s">
        <v>2234</v>
      </c>
      <c r="R1633" s="17" t="s">
        <v>2084</v>
      </c>
      <c r="S1633" s="42">
        <v>46106</v>
      </c>
      <c r="T1633" s="39" t="str">
        <f t="shared" si="47"/>
        <v>Mar</v>
      </c>
      <c r="U1633" s="17">
        <v>2026</v>
      </c>
      <c r="V1633" s="41">
        <v>1379.85</v>
      </c>
    </row>
    <row r="1634" spans="1:22" x14ac:dyDescent="0.3">
      <c r="A1634" s="66" t="s">
        <v>2273</v>
      </c>
      <c r="B1634" s="15" t="s">
        <v>1995</v>
      </c>
      <c r="C1634" s="15" t="s">
        <v>3</v>
      </c>
      <c r="D1634" s="15">
        <v>14</v>
      </c>
      <c r="E1634" s="15" t="b">
        <v>0</v>
      </c>
      <c r="F1634" s="2" t="s">
        <v>4</v>
      </c>
      <c r="G1634" s="37">
        <v>128</v>
      </c>
      <c r="H1634" s="15" t="s">
        <v>29</v>
      </c>
      <c r="I1634" s="47">
        <v>139.99</v>
      </c>
      <c r="J1634" s="47"/>
      <c r="K1634" s="15" t="s">
        <v>4480</v>
      </c>
      <c r="L1634" s="15">
        <v>0</v>
      </c>
      <c r="M1634" s="15">
        <v>5</v>
      </c>
      <c r="N1634" s="15" t="s">
        <v>277</v>
      </c>
      <c r="O1634" s="15" t="s">
        <v>278</v>
      </c>
      <c r="P1634" s="15" t="s">
        <v>2119</v>
      </c>
      <c r="Q1634" s="15" t="s">
        <v>2234</v>
      </c>
      <c r="R1634" s="15" t="s">
        <v>2084</v>
      </c>
      <c r="S1634" s="49">
        <v>46085</v>
      </c>
      <c r="T1634" s="49" t="str">
        <f t="shared" si="47"/>
        <v>Mar</v>
      </c>
      <c r="U1634" s="15">
        <v>2026</v>
      </c>
      <c r="V1634" s="45">
        <v>699.95</v>
      </c>
    </row>
    <row r="1635" spans="1:22" x14ac:dyDescent="0.3">
      <c r="A1635" s="66" t="s">
        <v>2273</v>
      </c>
      <c r="B1635" s="17" t="s">
        <v>1996</v>
      </c>
      <c r="C1635" s="17" t="s">
        <v>11</v>
      </c>
      <c r="D1635" s="17">
        <v>14</v>
      </c>
      <c r="E1635" s="17" t="b">
        <v>1</v>
      </c>
      <c r="F1635" s="37" t="s">
        <v>4</v>
      </c>
      <c r="G1635" s="37">
        <v>128</v>
      </c>
      <c r="H1635" s="17" t="s">
        <v>29</v>
      </c>
      <c r="I1635" s="41">
        <v>349.99</v>
      </c>
      <c r="J1635" s="41"/>
      <c r="K1635" s="17" t="s">
        <v>4480</v>
      </c>
      <c r="L1635" s="17">
        <v>1</v>
      </c>
      <c r="M1635" s="17">
        <v>0</v>
      </c>
      <c r="N1635" s="17" t="s">
        <v>277</v>
      </c>
      <c r="O1635" s="17" t="s">
        <v>278</v>
      </c>
      <c r="P1635" s="17" t="s">
        <v>2119</v>
      </c>
      <c r="Q1635" s="17" t="s">
        <v>2234</v>
      </c>
      <c r="R1635" s="17" t="s">
        <v>2084</v>
      </c>
      <c r="S1635" s="42">
        <v>46085</v>
      </c>
      <c r="T1635" s="39" t="str">
        <f t="shared" si="47"/>
        <v>Mar</v>
      </c>
      <c r="U1635" s="17">
        <v>2026</v>
      </c>
      <c r="V1635" s="41">
        <v>0</v>
      </c>
    </row>
    <row r="1636" spans="1:22" x14ac:dyDescent="0.3">
      <c r="A1636" s="66" t="s">
        <v>2273</v>
      </c>
      <c r="B1636" s="37" t="s">
        <v>1997</v>
      </c>
      <c r="C1636" s="37" t="s">
        <v>76</v>
      </c>
      <c r="D1636" s="37">
        <v>13</v>
      </c>
      <c r="E1636" s="37" t="b">
        <v>0</v>
      </c>
      <c r="F1636" s="37" t="s">
        <v>4</v>
      </c>
      <c r="G1636" s="37">
        <v>128</v>
      </c>
      <c r="H1636" s="37" t="s">
        <v>4482</v>
      </c>
      <c r="I1636" s="38">
        <v>305.67</v>
      </c>
      <c r="J1636" s="38"/>
      <c r="K1636" s="37" t="s">
        <v>4480</v>
      </c>
      <c r="L1636" s="37">
        <v>9</v>
      </c>
      <c r="M1636" s="37">
        <v>10</v>
      </c>
      <c r="N1636" s="37" t="s">
        <v>364</v>
      </c>
      <c r="O1636" s="37" t="s">
        <v>365</v>
      </c>
      <c r="P1636" s="37" t="s">
        <v>2128</v>
      </c>
      <c r="Q1636" s="37" t="s">
        <v>2237</v>
      </c>
      <c r="R1636" s="37" t="s">
        <v>2084</v>
      </c>
      <c r="S1636" s="39">
        <v>46110</v>
      </c>
      <c r="T1636" s="39" t="str">
        <f t="shared" si="47"/>
        <v>Mar</v>
      </c>
      <c r="U1636" s="37">
        <v>2026</v>
      </c>
      <c r="V1636" s="38">
        <v>3056.7000000000003</v>
      </c>
    </row>
    <row r="1637" spans="1:22" x14ac:dyDescent="0.3">
      <c r="A1637" s="66" t="s">
        <v>2273</v>
      </c>
      <c r="B1637" s="17" t="s">
        <v>1998</v>
      </c>
      <c r="C1637" s="17" t="s">
        <v>11</v>
      </c>
      <c r="D1637" s="17">
        <v>14</v>
      </c>
      <c r="E1637" s="17" t="b">
        <v>1</v>
      </c>
      <c r="F1637" s="37" t="s">
        <v>4</v>
      </c>
      <c r="G1637" s="37">
        <v>128</v>
      </c>
      <c r="H1637" s="17" t="s">
        <v>5</v>
      </c>
      <c r="I1637" s="41">
        <v>464.99</v>
      </c>
      <c r="J1637" s="41"/>
      <c r="K1637" s="17" t="s">
        <v>4480</v>
      </c>
      <c r="L1637" s="17">
        <v>1</v>
      </c>
      <c r="M1637" s="17">
        <v>0</v>
      </c>
      <c r="N1637" s="17" t="s">
        <v>277</v>
      </c>
      <c r="O1637" s="17" t="s">
        <v>278</v>
      </c>
      <c r="P1637" s="17" t="s">
        <v>2119</v>
      </c>
      <c r="Q1637" s="17" t="s">
        <v>2234</v>
      </c>
      <c r="R1637" s="17" t="s">
        <v>2084</v>
      </c>
      <c r="S1637" s="42">
        <v>46085</v>
      </c>
      <c r="T1637" s="39" t="str">
        <f t="shared" si="47"/>
        <v>Mar</v>
      </c>
      <c r="U1637" s="17">
        <v>2026</v>
      </c>
      <c r="V1637" s="41">
        <v>0</v>
      </c>
    </row>
    <row r="1638" spans="1:22" x14ac:dyDescent="0.3">
      <c r="A1638" s="66" t="s">
        <v>2273</v>
      </c>
      <c r="B1638" s="37" t="s">
        <v>1999</v>
      </c>
      <c r="C1638" s="37" t="s">
        <v>11</v>
      </c>
      <c r="D1638" s="37">
        <v>14</v>
      </c>
      <c r="E1638" s="37" t="b">
        <v>1</v>
      </c>
      <c r="F1638" s="37" t="s">
        <v>4</v>
      </c>
      <c r="G1638" s="37">
        <v>128</v>
      </c>
      <c r="H1638" s="37" t="s">
        <v>5</v>
      </c>
      <c r="I1638" s="38">
        <v>449.99</v>
      </c>
      <c r="J1638" s="38"/>
      <c r="K1638" s="37" t="s">
        <v>4480</v>
      </c>
      <c r="L1638" s="37">
        <v>1</v>
      </c>
      <c r="M1638" s="37">
        <v>0</v>
      </c>
      <c r="N1638" s="37" t="s">
        <v>277</v>
      </c>
      <c r="O1638" s="37" t="s">
        <v>278</v>
      </c>
      <c r="P1638" s="37" t="s">
        <v>2119</v>
      </c>
      <c r="Q1638" s="37" t="s">
        <v>2234</v>
      </c>
      <c r="R1638" s="37" t="s">
        <v>2084</v>
      </c>
      <c r="S1638" s="39">
        <v>46085</v>
      </c>
      <c r="T1638" s="39" t="str">
        <f t="shared" si="47"/>
        <v>Mar</v>
      </c>
      <c r="U1638" s="37">
        <v>2026</v>
      </c>
      <c r="V1638" s="38">
        <v>0</v>
      </c>
    </row>
    <row r="1639" spans="1:22" x14ac:dyDescent="0.3">
      <c r="A1639" s="66" t="s">
        <v>2273</v>
      </c>
      <c r="B1639" s="17" t="s">
        <v>2000</v>
      </c>
      <c r="C1639" s="17" t="s">
        <v>38</v>
      </c>
      <c r="D1639" s="17">
        <v>13</v>
      </c>
      <c r="E1639" s="17" t="b">
        <v>0</v>
      </c>
      <c r="F1639" s="17" t="s">
        <v>4</v>
      </c>
      <c r="G1639" s="37">
        <v>128</v>
      </c>
      <c r="H1639" s="17" t="s">
        <v>5</v>
      </c>
      <c r="I1639" s="41">
        <v>189.99</v>
      </c>
      <c r="J1639" s="41"/>
      <c r="K1639" s="17" t="s">
        <v>4480</v>
      </c>
      <c r="L1639" s="17">
        <v>1</v>
      </c>
      <c r="M1639" s="17">
        <v>0</v>
      </c>
      <c r="N1639" s="17" t="s">
        <v>277</v>
      </c>
      <c r="O1639" s="17" t="s">
        <v>278</v>
      </c>
      <c r="P1639" s="17" t="s">
        <v>2119</v>
      </c>
      <c r="Q1639" s="17" t="s">
        <v>2234</v>
      </c>
      <c r="R1639" s="17" t="s">
        <v>2084</v>
      </c>
      <c r="S1639" s="42">
        <v>46085</v>
      </c>
      <c r="T1639" s="39" t="str">
        <f t="shared" si="47"/>
        <v>Mar</v>
      </c>
      <c r="U1639" s="17">
        <v>2026</v>
      </c>
      <c r="V1639" s="41">
        <v>0</v>
      </c>
    </row>
    <row r="1640" spans="1:22" x14ac:dyDescent="0.3">
      <c r="A1640" s="66" t="s">
        <v>2273</v>
      </c>
      <c r="B1640" s="37" t="s">
        <v>2001</v>
      </c>
      <c r="C1640" s="37" t="s">
        <v>306</v>
      </c>
      <c r="D1640" s="37">
        <v>13</v>
      </c>
      <c r="E1640" s="37" t="b">
        <v>1</v>
      </c>
      <c r="F1640" s="37" t="s">
        <v>70</v>
      </c>
      <c r="G1640" s="37">
        <v>128</v>
      </c>
      <c r="H1640" s="37" t="s">
        <v>5</v>
      </c>
      <c r="I1640" s="38">
        <v>297.79000000000002</v>
      </c>
      <c r="J1640" s="38"/>
      <c r="K1640" s="37" t="s">
        <v>4480</v>
      </c>
      <c r="L1640" s="37">
        <v>2</v>
      </c>
      <c r="M1640" s="37">
        <v>5</v>
      </c>
      <c r="N1640" s="37" t="s">
        <v>2002</v>
      </c>
      <c r="O1640" s="37" t="s">
        <v>420</v>
      </c>
      <c r="P1640" s="37" t="s">
        <v>4459</v>
      </c>
      <c r="Q1640" s="37" t="s">
        <v>4449</v>
      </c>
      <c r="R1640" s="37" t="s">
        <v>2263</v>
      </c>
      <c r="S1640" s="39">
        <v>46101</v>
      </c>
      <c r="T1640" s="39" t="str">
        <f t="shared" si="47"/>
        <v>Mar</v>
      </c>
      <c r="U1640" s="37">
        <v>2026</v>
      </c>
      <c r="V1640" s="38">
        <v>1488.95</v>
      </c>
    </row>
    <row r="1641" spans="1:22" x14ac:dyDescent="0.3">
      <c r="A1641" s="66" t="s">
        <v>2273</v>
      </c>
      <c r="B1641" s="17" t="s">
        <v>933</v>
      </c>
      <c r="C1641" s="17" t="s">
        <v>23</v>
      </c>
      <c r="D1641" s="17">
        <v>12</v>
      </c>
      <c r="E1641" s="17" t="b">
        <v>1</v>
      </c>
      <c r="F1641" s="17" t="s">
        <v>70</v>
      </c>
      <c r="G1641" s="37">
        <v>128</v>
      </c>
      <c r="H1641" s="17" t="s">
        <v>5</v>
      </c>
      <c r="I1641" s="41">
        <v>323.20999999999998</v>
      </c>
      <c r="J1641" s="41"/>
      <c r="K1641" s="17" t="s">
        <v>4480</v>
      </c>
      <c r="L1641" s="17">
        <v>0</v>
      </c>
      <c r="M1641" s="17">
        <v>8</v>
      </c>
      <c r="N1641" s="17" t="s">
        <v>2002</v>
      </c>
      <c r="O1641" s="17" t="s">
        <v>420</v>
      </c>
      <c r="P1641" s="17" t="s">
        <v>4459</v>
      </c>
      <c r="Q1641" s="17" t="s">
        <v>4449</v>
      </c>
      <c r="R1641" s="17" t="s">
        <v>2263</v>
      </c>
      <c r="S1641" s="42">
        <v>46101</v>
      </c>
      <c r="T1641" s="39" t="str">
        <f t="shared" si="47"/>
        <v>Mar</v>
      </c>
      <c r="U1641" s="17">
        <v>2026</v>
      </c>
      <c r="V1641" s="41">
        <v>2585.6799999999998</v>
      </c>
    </row>
    <row r="1642" spans="1:22" x14ac:dyDescent="0.3">
      <c r="A1642" s="66" t="s">
        <v>2273</v>
      </c>
      <c r="B1642" s="37" t="s">
        <v>2003</v>
      </c>
      <c r="C1642" s="37" t="s">
        <v>41</v>
      </c>
      <c r="D1642" s="37">
        <v>16</v>
      </c>
      <c r="E1642" s="37" t="b">
        <v>0</v>
      </c>
      <c r="F1642" s="37" t="s">
        <v>70</v>
      </c>
      <c r="G1642" s="37">
        <v>128</v>
      </c>
      <c r="H1642" s="37" t="s">
        <v>4483</v>
      </c>
      <c r="I1642" s="38">
        <v>569.95000000000005</v>
      </c>
      <c r="J1642" s="38"/>
      <c r="K1642" s="37" t="s">
        <v>4480</v>
      </c>
      <c r="L1642" s="37">
        <v>10</v>
      </c>
      <c r="M1642" s="37">
        <v>20</v>
      </c>
      <c r="N1642" s="37" t="s">
        <v>277</v>
      </c>
      <c r="O1642" s="37" t="s">
        <v>278</v>
      </c>
      <c r="P1642" s="37" t="s">
        <v>2119</v>
      </c>
      <c r="Q1642" s="37" t="s">
        <v>2234</v>
      </c>
      <c r="R1642" s="37" t="s">
        <v>2084</v>
      </c>
      <c r="S1642" s="39">
        <v>46110</v>
      </c>
      <c r="T1642" s="39" t="str">
        <f t="shared" si="47"/>
        <v>Mar</v>
      </c>
      <c r="U1642" s="37">
        <v>2026</v>
      </c>
      <c r="V1642" s="38">
        <v>11399</v>
      </c>
    </row>
    <row r="1643" spans="1:22" x14ac:dyDescent="0.3">
      <c r="A1643" s="66" t="s">
        <v>2273</v>
      </c>
      <c r="B1643" s="17" t="s">
        <v>2004</v>
      </c>
      <c r="C1643" s="17" t="s">
        <v>28</v>
      </c>
      <c r="D1643" s="17">
        <v>12</v>
      </c>
      <c r="E1643" s="17" t="b">
        <v>0</v>
      </c>
      <c r="F1643" s="17" t="s">
        <v>12</v>
      </c>
      <c r="G1643" s="17">
        <v>256</v>
      </c>
      <c r="H1643" s="17" t="s">
        <v>5</v>
      </c>
      <c r="I1643" s="41">
        <v>234.57</v>
      </c>
      <c r="J1643" s="41"/>
      <c r="K1643" s="17" t="s">
        <v>4480</v>
      </c>
      <c r="L1643" s="17">
        <v>2</v>
      </c>
      <c r="M1643" s="17">
        <v>4</v>
      </c>
      <c r="N1643" s="17" t="s">
        <v>2002</v>
      </c>
      <c r="O1643" s="17" t="s">
        <v>420</v>
      </c>
      <c r="P1643" s="17" t="s">
        <v>4459</v>
      </c>
      <c r="Q1643" s="17" t="s">
        <v>4449</v>
      </c>
      <c r="R1643" s="17" t="s">
        <v>2263</v>
      </c>
      <c r="S1643" s="42">
        <v>46101</v>
      </c>
      <c r="T1643" s="39" t="str">
        <f t="shared" si="47"/>
        <v>Mar</v>
      </c>
      <c r="U1643" s="17">
        <v>2026</v>
      </c>
      <c r="V1643" s="41">
        <v>938.28</v>
      </c>
    </row>
    <row r="1644" spans="1:22" x14ac:dyDescent="0.3">
      <c r="A1644" s="66" t="s">
        <v>2273</v>
      </c>
      <c r="B1644" s="37" t="s">
        <v>931</v>
      </c>
      <c r="C1644" s="37" t="s">
        <v>23</v>
      </c>
      <c r="D1644" s="37">
        <v>12</v>
      </c>
      <c r="E1644" s="37" t="b">
        <v>1</v>
      </c>
      <c r="F1644" s="37" t="s">
        <v>12</v>
      </c>
      <c r="G1644" s="37">
        <v>256</v>
      </c>
      <c r="H1644" s="37" t="s">
        <v>5</v>
      </c>
      <c r="I1644" s="38">
        <v>295.37</v>
      </c>
      <c r="J1644" s="38"/>
      <c r="K1644" s="37" t="s">
        <v>4480</v>
      </c>
      <c r="L1644" s="37">
        <v>4</v>
      </c>
      <c r="M1644" s="37">
        <v>16</v>
      </c>
      <c r="N1644" s="37" t="s">
        <v>2002</v>
      </c>
      <c r="O1644" s="37" t="s">
        <v>420</v>
      </c>
      <c r="P1644" s="37" t="s">
        <v>4459</v>
      </c>
      <c r="Q1644" s="37" t="s">
        <v>4449</v>
      </c>
      <c r="R1644" s="37" t="s">
        <v>2263</v>
      </c>
      <c r="S1644" s="39">
        <v>46101</v>
      </c>
      <c r="T1644" s="39" t="str">
        <f t="shared" si="47"/>
        <v>Mar</v>
      </c>
      <c r="U1644" s="37">
        <v>2026</v>
      </c>
      <c r="V1644" s="38">
        <v>4725.92</v>
      </c>
    </row>
    <row r="1645" spans="1:22" x14ac:dyDescent="0.3">
      <c r="A1645" s="66" t="s">
        <v>2273</v>
      </c>
      <c r="B1645" s="17" t="s">
        <v>2005</v>
      </c>
      <c r="C1645" s="17" t="s">
        <v>33</v>
      </c>
      <c r="D1645" s="17">
        <v>17</v>
      </c>
      <c r="E1645" s="17" t="b">
        <v>0</v>
      </c>
      <c r="F1645" s="37" t="s">
        <v>12</v>
      </c>
      <c r="G1645" s="37">
        <v>256</v>
      </c>
      <c r="H1645" s="17" t="s">
        <v>47</v>
      </c>
      <c r="I1645" s="41">
        <v>1099.99</v>
      </c>
      <c r="J1645" s="41"/>
      <c r="K1645" s="17" t="s">
        <v>4480</v>
      </c>
      <c r="L1645" s="17">
        <v>10</v>
      </c>
      <c r="M1645" s="17">
        <v>4</v>
      </c>
      <c r="N1645" s="17" t="s">
        <v>2006</v>
      </c>
      <c r="O1645" s="17" t="s">
        <v>2007</v>
      </c>
      <c r="P1645" s="17" t="s">
        <v>2215</v>
      </c>
      <c r="Q1645" s="17" t="s">
        <v>4449</v>
      </c>
      <c r="R1645" s="17" t="s">
        <v>2105</v>
      </c>
      <c r="S1645" s="42">
        <v>46000</v>
      </c>
      <c r="T1645" s="39" t="str">
        <f t="shared" si="47"/>
        <v>Dec</v>
      </c>
      <c r="U1645" s="17">
        <v>2025</v>
      </c>
      <c r="V1645" s="41">
        <v>4399.96</v>
      </c>
    </row>
    <row r="1646" spans="1:22" x14ac:dyDescent="0.3">
      <c r="A1646" s="66" t="s">
        <v>2273</v>
      </c>
      <c r="B1646" s="15" t="s">
        <v>2008</v>
      </c>
      <c r="C1646" s="15" t="s">
        <v>33</v>
      </c>
      <c r="D1646" s="15">
        <v>17</v>
      </c>
      <c r="E1646" s="15" t="b">
        <v>0</v>
      </c>
      <c r="F1646" s="15" t="s">
        <v>12</v>
      </c>
      <c r="G1646" s="15">
        <v>256</v>
      </c>
      <c r="H1646" s="15" t="s">
        <v>47</v>
      </c>
      <c r="I1646" s="47">
        <v>1399.99</v>
      </c>
      <c r="J1646" s="47"/>
      <c r="K1646" s="15" t="s">
        <v>4480</v>
      </c>
      <c r="L1646" s="15">
        <v>10</v>
      </c>
      <c r="M1646" s="15">
        <v>4</v>
      </c>
      <c r="N1646" s="15" t="s">
        <v>2006</v>
      </c>
      <c r="O1646" s="15" t="s">
        <v>2007</v>
      </c>
      <c r="P1646" s="15" t="s">
        <v>2215</v>
      </c>
      <c r="Q1646" s="15" t="s">
        <v>4449</v>
      </c>
      <c r="R1646" s="15" t="s">
        <v>2105</v>
      </c>
      <c r="S1646" s="49">
        <v>46000</v>
      </c>
      <c r="T1646" s="49" t="str">
        <f t="shared" si="47"/>
        <v>Dec</v>
      </c>
      <c r="U1646" s="15">
        <v>2025</v>
      </c>
      <c r="V1646" s="45">
        <v>5599.96</v>
      </c>
    </row>
    <row r="1647" spans="1:22" x14ac:dyDescent="0.3">
      <c r="A1647" s="66" t="s">
        <v>2273</v>
      </c>
      <c r="B1647" s="2" t="s">
        <v>2009</v>
      </c>
      <c r="C1647" s="2" t="s">
        <v>38</v>
      </c>
      <c r="D1647" s="2">
        <v>13</v>
      </c>
      <c r="E1647" s="2" t="b">
        <v>0</v>
      </c>
      <c r="F1647" s="2" t="s">
        <v>12</v>
      </c>
      <c r="G1647" s="2">
        <v>256</v>
      </c>
      <c r="H1647" s="2" t="s">
        <v>5</v>
      </c>
      <c r="I1647" s="9">
        <v>312.36</v>
      </c>
      <c r="J1647" s="9"/>
      <c r="K1647" s="2" t="s">
        <v>4480</v>
      </c>
      <c r="L1647" s="2">
        <v>4</v>
      </c>
      <c r="M1647" s="2">
        <v>7</v>
      </c>
      <c r="N1647" s="2" t="s">
        <v>2002</v>
      </c>
      <c r="O1647" s="2" t="s">
        <v>420</v>
      </c>
      <c r="P1647" s="2" t="s">
        <v>4459</v>
      </c>
      <c r="Q1647" s="2" t="s">
        <v>4449</v>
      </c>
      <c r="R1647" s="2" t="s">
        <v>2263</v>
      </c>
      <c r="S1647" s="63">
        <v>46101</v>
      </c>
      <c r="T1647" s="49" t="str">
        <f t="shared" si="47"/>
        <v>Mar</v>
      </c>
      <c r="U1647" s="2">
        <v>2026</v>
      </c>
      <c r="V1647" s="64">
        <v>2186.52</v>
      </c>
    </row>
    <row r="1648" spans="1:22" x14ac:dyDescent="0.3">
      <c r="A1648" s="66" t="s">
        <v>2273</v>
      </c>
      <c r="B1648" s="37" t="s">
        <v>2010</v>
      </c>
      <c r="C1648" s="37" t="s">
        <v>76</v>
      </c>
      <c r="D1648" s="37">
        <v>13</v>
      </c>
      <c r="E1648" s="37" t="b">
        <v>0</v>
      </c>
      <c r="F1648" s="37" t="s">
        <v>12</v>
      </c>
      <c r="G1648" s="37">
        <v>256</v>
      </c>
      <c r="H1648" s="37" t="s">
        <v>5</v>
      </c>
      <c r="I1648" s="38">
        <v>274.68</v>
      </c>
      <c r="J1648" s="38"/>
      <c r="K1648" s="37" t="s">
        <v>4480</v>
      </c>
      <c r="L1648" s="37">
        <v>3</v>
      </c>
      <c r="M1648" s="37">
        <v>7</v>
      </c>
      <c r="N1648" s="37" t="s">
        <v>2002</v>
      </c>
      <c r="O1648" s="37" t="s">
        <v>420</v>
      </c>
      <c r="P1648" s="37" t="s">
        <v>4459</v>
      </c>
      <c r="Q1648" s="37" t="s">
        <v>4449</v>
      </c>
      <c r="R1648" s="37" t="s">
        <v>2263</v>
      </c>
      <c r="S1648" s="39">
        <v>46101</v>
      </c>
      <c r="T1648" s="39" t="str">
        <f t="shared" si="47"/>
        <v>Mar</v>
      </c>
      <c r="U1648" s="37">
        <v>2026</v>
      </c>
      <c r="V1648" s="38">
        <v>1922.76</v>
      </c>
    </row>
    <row r="1649" spans="1:22" x14ac:dyDescent="0.3">
      <c r="A1649" s="66" t="s">
        <v>2273</v>
      </c>
      <c r="B1649" s="17" t="s">
        <v>2011</v>
      </c>
      <c r="C1649" s="17" t="s">
        <v>3</v>
      </c>
      <c r="D1649" s="17">
        <v>14</v>
      </c>
      <c r="E1649" s="17" t="b">
        <v>0</v>
      </c>
      <c r="F1649" s="17" t="s">
        <v>12</v>
      </c>
      <c r="G1649" s="17">
        <v>256</v>
      </c>
      <c r="H1649" s="17" t="s">
        <v>5</v>
      </c>
      <c r="I1649" s="41">
        <v>409.63</v>
      </c>
      <c r="J1649" s="41"/>
      <c r="K1649" s="17" t="s">
        <v>4480</v>
      </c>
      <c r="L1649" s="17">
        <v>3</v>
      </c>
      <c r="M1649" s="17">
        <v>2</v>
      </c>
      <c r="N1649" s="17" t="s">
        <v>2002</v>
      </c>
      <c r="O1649" s="17" t="s">
        <v>420</v>
      </c>
      <c r="P1649" s="17" t="s">
        <v>4459</v>
      </c>
      <c r="Q1649" s="17" t="s">
        <v>4449</v>
      </c>
      <c r="R1649" s="17" t="s">
        <v>2263</v>
      </c>
      <c r="S1649" s="42">
        <v>46101</v>
      </c>
      <c r="T1649" s="39" t="str">
        <f t="shared" si="47"/>
        <v>Mar</v>
      </c>
      <c r="U1649" s="17">
        <v>2026</v>
      </c>
      <c r="V1649" s="41">
        <v>819.26</v>
      </c>
    </row>
    <row r="1650" spans="1:22" x14ac:dyDescent="0.3">
      <c r="A1650" s="66" t="s">
        <v>2273</v>
      </c>
      <c r="B1650" s="37" t="s">
        <v>2012</v>
      </c>
      <c r="C1650" s="37" t="s">
        <v>23</v>
      </c>
      <c r="D1650" s="37">
        <v>12</v>
      </c>
      <c r="E1650" s="37" t="b">
        <v>1</v>
      </c>
      <c r="F1650" s="37" t="s">
        <v>12</v>
      </c>
      <c r="G1650" s="37">
        <v>256</v>
      </c>
      <c r="H1650" s="37" t="s">
        <v>47</v>
      </c>
      <c r="I1650" s="38">
        <v>534.80999999999995</v>
      </c>
      <c r="J1650" s="38"/>
      <c r="K1650" s="37" t="s">
        <v>4480</v>
      </c>
      <c r="L1650" s="37">
        <v>2</v>
      </c>
      <c r="M1650" s="37">
        <v>2</v>
      </c>
      <c r="N1650" s="37" t="s">
        <v>2002</v>
      </c>
      <c r="O1650" s="37" t="s">
        <v>420</v>
      </c>
      <c r="P1650" s="37" t="s">
        <v>4459</v>
      </c>
      <c r="Q1650" s="37" t="s">
        <v>4449</v>
      </c>
      <c r="R1650" s="37" t="s">
        <v>2263</v>
      </c>
      <c r="S1650" s="39">
        <v>46101</v>
      </c>
      <c r="T1650" s="39" t="str">
        <f t="shared" si="47"/>
        <v>Mar</v>
      </c>
      <c r="U1650" s="37">
        <v>2026</v>
      </c>
      <c r="V1650" s="38">
        <v>1069.6199999999999</v>
      </c>
    </row>
    <row r="1651" spans="1:22" x14ac:dyDescent="0.3">
      <c r="A1651" s="66" t="s">
        <v>2273</v>
      </c>
      <c r="B1651" s="17" t="s">
        <v>2013</v>
      </c>
      <c r="C1651" s="17" t="s">
        <v>76</v>
      </c>
      <c r="D1651" s="17">
        <v>13</v>
      </c>
      <c r="E1651" s="17" t="b">
        <v>0</v>
      </c>
      <c r="F1651" s="17" t="s">
        <v>12</v>
      </c>
      <c r="G1651" s="17">
        <v>256</v>
      </c>
      <c r="H1651" s="17" t="s">
        <v>47</v>
      </c>
      <c r="I1651" s="41">
        <v>408.48</v>
      </c>
      <c r="J1651" s="41"/>
      <c r="K1651" s="17" t="s">
        <v>4480</v>
      </c>
      <c r="L1651" s="17">
        <v>10</v>
      </c>
      <c r="M1651" s="17">
        <v>5</v>
      </c>
      <c r="N1651" s="17" t="s">
        <v>2014</v>
      </c>
      <c r="O1651" s="17" t="s">
        <v>471</v>
      </c>
      <c r="P1651" s="17" t="s">
        <v>2138</v>
      </c>
      <c r="Q1651" s="17" t="s">
        <v>2233</v>
      </c>
      <c r="R1651" s="17" t="s">
        <v>2084</v>
      </c>
      <c r="S1651" s="42">
        <v>46097</v>
      </c>
      <c r="T1651" s="39" t="str">
        <f t="shared" si="47"/>
        <v>Mar</v>
      </c>
      <c r="U1651" s="17">
        <v>2026</v>
      </c>
      <c r="V1651" s="41">
        <v>2042.4</v>
      </c>
    </row>
    <row r="1652" spans="1:22" x14ac:dyDescent="0.3">
      <c r="A1652" s="66" t="s">
        <v>2273</v>
      </c>
      <c r="B1652" s="37" t="s">
        <v>2016</v>
      </c>
      <c r="C1652" s="37" t="s">
        <v>76</v>
      </c>
      <c r="D1652" s="37">
        <v>13</v>
      </c>
      <c r="E1652" s="37" t="b">
        <v>0</v>
      </c>
      <c r="F1652" s="37" t="s">
        <v>12</v>
      </c>
      <c r="G1652" s="37">
        <v>256</v>
      </c>
      <c r="H1652" s="37" t="s">
        <v>47</v>
      </c>
      <c r="I1652" s="38">
        <v>398.99</v>
      </c>
      <c r="J1652" s="38"/>
      <c r="K1652" s="37" t="s">
        <v>4480</v>
      </c>
      <c r="L1652" s="37">
        <v>10</v>
      </c>
      <c r="M1652" s="37">
        <v>9</v>
      </c>
      <c r="N1652" s="37" t="s">
        <v>2014</v>
      </c>
      <c r="O1652" s="37" t="s">
        <v>471</v>
      </c>
      <c r="P1652" s="37" t="s">
        <v>2138</v>
      </c>
      <c r="Q1652" s="37" t="s">
        <v>2233</v>
      </c>
      <c r="R1652" s="37" t="s">
        <v>2084</v>
      </c>
      <c r="S1652" s="39">
        <v>46097</v>
      </c>
      <c r="T1652" s="39" t="str">
        <f t="shared" si="47"/>
        <v>Mar</v>
      </c>
      <c r="U1652" s="37">
        <v>2026</v>
      </c>
      <c r="V1652" s="38">
        <v>3590.91</v>
      </c>
    </row>
    <row r="1653" spans="1:22" x14ac:dyDescent="0.3">
      <c r="A1653" s="66" t="s">
        <v>2273</v>
      </c>
      <c r="B1653" s="17" t="s">
        <v>2017</v>
      </c>
      <c r="C1653" s="17" t="s">
        <v>33</v>
      </c>
      <c r="D1653" s="17">
        <v>17</v>
      </c>
      <c r="E1653" s="17" t="b">
        <v>0</v>
      </c>
      <c r="F1653" s="17" t="s">
        <v>12</v>
      </c>
      <c r="G1653" s="17">
        <v>256</v>
      </c>
      <c r="H1653" s="17" t="s">
        <v>4483</v>
      </c>
      <c r="I1653" s="41">
        <v>789.99</v>
      </c>
      <c r="J1653" s="41"/>
      <c r="K1653" s="17" t="s">
        <v>4480</v>
      </c>
      <c r="L1653" s="17">
        <v>9</v>
      </c>
      <c r="M1653" s="17">
        <v>89</v>
      </c>
      <c r="N1653" s="17" t="s">
        <v>2018</v>
      </c>
      <c r="O1653" s="17" t="s">
        <v>2019</v>
      </c>
      <c r="P1653" s="17" t="s">
        <v>2216</v>
      </c>
      <c r="Q1653" s="17" t="s">
        <v>2227</v>
      </c>
      <c r="R1653" s="17" t="s">
        <v>2084</v>
      </c>
      <c r="S1653" s="42">
        <v>46109</v>
      </c>
      <c r="T1653" s="39" t="str">
        <f t="shared" si="47"/>
        <v>Mar</v>
      </c>
      <c r="U1653" s="17">
        <v>2026</v>
      </c>
      <c r="V1653" s="41">
        <v>70309.11</v>
      </c>
    </row>
    <row r="1654" spans="1:22" x14ac:dyDescent="0.3">
      <c r="A1654" s="66" t="s">
        <v>2273</v>
      </c>
      <c r="B1654" s="37" t="s">
        <v>2020</v>
      </c>
      <c r="C1654" s="37" t="s">
        <v>33</v>
      </c>
      <c r="D1654" s="37">
        <v>17</v>
      </c>
      <c r="E1654" s="37" t="b">
        <v>0</v>
      </c>
      <c r="F1654" s="37" t="s">
        <v>12</v>
      </c>
      <c r="G1654" s="37">
        <v>256</v>
      </c>
      <c r="H1654" s="37" t="s">
        <v>4483</v>
      </c>
      <c r="I1654" s="38">
        <v>814.95</v>
      </c>
      <c r="J1654" s="38"/>
      <c r="K1654" s="37" t="s">
        <v>4480</v>
      </c>
      <c r="L1654" s="37">
        <v>0</v>
      </c>
      <c r="M1654" s="37">
        <v>1</v>
      </c>
      <c r="N1654" s="37" t="s">
        <v>2021</v>
      </c>
      <c r="O1654" s="37" t="s">
        <v>2022</v>
      </c>
      <c r="P1654" s="37" t="s">
        <v>2217</v>
      </c>
      <c r="Q1654" s="37" t="s">
        <v>2234</v>
      </c>
      <c r="R1654" s="37" t="s">
        <v>2084</v>
      </c>
      <c r="S1654" s="39">
        <v>46109</v>
      </c>
      <c r="T1654" s="39" t="str">
        <f t="shared" si="47"/>
        <v>Mar</v>
      </c>
      <c r="U1654" s="37">
        <v>2026</v>
      </c>
      <c r="V1654" s="38">
        <v>814.95</v>
      </c>
    </row>
    <row r="1655" spans="1:22" x14ac:dyDescent="0.3">
      <c r="A1655" s="66" t="s">
        <v>2273</v>
      </c>
      <c r="B1655" s="2" t="s">
        <v>2023</v>
      </c>
      <c r="C1655" s="2" t="s">
        <v>23</v>
      </c>
      <c r="D1655" s="2">
        <v>12</v>
      </c>
      <c r="E1655" s="2" t="b">
        <v>1</v>
      </c>
      <c r="F1655" s="2" t="s">
        <v>4</v>
      </c>
      <c r="G1655" s="37">
        <v>128</v>
      </c>
      <c r="H1655" s="2" t="s">
        <v>5</v>
      </c>
      <c r="I1655" s="9">
        <v>395</v>
      </c>
      <c r="J1655" s="9"/>
      <c r="K1655" s="2" t="s">
        <v>4480</v>
      </c>
      <c r="L1655" s="2">
        <v>3</v>
      </c>
      <c r="M1655" s="2">
        <v>0</v>
      </c>
      <c r="N1655" s="2" t="s">
        <v>2024</v>
      </c>
      <c r="O1655" s="2" t="s">
        <v>2025</v>
      </c>
      <c r="P1655" s="2" t="s">
        <v>2258</v>
      </c>
      <c r="Q1655" s="2" t="s">
        <v>4449</v>
      </c>
      <c r="R1655" s="2" t="s">
        <v>2259</v>
      </c>
      <c r="S1655" s="63">
        <v>46043</v>
      </c>
      <c r="T1655" s="49" t="str">
        <f t="shared" si="47"/>
        <v>Jan</v>
      </c>
      <c r="U1655" s="2">
        <v>2026</v>
      </c>
      <c r="V1655" s="64">
        <v>0</v>
      </c>
    </row>
    <row r="1656" spans="1:22" x14ac:dyDescent="0.3">
      <c r="A1656" s="66" t="s">
        <v>2273</v>
      </c>
      <c r="B1656" s="37" t="s">
        <v>2026</v>
      </c>
      <c r="C1656" s="37" t="s">
        <v>11</v>
      </c>
      <c r="D1656" s="37">
        <v>14</v>
      </c>
      <c r="E1656" s="37" t="b">
        <v>1</v>
      </c>
      <c r="F1656" s="37" t="s">
        <v>453</v>
      </c>
      <c r="G1656" s="37">
        <v>512</v>
      </c>
      <c r="H1656" s="37" t="s">
        <v>47</v>
      </c>
      <c r="I1656" s="38">
        <v>699.88</v>
      </c>
      <c r="J1656" s="38"/>
      <c r="K1656" s="37" t="s">
        <v>4480</v>
      </c>
      <c r="L1656" s="37">
        <v>2</v>
      </c>
      <c r="M1656" s="37">
        <v>2</v>
      </c>
      <c r="N1656" s="37" t="s">
        <v>2027</v>
      </c>
      <c r="O1656" s="37" t="s">
        <v>75</v>
      </c>
      <c r="P1656" s="37" t="s">
        <v>2093</v>
      </c>
      <c r="Q1656" s="37" t="s">
        <v>2233</v>
      </c>
      <c r="R1656" s="37" t="s">
        <v>2084</v>
      </c>
      <c r="S1656" s="39">
        <v>46109</v>
      </c>
      <c r="T1656" s="39" t="str">
        <f t="shared" si="47"/>
        <v>Mar</v>
      </c>
      <c r="U1656" s="37">
        <v>2026</v>
      </c>
      <c r="V1656" s="38">
        <v>1399.76</v>
      </c>
    </row>
    <row r="1657" spans="1:22" x14ac:dyDescent="0.3">
      <c r="A1657" s="66" t="s">
        <v>2273</v>
      </c>
      <c r="B1657" s="17" t="s">
        <v>514</v>
      </c>
      <c r="C1657" s="17" t="s">
        <v>11</v>
      </c>
      <c r="D1657" s="17">
        <v>14</v>
      </c>
      <c r="E1657" s="17" t="b">
        <v>1</v>
      </c>
      <c r="F1657" s="37" t="s">
        <v>4</v>
      </c>
      <c r="G1657" s="37">
        <v>128</v>
      </c>
      <c r="H1657" s="17" t="s">
        <v>47</v>
      </c>
      <c r="I1657" s="41">
        <v>699.88</v>
      </c>
      <c r="J1657" s="41"/>
      <c r="K1657" s="17" t="s">
        <v>4480</v>
      </c>
      <c r="L1657" s="17">
        <v>2</v>
      </c>
      <c r="M1657" s="17">
        <v>1</v>
      </c>
      <c r="N1657" s="17" t="s">
        <v>2027</v>
      </c>
      <c r="O1657" s="17" t="s">
        <v>75</v>
      </c>
      <c r="P1657" s="17" t="s">
        <v>2093</v>
      </c>
      <c r="Q1657" s="17" t="s">
        <v>2233</v>
      </c>
      <c r="R1657" s="17" t="s">
        <v>2084</v>
      </c>
      <c r="S1657" s="42">
        <v>46109</v>
      </c>
      <c r="T1657" s="39" t="str">
        <f t="shared" si="47"/>
        <v>Mar</v>
      </c>
      <c r="U1657" s="17">
        <v>2026</v>
      </c>
      <c r="V1657" s="41">
        <v>699.88</v>
      </c>
    </row>
    <row r="1658" spans="1:22" x14ac:dyDescent="0.3">
      <c r="A1658" s="66" t="s">
        <v>2273</v>
      </c>
      <c r="B1658" s="37" t="s">
        <v>2028</v>
      </c>
      <c r="C1658" s="37" t="s">
        <v>33</v>
      </c>
      <c r="D1658" s="37">
        <v>17</v>
      </c>
      <c r="E1658" s="37" t="b">
        <v>0</v>
      </c>
      <c r="F1658" s="37" t="s">
        <v>12</v>
      </c>
      <c r="G1658" s="37">
        <v>256</v>
      </c>
      <c r="H1658" s="37" t="s">
        <v>47</v>
      </c>
      <c r="I1658" s="38">
        <v>1091</v>
      </c>
      <c r="J1658" s="38"/>
      <c r="K1658" s="37" t="s">
        <v>4480</v>
      </c>
      <c r="L1658" s="37">
        <v>6</v>
      </c>
      <c r="M1658" s="37">
        <v>0</v>
      </c>
      <c r="N1658" s="37" t="s">
        <v>2029</v>
      </c>
      <c r="O1658" s="37" t="s">
        <v>169</v>
      </c>
      <c r="P1658" s="37" t="s">
        <v>2202</v>
      </c>
      <c r="Q1658" s="37" t="s">
        <v>2234</v>
      </c>
      <c r="R1658" s="37" t="s">
        <v>2084</v>
      </c>
      <c r="S1658" s="39">
        <v>46075</v>
      </c>
      <c r="T1658" s="39" t="str">
        <f t="shared" si="47"/>
        <v>Feb</v>
      </c>
      <c r="U1658" s="37">
        <v>2026</v>
      </c>
      <c r="V1658" s="38">
        <v>0</v>
      </c>
    </row>
    <row r="1659" spans="1:22" x14ac:dyDescent="0.3">
      <c r="A1659" s="66" t="s">
        <v>2273</v>
      </c>
      <c r="B1659" s="2" t="s">
        <v>2030</v>
      </c>
      <c r="C1659" s="2" t="s">
        <v>33</v>
      </c>
      <c r="D1659" s="2">
        <v>17</v>
      </c>
      <c r="E1659" s="2" t="b">
        <v>0</v>
      </c>
      <c r="F1659" s="2" t="s">
        <v>12</v>
      </c>
      <c r="G1659" s="2">
        <v>256</v>
      </c>
      <c r="H1659" s="2" t="s">
        <v>47</v>
      </c>
      <c r="I1659" s="9">
        <v>1091</v>
      </c>
      <c r="J1659" s="9"/>
      <c r="K1659" s="2" t="s">
        <v>4480</v>
      </c>
      <c r="L1659" s="2">
        <v>8</v>
      </c>
      <c r="M1659" s="2">
        <v>0</v>
      </c>
      <c r="N1659" s="2" t="s">
        <v>2029</v>
      </c>
      <c r="O1659" s="2" t="s">
        <v>169</v>
      </c>
      <c r="P1659" s="2" t="s">
        <v>2202</v>
      </c>
      <c r="Q1659" s="2" t="s">
        <v>2234</v>
      </c>
      <c r="R1659" s="2" t="s">
        <v>2084</v>
      </c>
      <c r="S1659" s="63">
        <v>46075</v>
      </c>
      <c r="T1659" s="49" t="str">
        <f t="shared" si="47"/>
        <v>Feb</v>
      </c>
      <c r="U1659" s="2">
        <v>2026</v>
      </c>
      <c r="V1659" s="64">
        <v>0</v>
      </c>
    </row>
    <row r="1660" spans="1:22" x14ac:dyDescent="0.3">
      <c r="A1660" s="66" t="s">
        <v>2273</v>
      </c>
      <c r="B1660" s="37" t="s">
        <v>2031</v>
      </c>
      <c r="C1660" s="37" t="s">
        <v>3</v>
      </c>
      <c r="D1660" s="37">
        <v>14</v>
      </c>
      <c r="E1660" s="37" t="b">
        <v>0</v>
      </c>
      <c r="F1660" s="37" t="s">
        <v>4</v>
      </c>
      <c r="G1660" s="37">
        <v>128</v>
      </c>
      <c r="H1660" s="37" t="s">
        <v>22</v>
      </c>
      <c r="I1660" s="38">
        <v>349.95</v>
      </c>
      <c r="J1660" s="38"/>
      <c r="K1660" s="37" t="s">
        <v>4480</v>
      </c>
      <c r="L1660" s="37">
        <v>3</v>
      </c>
      <c r="M1660" s="37">
        <v>0</v>
      </c>
      <c r="N1660" s="37" t="s">
        <v>2032</v>
      </c>
      <c r="O1660" s="37" t="s">
        <v>623</v>
      </c>
      <c r="P1660" s="37" t="s">
        <v>2148</v>
      </c>
      <c r="Q1660" s="37" t="s">
        <v>2227</v>
      </c>
      <c r="R1660" s="37" t="s">
        <v>2084</v>
      </c>
      <c r="S1660" s="39">
        <v>46102</v>
      </c>
      <c r="T1660" s="39" t="str">
        <f t="shared" si="47"/>
        <v>Mar</v>
      </c>
      <c r="U1660" s="37">
        <v>2026</v>
      </c>
      <c r="V1660" s="38">
        <v>0</v>
      </c>
    </row>
    <row r="1661" spans="1:22" x14ac:dyDescent="0.3">
      <c r="A1661" s="66" t="s">
        <v>2273</v>
      </c>
      <c r="B1661" s="17" t="s">
        <v>2033</v>
      </c>
      <c r="C1661" s="17" t="s">
        <v>76</v>
      </c>
      <c r="D1661" s="17">
        <v>13</v>
      </c>
      <c r="E1661" s="17" t="b">
        <v>0</v>
      </c>
      <c r="F1661" s="17" t="s">
        <v>12</v>
      </c>
      <c r="G1661" s="17">
        <v>256</v>
      </c>
      <c r="H1661" s="17" t="s">
        <v>47</v>
      </c>
      <c r="I1661" s="41">
        <v>404.72</v>
      </c>
      <c r="J1661" s="41"/>
      <c r="K1661" s="17" t="s">
        <v>4480</v>
      </c>
      <c r="L1661" s="17">
        <v>10</v>
      </c>
      <c r="M1661" s="17">
        <v>0</v>
      </c>
      <c r="N1661" s="17" t="s">
        <v>2034</v>
      </c>
      <c r="O1661" s="17" t="s">
        <v>471</v>
      </c>
      <c r="P1661" s="17" t="s">
        <v>2138</v>
      </c>
      <c r="Q1661" s="17" t="s">
        <v>2233</v>
      </c>
      <c r="R1661" s="17" t="s">
        <v>2084</v>
      </c>
      <c r="S1661" s="42">
        <v>46099</v>
      </c>
      <c r="T1661" s="39" t="str">
        <f t="shared" si="47"/>
        <v>Mar</v>
      </c>
      <c r="U1661" s="17">
        <v>2026</v>
      </c>
      <c r="V1661" s="41">
        <v>0</v>
      </c>
    </row>
    <row r="1662" spans="1:22" x14ac:dyDescent="0.3">
      <c r="A1662" s="66" t="s">
        <v>2273</v>
      </c>
      <c r="B1662" s="37" t="s">
        <v>2035</v>
      </c>
      <c r="C1662" s="37" t="s">
        <v>76</v>
      </c>
      <c r="D1662" s="37">
        <v>13</v>
      </c>
      <c r="E1662" s="37" t="b">
        <v>0</v>
      </c>
      <c r="F1662" s="37" t="s">
        <v>4</v>
      </c>
      <c r="G1662" s="37">
        <v>128</v>
      </c>
      <c r="H1662" s="37" t="s">
        <v>47</v>
      </c>
      <c r="I1662" s="38">
        <v>350.15</v>
      </c>
      <c r="J1662" s="38"/>
      <c r="K1662" s="37" t="s">
        <v>4480</v>
      </c>
      <c r="L1662" s="37">
        <v>2</v>
      </c>
      <c r="M1662" s="37">
        <v>0</v>
      </c>
      <c r="N1662" s="37" t="s">
        <v>2034</v>
      </c>
      <c r="O1662" s="37" t="s">
        <v>471</v>
      </c>
      <c r="P1662" s="37" t="s">
        <v>2138</v>
      </c>
      <c r="Q1662" s="37" t="s">
        <v>2233</v>
      </c>
      <c r="R1662" s="37" t="s">
        <v>2084</v>
      </c>
      <c r="S1662" s="39">
        <v>46100</v>
      </c>
      <c r="T1662" s="39" t="str">
        <f t="shared" si="47"/>
        <v>Mar</v>
      </c>
      <c r="U1662" s="37">
        <v>2026</v>
      </c>
      <c r="V1662" s="38">
        <v>0</v>
      </c>
    </row>
    <row r="1663" spans="1:22" x14ac:dyDescent="0.3">
      <c r="A1663" s="66" t="s">
        <v>2273</v>
      </c>
      <c r="B1663" s="17" t="s">
        <v>2036</v>
      </c>
      <c r="C1663" s="17" t="s">
        <v>41</v>
      </c>
      <c r="D1663" s="17">
        <v>16</v>
      </c>
      <c r="E1663" s="17" t="b">
        <v>0</v>
      </c>
      <c r="F1663" s="17" t="s">
        <v>4</v>
      </c>
      <c r="G1663" s="37">
        <v>128</v>
      </c>
      <c r="H1663" s="17" t="s">
        <v>22</v>
      </c>
      <c r="I1663" s="41">
        <v>595</v>
      </c>
      <c r="J1663" s="41"/>
      <c r="K1663" s="17" t="s">
        <v>4480</v>
      </c>
      <c r="L1663" s="17">
        <v>4</v>
      </c>
      <c r="M1663" s="17">
        <v>1</v>
      </c>
      <c r="N1663" s="17" t="s">
        <v>2037</v>
      </c>
      <c r="O1663" s="17" t="s">
        <v>72</v>
      </c>
      <c r="P1663" s="17" t="s">
        <v>2092</v>
      </c>
      <c r="Q1663" s="17" t="s">
        <v>2232</v>
      </c>
      <c r="R1663" s="17" t="s">
        <v>2084</v>
      </c>
      <c r="S1663" s="42"/>
      <c r="T1663" s="39"/>
      <c r="U1663" s="17"/>
      <c r="V1663" s="41">
        <v>595</v>
      </c>
    </row>
    <row r="1664" spans="1:22" x14ac:dyDescent="0.3">
      <c r="A1664" s="66" t="s">
        <v>2273</v>
      </c>
      <c r="B1664" s="37" t="s">
        <v>2038</v>
      </c>
      <c r="C1664" s="37" t="s">
        <v>11</v>
      </c>
      <c r="D1664" s="37">
        <v>14</v>
      </c>
      <c r="E1664" s="37" t="b">
        <v>1</v>
      </c>
      <c r="F1664" s="37" t="s">
        <v>4</v>
      </c>
      <c r="G1664" s="37">
        <v>128</v>
      </c>
      <c r="H1664" s="37" t="s">
        <v>5</v>
      </c>
      <c r="I1664" s="38">
        <v>460.99</v>
      </c>
      <c r="J1664" s="38"/>
      <c r="K1664" s="37" t="s">
        <v>4480</v>
      </c>
      <c r="L1664" s="37">
        <v>1</v>
      </c>
      <c r="M1664" s="37">
        <v>0</v>
      </c>
      <c r="N1664" s="37" t="s">
        <v>2039</v>
      </c>
      <c r="O1664" s="37" t="s">
        <v>2015</v>
      </c>
      <c r="P1664" s="37" t="s">
        <v>2218</v>
      </c>
      <c r="Q1664" s="37" t="s">
        <v>2231</v>
      </c>
      <c r="R1664" s="37" t="s">
        <v>2084</v>
      </c>
      <c r="S1664" s="39"/>
      <c r="T1664" s="39"/>
      <c r="U1664" s="37"/>
      <c r="V1664" s="38">
        <v>0</v>
      </c>
    </row>
    <row r="1665" spans="1:22" x14ac:dyDescent="0.3">
      <c r="A1665" s="66" t="s">
        <v>2273</v>
      </c>
      <c r="B1665" s="2" t="s">
        <v>2040</v>
      </c>
      <c r="C1665" s="2" t="s">
        <v>76</v>
      </c>
      <c r="D1665" s="2">
        <v>13</v>
      </c>
      <c r="E1665" s="2" t="b">
        <v>0</v>
      </c>
      <c r="F1665" s="2" t="s">
        <v>4464</v>
      </c>
      <c r="G1665" s="37">
        <v>128</v>
      </c>
      <c r="H1665" s="2" t="s">
        <v>47</v>
      </c>
      <c r="I1665" s="9">
        <v>321.01</v>
      </c>
      <c r="J1665" s="9"/>
      <c r="K1665" s="2" t="s">
        <v>4480</v>
      </c>
      <c r="L1665" s="2">
        <v>2</v>
      </c>
      <c r="M1665" s="2">
        <v>0</v>
      </c>
      <c r="N1665" s="2" t="s">
        <v>2027</v>
      </c>
      <c r="O1665" s="2" t="s">
        <v>333</v>
      </c>
      <c r="P1665" s="2" t="s">
        <v>2123</v>
      </c>
      <c r="Q1665" s="2" t="s">
        <v>2227</v>
      </c>
      <c r="R1665" s="2" t="s">
        <v>2084</v>
      </c>
      <c r="S1665" s="63">
        <v>46110</v>
      </c>
      <c r="T1665" s="49" t="str">
        <f>TEXT(S1665,"mmm")</f>
        <v>Mar</v>
      </c>
      <c r="U1665" s="2">
        <v>2026</v>
      </c>
      <c r="V1665" s="64">
        <v>0</v>
      </c>
    </row>
    <row r="1666" spans="1:22" x14ac:dyDescent="0.3">
      <c r="A1666" s="66" t="s">
        <v>2273</v>
      </c>
      <c r="B1666" s="37" t="s">
        <v>2041</v>
      </c>
      <c r="C1666" s="37" t="s">
        <v>3</v>
      </c>
      <c r="D1666" s="37">
        <v>14</v>
      </c>
      <c r="E1666" s="37" t="b">
        <v>0</v>
      </c>
      <c r="F1666" s="37" t="s">
        <v>12</v>
      </c>
      <c r="G1666" s="37">
        <v>256</v>
      </c>
      <c r="H1666" s="37" t="s">
        <v>47</v>
      </c>
      <c r="I1666" s="38">
        <v>403.95</v>
      </c>
      <c r="J1666" s="38"/>
      <c r="K1666" s="37" t="s">
        <v>4480</v>
      </c>
      <c r="L1666" s="37">
        <v>5</v>
      </c>
      <c r="M1666" s="37">
        <v>0</v>
      </c>
      <c r="N1666" s="37" t="s">
        <v>2027</v>
      </c>
      <c r="O1666" s="37" t="s">
        <v>333</v>
      </c>
      <c r="P1666" s="37" t="s">
        <v>2123</v>
      </c>
      <c r="Q1666" s="37" t="s">
        <v>2227</v>
      </c>
      <c r="R1666" s="37" t="s">
        <v>2084</v>
      </c>
      <c r="S1666" s="39">
        <v>46109</v>
      </c>
      <c r="T1666" s="39" t="str">
        <f>TEXT(S1666,"mmm")</f>
        <v>Mar</v>
      </c>
      <c r="U1666" s="37">
        <v>2026</v>
      </c>
      <c r="V1666" s="38">
        <v>0</v>
      </c>
    </row>
    <row r="1667" spans="1:22" x14ac:dyDescent="0.3">
      <c r="A1667" s="66" t="s">
        <v>2273</v>
      </c>
      <c r="B1667" s="17" t="s">
        <v>2042</v>
      </c>
      <c r="C1667" s="17" t="s">
        <v>3</v>
      </c>
      <c r="D1667" s="17">
        <v>14</v>
      </c>
      <c r="E1667" s="17" t="b">
        <v>0</v>
      </c>
      <c r="F1667" s="17" t="s">
        <v>12</v>
      </c>
      <c r="G1667" s="17">
        <v>256</v>
      </c>
      <c r="H1667" s="17" t="s">
        <v>47</v>
      </c>
      <c r="I1667" s="41">
        <v>403.95</v>
      </c>
      <c r="J1667" s="41"/>
      <c r="K1667" s="17" t="s">
        <v>4480</v>
      </c>
      <c r="L1667" s="17">
        <v>5</v>
      </c>
      <c r="M1667" s="17">
        <v>0</v>
      </c>
      <c r="N1667" s="17" t="s">
        <v>2027</v>
      </c>
      <c r="O1667" s="17" t="s">
        <v>333</v>
      </c>
      <c r="P1667" s="17" t="s">
        <v>2123</v>
      </c>
      <c r="Q1667" s="17" t="s">
        <v>2227</v>
      </c>
      <c r="R1667" s="17" t="s">
        <v>2084</v>
      </c>
      <c r="S1667" s="42">
        <v>46109</v>
      </c>
      <c r="T1667" s="39" t="str">
        <f>TEXT(S1667,"mmm")</f>
        <v>Mar</v>
      </c>
      <c r="U1667" s="17">
        <v>2026</v>
      </c>
      <c r="V1667" s="41">
        <v>0</v>
      </c>
    </row>
    <row r="1668" spans="1:22" x14ac:dyDescent="0.3">
      <c r="A1668" s="66" t="s">
        <v>2273</v>
      </c>
      <c r="B1668" s="37" t="s">
        <v>2043</v>
      </c>
      <c r="C1668" s="37" t="s">
        <v>3</v>
      </c>
      <c r="D1668" s="37">
        <v>14</v>
      </c>
      <c r="E1668" s="37" t="b">
        <v>0</v>
      </c>
      <c r="F1668" s="37" t="s">
        <v>4</v>
      </c>
      <c r="G1668" s="37">
        <v>128</v>
      </c>
      <c r="H1668" s="37" t="s">
        <v>47</v>
      </c>
      <c r="I1668" s="38">
        <v>403.95</v>
      </c>
      <c r="J1668" s="38"/>
      <c r="K1668" s="37" t="s">
        <v>4480</v>
      </c>
      <c r="L1668" s="37">
        <v>5</v>
      </c>
      <c r="M1668" s="37">
        <v>0</v>
      </c>
      <c r="N1668" s="37" t="s">
        <v>2027</v>
      </c>
      <c r="O1668" s="37" t="s">
        <v>333</v>
      </c>
      <c r="P1668" s="37" t="s">
        <v>2123</v>
      </c>
      <c r="Q1668" s="37" t="s">
        <v>2227</v>
      </c>
      <c r="R1668" s="37" t="s">
        <v>2084</v>
      </c>
      <c r="S1668" s="39">
        <v>46109</v>
      </c>
      <c r="T1668" s="39" t="str">
        <f>TEXT(S1668,"mmm")</f>
        <v>Mar</v>
      </c>
      <c r="U1668" s="37">
        <v>2026</v>
      </c>
      <c r="V1668" s="38">
        <v>0</v>
      </c>
    </row>
    <row r="1669" spans="1:22" x14ac:dyDescent="0.3">
      <c r="A1669" s="66" t="s">
        <v>2273</v>
      </c>
      <c r="B1669" s="17" t="s">
        <v>224</v>
      </c>
      <c r="C1669" s="17" t="s">
        <v>44</v>
      </c>
      <c r="D1669" s="17">
        <v>17</v>
      </c>
      <c r="E1669" s="17" t="b">
        <v>1</v>
      </c>
      <c r="F1669" s="17" t="s">
        <v>16</v>
      </c>
      <c r="G1669" s="17">
        <v>1024</v>
      </c>
      <c r="H1669" s="17" t="s">
        <v>47</v>
      </c>
      <c r="I1669" s="41">
        <v>610</v>
      </c>
      <c r="J1669" s="41"/>
      <c r="K1669" s="17" t="s">
        <v>4480</v>
      </c>
      <c r="L1669" s="17">
        <v>2</v>
      </c>
      <c r="M1669" s="17">
        <v>0</v>
      </c>
      <c r="N1669" s="17" t="s">
        <v>2044</v>
      </c>
      <c r="O1669" s="17" t="s">
        <v>89</v>
      </c>
      <c r="P1669" s="17" t="s">
        <v>2096</v>
      </c>
      <c r="Q1669" s="17" t="s">
        <v>2236</v>
      </c>
      <c r="R1669" s="17" t="s">
        <v>2084</v>
      </c>
      <c r="S1669" s="42"/>
      <c r="T1669" s="39"/>
      <c r="U1669" s="17"/>
      <c r="V1669" s="41">
        <v>0</v>
      </c>
    </row>
    <row r="1670" spans="1:22" x14ac:dyDescent="0.3">
      <c r="A1670" s="66" t="s">
        <v>2273</v>
      </c>
      <c r="B1670" s="37" t="s">
        <v>224</v>
      </c>
      <c r="C1670" s="37" t="s">
        <v>44</v>
      </c>
      <c r="D1670" s="37">
        <v>17</v>
      </c>
      <c r="E1670" s="37" t="b">
        <v>1</v>
      </c>
      <c r="F1670" s="37" t="s">
        <v>16</v>
      </c>
      <c r="G1670" s="37">
        <v>1024</v>
      </c>
      <c r="H1670" s="37" t="s">
        <v>47</v>
      </c>
      <c r="I1670" s="38">
        <v>1200</v>
      </c>
      <c r="J1670" s="38"/>
      <c r="K1670" s="37" t="s">
        <v>4480</v>
      </c>
      <c r="L1670" s="37">
        <v>0</v>
      </c>
      <c r="M1670" s="37">
        <v>1</v>
      </c>
      <c r="N1670" s="37" t="s">
        <v>2045</v>
      </c>
      <c r="O1670" s="37" t="s">
        <v>1327</v>
      </c>
      <c r="P1670" s="37" t="s">
        <v>2219</v>
      </c>
      <c r="Q1670" s="37" t="s">
        <v>2254</v>
      </c>
      <c r="R1670" s="37" t="s">
        <v>2084</v>
      </c>
      <c r="S1670" s="39">
        <v>46109</v>
      </c>
      <c r="T1670" s="39" t="str">
        <f>TEXT(S1670,"mmm")</f>
        <v>Mar</v>
      </c>
      <c r="U1670" s="37">
        <v>2026</v>
      </c>
      <c r="V1670" s="38">
        <v>1200</v>
      </c>
    </row>
    <row r="1671" spans="1:22" x14ac:dyDescent="0.3">
      <c r="A1671" s="66" t="s">
        <v>2273</v>
      </c>
      <c r="B1671" s="17" t="s">
        <v>2046</v>
      </c>
      <c r="C1671" s="17" t="s">
        <v>44</v>
      </c>
      <c r="D1671" s="17">
        <v>17</v>
      </c>
      <c r="E1671" s="17" t="b">
        <v>1</v>
      </c>
      <c r="F1671" s="17" t="s">
        <v>14</v>
      </c>
      <c r="G1671" s="17">
        <v>512</v>
      </c>
      <c r="H1671" s="17" t="s">
        <v>47</v>
      </c>
      <c r="I1671" s="41">
        <v>659.99</v>
      </c>
      <c r="J1671" s="41"/>
      <c r="K1671" s="17" t="s">
        <v>4480</v>
      </c>
      <c r="L1671" s="17">
        <v>3</v>
      </c>
      <c r="M1671" s="17">
        <v>1</v>
      </c>
      <c r="N1671" s="17" t="s">
        <v>2047</v>
      </c>
      <c r="O1671" s="17" t="s">
        <v>2048</v>
      </c>
      <c r="P1671" s="17" t="s">
        <v>2220</v>
      </c>
      <c r="Q1671" s="17" t="s">
        <v>2251</v>
      </c>
      <c r="R1671" s="17" t="s">
        <v>2084</v>
      </c>
      <c r="S1671" s="42"/>
      <c r="T1671" s="39"/>
      <c r="U1671" s="17"/>
      <c r="V1671" s="41">
        <v>659.99</v>
      </c>
    </row>
    <row r="1672" spans="1:22" x14ac:dyDescent="0.3">
      <c r="A1672" s="66" t="s">
        <v>2273</v>
      </c>
      <c r="B1672" s="37" t="s">
        <v>609</v>
      </c>
      <c r="C1672" s="37" t="s">
        <v>44</v>
      </c>
      <c r="D1672" s="37">
        <v>17</v>
      </c>
      <c r="E1672" s="37" t="b">
        <v>1</v>
      </c>
      <c r="F1672" s="37" t="s">
        <v>12</v>
      </c>
      <c r="G1672" s="37">
        <v>256</v>
      </c>
      <c r="H1672" s="37" t="s">
        <v>47</v>
      </c>
      <c r="I1672" s="38">
        <v>599</v>
      </c>
      <c r="J1672" s="38"/>
      <c r="K1672" s="37" t="s">
        <v>4480</v>
      </c>
      <c r="L1672" s="37">
        <v>3</v>
      </c>
      <c r="M1672" s="37">
        <v>0</v>
      </c>
      <c r="N1672" s="37" t="s">
        <v>2049</v>
      </c>
      <c r="O1672" s="37" t="s">
        <v>2050</v>
      </c>
      <c r="P1672" s="37" t="s">
        <v>2221</v>
      </c>
      <c r="Q1672" s="37" t="s">
        <v>2230</v>
      </c>
      <c r="R1672" s="37" t="s">
        <v>2084</v>
      </c>
      <c r="S1672" s="39"/>
      <c r="T1672" s="39"/>
      <c r="U1672" s="37"/>
      <c r="V1672" s="38">
        <v>0</v>
      </c>
    </row>
    <row r="1673" spans="1:22" x14ac:dyDescent="0.3">
      <c r="A1673" s="66" t="s">
        <v>2273</v>
      </c>
      <c r="B1673" s="17" t="s">
        <v>2051</v>
      </c>
      <c r="C1673" s="17" t="s">
        <v>11</v>
      </c>
      <c r="D1673" s="17">
        <v>14</v>
      </c>
      <c r="E1673" s="17" t="b">
        <v>1</v>
      </c>
      <c r="F1673" s="17" t="s">
        <v>14</v>
      </c>
      <c r="G1673" s="17">
        <v>512</v>
      </c>
      <c r="H1673" s="17" t="s">
        <v>47</v>
      </c>
      <c r="I1673" s="41">
        <v>675.99</v>
      </c>
      <c r="J1673" s="41"/>
      <c r="K1673" s="17" t="s">
        <v>4480</v>
      </c>
      <c r="L1673" s="17">
        <v>2</v>
      </c>
      <c r="M1673" s="17">
        <v>0</v>
      </c>
      <c r="N1673" s="17" t="s">
        <v>2027</v>
      </c>
      <c r="O1673" s="17" t="s">
        <v>75</v>
      </c>
      <c r="P1673" s="17" t="s">
        <v>2093</v>
      </c>
      <c r="Q1673" s="17" t="s">
        <v>2233</v>
      </c>
      <c r="R1673" s="17" t="s">
        <v>2084</v>
      </c>
      <c r="S1673" s="42">
        <v>46109</v>
      </c>
      <c r="T1673" s="39" t="str">
        <f>TEXT(S1673,"mmm")</f>
        <v>Mar</v>
      </c>
      <c r="U1673" s="17">
        <v>2026</v>
      </c>
      <c r="V1673" s="41">
        <v>0</v>
      </c>
    </row>
    <row r="1674" spans="1:22" x14ac:dyDescent="0.3">
      <c r="A1674" s="66" t="s">
        <v>2273</v>
      </c>
      <c r="B1674" s="37" t="s">
        <v>2052</v>
      </c>
      <c r="C1674" s="37" t="s">
        <v>11</v>
      </c>
      <c r="D1674" s="37">
        <v>14</v>
      </c>
      <c r="E1674" s="37" t="b">
        <v>1</v>
      </c>
      <c r="F1674" s="37" t="s">
        <v>358</v>
      </c>
      <c r="G1674" s="37">
        <v>128</v>
      </c>
      <c r="H1674" s="37" t="s">
        <v>47</v>
      </c>
      <c r="I1674" s="38">
        <v>675.99</v>
      </c>
      <c r="J1674" s="38"/>
      <c r="K1674" s="37" t="s">
        <v>4480</v>
      </c>
      <c r="L1674" s="37">
        <v>2</v>
      </c>
      <c r="M1674" s="37">
        <v>0</v>
      </c>
      <c r="N1674" s="37" t="s">
        <v>2027</v>
      </c>
      <c r="O1674" s="37" t="s">
        <v>75</v>
      </c>
      <c r="P1674" s="37" t="s">
        <v>2093</v>
      </c>
      <c r="Q1674" s="37" t="s">
        <v>2233</v>
      </c>
      <c r="R1674" s="37" t="s">
        <v>2084</v>
      </c>
      <c r="S1674" s="39">
        <v>46109</v>
      </c>
      <c r="T1674" s="39" t="str">
        <f>TEXT(S1674,"mmm")</f>
        <v>Mar</v>
      </c>
      <c r="U1674" s="37">
        <v>2026</v>
      </c>
      <c r="V1674" s="38">
        <v>0</v>
      </c>
    </row>
    <row r="1675" spans="1:22" x14ac:dyDescent="0.3">
      <c r="A1675" s="66" t="s">
        <v>2273</v>
      </c>
      <c r="B1675" s="17" t="s">
        <v>1045</v>
      </c>
      <c r="C1675" s="17" t="s">
        <v>44</v>
      </c>
      <c r="D1675" s="17">
        <v>17</v>
      </c>
      <c r="E1675" s="17" t="b">
        <v>1</v>
      </c>
      <c r="F1675" s="17" t="s">
        <v>84</v>
      </c>
      <c r="G1675" s="17">
        <v>2048</v>
      </c>
      <c r="H1675" s="17" t="s">
        <v>47</v>
      </c>
      <c r="I1675" s="41">
        <v>499</v>
      </c>
      <c r="J1675" s="41"/>
      <c r="K1675" s="17" t="s">
        <v>4480</v>
      </c>
      <c r="L1675" s="17">
        <v>0</v>
      </c>
      <c r="M1675" s="17">
        <v>1</v>
      </c>
      <c r="N1675" s="17" t="s">
        <v>2053</v>
      </c>
      <c r="O1675" s="17" t="s">
        <v>2054</v>
      </c>
      <c r="P1675" s="17" t="s">
        <v>2222</v>
      </c>
      <c r="Q1675" s="17" t="s">
        <v>2232</v>
      </c>
      <c r="R1675" s="17" t="s">
        <v>2084</v>
      </c>
      <c r="S1675" s="42"/>
      <c r="T1675" s="39"/>
      <c r="U1675" s="17"/>
      <c r="V1675" s="41">
        <v>499</v>
      </c>
    </row>
    <row r="1676" spans="1:22" x14ac:dyDescent="0.3">
      <c r="A1676" s="66" t="s">
        <v>2273</v>
      </c>
      <c r="B1676" s="37" t="s">
        <v>1141</v>
      </c>
      <c r="C1676" s="37" t="s">
        <v>44</v>
      </c>
      <c r="D1676" s="37">
        <v>17</v>
      </c>
      <c r="E1676" s="37" t="b">
        <v>1</v>
      </c>
      <c r="F1676" s="37" t="s">
        <v>84</v>
      </c>
      <c r="G1676" s="37">
        <v>2048</v>
      </c>
      <c r="H1676" s="37" t="s">
        <v>47</v>
      </c>
      <c r="I1676" s="38">
        <v>489</v>
      </c>
      <c r="J1676" s="38"/>
      <c r="K1676" s="37" t="s">
        <v>4480</v>
      </c>
      <c r="L1676" s="37">
        <v>5</v>
      </c>
      <c r="M1676" s="37">
        <v>0</v>
      </c>
      <c r="N1676" s="37" t="s">
        <v>2055</v>
      </c>
      <c r="O1676" s="37" t="s">
        <v>2056</v>
      </c>
      <c r="P1676" s="37" t="s">
        <v>2223</v>
      </c>
      <c r="Q1676" s="37" t="s">
        <v>2227</v>
      </c>
      <c r="R1676" s="37" t="s">
        <v>2084</v>
      </c>
      <c r="S1676" s="39"/>
      <c r="T1676" s="39"/>
      <c r="U1676" s="37"/>
      <c r="V1676" s="38">
        <v>0</v>
      </c>
    </row>
    <row r="1677" spans="1:22" x14ac:dyDescent="0.3">
      <c r="A1677" s="66" t="s">
        <v>2273</v>
      </c>
      <c r="B1677" s="17" t="s">
        <v>224</v>
      </c>
      <c r="C1677" s="17" t="s">
        <v>44</v>
      </c>
      <c r="D1677" s="17">
        <v>17</v>
      </c>
      <c r="E1677" s="17" t="b">
        <v>1</v>
      </c>
      <c r="F1677" s="17" t="s">
        <v>16</v>
      </c>
      <c r="G1677" s="17">
        <v>1024</v>
      </c>
      <c r="H1677" s="17" t="s">
        <v>47</v>
      </c>
      <c r="I1677" s="41">
        <v>579</v>
      </c>
      <c r="J1677" s="41"/>
      <c r="K1677" s="17" t="s">
        <v>4480</v>
      </c>
      <c r="L1677" s="17">
        <v>3</v>
      </c>
      <c r="M1677" s="17">
        <v>2</v>
      </c>
      <c r="N1677" s="17" t="s">
        <v>2057</v>
      </c>
      <c r="O1677" s="17" t="s">
        <v>2058</v>
      </c>
      <c r="P1677" s="17" t="s">
        <v>2224</v>
      </c>
      <c r="Q1677" s="17" t="s">
        <v>2230</v>
      </c>
      <c r="R1677" s="17" t="s">
        <v>2084</v>
      </c>
      <c r="S1677" s="42"/>
      <c r="T1677" s="39"/>
      <c r="U1677" s="17"/>
      <c r="V1677" s="41">
        <v>1158</v>
      </c>
    </row>
    <row r="1678" spans="1:22" x14ac:dyDescent="0.3">
      <c r="A1678" s="66" t="s">
        <v>2273</v>
      </c>
      <c r="B1678" s="44" t="s">
        <v>224</v>
      </c>
      <c r="C1678" s="44" t="s">
        <v>44</v>
      </c>
      <c r="D1678" s="44">
        <v>17</v>
      </c>
      <c r="E1678" s="44" t="b">
        <v>1</v>
      </c>
      <c r="F1678" s="44" t="s">
        <v>16</v>
      </c>
      <c r="G1678" s="44">
        <v>1024</v>
      </c>
      <c r="H1678" s="44" t="s">
        <v>47</v>
      </c>
      <c r="I1678" s="45">
        <v>579.99</v>
      </c>
      <c r="J1678" s="45"/>
      <c r="K1678" s="44" t="s">
        <v>4480</v>
      </c>
      <c r="L1678" s="44">
        <v>4</v>
      </c>
      <c r="M1678" s="44">
        <v>0</v>
      </c>
      <c r="N1678" s="44" t="s">
        <v>2059</v>
      </c>
      <c r="O1678" s="44" t="s">
        <v>2058</v>
      </c>
      <c r="P1678" s="44" t="s">
        <v>2224</v>
      </c>
      <c r="Q1678" s="44" t="s">
        <v>2230</v>
      </c>
      <c r="R1678" s="44" t="s">
        <v>2084</v>
      </c>
      <c r="S1678" s="46"/>
      <c r="T1678" s="49"/>
      <c r="U1678" s="44"/>
      <c r="V1678" s="45">
        <v>0</v>
      </c>
    </row>
    <row r="1680" spans="1:22" x14ac:dyDescent="0.3">
      <c r="Q1680" t="s">
        <v>4449</v>
      </c>
    </row>
    <row r="1681" spans="7:17" x14ac:dyDescent="0.3">
      <c r="Q1681" t="s">
        <v>4449</v>
      </c>
    </row>
    <row r="1682" spans="7:17" x14ac:dyDescent="0.3">
      <c r="Q1682" t="s">
        <v>4449</v>
      </c>
    </row>
    <row r="1683" spans="7:17" x14ac:dyDescent="0.3">
      <c r="G1683" s="1"/>
      <c r="Q1683" t="s">
        <v>4449</v>
      </c>
    </row>
    <row r="1684" spans="7:17" x14ac:dyDescent="0.3">
      <c r="H1684" s="11"/>
      <c r="Q1684" t="s">
        <v>4449</v>
      </c>
    </row>
    <row r="1685" spans="7:17" x14ac:dyDescent="0.3">
      <c r="Q1685" t="s">
        <v>4449</v>
      </c>
    </row>
    <row r="1686" spans="7:17" x14ac:dyDescent="0.3">
      <c r="Q1686" t="s">
        <v>4449</v>
      </c>
    </row>
    <row r="1687" spans="7:17" x14ac:dyDescent="0.3">
      <c r="Q1687" t="s">
        <v>4449</v>
      </c>
    </row>
    <row r="1688" spans="7:17" x14ac:dyDescent="0.3">
      <c r="Q1688" t="s">
        <v>4449</v>
      </c>
    </row>
    <row r="1689" spans="7:17" x14ac:dyDescent="0.3">
      <c r="Q1689" t="s">
        <v>4449</v>
      </c>
    </row>
    <row r="1690" spans="7:17" x14ac:dyDescent="0.3">
      <c r="Q1690" t="s">
        <v>4449</v>
      </c>
    </row>
    <row r="1691" spans="7:17" x14ac:dyDescent="0.3">
      <c r="Q1691" t="s">
        <v>4449</v>
      </c>
    </row>
    <row r="1692" spans="7:17" x14ac:dyDescent="0.3">
      <c r="Q1692" t="s">
        <v>4449</v>
      </c>
    </row>
    <row r="1693" spans="7:17" x14ac:dyDescent="0.3">
      <c r="Q1693" t="s">
        <v>4449</v>
      </c>
    </row>
    <row r="1694" spans="7:17" x14ac:dyDescent="0.3">
      <c r="Q1694" t="s">
        <v>4449</v>
      </c>
    </row>
    <row r="1695" spans="7:17" x14ac:dyDescent="0.3">
      <c r="Q1695" t="s">
        <v>4449</v>
      </c>
    </row>
    <row r="1696" spans="7:17" x14ac:dyDescent="0.3">
      <c r="Q1696" t="s">
        <v>4449</v>
      </c>
    </row>
    <row r="1697" spans="17:17" x14ac:dyDescent="0.3">
      <c r="Q1697" t="s">
        <v>4449</v>
      </c>
    </row>
    <row r="1698" spans="17:17" x14ac:dyDescent="0.3">
      <c r="Q1698" t="s">
        <v>4449</v>
      </c>
    </row>
    <row r="1699" spans="17:17" x14ac:dyDescent="0.3">
      <c r="Q1699" t="s">
        <v>4449</v>
      </c>
    </row>
    <row r="1700" spans="17:17" x14ac:dyDescent="0.3">
      <c r="Q1700" t="s">
        <v>4449</v>
      </c>
    </row>
    <row r="1701" spans="17:17" x14ac:dyDescent="0.3">
      <c r="Q1701" t="s">
        <v>4449</v>
      </c>
    </row>
    <row r="1702" spans="17:17" x14ac:dyDescent="0.3">
      <c r="Q1702" t="s">
        <v>4449</v>
      </c>
    </row>
    <row r="1703" spans="17:17" x14ac:dyDescent="0.3">
      <c r="Q1703" t="s">
        <v>4449</v>
      </c>
    </row>
    <row r="1704" spans="17:17" x14ac:dyDescent="0.3">
      <c r="Q1704" t="s">
        <v>4449</v>
      </c>
    </row>
    <row r="1705" spans="17:17" x14ac:dyDescent="0.3">
      <c r="Q1705" t="s">
        <v>4449</v>
      </c>
    </row>
    <row r="1706" spans="17:17" x14ac:dyDescent="0.3">
      <c r="Q1706" t="s">
        <v>4449</v>
      </c>
    </row>
    <row r="1707" spans="17:17" x14ac:dyDescent="0.3">
      <c r="Q1707" t="s">
        <v>4449</v>
      </c>
    </row>
    <row r="1708" spans="17:17" x14ac:dyDescent="0.3">
      <c r="Q1708" t="s">
        <v>4449</v>
      </c>
    </row>
    <row r="1709" spans="17:17" x14ac:dyDescent="0.3">
      <c r="Q1709" t="s">
        <v>4449</v>
      </c>
    </row>
    <row r="1710" spans="17:17" x14ac:dyDescent="0.3">
      <c r="Q1710" t="s">
        <v>4449</v>
      </c>
    </row>
    <row r="1711" spans="17:17" x14ac:dyDescent="0.3">
      <c r="Q1711" t="s">
        <v>4449</v>
      </c>
    </row>
    <row r="1712" spans="17:17" x14ac:dyDescent="0.3">
      <c r="Q1712" t="s">
        <v>4449</v>
      </c>
    </row>
    <row r="1713" spans="17:17" x14ac:dyDescent="0.3">
      <c r="Q1713" t="s">
        <v>4449</v>
      </c>
    </row>
    <row r="1714" spans="17:17" x14ac:dyDescent="0.3">
      <c r="Q1714" t="s">
        <v>4449</v>
      </c>
    </row>
    <row r="1715" spans="17:17" x14ac:dyDescent="0.3">
      <c r="Q1715" t="s">
        <v>4449</v>
      </c>
    </row>
    <row r="1716" spans="17:17" x14ac:dyDescent="0.3">
      <c r="Q1716" t="s">
        <v>4449</v>
      </c>
    </row>
    <row r="1717" spans="17:17" x14ac:dyDescent="0.3">
      <c r="Q1717" t="s">
        <v>4449</v>
      </c>
    </row>
    <row r="1718" spans="17:17" x14ac:dyDescent="0.3">
      <c r="Q1718" t="s">
        <v>4449</v>
      </c>
    </row>
    <row r="1719" spans="17:17" x14ac:dyDescent="0.3">
      <c r="Q1719" t="s">
        <v>4449</v>
      </c>
    </row>
    <row r="1720" spans="17:17" x14ac:dyDescent="0.3">
      <c r="Q1720" t="s">
        <v>4449</v>
      </c>
    </row>
    <row r="1721" spans="17:17" x14ac:dyDescent="0.3">
      <c r="Q1721" t="s">
        <v>4449</v>
      </c>
    </row>
    <row r="1722" spans="17:17" x14ac:dyDescent="0.3">
      <c r="Q1722" t="s">
        <v>4449</v>
      </c>
    </row>
    <row r="1723" spans="17:17" x14ac:dyDescent="0.3">
      <c r="Q1723" t="s">
        <v>4449</v>
      </c>
    </row>
    <row r="1724" spans="17:17" x14ac:dyDescent="0.3">
      <c r="Q1724" t="s">
        <v>4449</v>
      </c>
    </row>
    <row r="1725" spans="17:17" x14ac:dyDescent="0.3">
      <c r="Q1725" t="s">
        <v>4449</v>
      </c>
    </row>
    <row r="1726" spans="17:17" x14ac:dyDescent="0.3">
      <c r="Q1726" t="s">
        <v>4449</v>
      </c>
    </row>
    <row r="1727" spans="17:17" x14ac:dyDescent="0.3">
      <c r="Q1727" t="s">
        <v>4449</v>
      </c>
    </row>
    <row r="1728" spans="17:17" x14ac:dyDescent="0.3">
      <c r="Q1728" t="s">
        <v>4449</v>
      </c>
    </row>
    <row r="1729" spans="17:17" x14ac:dyDescent="0.3">
      <c r="Q1729" t="s">
        <v>4449</v>
      </c>
    </row>
    <row r="1730" spans="17:17" x14ac:dyDescent="0.3">
      <c r="Q1730" t="s">
        <v>4449</v>
      </c>
    </row>
    <row r="1731" spans="17:17" x14ac:dyDescent="0.3">
      <c r="Q1731" t="s">
        <v>4449</v>
      </c>
    </row>
    <row r="1732" spans="17:17" x14ac:dyDescent="0.3">
      <c r="Q1732" t="s">
        <v>4449</v>
      </c>
    </row>
    <row r="1733" spans="17:17" x14ac:dyDescent="0.3">
      <c r="Q1733" t="s">
        <v>4449</v>
      </c>
    </row>
    <row r="1734" spans="17:17" x14ac:dyDescent="0.3">
      <c r="Q1734" t="s">
        <v>4449</v>
      </c>
    </row>
    <row r="1735" spans="17:17" x14ac:dyDescent="0.3">
      <c r="Q1735" t="s">
        <v>4449</v>
      </c>
    </row>
    <row r="1736" spans="17:17" x14ac:dyDescent="0.3">
      <c r="Q1736" t="s">
        <v>4449</v>
      </c>
    </row>
    <row r="1737" spans="17:17" x14ac:dyDescent="0.3">
      <c r="Q1737" t="s">
        <v>4449</v>
      </c>
    </row>
    <row r="1738" spans="17:17" x14ac:dyDescent="0.3">
      <c r="Q1738" t="s">
        <v>4449</v>
      </c>
    </row>
    <row r="1739" spans="17:17" x14ac:dyDescent="0.3">
      <c r="Q1739" t="s">
        <v>4449</v>
      </c>
    </row>
    <row r="1740" spans="17:17" x14ac:dyDescent="0.3">
      <c r="Q1740" t="s">
        <v>4449</v>
      </c>
    </row>
    <row r="1741" spans="17:17" x14ac:dyDescent="0.3">
      <c r="Q1741" t="s">
        <v>4449</v>
      </c>
    </row>
    <row r="1742" spans="17:17" x14ac:dyDescent="0.3">
      <c r="Q1742" t="s">
        <v>4449</v>
      </c>
    </row>
    <row r="1743" spans="17:17" x14ac:dyDescent="0.3">
      <c r="Q1743" t="s">
        <v>4449</v>
      </c>
    </row>
    <row r="1744" spans="17:17" x14ac:dyDescent="0.3">
      <c r="Q1744" t="s">
        <v>4449</v>
      </c>
    </row>
    <row r="1745" spans="17:17" x14ac:dyDescent="0.3">
      <c r="Q1745" t="s">
        <v>4449</v>
      </c>
    </row>
    <row r="1746" spans="17:17" x14ac:dyDescent="0.3">
      <c r="Q1746" t="s">
        <v>4449</v>
      </c>
    </row>
    <row r="1747" spans="17:17" x14ac:dyDescent="0.3">
      <c r="Q1747" t="s">
        <v>4449</v>
      </c>
    </row>
    <row r="1748" spans="17:17" x14ac:dyDescent="0.3">
      <c r="Q1748" t="s">
        <v>4449</v>
      </c>
    </row>
    <row r="1749" spans="17:17" x14ac:dyDescent="0.3">
      <c r="Q1749" t="s">
        <v>4449</v>
      </c>
    </row>
    <row r="1750" spans="17:17" x14ac:dyDescent="0.3">
      <c r="Q1750" t="s">
        <v>4449</v>
      </c>
    </row>
    <row r="1751" spans="17:17" x14ac:dyDescent="0.3">
      <c r="Q1751" t="s">
        <v>4449</v>
      </c>
    </row>
    <row r="1752" spans="17:17" x14ac:dyDescent="0.3">
      <c r="Q1752" t="s">
        <v>4449</v>
      </c>
    </row>
    <row r="1753" spans="17:17" x14ac:dyDescent="0.3">
      <c r="Q1753" t="s">
        <v>4449</v>
      </c>
    </row>
    <row r="1754" spans="17:17" x14ac:dyDescent="0.3">
      <c r="Q1754" t="s">
        <v>4449</v>
      </c>
    </row>
    <row r="1755" spans="17:17" x14ac:dyDescent="0.3">
      <c r="Q1755" t="s">
        <v>4449</v>
      </c>
    </row>
    <row r="1756" spans="17:17" x14ac:dyDescent="0.3">
      <c r="Q1756" t="s">
        <v>4449</v>
      </c>
    </row>
    <row r="1757" spans="17:17" x14ac:dyDescent="0.3">
      <c r="Q1757" t="s">
        <v>4449</v>
      </c>
    </row>
    <row r="1758" spans="17:17" x14ac:dyDescent="0.3">
      <c r="Q1758" t="s">
        <v>4449</v>
      </c>
    </row>
    <row r="1759" spans="17:17" x14ac:dyDescent="0.3">
      <c r="Q1759" t="s">
        <v>4449</v>
      </c>
    </row>
    <row r="1760" spans="17:17" x14ac:dyDescent="0.3">
      <c r="Q1760" t="s">
        <v>4449</v>
      </c>
    </row>
    <row r="1761" spans="17:17" x14ac:dyDescent="0.3">
      <c r="Q1761" t="s">
        <v>4449</v>
      </c>
    </row>
    <row r="1762" spans="17:17" x14ac:dyDescent="0.3">
      <c r="Q1762" t="s">
        <v>4449</v>
      </c>
    </row>
    <row r="1763" spans="17:17" x14ac:dyDescent="0.3">
      <c r="Q1763" t="s">
        <v>4449</v>
      </c>
    </row>
    <row r="1764" spans="17:17" x14ac:dyDescent="0.3">
      <c r="Q1764" t="s">
        <v>4449</v>
      </c>
    </row>
    <row r="1765" spans="17:17" x14ac:dyDescent="0.3">
      <c r="Q1765" t="s">
        <v>4449</v>
      </c>
    </row>
    <row r="1766" spans="17:17" x14ac:dyDescent="0.3">
      <c r="Q1766" t="s">
        <v>4449</v>
      </c>
    </row>
    <row r="1767" spans="17:17" x14ac:dyDescent="0.3">
      <c r="Q1767" t="s">
        <v>4449</v>
      </c>
    </row>
    <row r="1768" spans="17:17" x14ac:dyDescent="0.3">
      <c r="Q1768" t="s">
        <v>4449</v>
      </c>
    </row>
    <row r="1769" spans="17:17" x14ac:dyDescent="0.3">
      <c r="Q1769" t="s">
        <v>4449</v>
      </c>
    </row>
    <row r="1770" spans="17:17" x14ac:dyDescent="0.3">
      <c r="Q1770" t="s">
        <v>4449</v>
      </c>
    </row>
    <row r="1771" spans="17:17" x14ac:dyDescent="0.3">
      <c r="Q1771" t="s">
        <v>4449</v>
      </c>
    </row>
    <row r="1772" spans="17:17" x14ac:dyDescent="0.3">
      <c r="Q1772" t="s">
        <v>4449</v>
      </c>
    </row>
    <row r="1773" spans="17:17" x14ac:dyDescent="0.3">
      <c r="Q1773" t="s">
        <v>4449</v>
      </c>
    </row>
    <row r="1774" spans="17:17" x14ac:dyDescent="0.3">
      <c r="Q1774" t="s">
        <v>4449</v>
      </c>
    </row>
    <row r="1775" spans="17:17" x14ac:dyDescent="0.3">
      <c r="Q1775" t="s">
        <v>4449</v>
      </c>
    </row>
    <row r="1776" spans="17:17" x14ac:dyDescent="0.3">
      <c r="Q1776" t="s">
        <v>4449</v>
      </c>
    </row>
    <row r="1777" spans="17:17" x14ac:dyDescent="0.3">
      <c r="Q1777" t="s">
        <v>4449</v>
      </c>
    </row>
    <row r="1778" spans="17:17" x14ac:dyDescent="0.3">
      <c r="Q1778" t="s">
        <v>4449</v>
      </c>
    </row>
    <row r="1779" spans="17:17" x14ac:dyDescent="0.3">
      <c r="Q1779" t="s">
        <v>4449</v>
      </c>
    </row>
    <row r="1780" spans="17:17" x14ac:dyDescent="0.3">
      <c r="Q1780" t="s">
        <v>4449</v>
      </c>
    </row>
    <row r="1781" spans="17:17" x14ac:dyDescent="0.3">
      <c r="Q1781" t="s">
        <v>4449</v>
      </c>
    </row>
    <row r="1782" spans="17:17" x14ac:dyDescent="0.3">
      <c r="Q1782" t="s">
        <v>4449</v>
      </c>
    </row>
    <row r="1783" spans="17:17" x14ac:dyDescent="0.3">
      <c r="Q1783" t="s">
        <v>4449</v>
      </c>
    </row>
    <row r="1784" spans="17:17" x14ac:dyDescent="0.3">
      <c r="Q1784" t="s">
        <v>4449</v>
      </c>
    </row>
    <row r="1785" spans="17:17" x14ac:dyDescent="0.3">
      <c r="Q1785" t="s">
        <v>4449</v>
      </c>
    </row>
    <row r="1786" spans="17:17" x14ac:dyDescent="0.3">
      <c r="Q1786" t="s">
        <v>4449</v>
      </c>
    </row>
    <row r="1787" spans="17:17" x14ac:dyDescent="0.3">
      <c r="Q1787" t="s">
        <v>4449</v>
      </c>
    </row>
    <row r="1788" spans="17:17" x14ac:dyDescent="0.3">
      <c r="Q1788" t="s">
        <v>4449</v>
      </c>
    </row>
    <row r="1789" spans="17:17" x14ac:dyDescent="0.3">
      <c r="Q1789" t="s">
        <v>4449</v>
      </c>
    </row>
    <row r="1790" spans="17:17" x14ac:dyDescent="0.3">
      <c r="Q1790" t="s">
        <v>4449</v>
      </c>
    </row>
    <row r="1791" spans="17:17" x14ac:dyDescent="0.3">
      <c r="Q1791" t="s">
        <v>4449</v>
      </c>
    </row>
    <row r="1792" spans="17:17" x14ac:dyDescent="0.3">
      <c r="Q1792" t="s">
        <v>4449</v>
      </c>
    </row>
    <row r="1793" spans="17:17" x14ac:dyDescent="0.3">
      <c r="Q1793" t="s">
        <v>4449</v>
      </c>
    </row>
    <row r="1794" spans="17:17" x14ac:dyDescent="0.3">
      <c r="Q1794" t="s">
        <v>4449</v>
      </c>
    </row>
    <row r="1795" spans="17:17" x14ac:dyDescent="0.3">
      <c r="Q1795" t="s">
        <v>4449</v>
      </c>
    </row>
    <row r="1796" spans="17:17" x14ac:dyDescent="0.3">
      <c r="Q1796" t="s">
        <v>4449</v>
      </c>
    </row>
    <row r="1797" spans="17:17" x14ac:dyDescent="0.3">
      <c r="Q1797" t="s">
        <v>4449</v>
      </c>
    </row>
    <row r="1798" spans="17:17" x14ac:dyDescent="0.3">
      <c r="Q1798" t="s">
        <v>4449</v>
      </c>
    </row>
    <row r="1799" spans="17:17" x14ac:dyDescent="0.3">
      <c r="Q1799" t="s">
        <v>4449</v>
      </c>
    </row>
    <row r="1800" spans="17:17" x14ac:dyDescent="0.3">
      <c r="Q1800" t="s">
        <v>4449</v>
      </c>
    </row>
    <row r="1801" spans="17:17" x14ac:dyDescent="0.3">
      <c r="Q1801" t="s">
        <v>4449</v>
      </c>
    </row>
    <row r="1802" spans="17:17" x14ac:dyDescent="0.3">
      <c r="Q1802" t="s">
        <v>4449</v>
      </c>
    </row>
    <row r="1803" spans="17:17" x14ac:dyDescent="0.3">
      <c r="Q1803" t="s">
        <v>4449</v>
      </c>
    </row>
    <row r="1804" spans="17:17" x14ac:dyDescent="0.3">
      <c r="Q1804" t="s">
        <v>4449</v>
      </c>
    </row>
    <row r="1805" spans="17:17" x14ac:dyDescent="0.3">
      <c r="Q1805" t="s">
        <v>4449</v>
      </c>
    </row>
    <row r="1806" spans="17:17" x14ac:dyDescent="0.3">
      <c r="Q1806" t="s">
        <v>4449</v>
      </c>
    </row>
    <row r="1807" spans="17:17" x14ac:dyDescent="0.3">
      <c r="Q1807" t="s">
        <v>4449</v>
      </c>
    </row>
    <row r="1808" spans="17:17" x14ac:dyDescent="0.3">
      <c r="Q1808" t="s">
        <v>4449</v>
      </c>
    </row>
    <row r="1809" spans="17:17" x14ac:dyDescent="0.3">
      <c r="Q1809" t="s">
        <v>4449</v>
      </c>
    </row>
    <row r="1810" spans="17:17" x14ac:dyDescent="0.3">
      <c r="Q1810" t="s">
        <v>4449</v>
      </c>
    </row>
    <row r="1811" spans="17:17" x14ac:dyDescent="0.3">
      <c r="Q1811" t="s">
        <v>4449</v>
      </c>
    </row>
    <row r="1812" spans="17:17" x14ac:dyDescent="0.3">
      <c r="Q1812" t="s">
        <v>4449</v>
      </c>
    </row>
    <row r="1813" spans="17:17" x14ac:dyDescent="0.3">
      <c r="Q1813" t="s">
        <v>4449</v>
      </c>
    </row>
    <row r="1814" spans="17:17" x14ac:dyDescent="0.3">
      <c r="Q1814" t="s">
        <v>4449</v>
      </c>
    </row>
    <row r="1815" spans="17:17" x14ac:dyDescent="0.3">
      <c r="Q1815" t="s">
        <v>4449</v>
      </c>
    </row>
    <row r="1816" spans="17:17" x14ac:dyDescent="0.3">
      <c r="Q1816" t="s">
        <v>4449</v>
      </c>
    </row>
    <row r="1817" spans="17:17" x14ac:dyDescent="0.3">
      <c r="Q1817" t="s">
        <v>4449</v>
      </c>
    </row>
    <row r="1818" spans="17:17" x14ac:dyDescent="0.3">
      <c r="Q1818" t="s">
        <v>4449</v>
      </c>
    </row>
    <row r="1819" spans="17:17" x14ac:dyDescent="0.3">
      <c r="Q1819" t="s">
        <v>4449</v>
      </c>
    </row>
    <row r="1820" spans="17:17" x14ac:dyDescent="0.3">
      <c r="Q1820" t="s">
        <v>4449</v>
      </c>
    </row>
    <row r="1821" spans="17:17" x14ac:dyDescent="0.3">
      <c r="Q1821" t="s">
        <v>4449</v>
      </c>
    </row>
    <row r="1822" spans="17:17" x14ac:dyDescent="0.3">
      <c r="Q1822" t="s">
        <v>4449</v>
      </c>
    </row>
    <row r="1823" spans="17:17" x14ac:dyDescent="0.3">
      <c r="Q1823" t="s">
        <v>4449</v>
      </c>
    </row>
    <row r="1824" spans="17:17" x14ac:dyDescent="0.3">
      <c r="Q1824" t="s">
        <v>4449</v>
      </c>
    </row>
    <row r="1825" spans="17:17" x14ac:dyDescent="0.3">
      <c r="Q1825" t="s">
        <v>4449</v>
      </c>
    </row>
    <row r="1826" spans="17:17" x14ac:dyDescent="0.3">
      <c r="Q1826" t="s">
        <v>4449</v>
      </c>
    </row>
    <row r="1827" spans="17:17" x14ac:dyDescent="0.3">
      <c r="Q1827" t="s">
        <v>4449</v>
      </c>
    </row>
    <row r="1828" spans="17:17" x14ac:dyDescent="0.3">
      <c r="Q1828" t="s">
        <v>4449</v>
      </c>
    </row>
    <row r="1829" spans="17:17" x14ac:dyDescent="0.3">
      <c r="Q1829" t="s">
        <v>4449</v>
      </c>
    </row>
    <row r="1830" spans="17:17" x14ac:dyDescent="0.3">
      <c r="Q1830" t="s">
        <v>4449</v>
      </c>
    </row>
    <row r="1831" spans="17:17" x14ac:dyDescent="0.3">
      <c r="Q1831" t="s">
        <v>4449</v>
      </c>
    </row>
    <row r="1832" spans="17:17" x14ac:dyDescent="0.3">
      <c r="Q1832" t="s">
        <v>4449</v>
      </c>
    </row>
    <row r="1833" spans="17:17" x14ac:dyDescent="0.3">
      <c r="Q1833" t="s">
        <v>4449</v>
      </c>
    </row>
    <row r="1834" spans="17:17" x14ac:dyDescent="0.3">
      <c r="Q1834" t="s">
        <v>4449</v>
      </c>
    </row>
    <row r="1835" spans="17:17" x14ac:dyDescent="0.3">
      <c r="Q1835" t="s">
        <v>4449</v>
      </c>
    </row>
    <row r="1836" spans="17:17" x14ac:dyDescent="0.3">
      <c r="Q1836" t="s">
        <v>4449</v>
      </c>
    </row>
    <row r="1837" spans="17:17" x14ac:dyDescent="0.3">
      <c r="Q1837" t="s">
        <v>4449</v>
      </c>
    </row>
    <row r="1838" spans="17:17" x14ac:dyDescent="0.3">
      <c r="Q1838" t="s">
        <v>4449</v>
      </c>
    </row>
    <row r="1839" spans="17:17" x14ac:dyDescent="0.3">
      <c r="Q1839" t="s">
        <v>4449</v>
      </c>
    </row>
    <row r="1840" spans="17:17" x14ac:dyDescent="0.3">
      <c r="Q1840" t="s">
        <v>4449</v>
      </c>
    </row>
    <row r="1841" spans="17:17" x14ac:dyDescent="0.3">
      <c r="Q1841" t="s">
        <v>4449</v>
      </c>
    </row>
    <row r="1842" spans="17:17" x14ac:dyDescent="0.3">
      <c r="Q1842" t="s">
        <v>4449</v>
      </c>
    </row>
    <row r="1843" spans="17:17" x14ac:dyDescent="0.3">
      <c r="Q1843" t="s">
        <v>4449</v>
      </c>
    </row>
    <row r="1844" spans="17:17" x14ac:dyDescent="0.3">
      <c r="Q1844" t="s">
        <v>4449</v>
      </c>
    </row>
    <row r="1845" spans="17:17" x14ac:dyDescent="0.3">
      <c r="Q1845" t="s">
        <v>4449</v>
      </c>
    </row>
    <row r="1846" spans="17:17" x14ac:dyDescent="0.3">
      <c r="Q1846" t="s">
        <v>4449</v>
      </c>
    </row>
    <row r="1847" spans="17:17" x14ac:dyDescent="0.3">
      <c r="Q1847" t="s">
        <v>4449</v>
      </c>
    </row>
    <row r="1848" spans="17:17" x14ac:dyDescent="0.3">
      <c r="Q1848" t="s">
        <v>4449</v>
      </c>
    </row>
    <row r="1849" spans="17:17" x14ac:dyDescent="0.3">
      <c r="Q1849" t="s">
        <v>4449</v>
      </c>
    </row>
    <row r="1850" spans="17:17" x14ac:dyDescent="0.3">
      <c r="Q1850" t="s">
        <v>4449</v>
      </c>
    </row>
    <row r="1851" spans="17:17" x14ac:dyDescent="0.3">
      <c r="Q1851" t="s">
        <v>4449</v>
      </c>
    </row>
    <row r="1852" spans="17:17" x14ac:dyDescent="0.3">
      <c r="Q1852" t="s">
        <v>4449</v>
      </c>
    </row>
    <row r="1853" spans="17:17" x14ac:dyDescent="0.3">
      <c r="Q1853" t="s">
        <v>4449</v>
      </c>
    </row>
    <row r="1854" spans="17:17" x14ac:dyDescent="0.3">
      <c r="Q1854" t="s">
        <v>4449</v>
      </c>
    </row>
    <row r="1855" spans="17:17" x14ac:dyDescent="0.3">
      <c r="Q1855" t="s">
        <v>4449</v>
      </c>
    </row>
    <row r="1856" spans="17:17" x14ac:dyDescent="0.3">
      <c r="Q1856" t="s">
        <v>4449</v>
      </c>
    </row>
    <row r="1857" spans="17:17" x14ac:dyDescent="0.3">
      <c r="Q1857" t="s">
        <v>4449</v>
      </c>
    </row>
    <row r="1858" spans="17:17" x14ac:dyDescent="0.3">
      <c r="Q1858" t="s">
        <v>4449</v>
      </c>
    </row>
    <row r="1859" spans="17:17" x14ac:dyDescent="0.3">
      <c r="Q1859" t="s">
        <v>4449</v>
      </c>
    </row>
    <row r="1860" spans="17:17" x14ac:dyDescent="0.3">
      <c r="Q1860" t="s">
        <v>4449</v>
      </c>
    </row>
    <row r="1861" spans="17:17" x14ac:dyDescent="0.3">
      <c r="Q1861" t="s">
        <v>4449</v>
      </c>
    </row>
    <row r="1862" spans="17:17" x14ac:dyDescent="0.3">
      <c r="Q1862" t="s">
        <v>4449</v>
      </c>
    </row>
    <row r="1863" spans="17:17" x14ac:dyDescent="0.3">
      <c r="Q1863" t="s">
        <v>4449</v>
      </c>
    </row>
    <row r="1864" spans="17:17" x14ac:dyDescent="0.3">
      <c r="Q1864" t="s">
        <v>4449</v>
      </c>
    </row>
    <row r="1865" spans="17:17" x14ac:dyDescent="0.3">
      <c r="Q1865" t="s">
        <v>4449</v>
      </c>
    </row>
    <row r="1866" spans="17:17" x14ac:dyDescent="0.3">
      <c r="Q1866" t="s">
        <v>4449</v>
      </c>
    </row>
    <row r="1867" spans="17:17" x14ac:dyDescent="0.3">
      <c r="Q1867" t="s">
        <v>4449</v>
      </c>
    </row>
    <row r="1868" spans="17:17" x14ac:dyDescent="0.3">
      <c r="Q1868" t="s">
        <v>4449</v>
      </c>
    </row>
    <row r="1869" spans="17:17" x14ac:dyDescent="0.3">
      <c r="Q1869" t="s">
        <v>4449</v>
      </c>
    </row>
    <row r="1870" spans="17:17" x14ac:dyDescent="0.3">
      <c r="Q1870" t="s">
        <v>4449</v>
      </c>
    </row>
    <row r="1871" spans="17:17" x14ac:dyDescent="0.3">
      <c r="Q1871" t="s">
        <v>4449</v>
      </c>
    </row>
    <row r="1872" spans="17:17" x14ac:dyDescent="0.3">
      <c r="Q1872" t="s">
        <v>4449</v>
      </c>
    </row>
    <row r="1873" spans="17:17" x14ac:dyDescent="0.3">
      <c r="Q1873" t="s">
        <v>4449</v>
      </c>
    </row>
    <row r="1874" spans="17:17" x14ac:dyDescent="0.3">
      <c r="Q1874" t="s">
        <v>4449</v>
      </c>
    </row>
    <row r="1875" spans="17:17" x14ac:dyDescent="0.3">
      <c r="Q1875" t="s">
        <v>4449</v>
      </c>
    </row>
    <row r="1876" spans="17:17" x14ac:dyDescent="0.3">
      <c r="Q1876" t="s">
        <v>4449</v>
      </c>
    </row>
    <row r="1877" spans="17:17" x14ac:dyDescent="0.3">
      <c r="Q1877" t="s">
        <v>4449</v>
      </c>
    </row>
    <row r="1878" spans="17:17" x14ac:dyDescent="0.3">
      <c r="Q1878" t="s">
        <v>4449</v>
      </c>
    </row>
    <row r="1879" spans="17:17" x14ac:dyDescent="0.3">
      <c r="Q1879" t="s">
        <v>4449</v>
      </c>
    </row>
    <row r="1880" spans="17:17" x14ac:dyDescent="0.3">
      <c r="Q1880" t="s">
        <v>4449</v>
      </c>
    </row>
    <row r="1881" spans="17:17" x14ac:dyDescent="0.3">
      <c r="Q1881" t="s">
        <v>4449</v>
      </c>
    </row>
    <row r="1882" spans="17:17" x14ac:dyDescent="0.3">
      <c r="Q1882" t="s">
        <v>4449</v>
      </c>
    </row>
    <row r="1883" spans="17:17" x14ac:dyDescent="0.3">
      <c r="Q1883" t="s">
        <v>4449</v>
      </c>
    </row>
    <row r="1884" spans="17:17" x14ac:dyDescent="0.3">
      <c r="Q1884" t="s">
        <v>4449</v>
      </c>
    </row>
    <row r="1885" spans="17:17" x14ac:dyDescent="0.3">
      <c r="Q1885" t="s">
        <v>4449</v>
      </c>
    </row>
    <row r="1886" spans="17:17" x14ac:dyDescent="0.3">
      <c r="Q1886" t="s">
        <v>4449</v>
      </c>
    </row>
    <row r="1887" spans="17:17" x14ac:dyDescent="0.3">
      <c r="Q1887" t="s">
        <v>4449</v>
      </c>
    </row>
    <row r="1888" spans="17:17" x14ac:dyDescent="0.3">
      <c r="Q1888" t="s">
        <v>4449</v>
      </c>
    </row>
    <row r="1889" spans="17:17" x14ac:dyDescent="0.3">
      <c r="Q1889" t="s">
        <v>4449</v>
      </c>
    </row>
    <row r="1890" spans="17:17" x14ac:dyDescent="0.3">
      <c r="Q1890" t="s">
        <v>4449</v>
      </c>
    </row>
    <row r="1891" spans="17:17" x14ac:dyDescent="0.3">
      <c r="Q1891" t="s">
        <v>4449</v>
      </c>
    </row>
    <row r="1892" spans="17:17" x14ac:dyDescent="0.3">
      <c r="Q1892" t="s">
        <v>4449</v>
      </c>
    </row>
    <row r="1893" spans="17:17" x14ac:dyDescent="0.3">
      <c r="Q1893" t="s">
        <v>4449</v>
      </c>
    </row>
    <row r="1894" spans="17:17" x14ac:dyDescent="0.3">
      <c r="Q1894" t="s">
        <v>4449</v>
      </c>
    </row>
    <row r="1895" spans="17:17" x14ac:dyDescent="0.3">
      <c r="Q1895" t="s">
        <v>4449</v>
      </c>
    </row>
    <row r="1896" spans="17:17" x14ac:dyDescent="0.3">
      <c r="Q1896" t="s">
        <v>4449</v>
      </c>
    </row>
    <row r="1897" spans="17:17" x14ac:dyDescent="0.3">
      <c r="Q1897" t="s">
        <v>4449</v>
      </c>
    </row>
    <row r="1898" spans="17:17" x14ac:dyDescent="0.3">
      <c r="Q1898" t="s">
        <v>4449</v>
      </c>
    </row>
    <row r="1899" spans="17:17" x14ac:dyDescent="0.3">
      <c r="Q1899" t="s">
        <v>4449</v>
      </c>
    </row>
    <row r="1900" spans="17:17" x14ac:dyDescent="0.3">
      <c r="Q1900" t="s">
        <v>4449</v>
      </c>
    </row>
    <row r="1901" spans="17:17" x14ac:dyDescent="0.3">
      <c r="Q1901" t="s">
        <v>4449</v>
      </c>
    </row>
    <row r="1902" spans="17:17" x14ac:dyDescent="0.3">
      <c r="Q1902" t="s">
        <v>4449</v>
      </c>
    </row>
    <row r="1903" spans="17:17" x14ac:dyDescent="0.3">
      <c r="Q1903" t="s">
        <v>4449</v>
      </c>
    </row>
    <row r="1904" spans="17:17" x14ac:dyDescent="0.3">
      <c r="Q1904" t="s">
        <v>4449</v>
      </c>
    </row>
    <row r="1905" spans="17:17" x14ac:dyDescent="0.3">
      <c r="Q1905" t="s">
        <v>4449</v>
      </c>
    </row>
    <row r="1906" spans="17:17" x14ac:dyDescent="0.3">
      <c r="Q1906" t="s">
        <v>4449</v>
      </c>
    </row>
    <row r="1907" spans="17:17" x14ac:dyDescent="0.3">
      <c r="Q1907" t="s">
        <v>4449</v>
      </c>
    </row>
    <row r="1908" spans="17:17" x14ac:dyDescent="0.3">
      <c r="Q1908" t="s">
        <v>4449</v>
      </c>
    </row>
    <row r="1909" spans="17:17" x14ac:dyDescent="0.3">
      <c r="Q1909" t="s">
        <v>4449</v>
      </c>
    </row>
    <row r="1910" spans="17:17" x14ac:dyDescent="0.3">
      <c r="Q1910" t="s">
        <v>4449</v>
      </c>
    </row>
    <row r="1911" spans="17:17" x14ac:dyDescent="0.3">
      <c r="Q1911" t="s">
        <v>4449</v>
      </c>
    </row>
    <row r="1912" spans="17:17" x14ac:dyDescent="0.3">
      <c r="Q1912" t="s">
        <v>4449</v>
      </c>
    </row>
    <row r="1913" spans="17:17" x14ac:dyDescent="0.3">
      <c r="Q1913" t="s">
        <v>4449</v>
      </c>
    </row>
    <row r="1914" spans="17:17" x14ac:dyDescent="0.3">
      <c r="Q1914" t="s">
        <v>4449</v>
      </c>
    </row>
    <row r="1915" spans="17:17" x14ac:dyDescent="0.3">
      <c r="Q1915" t="s">
        <v>4449</v>
      </c>
    </row>
    <row r="1916" spans="17:17" x14ac:dyDescent="0.3">
      <c r="Q1916" t="s">
        <v>4449</v>
      </c>
    </row>
    <row r="1917" spans="17:17" x14ac:dyDescent="0.3">
      <c r="Q1917" t="s">
        <v>4449</v>
      </c>
    </row>
    <row r="1918" spans="17:17" x14ac:dyDescent="0.3">
      <c r="Q1918" t="s">
        <v>4449</v>
      </c>
    </row>
    <row r="1919" spans="17:17" x14ac:dyDescent="0.3">
      <c r="Q1919" t="s">
        <v>4449</v>
      </c>
    </row>
    <row r="1920" spans="17:17" x14ac:dyDescent="0.3">
      <c r="Q1920" t="s">
        <v>4449</v>
      </c>
    </row>
    <row r="1921" spans="17:17" x14ac:dyDescent="0.3">
      <c r="Q1921" t="s">
        <v>4449</v>
      </c>
    </row>
    <row r="1922" spans="17:17" x14ac:dyDescent="0.3">
      <c r="Q1922" t="s">
        <v>4449</v>
      </c>
    </row>
    <row r="1923" spans="17:17" x14ac:dyDescent="0.3">
      <c r="Q1923" t="s">
        <v>4449</v>
      </c>
    </row>
    <row r="1924" spans="17:17" x14ac:dyDescent="0.3">
      <c r="Q1924" t="s">
        <v>4449</v>
      </c>
    </row>
    <row r="1925" spans="17:17" x14ac:dyDescent="0.3">
      <c r="Q1925" t="s">
        <v>4449</v>
      </c>
    </row>
    <row r="1926" spans="17:17" x14ac:dyDescent="0.3">
      <c r="Q1926" t="s">
        <v>4449</v>
      </c>
    </row>
    <row r="1927" spans="17:17" x14ac:dyDescent="0.3">
      <c r="Q1927" t="s">
        <v>4449</v>
      </c>
    </row>
    <row r="1928" spans="17:17" x14ac:dyDescent="0.3">
      <c r="Q1928" t="s">
        <v>4449</v>
      </c>
    </row>
    <row r="1929" spans="17:17" x14ac:dyDescent="0.3">
      <c r="Q1929" t="s">
        <v>4449</v>
      </c>
    </row>
    <row r="1930" spans="17:17" x14ac:dyDescent="0.3">
      <c r="Q1930" t="s">
        <v>4449</v>
      </c>
    </row>
    <row r="1931" spans="17:17" x14ac:dyDescent="0.3">
      <c r="Q1931" t="s">
        <v>4449</v>
      </c>
    </row>
    <row r="1932" spans="17:17" x14ac:dyDescent="0.3">
      <c r="Q1932" t="s">
        <v>4449</v>
      </c>
    </row>
    <row r="1933" spans="17:17" x14ac:dyDescent="0.3">
      <c r="Q1933" t="s">
        <v>4449</v>
      </c>
    </row>
    <row r="1934" spans="17:17" x14ac:dyDescent="0.3">
      <c r="Q1934" t="s">
        <v>4449</v>
      </c>
    </row>
    <row r="1935" spans="17:17" x14ac:dyDescent="0.3">
      <c r="Q1935" t="s">
        <v>4449</v>
      </c>
    </row>
    <row r="1936" spans="17:17" x14ac:dyDescent="0.3">
      <c r="Q1936" t="s">
        <v>4449</v>
      </c>
    </row>
    <row r="1937" spans="17:17" x14ac:dyDescent="0.3">
      <c r="Q1937" t="s">
        <v>4449</v>
      </c>
    </row>
    <row r="1938" spans="17:17" x14ac:dyDescent="0.3">
      <c r="Q1938" t="s">
        <v>4449</v>
      </c>
    </row>
    <row r="1939" spans="17:17" x14ac:dyDescent="0.3">
      <c r="Q1939" t="s">
        <v>4449</v>
      </c>
    </row>
    <row r="1940" spans="17:17" x14ac:dyDescent="0.3">
      <c r="Q1940" t="s">
        <v>4449</v>
      </c>
    </row>
    <row r="1941" spans="17:17" x14ac:dyDescent="0.3">
      <c r="Q1941" t="s">
        <v>4449</v>
      </c>
    </row>
    <row r="1942" spans="17:17" x14ac:dyDescent="0.3">
      <c r="Q1942" t="s">
        <v>4449</v>
      </c>
    </row>
    <row r="1943" spans="17:17" x14ac:dyDescent="0.3">
      <c r="Q1943" t="s">
        <v>4449</v>
      </c>
    </row>
    <row r="1944" spans="17:17" x14ac:dyDescent="0.3">
      <c r="Q1944" t="s">
        <v>4449</v>
      </c>
    </row>
    <row r="1945" spans="17:17" x14ac:dyDescent="0.3">
      <c r="Q1945" t="s">
        <v>4449</v>
      </c>
    </row>
    <row r="1946" spans="17:17" x14ac:dyDescent="0.3">
      <c r="Q1946" t="s">
        <v>4449</v>
      </c>
    </row>
    <row r="1947" spans="17:17" x14ac:dyDescent="0.3">
      <c r="Q1947" t="s">
        <v>4449</v>
      </c>
    </row>
    <row r="1948" spans="17:17" x14ac:dyDescent="0.3">
      <c r="Q1948" t="s">
        <v>4449</v>
      </c>
    </row>
    <row r="1949" spans="17:17" x14ac:dyDescent="0.3">
      <c r="Q1949" t="s">
        <v>4449</v>
      </c>
    </row>
    <row r="1950" spans="17:17" x14ac:dyDescent="0.3">
      <c r="Q1950" t="s">
        <v>4449</v>
      </c>
    </row>
    <row r="1951" spans="17:17" x14ac:dyDescent="0.3">
      <c r="Q1951" t="s">
        <v>4449</v>
      </c>
    </row>
    <row r="1952" spans="17:17" x14ac:dyDescent="0.3">
      <c r="Q1952" t="s">
        <v>4449</v>
      </c>
    </row>
    <row r="1953" spans="17:17" x14ac:dyDescent="0.3">
      <c r="Q1953" t="s">
        <v>4449</v>
      </c>
    </row>
    <row r="1954" spans="17:17" x14ac:dyDescent="0.3">
      <c r="Q1954" t="s">
        <v>4449</v>
      </c>
    </row>
    <row r="1955" spans="17:17" x14ac:dyDescent="0.3">
      <c r="Q1955" t="s">
        <v>4449</v>
      </c>
    </row>
    <row r="1956" spans="17:17" x14ac:dyDescent="0.3">
      <c r="Q1956" t="s">
        <v>4449</v>
      </c>
    </row>
    <row r="1957" spans="17:17" x14ac:dyDescent="0.3">
      <c r="Q1957" t="s">
        <v>4449</v>
      </c>
    </row>
    <row r="1958" spans="17:17" x14ac:dyDescent="0.3">
      <c r="Q1958" t="s">
        <v>4449</v>
      </c>
    </row>
    <row r="1959" spans="17:17" x14ac:dyDescent="0.3">
      <c r="Q1959" t="s">
        <v>4449</v>
      </c>
    </row>
    <row r="1960" spans="17:17" x14ac:dyDescent="0.3">
      <c r="Q1960" t="s">
        <v>4449</v>
      </c>
    </row>
    <row r="1961" spans="17:17" x14ac:dyDescent="0.3">
      <c r="Q1961" t="s">
        <v>4449</v>
      </c>
    </row>
    <row r="1962" spans="17:17" x14ac:dyDescent="0.3">
      <c r="Q1962" t="s">
        <v>4449</v>
      </c>
    </row>
    <row r="1963" spans="17:17" x14ac:dyDescent="0.3">
      <c r="Q1963" t="s">
        <v>4449</v>
      </c>
    </row>
    <row r="1964" spans="17:17" x14ac:dyDescent="0.3">
      <c r="Q1964" t="s">
        <v>4449</v>
      </c>
    </row>
    <row r="1965" spans="17:17" x14ac:dyDescent="0.3">
      <c r="Q1965" t="s">
        <v>4449</v>
      </c>
    </row>
    <row r="1966" spans="17:17" x14ac:dyDescent="0.3">
      <c r="Q1966" t="s">
        <v>4449</v>
      </c>
    </row>
    <row r="1967" spans="17:17" x14ac:dyDescent="0.3">
      <c r="Q1967" t="s">
        <v>4449</v>
      </c>
    </row>
    <row r="1968" spans="17:17" x14ac:dyDescent="0.3">
      <c r="Q1968" t="s">
        <v>4449</v>
      </c>
    </row>
    <row r="1969" spans="17:17" x14ac:dyDescent="0.3">
      <c r="Q1969" t="s">
        <v>4449</v>
      </c>
    </row>
    <row r="1970" spans="17:17" x14ac:dyDescent="0.3">
      <c r="Q1970" t="s">
        <v>4449</v>
      </c>
    </row>
    <row r="1971" spans="17:17" x14ac:dyDescent="0.3">
      <c r="Q1971" t="s">
        <v>4449</v>
      </c>
    </row>
    <row r="1972" spans="17:17" x14ac:dyDescent="0.3">
      <c r="Q1972" t="s">
        <v>4449</v>
      </c>
    </row>
    <row r="1973" spans="17:17" x14ac:dyDescent="0.3">
      <c r="Q1973" t="s">
        <v>4449</v>
      </c>
    </row>
    <row r="1974" spans="17:17" x14ac:dyDescent="0.3">
      <c r="Q1974" t="s">
        <v>4449</v>
      </c>
    </row>
    <row r="1975" spans="17:17" x14ac:dyDescent="0.3">
      <c r="Q1975" t="s">
        <v>4449</v>
      </c>
    </row>
    <row r="1976" spans="17:17" x14ac:dyDescent="0.3">
      <c r="Q1976" t="s">
        <v>4449</v>
      </c>
    </row>
    <row r="1977" spans="17:17" x14ac:dyDescent="0.3">
      <c r="Q1977" t="s">
        <v>4449</v>
      </c>
    </row>
    <row r="1978" spans="17:17" x14ac:dyDescent="0.3">
      <c r="Q1978" t="s">
        <v>4449</v>
      </c>
    </row>
    <row r="1979" spans="17:17" x14ac:dyDescent="0.3">
      <c r="Q1979" t="s">
        <v>4449</v>
      </c>
    </row>
    <row r="1980" spans="17:17" x14ac:dyDescent="0.3">
      <c r="Q1980" t="s">
        <v>4449</v>
      </c>
    </row>
    <row r="1981" spans="17:17" x14ac:dyDescent="0.3">
      <c r="Q1981" t="s">
        <v>4449</v>
      </c>
    </row>
    <row r="1982" spans="17:17" x14ac:dyDescent="0.3">
      <c r="Q1982" t="s">
        <v>4449</v>
      </c>
    </row>
    <row r="1983" spans="17:17" x14ac:dyDescent="0.3">
      <c r="Q1983" t="s">
        <v>4449</v>
      </c>
    </row>
    <row r="1984" spans="17:17" x14ac:dyDescent="0.3">
      <c r="Q1984" t="s">
        <v>4449</v>
      </c>
    </row>
    <row r="1985" spans="17:17" x14ac:dyDescent="0.3">
      <c r="Q1985" t="s">
        <v>4449</v>
      </c>
    </row>
    <row r="1986" spans="17:17" x14ac:dyDescent="0.3">
      <c r="Q1986" t="s">
        <v>4449</v>
      </c>
    </row>
    <row r="1987" spans="17:17" x14ac:dyDescent="0.3">
      <c r="Q1987" t="s">
        <v>4449</v>
      </c>
    </row>
    <row r="1988" spans="17:17" x14ac:dyDescent="0.3">
      <c r="Q1988" t="s">
        <v>4449</v>
      </c>
    </row>
    <row r="1989" spans="17:17" x14ac:dyDescent="0.3">
      <c r="Q1989" t="s">
        <v>4449</v>
      </c>
    </row>
    <row r="1990" spans="17:17" x14ac:dyDescent="0.3">
      <c r="Q1990" t="s">
        <v>4449</v>
      </c>
    </row>
    <row r="1991" spans="17:17" x14ac:dyDescent="0.3">
      <c r="Q1991" t="s">
        <v>4449</v>
      </c>
    </row>
    <row r="1992" spans="17:17" x14ac:dyDescent="0.3">
      <c r="Q1992" t="s">
        <v>4449</v>
      </c>
    </row>
    <row r="1993" spans="17:17" x14ac:dyDescent="0.3">
      <c r="Q1993" t="s">
        <v>4449</v>
      </c>
    </row>
    <row r="1994" spans="17:17" x14ac:dyDescent="0.3">
      <c r="Q1994" t="s">
        <v>4449</v>
      </c>
    </row>
    <row r="1995" spans="17:17" x14ac:dyDescent="0.3">
      <c r="Q1995" t="s">
        <v>4449</v>
      </c>
    </row>
    <row r="1996" spans="17:17" x14ac:dyDescent="0.3">
      <c r="Q1996" t="s">
        <v>4449</v>
      </c>
    </row>
    <row r="1997" spans="17:17" x14ac:dyDescent="0.3">
      <c r="Q1997" t="s">
        <v>4449</v>
      </c>
    </row>
    <row r="1998" spans="17:17" x14ac:dyDescent="0.3">
      <c r="Q1998" t="s">
        <v>4449</v>
      </c>
    </row>
    <row r="1999" spans="17:17" x14ac:dyDescent="0.3">
      <c r="Q1999" t="s">
        <v>4449</v>
      </c>
    </row>
    <row r="2000" spans="17:17" x14ac:dyDescent="0.3">
      <c r="Q2000" t="s">
        <v>4449</v>
      </c>
    </row>
    <row r="2001" spans="17:17" x14ac:dyDescent="0.3">
      <c r="Q2001" t="s">
        <v>4449</v>
      </c>
    </row>
    <row r="2002" spans="17:17" x14ac:dyDescent="0.3">
      <c r="Q2002" t="s">
        <v>4449</v>
      </c>
    </row>
    <row r="2003" spans="17:17" x14ac:dyDescent="0.3">
      <c r="Q2003" t="s">
        <v>4449</v>
      </c>
    </row>
    <row r="2004" spans="17:17" x14ac:dyDescent="0.3">
      <c r="Q2004" t="s">
        <v>4449</v>
      </c>
    </row>
    <row r="2005" spans="17:17" x14ac:dyDescent="0.3">
      <c r="Q2005" t="s">
        <v>4449</v>
      </c>
    </row>
    <row r="2006" spans="17:17" x14ac:dyDescent="0.3">
      <c r="Q2006" t="s">
        <v>4449</v>
      </c>
    </row>
    <row r="2007" spans="17:17" x14ac:dyDescent="0.3">
      <c r="Q2007" t="s">
        <v>4449</v>
      </c>
    </row>
    <row r="2008" spans="17:17" x14ac:dyDescent="0.3">
      <c r="Q2008" t="s">
        <v>4449</v>
      </c>
    </row>
    <row r="2009" spans="17:17" x14ac:dyDescent="0.3">
      <c r="Q2009" t="s">
        <v>4449</v>
      </c>
    </row>
    <row r="2010" spans="17:17" x14ac:dyDescent="0.3">
      <c r="Q2010" t="s">
        <v>4449</v>
      </c>
    </row>
    <row r="2011" spans="17:17" x14ac:dyDescent="0.3">
      <c r="Q2011" t="s">
        <v>4449</v>
      </c>
    </row>
    <row r="2012" spans="17:17" x14ac:dyDescent="0.3">
      <c r="Q2012" t="s">
        <v>4449</v>
      </c>
    </row>
    <row r="2013" spans="17:17" x14ac:dyDescent="0.3">
      <c r="Q2013" t="s">
        <v>4449</v>
      </c>
    </row>
    <row r="2014" spans="17:17" x14ac:dyDescent="0.3">
      <c r="Q2014" t="s">
        <v>4449</v>
      </c>
    </row>
    <row r="2015" spans="17:17" x14ac:dyDescent="0.3">
      <c r="Q2015" t="s">
        <v>4449</v>
      </c>
    </row>
    <row r="2016" spans="17:17" x14ac:dyDescent="0.3">
      <c r="Q2016" t="s">
        <v>4449</v>
      </c>
    </row>
    <row r="2017" spans="17:17" x14ac:dyDescent="0.3">
      <c r="Q2017" t="s">
        <v>4449</v>
      </c>
    </row>
    <row r="2018" spans="17:17" x14ac:dyDescent="0.3">
      <c r="Q2018" t="s">
        <v>4449</v>
      </c>
    </row>
    <row r="2019" spans="17:17" x14ac:dyDescent="0.3">
      <c r="Q2019" t="s">
        <v>4449</v>
      </c>
    </row>
    <row r="2020" spans="17:17" x14ac:dyDescent="0.3">
      <c r="Q2020" t="s">
        <v>4449</v>
      </c>
    </row>
    <row r="2021" spans="17:17" x14ac:dyDescent="0.3">
      <c r="Q2021" t="s">
        <v>4449</v>
      </c>
    </row>
    <row r="2022" spans="17:17" x14ac:dyDescent="0.3">
      <c r="Q2022" t="s">
        <v>4449</v>
      </c>
    </row>
    <row r="2023" spans="17:17" x14ac:dyDescent="0.3">
      <c r="Q2023" t="s">
        <v>4449</v>
      </c>
    </row>
    <row r="2024" spans="17:17" x14ac:dyDescent="0.3">
      <c r="Q2024" t="s">
        <v>4449</v>
      </c>
    </row>
    <row r="2025" spans="17:17" x14ac:dyDescent="0.3">
      <c r="Q2025" t="s">
        <v>4449</v>
      </c>
    </row>
    <row r="2026" spans="17:17" x14ac:dyDescent="0.3">
      <c r="Q2026" t="s">
        <v>4449</v>
      </c>
    </row>
    <row r="2027" spans="17:17" x14ac:dyDescent="0.3">
      <c r="Q2027" t="s">
        <v>4449</v>
      </c>
    </row>
    <row r="2028" spans="17:17" x14ac:dyDescent="0.3">
      <c r="Q2028" t="s">
        <v>4449</v>
      </c>
    </row>
    <row r="2029" spans="17:17" x14ac:dyDescent="0.3">
      <c r="Q2029" t="s">
        <v>4449</v>
      </c>
    </row>
    <row r="2030" spans="17:17" x14ac:dyDescent="0.3">
      <c r="Q2030" t="s">
        <v>4449</v>
      </c>
    </row>
    <row r="2031" spans="17:17" x14ac:dyDescent="0.3">
      <c r="Q2031" t="s">
        <v>4449</v>
      </c>
    </row>
    <row r="2032" spans="17:17" x14ac:dyDescent="0.3">
      <c r="Q2032" t="s">
        <v>4449</v>
      </c>
    </row>
    <row r="2033" spans="17:34" x14ac:dyDescent="0.3">
      <c r="Q2033" t="s">
        <v>4449</v>
      </c>
    </row>
    <row r="2034" spans="17:34" x14ac:dyDescent="0.3">
      <c r="Q2034" t="s">
        <v>4449</v>
      </c>
    </row>
    <row r="2035" spans="17:34" x14ac:dyDescent="0.3">
      <c r="Q2035" t="s">
        <v>4449</v>
      </c>
      <c r="AH2035" s="1"/>
    </row>
    <row r="2036" spans="17:34" x14ac:dyDescent="0.3">
      <c r="Q2036" t="s">
        <v>4449</v>
      </c>
    </row>
    <row r="2037" spans="17:34" x14ac:dyDescent="0.3">
      <c r="Q2037" t="s">
        <v>4449</v>
      </c>
    </row>
    <row r="2038" spans="17:34" x14ac:dyDescent="0.3">
      <c r="Q2038" t="s">
        <v>4449</v>
      </c>
    </row>
    <row r="2039" spans="17:34" x14ac:dyDescent="0.3">
      <c r="Q2039" t="s">
        <v>4449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90BC7-1927-43C1-8CC7-E970ABB6E4ED}">
  <sheetPr>
    <tabColor theme="1"/>
  </sheetPr>
  <dimension ref="A1:AJ92"/>
  <sheetViews>
    <sheetView showGridLines="0" showRowColHeaders="0" topLeftCell="A33" zoomScale="68" workbookViewId="0">
      <selection activeCell="AF67" sqref="AF67"/>
    </sheetView>
  </sheetViews>
  <sheetFormatPr defaultRowHeight="14.4" x14ac:dyDescent="0.3"/>
  <sheetData>
    <row r="1" spans="1:36" ht="14.4" customHeight="1" x14ac:dyDescent="0.3">
      <c r="A1" s="81" t="s">
        <v>4450</v>
      </c>
      <c r="B1" s="81"/>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c r="AJ1" s="81"/>
    </row>
    <row r="2" spans="1:36" ht="14.4" customHeight="1" x14ac:dyDescent="0.3">
      <c r="A2" s="81"/>
      <c r="B2" s="81"/>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c r="AJ2" s="81"/>
    </row>
    <row r="3" spans="1:36" ht="14.4" customHeight="1" x14ac:dyDescent="0.3">
      <c r="A3" s="81"/>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row>
    <row r="4" spans="1:36" ht="14.4" customHeight="1" x14ac:dyDescent="0.3">
      <c r="A4" s="81"/>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row>
    <row r="5" spans="1:36" ht="14.4" customHeight="1" x14ac:dyDescent="0.3">
      <c r="A5" s="81"/>
      <c r="B5" s="81"/>
      <c r="C5" s="81"/>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row>
    <row r="6" spans="1:36" x14ac:dyDescent="0.3">
      <c r="A6" s="32"/>
      <c r="B6" s="32"/>
      <c r="C6" s="32"/>
      <c r="D6" s="32"/>
      <c r="E6" s="32"/>
      <c r="F6" s="32"/>
      <c r="G6" s="32"/>
      <c r="H6" s="32"/>
      <c r="I6" s="32"/>
      <c r="J6" s="32"/>
      <c r="K6" s="32"/>
      <c r="L6" s="32"/>
      <c r="M6" s="32"/>
      <c r="N6" s="32"/>
      <c r="O6" s="32"/>
      <c r="P6" s="32"/>
      <c r="Q6" s="32"/>
      <c r="R6" s="32"/>
      <c r="S6" s="32"/>
      <c r="T6" s="32"/>
      <c r="U6" s="32"/>
      <c r="V6" s="32"/>
      <c r="W6" s="32"/>
      <c r="X6" s="32" t="s">
        <v>4449</v>
      </c>
      <c r="Y6" s="32"/>
      <c r="Z6" s="32"/>
      <c r="AA6" s="32"/>
      <c r="AB6" s="32"/>
      <c r="AC6" s="32"/>
      <c r="AD6" s="32"/>
      <c r="AE6" s="32"/>
      <c r="AF6" s="32"/>
      <c r="AG6" s="32"/>
      <c r="AH6" s="32"/>
      <c r="AI6" s="32"/>
      <c r="AJ6" s="32"/>
    </row>
    <row r="7" spans="1:36" x14ac:dyDescent="0.3">
      <c r="A7" s="32"/>
      <c r="B7" s="32"/>
      <c r="C7" s="77" t="s">
        <v>4498</v>
      </c>
      <c r="D7" s="78"/>
      <c r="E7" s="32"/>
      <c r="F7" s="77" t="s">
        <v>4499</v>
      </c>
      <c r="G7" s="78"/>
      <c r="H7" s="32"/>
      <c r="I7" s="77" t="s">
        <v>4454</v>
      </c>
      <c r="J7" s="78"/>
      <c r="K7" s="32"/>
      <c r="L7" s="77" t="s">
        <v>4455</v>
      </c>
      <c r="M7" s="78"/>
      <c r="N7" s="32"/>
      <c r="O7" s="77" t="s">
        <v>4460</v>
      </c>
      <c r="P7" s="78"/>
      <c r="Q7" s="32"/>
      <c r="R7" s="77" t="s">
        <v>4461</v>
      </c>
      <c r="S7" s="78"/>
      <c r="T7" s="32"/>
      <c r="U7" s="77" t="s">
        <v>4500</v>
      </c>
      <c r="V7" s="78"/>
      <c r="W7" s="32"/>
      <c r="X7" s="77" t="s">
        <v>4502</v>
      </c>
      <c r="Y7" s="78"/>
      <c r="Z7" s="32"/>
      <c r="AA7" s="77" t="s">
        <v>4479</v>
      </c>
      <c r="AB7" s="78"/>
      <c r="AC7" s="32"/>
      <c r="AD7" s="77" t="s">
        <v>4497</v>
      </c>
      <c r="AE7" s="78"/>
      <c r="AF7" s="32"/>
      <c r="AG7" s="32"/>
      <c r="AH7" s="32"/>
      <c r="AI7" s="32"/>
      <c r="AJ7" s="32"/>
    </row>
    <row r="8" spans="1:36" x14ac:dyDescent="0.3">
      <c r="A8" s="32"/>
      <c r="B8" s="32"/>
      <c r="C8" s="79"/>
      <c r="D8" s="80"/>
      <c r="E8" s="32"/>
      <c r="F8" s="79"/>
      <c r="G8" s="80"/>
      <c r="H8" s="32"/>
      <c r="I8" s="79"/>
      <c r="J8" s="80"/>
      <c r="K8" s="32"/>
      <c r="L8" s="79"/>
      <c r="M8" s="80"/>
      <c r="N8" s="32"/>
      <c r="O8" s="79"/>
      <c r="P8" s="80"/>
      <c r="Q8" s="32"/>
      <c r="R8" s="79"/>
      <c r="S8" s="80"/>
      <c r="T8" s="32"/>
      <c r="U8" s="79"/>
      <c r="V8" s="80"/>
      <c r="W8" s="32"/>
      <c r="X8" s="79"/>
      <c r="Y8" s="80"/>
      <c r="Z8" s="32"/>
      <c r="AA8" s="79"/>
      <c r="AB8" s="80"/>
      <c r="AC8" s="32"/>
      <c r="AD8" s="79"/>
      <c r="AE8" s="80"/>
      <c r="AF8" s="32"/>
      <c r="AG8" s="32"/>
      <c r="AH8" s="32"/>
      <c r="AI8" s="32"/>
      <c r="AJ8" s="32"/>
    </row>
    <row r="9" spans="1:36" ht="14.4" customHeight="1" x14ac:dyDescent="0.3">
      <c r="A9" s="32"/>
      <c r="B9" s="32"/>
      <c r="C9" s="82">
        <f>SUM('Ecommerce iphone resale'!M2:M1678)</f>
        <v>147128</v>
      </c>
      <c r="D9" s="83"/>
      <c r="E9" s="32"/>
      <c r="F9" s="82">
        <f>SUM('Ecommerce iphone resale'!L2:L1678)</f>
        <v>4216</v>
      </c>
      <c r="G9" s="83"/>
      <c r="H9" s="32"/>
      <c r="I9" s="86">
        <f>SUM('Ecommerce iphone resale'!V1:V1678)</f>
        <v>67602451.010000035</v>
      </c>
      <c r="J9" s="87"/>
      <c r="K9" s="32"/>
      <c r="L9" s="90">
        <f>AVERAGE('Ecommerce iphone resale'!V2:V1678)</f>
        <v>40311.539063804434</v>
      </c>
      <c r="M9" s="91"/>
      <c r="N9" s="32"/>
      <c r="O9" s="73">
        <f>COUNTA(_xlfn.UNIQUE('Ecommerce iphone resale'!C2:C1678))</f>
        <v>17</v>
      </c>
      <c r="P9" s="74"/>
      <c r="Q9" s="32"/>
      <c r="R9" s="73">
        <f>COUNTA(_xlfn.UNIQUE('Ecommerce iphone resale'!G2:G1678))</f>
        <v>6</v>
      </c>
      <c r="S9" s="74"/>
      <c r="T9" s="32"/>
      <c r="U9" s="95" t="s">
        <v>3318</v>
      </c>
      <c r="V9" s="96"/>
      <c r="W9" s="32"/>
      <c r="X9" s="82">
        <f>COUNTA(_xlfn.UNIQUE('Ecommerce iphone resale'!N2:N1678))</f>
        <v>240</v>
      </c>
      <c r="Y9" s="83"/>
      <c r="Z9" s="32"/>
      <c r="AA9" s="73">
        <f>COUNTA(_xlfn.UNIQUE('Ecommerce iphone resale'!Q2:Q1678))</f>
        <v>33</v>
      </c>
      <c r="AB9" s="74"/>
      <c r="AC9" s="32"/>
      <c r="AD9" s="73">
        <f>COUNTA(_xlfn.UNIQUE('Ecommerce iphone resale'!R2:R1678))</f>
        <v>10</v>
      </c>
      <c r="AE9" s="74"/>
      <c r="AF9" s="32"/>
      <c r="AG9" s="32"/>
      <c r="AH9" s="32"/>
      <c r="AI9" s="32"/>
      <c r="AJ9" s="32"/>
    </row>
    <row r="10" spans="1:36" ht="14.4" customHeight="1" x14ac:dyDescent="0.3">
      <c r="A10" s="32"/>
      <c r="B10" s="32"/>
      <c r="C10" s="84"/>
      <c r="D10" s="85"/>
      <c r="E10" s="32"/>
      <c r="F10" s="84"/>
      <c r="G10" s="85"/>
      <c r="H10" s="32"/>
      <c r="I10" s="88"/>
      <c r="J10" s="89"/>
      <c r="K10" s="32"/>
      <c r="L10" s="92"/>
      <c r="M10" s="93"/>
      <c r="N10" s="32"/>
      <c r="O10" s="75"/>
      <c r="P10" s="76"/>
      <c r="Q10" s="32"/>
      <c r="R10" s="75"/>
      <c r="S10" s="76"/>
      <c r="T10" s="32"/>
      <c r="U10" s="97"/>
      <c r="V10" s="98"/>
      <c r="W10" s="32"/>
      <c r="X10" s="84"/>
      <c r="Y10" s="85"/>
      <c r="Z10" s="32"/>
      <c r="AA10" s="75"/>
      <c r="AB10" s="76"/>
      <c r="AC10" s="32"/>
      <c r="AD10" s="75"/>
      <c r="AE10" s="76"/>
      <c r="AF10" s="32"/>
      <c r="AG10" s="32"/>
      <c r="AH10" s="32"/>
      <c r="AI10" s="32"/>
      <c r="AJ10" s="32"/>
    </row>
    <row r="11" spans="1:36" x14ac:dyDescent="0.3">
      <c r="A11" s="32"/>
      <c r="B11" s="32"/>
      <c r="C11" s="32"/>
      <c r="D11" s="32"/>
      <c r="E11" s="32"/>
      <c r="F11" s="32"/>
      <c r="G11" s="32"/>
      <c r="H11" s="32"/>
      <c r="I11" s="32"/>
      <c r="J11" s="32"/>
      <c r="K11" s="32"/>
      <c r="L11" s="32"/>
      <c r="M11" s="32"/>
      <c r="N11" s="32"/>
      <c r="O11" s="32"/>
      <c r="P11" s="32"/>
      <c r="Q11" s="32"/>
      <c r="R11" s="32"/>
      <c r="S11" s="32"/>
      <c r="T11" s="32"/>
      <c r="U11" s="94">
        <f>GETPIVOTDATA("Revenue",'Top 5 performing models '!$A$3,"Model_family","iPhone 15 Pro Max")</f>
        <v>27567565.5</v>
      </c>
      <c r="V11" s="94"/>
      <c r="W11" s="32"/>
      <c r="X11" s="32"/>
      <c r="Y11" s="32"/>
      <c r="Z11" s="32"/>
      <c r="AA11" s="32"/>
      <c r="AB11" s="32"/>
      <c r="AC11" s="32"/>
      <c r="AD11" s="32"/>
      <c r="AE11" s="32"/>
      <c r="AF11" s="32"/>
      <c r="AG11" s="32"/>
      <c r="AH11" s="32"/>
      <c r="AI11" s="32"/>
      <c r="AJ11" s="32"/>
    </row>
    <row r="12" spans="1:36" x14ac:dyDescent="0.3">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row>
    <row r="13" spans="1:36" x14ac:dyDescent="0.3">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row>
    <row r="14" spans="1:36" x14ac:dyDescent="0.3">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row>
    <row r="15" spans="1:36" x14ac:dyDescent="0.3">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row>
    <row r="16" spans="1:36" x14ac:dyDescent="0.3">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row>
    <row r="17" spans="1:36" x14ac:dyDescent="0.3">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row>
    <row r="18" spans="1:36" x14ac:dyDescent="0.3">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row>
    <row r="19" spans="1:36" x14ac:dyDescent="0.3">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row>
    <row r="20" spans="1:36" x14ac:dyDescent="0.3">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row>
    <row r="21" spans="1:36" x14ac:dyDescent="0.3">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row>
    <row r="22" spans="1:36" x14ac:dyDescent="0.3">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row>
    <row r="23" spans="1:36" x14ac:dyDescent="0.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row>
    <row r="24" spans="1:36" x14ac:dyDescent="0.3">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row>
    <row r="25" spans="1:36" x14ac:dyDescent="0.3">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row>
    <row r="26" spans="1:36" x14ac:dyDescent="0.3">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row>
    <row r="27" spans="1:36" x14ac:dyDescent="0.3">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row>
    <row r="28" spans="1:36" x14ac:dyDescent="0.3">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row>
    <row r="29" spans="1:36" x14ac:dyDescent="0.3">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row>
    <row r="30" spans="1:36" x14ac:dyDescent="0.3">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row>
    <row r="31" spans="1:36" x14ac:dyDescent="0.3">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row>
    <row r="32" spans="1:36" x14ac:dyDescent="0.3">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row>
    <row r="33" spans="1:36" x14ac:dyDescent="0.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row>
    <row r="34" spans="1:36" x14ac:dyDescent="0.3">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row>
    <row r="35" spans="1:36" x14ac:dyDescent="0.3">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row>
    <row r="36" spans="1:36" x14ac:dyDescent="0.3">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row>
    <row r="37" spans="1:36" x14ac:dyDescent="0.3">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row>
    <row r="38" spans="1:36" x14ac:dyDescent="0.3">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row>
    <row r="39" spans="1:36" x14ac:dyDescent="0.3">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row>
    <row r="40" spans="1:36" x14ac:dyDescent="0.3">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row>
    <row r="41" spans="1:36" x14ac:dyDescent="0.3">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t="s">
        <v>4449</v>
      </c>
      <c r="AG41" s="32"/>
      <c r="AH41" s="32"/>
      <c r="AI41" s="32"/>
      <c r="AJ41" s="32"/>
    </row>
    <row r="42" spans="1:36" x14ac:dyDescent="0.3">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row>
    <row r="43" spans="1:36" x14ac:dyDescent="0.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row>
    <row r="44" spans="1:36" x14ac:dyDescent="0.3">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row>
    <row r="45" spans="1:36" x14ac:dyDescent="0.3">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row>
    <row r="46" spans="1:36" x14ac:dyDescent="0.3">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row>
    <row r="47" spans="1:36" x14ac:dyDescent="0.3">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row>
    <row r="48" spans="1:36" x14ac:dyDescent="0.3">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row>
    <row r="49" spans="1:36" x14ac:dyDescent="0.3">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row>
    <row r="50" spans="1:36" x14ac:dyDescent="0.3">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row>
    <row r="51" spans="1:36" x14ac:dyDescent="0.3">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row>
    <row r="52" spans="1:36" x14ac:dyDescent="0.3">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row>
    <row r="53" spans="1:36" x14ac:dyDescent="0.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row>
    <row r="54" spans="1:36" x14ac:dyDescent="0.3">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row>
    <row r="55" spans="1:36" x14ac:dyDescent="0.3">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row>
    <row r="56" spans="1:36" x14ac:dyDescent="0.3">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row>
    <row r="57" spans="1:36" x14ac:dyDescent="0.3">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row>
    <row r="58" spans="1:36" x14ac:dyDescent="0.3">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row>
    <row r="59" spans="1:36" x14ac:dyDescent="0.3">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row>
    <row r="60" spans="1:36" x14ac:dyDescent="0.3">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row>
    <row r="61" spans="1:36" x14ac:dyDescent="0.3">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row>
    <row r="62" spans="1:36" x14ac:dyDescent="0.3">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row>
    <row r="63" spans="1:36" x14ac:dyDescent="0.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row>
    <row r="64" spans="1:36" x14ac:dyDescent="0.3">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c r="AI64" s="32"/>
      <c r="AJ64" s="32"/>
    </row>
    <row r="65" spans="1:36" x14ac:dyDescent="0.3">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row>
    <row r="66" spans="1:36" x14ac:dyDescent="0.3">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row>
    <row r="67" spans="1:36" x14ac:dyDescent="0.3">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row>
    <row r="68" spans="1:36" x14ac:dyDescent="0.3">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row>
    <row r="69" spans="1:36" x14ac:dyDescent="0.3">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row>
    <row r="70" spans="1:36" x14ac:dyDescent="0.3">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row>
    <row r="71" spans="1:36" x14ac:dyDescent="0.3">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row>
    <row r="72" spans="1:36" x14ac:dyDescent="0.3">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row>
    <row r="73" spans="1:36" x14ac:dyDescent="0.3">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row>
    <row r="74" spans="1:36" x14ac:dyDescent="0.3">
      <c r="A74" s="113"/>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row>
    <row r="75" spans="1:36" x14ac:dyDescent="0.3">
      <c r="A75" s="113"/>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row>
    <row r="76" spans="1:36" x14ac:dyDescent="0.3">
      <c r="A76" s="113"/>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row>
    <row r="77" spans="1:36" x14ac:dyDescent="0.3">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row>
    <row r="78" spans="1:36" x14ac:dyDescent="0.3">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row>
    <row r="79" spans="1:36" x14ac:dyDescent="0.3">
      <c r="A79" s="113"/>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row>
    <row r="80" spans="1:36" x14ac:dyDescent="0.3">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row>
    <row r="81" spans="1:34" x14ac:dyDescent="0.3">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row>
    <row r="82" spans="1:34" x14ac:dyDescent="0.3">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row>
    <row r="83" spans="1:34" x14ac:dyDescent="0.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row>
    <row r="84" spans="1:34" x14ac:dyDescent="0.3">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row>
    <row r="85" spans="1:34" x14ac:dyDescent="0.3">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row>
    <row r="86" spans="1:34" x14ac:dyDescent="0.3">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row>
    <row r="87" spans="1:34" x14ac:dyDescent="0.3">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row>
    <row r="88" spans="1:34" x14ac:dyDescent="0.3">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row>
    <row r="89" spans="1:34" x14ac:dyDescent="0.3">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row>
    <row r="90" spans="1:34" x14ac:dyDescent="0.3">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row>
    <row r="91" spans="1:34" x14ac:dyDescent="0.3">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row>
    <row r="92" spans="1:34" x14ac:dyDescent="0.3">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row>
  </sheetData>
  <mergeCells count="22">
    <mergeCell ref="O7:P8"/>
    <mergeCell ref="U11:V11"/>
    <mergeCell ref="R7:S8"/>
    <mergeCell ref="R9:S10"/>
    <mergeCell ref="U7:V8"/>
    <mergeCell ref="U9:V10"/>
    <mergeCell ref="O9:P10"/>
    <mergeCell ref="X7:Y8"/>
    <mergeCell ref="A1:AJ5"/>
    <mergeCell ref="X9:Y10"/>
    <mergeCell ref="AA7:AB8"/>
    <mergeCell ref="AA9:AB10"/>
    <mergeCell ref="AD7:AE8"/>
    <mergeCell ref="AD9:AE10"/>
    <mergeCell ref="C9:D10"/>
    <mergeCell ref="F7:G8"/>
    <mergeCell ref="F9:G10"/>
    <mergeCell ref="C7:D8"/>
    <mergeCell ref="I7:J8"/>
    <mergeCell ref="I9:J10"/>
    <mergeCell ref="L7:M8"/>
    <mergeCell ref="L9:M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25D20-072D-4366-9336-ACE95E4E6CE4}">
  <sheetPr>
    <tabColor theme="5"/>
  </sheetPr>
  <dimension ref="A1:AC13"/>
  <sheetViews>
    <sheetView showGridLines="0" tabSelected="1" zoomScale="78" workbookViewId="0">
      <selection activeCell="W41" sqref="W41"/>
    </sheetView>
  </sheetViews>
  <sheetFormatPr defaultRowHeight="14.4" x14ac:dyDescent="0.3"/>
  <cols>
    <col min="4" max="4" width="17.33203125" bestFit="1" customWidth="1"/>
    <col min="5" max="5" width="15.21875" bestFit="1" customWidth="1"/>
  </cols>
  <sheetData>
    <row r="1" spans="1:29" x14ac:dyDescent="0.3">
      <c r="A1" s="101" t="s">
        <v>4512</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row>
    <row r="2" spans="1:29" x14ac:dyDescent="0.3">
      <c r="A2" s="101"/>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row>
    <row r="3" spans="1:29" x14ac:dyDescent="0.3">
      <c r="A3" s="101"/>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row>
    <row r="4" spans="1:29" x14ac:dyDescent="0.3">
      <c r="A4" s="101"/>
      <c r="B4" s="101"/>
      <c r="C4" s="101"/>
      <c r="D4" s="101"/>
      <c r="E4" s="101"/>
      <c r="F4" s="101"/>
      <c r="G4" s="101"/>
      <c r="H4" s="101"/>
      <c r="I4" s="101"/>
      <c r="J4" s="101"/>
      <c r="K4" s="101"/>
      <c r="L4" s="101"/>
      <c r="M4" s="101"/>
      <c r="N4" s="101"/>
      <c r="O4" s="101"/>
      <c r="P4" s="101"/>
      <c r="Q4" s="101"/>
      <c r="R4" s="101"/>
      <c r="S4" s="101"/>
      <c r="T4" s="101"/>
      <c r="U4" s="101"/>
      <c r="V4" s="101"/>
      <c r="W4" s="101"/>
      <c r="X4" s="101"/>
      <c r="Y4" s="101"/>
      <c r="Z4" s="101"/>
      <c r="AA4" s="101"/>
      <c r="AB4" s="101"/>
      <c r="AC4" s="101"/>
    </row>
    <row r="5" spans="1:29" x14ac:dyDescent="0.3">
      <c r="A5" s="101"/>
      <c r="B5" s="101"/>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c r="AC5" s="101"/>
    </row>
    <row r="7" spans="1:29" ht="14.4" customHeight="1" x14ac:dyDescent="0.3">
      <c r="I7" s="104" t="s">
        <v>4513</v>
      </c>
      <c r="J7" s="104"/>
      <c r="L7" s="102" t="s">
        <v>4514</v>
      </c>
      <c r="M7" s="102"/>
      <c r="O7" s="105" t="s">
        <v>4515</v>
      </c>
      <c r="P7" s="105"/>
    </row>
    <row r="8" spans="1:29" ht="14.4" customHeight="1" x14ac:dyDescent="0.3">
      <c r="I8" s="104"/>
      <c r="J8" s="104"/>
      <c r="L8" s="102"/>
      <c r="M8" s="102"/>
      <c r="O8" s="105"/>
      <c r="P8" s="105"/>
    </row>
    <row r="9" spans="1:29" ht="14.4" customHeight="1" x14ac:dyDescent="0.3">
      <c r="I9" s="103">
        <f>SUM(eBay!L2:L2034)</f>
        <v>64692</v>
      </c>
      <c r="J9" s="103"/>
      <c r="L9" s="103">
        <f>SUM(Backmarket!D2:D69)</f>
        <v>46290</v>
      </c>
      <c r="M9" s="103"/>
      <c r="O9" s="106">
        <f>SUM('Ecommerce iphone resale'!M2:M1678)</f>
        <v>147128</v>
      </c>
      <c r="P9" s="106"/>
    </row>
    <row r="10" spans="1:29" ht="14.4" customHeight="1" x14ac:dyDescent="0.3">
      <c r="I10" s="103"/>
      <c r="J10" s="103"/>
      <c r="L10" s="103"/>
      <c r="M10" s="103"/>
      <c r="O10" s="106"/>
      <c r="P10" s="106"/>
    </row>
    <row r="11" spans="1:29" ht="14.4" customHeight="1" x14ac:dyDescent="0.3">
      <c r="I11" s="103"/>
      <c r="J11" s="103"/>
      <c r="L11" s="103"/>
      <c r="M11" s="103"/>
      <c r="O11" s="106"/>
      <c r="P11" s="106"/>
    </row>
    <row r="12" spans="1:29" x14ac:dyDescent="0.3">
      <c r="I12" s="99">
        <f>SUM(eBay!P2:P2034)</f>
        <v>28212467.179999951</v>
      </c>
      <c r="J12" s="99"/>
      <c r="L12" s="99">
        <f>SUM(Backmarket!G2:G69)</f>
        <v>12577556.040000001</v>
      </c>
      <c r="M12" s="99"/>
      <c r="O12" s="99">
        <f>SUM('Ecommerce iphone resale'!V2:V1678)</f>
        <v>67602451.010000035</v>
      </c>
      <c r="P12" s="99"/>
    </row>
    <row r="13" spans="1:29" x14ac:dyDescent="0.3">
      <c r="I13" s="100"/>
      <c r="J13" s="100"/>
      <c r="L13" s="100"/>
      <c r="M13" s="100"/>
      <c r="O13" s="100"/>
      <c r="P13" s="100"/>
    </row>
  </sheetData>
  <mergeCells count="10">
    <mergeCell ref="I12:J13"/>
    <mergeCell ref="L12:M13"/>
    <mergeCell ref="O12:P13"/>
    <mergeCell ref="A1:AC5"/>
    <mergeCell ref="L7:M8"/>
    <mergeCell ref="L9:M11"/>
    <mergeCell ref="I9:J11"/>
    <mergeCell ref="I7:J8"/>
    <mergeCell ref="O7:P8"/>
    <mergeCell ref="O9:P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9786C-E9E7-40BE-88C6-2384880073E5}">
  <dimension ref="B4:N14"/>
  <sheetViews>
    <sheetView zoomScaleNormal="100" workbookViewId="0">
      <selection activeCell="E7" sqref="E7"/>
    </sheetView>
  </sheetViews>
  <sheetFormatPr defaultRowHeight="14.4" x14ac:dyDescent="0.3"/>
  <cols>
    <col min="2" max="2" width="14.77734375" bestFit="1" customWidth="1"/>
    <col min="3" max="3" width="15.21875" bestFit="1" customWidth="1"/>
    <col min="4" max="4" width="7" bestFit="1" customWidth="1"/>
    <col min="5" max="5" width="18" bestFit="1" customWidth="1"/>
    <col min="7" max="7" width="13.5546875" bestFit="1" customWidth="1"/>
    <col min="14" max="14" width="12.5546875" bestFit="1" customWidth="1"/>
    <col min="15" max="15" width="15.21875" bestFit="1" customWidth="1"/>
  </cols>
  <sheetData>
    <row r="4" spans="2:14" ht="28.8" x14ac:dyDescent="0.3">
      <c r="B4" s="4" t="s">
        <v>2075</v>
      </c>
      <c r="C4" s="4" t="s">
        <v>2076</v>
      </c>
      <c r="D4" s="4" t="s">
        <v>2077</v>
      </c>
    </row>
    <row r="5" spans="2:14" x14ac:dyDescent="0.3">
      <c r="B5" s="3">
        <v>12</v>
      </c>
      <c r="C5" s="3">
        <v>669</v>
      </c>
      <c r="D5" s="3">
        <v>16422</v>
      </c>
    </row>
    <row r="6" spans="2:14" x14ac:dyDescent="0.3">
      <c r="B6" s="3">
        <v>13</v>
      </c>
      <c r="C6" s="3">
        <v>1119</v>
      </c>
      <c r="D6" s="3">
        <v>14096</v>
      </c>
    </row>
    <row r="7" spans="2:14" x14ac:dyDescent="0.3">
      <c r="B7" s="3">
        <v>14</v>
      </c>
      <c r="C7" s="3">
        <v>1085</v>
      </c>
      <c r="D7" s="3">
        <v>15435</v>
      </c>
      <c r="H7" s="108" t="s">
        <v>2073</v>
      </c>
      <c r="I7" s="108"/>
      <c r="J7" s="108"/>
      <c r="L7" s="108" t="s">
        <v>2074</v>
      </c>
      <c r="M7" s="108"/>
      <c r="N7" s="108"/>
    </row>
    <row r="8" spans="2:14" x14ac:dyDescent="0.3">
      <c r="B8" s="3">
        <v>15</v>
      </c>
      <c r="C8" s="3">
        <v>374</v>
      </c>
      <c r="D8" s="3">
        <v>90612</v>
      </c>
      <c r="H8" s="107">
        <f>SUM('Ecommerce iphone resale'!M1:M1678)</f>
        <v>147128</v>
      </c>
      <c r="I8" s="107"/>
      <c r="J8" s="107"/>
      <c r="L8" s="109">
        <f>SUM('Ecommerce iphone resale'!L2:L1678)</f>
        <v>4216</v>
      </c>
      <c r="M8" s="110"/>
      <c r="N8" s="111"/>
    </row>
    <row r="9" spans="2:14" x14ac:dyDescent="0.3">
      <c r="B9" s="3">
        <v>16</v>
      </c>
      <c r="C9" s="3">
        <v>175</v>
      </c>
      <c r="D9" s="3">
        <v>6640</v>
      </c>
    </row>
    <row r="10" spans="2:14" x14ac:dyDescent="0.3">
      <c r="B10" s="3">
        <v>17</v>
      </c>
      <c r="C10" s="3">
        <v>794</v>
      </c>
      <c r="D10" s="3">
        <v>3923</v>
      </c>
    </row>
    <row r="11" spans="2:14" x14ac:dyDescent="0.3">
      <c r="H11" s="108" t="s">
        <v>4451</v>
      </c>
      <c r="I11" s="108"/>
      <c r="J11" s="108"/>
      <c r="L11" s="108" t="s">
        <v>4452</v>
      </c>
      <c r="M11" s="108"/>
      <c r="N11" s="108"/>
    </row>
    <row r="12" spans="2:14" x14ac:dyDescent="0.3">
      <c r="H12" s="107">
        <f>COUNTIF('Ecommerce iphone resale'!E1:E1678,"TRUE")</f>
        <v>333</v>
      </c>
      <c r="I12" s="107"/>
      <c r="J12" s="107"/>
      <c r="L12" s="107">
        <f>COUNTIF('Ecommerce iphone resale'!E2:E1678,"FALSE")</f>
        <v>1344</v>
      </c>
      <c r="M12" s="107"/>
      <c r="N12" s="107"/>
    </row>
    <row r="13" spans="2:14" x14ac:dyDescent="0.3">
      <c r="F13" s="1"/>
    </row>
    <row r="14" spans="2:14" x14ac:dyDescent="0.3">
      <c r="B14" s="1"/>
    </row>
  </sheetData>
  <mergeCells count="8">
    <mergeCell ref="H12:J12"/>
    <mergeCell ref="L11:N11"/>
    <mergeCell ref="L12:N12"/>
    <mergeCell ref="H7:J7"/>
    <mergeCell ref="H8:J8"/>
    <mergeCell ref="L7:N7"/>
    <mergeCell ref="L8:N8"/>
    <mergeCell ref="H11:J11"/>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EA8FD-752F-4DBC-94AB-E821F3D58FE4}">
  <dimension ref="A3:G27"/>
  <sheetViews>
    <sheetView topLeftCell="A19" zoomScale="98" workbookViewId="0">
      <selection activeCell="B8" sqref="B8"/>
    </sheetView>
  </sheetViews>
  <sheetFormatPr defaultRowHeight="14.4" x14ac:dyDescent="0.3"/>
  <cols>
    <col min="1" max="1" width="16.6640625" bestFit="1" customWidth="1"/>
    <col min="2" max="3" width="15.21875" bestFit="1" customWidth="1"/>
  </cols>
  <sheetData>
    <row r="3" spans="1:3" x14ac:dyDescent="0.3">
      <c r="A3" s="23" t="s">
        <v>2075</v>
      </c>
      <c r="B3" s="2" t="s">
        <v>4440</v>
      </c>
    </row>
    <row r="4" spans="1:3" x14ac:dyDescent="0.3">
      <c r="A4" s="2" t="s">
        <v>41</v>
      </c>
      <c r="B4" s="28">
        <v>3855209.96</v>
      </c>
    </row>
    <row r="5" spans="1:3" x14ac:dyDescent="0.3">
      <c r="A5" s="2" t="s">
        <v>3</v>
      </c>
      <c r="B5" s="28">
        <v>3967545.5000000009</v>
      </c>
    </row>
    <row r="6" spans="1:3" x14ac:dyDescent="0.3">
      <c r="A6" s="2" t="s">
        <v>78</v>
      </c>
      <c r="B6" s="28">
        <v>7523231.5800000001</v>
      </c>
    </row>
    <row r="7" spans="1:3" x14ac:dyDescent="0.3">
      <c r="A7" s="2" t="s">
        <v>650</v>
      </c>
      <c r="B7" s="28">
        <v>9662011.4400000013</v>
      </c>
    </row>
    <row r="8" spans="1:3" x14ac:dyDescent="0.3">
      <c r="A8" s="2" t="s">
        <v>1160</v>
      </c>
      <c r="B8" s="28">
        <v>27567565.5</v>
      </c>
    </row>
    <row r="10" spans="1:3" x14ac:dyDescent="0.3">
      <c r="C10" s="11"/>
    </row>
    <row r="11" spans="1:3" x14ac:dyDescent="0.3">
      <c r="C11" s="11"/>
    </row>
    <row r="12" spans="1:3" x14ac:dyDescent="0.3">
      <c r="C12" s="11"/>
    </row>
    <row r="13" spans="1:3" x14ac:dyDescent="0.3">
      <c r="C13" s="11"/>
    </row>
    <row r="14" spans="1:3" x14ac:dyDescent="0.3">
      <c r="C14" s="11"/>
    </row>
    <row r="22" spans="1:7" x14ac:dyDescent="0.3">
      <c r="C22" s="22">
        <f>B26-B25</f>
        <v>73.19500000000005</v>
      </c>
    </row>
    <row r="23" spans="1:7" x14ac:dyDescent="0.3">
      <c r="A23" s="2" t="s">
        <v>2644</v>
      </c>
      <c r="B23" s="57">
        <v>297.71206106870227</v>
      </c>
      <c r="C23" s="112" t="s">
        <v>4505</v>
      </c>
      <c r="D23" s="112"/>
      <c r="E23" s="112"/>
      <c r="F23" s="112"/>
      <c r="G23" s="112"/>
    </row>
    <row r="24" spans="1:7" x14ac:dyDescent="0.3">
      <c r="A24" s="2" t="s">
        <v>3002</v>
      </c>
      <c r="B24" s="9">
        <v>407.06846153846158</v>
      </c>
      <c r="C24" s="112"/>
      <c r="D24" s="112"/>
      <c r="E24" s="112"/>
      <c r="F24" s="112"/>
      <c r="G24" s="112"/>
    </row>
    <row r="25" spans="1:7" x14ac:dyDescent="0.3">
      <c r="A25" s="2" t="s">
        <v>4442</v>
      </c>
      <c r="B25" s="9">
        <v>495.79499999999996</v>
      </c>
      <c r="C25" s="112"/>
      <c r="D25" s="112"/>
      <c r="E25" s="112"/>
      <c r="F25" s="112"/>
      <c r="G25" s="112"/>
    </row>
    <row r="26" spans="1:7" x14ac:dyDescent="0.3">
      <c r="A26" s="2" t="s">
        <v>3318</v>
      </c>
      <c r="B26" s="58">
        <v>568.99</v>
      </c>
    </row>
    <row r="27" spans="1:7" x14ac:dyDescent="0.3">
      <c r="A27" s="2" t="s">
        <v>2771</v>
      </c>
      <c r="B27" s="9">
        <v>586.53137254902003</v>
      </c>
    </row>
  </sheetData>
  <mergeCells count="1">
    <mergeCell ref="C23:G25"/>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DDB84-1FA2-4866-90B4-5700F6AF95D5}">
  <dimension ref="A2:B7"/>
  <sheetViews>
    <sheetView workbookViewId="0">
      <selection activeCell="J10" sqref="J10"/>
    </sheetView>
  </sheetViews>
  <sheetFormatPr defaultRowHeight="14.4" x14ac:dyDescent="0.3"/>
  <cols>
    <col min="1" max="1" width="16.33203125" bestFit="1" customWidth="1"/>
    <col min="2" max="3" width="14.88671875" bestFit="1" customWidth="1"/>
    <col min="4" max="4" width="14.77734375" bestFit="1" customWidth="1"/>
    <col min="5" max="5" width="17.44140625" bestFit="1" customWidth="1"/>
    <col min="6" max="8" width="12.6640625" bestFit="1" customWidth="1"/>
    <col min="9" max="9" width="21.88671875" bestFit="1" customWidth="1"/>
    <col min="10" max="10" width="14.33203125" bestFit="1" customWidth="1"/>
  </cols>
  <sheetData>
    <row r="2" spans="1:2" x14ac:dyDescent="0.3">
      <c r="A2" s="20" t="s">
        <v>2075</v>
      </c>
      <c r="B2" t="s">
        <v>4440</v>
      </c>
    </row>
    <row r="3" spans="1:2" x14ac:dyDescent="0.3">
      <c r="A3" s="1" t="s">
        <v>774</v>
      </c>
      <c r="B3" s="22">
        <v>3527.02</v>
      </c>
    </row>
    <row r="4" spans="1:2" x14ac:dyDescent="0.3">
      <c r="A4" s="1" t="s">
        <v>306</v>
      </c>
      <c r="B4" s="22">
        <v>4159.83</v>
      </c>
    </row>
    <row r="5" spans="1:2" x14ac:dyDescent="0.3">
      <c r="A5" s="1" t="s">
        <v>8</v>
      </c>
      <c r="B5" s="22">
        <v>7789.7999999999993</v>
      </c>
    </row>
    <row r="6" spans="1:2" x14ac:dyDescent="0.3">
      <c r="A6" s="1" t="s">
        <v>11</v>
      </c>
      <c r="B6" s="22">
        <v>522833.15</v>
      </c>
    </row>
    <row r="7" spans="1:2" x14ac:dyDescent="0.3">
      <c r="A7" s="1" t="s">
        <v>93</v>
      </c>
      <c r="B7" s="22">
        <v>681755.57999999973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F9D97-E62C-4449-BD77-CC669E823BA1}">
  <dimension ref="B3:E143"/>
  <sheetViews>
    <sheetView zoomScale="105" workbookViewId="0">
      <selection activeCell="G27" sqref="G27"/>
    </sheetView>
  </sheetViews>
  <sheetFormatPr defaultRowHeight="14.4" x14ac:dyDescent="0.3"/>
  <cols>
    <col min="1" max="1" width="14.6640625" customWidth="1"/>
    <col min="2" max="2" width="20.44140625" style="1" bestFit="1" customWidth="1"/>
    <col min="3" max="3" width="13.109375" style="1" bestFit="1" customWidth="1"/>
    <col min="4" max="4" width="19" style="1" bestFit="1" customWidth="1"/>
    <col min="5" max="5" width="17.77734375" style="1" bestFit="1" customWidth="1"/>
    <col min="7" max="7" width="16.44140625" bestFit="1" customWidth="1"/>
    <col min="8" max="8" width="14.77734375" bestFit="1" customWidth="1"/>
    <col min="9" max="9" width="18.21875" bestFit="1" customWidth="1"/>
    <col min="10" max="10" width="16.77734375" bestFit="1" customWidth="1"/>
    <col min="11" max="11" width="14.77734375" bestFit="1" customWidth="1"/>
    <col min="13" max="13" width="17.33203125" bestFit="1" customWidth="1"/>
    <col min="14" max="14" width="19.5546875" bestFit="1" customWidth="1"/>
  </cols>
  <sheetData>
    <row r="3" spans="2:5" x14ac:dyDescent="0.3">
      <c r="B3" s="24" t="s">
        <v>2271</v>
      </c>
      <c r="C3" s="24" t="s">
        <v>2273</v>
      </c>
      <c r="D3" s="24" t="s">
        <v>2285</v>
      </c>
      <c r="E3" s="24" t="s">
        <v>4420</v>
      </c>
    </row>
    <row r="4" spans="2:5" x14ac:dyDescent="0.3">
      <c r="B4" s="2" t="s">
        <v>3161</v>
      </c>
      <c r="C4" s="9">
        <v>175.05242690058481</v>
      </c>
      <c r="D4" s="9">
        <v>297.70802521008397</v>
      </c>
      <c r="E4" s="9">
        <v>177.4975</v>
      </c>
    </row>
    <row r="5" spans="2:5" x14ac:dyDescent="0.3">
      <c r="B5" s="2" t="s">
        <v>4441</v>
      </c>
      <c r="C5" s="9">
        <v>324.35857142857145</v>
      </c>
      <c r="D5" s="9">
        <v>284.35034782608705</v>
      </c>
      <c r="E5" s="9">
        <v>163</v>
      </c>
    </row>
    <row r="6" spans="2:5" x14ac:dyDescent="0.3">
      <c r="B6" s="2" t="s">
        <v>3157</v>
      </c>
      <c r="C6" s="9">
        <v>326.07833333333332</v>
      </c>
      <c r="D6" s="9">
        <v>382.65487179487178</v>
      </c>
      <c r="E6" s="9">
        <v>264.16000000000003</v>
      </c>
    </row>
    <row r="7" spans="2:5" x14ac:dyDescent="0.3">
      <c r="B7" s="2" t="s">
        <v>4040</v>
      </c>
      <c r="C7" s="9">
        <v>388.41521739130434</v>
      </c>
      <c r="D7" s="9">
        <v>476.74148148148163</v>
      </c>
      <c r="E7" s="9">
        <v>323.29750000000001</v>
      </c>
    </row>
    <row r="8" spans="2:5" x14ac:dyDescent="0.3">
      <c r="B8" s="2" t="s">
        <v>2783</v>
      </c>
      <c r="C8" s="9">
        <v>278.778101851852</v>
      </c>
      <c r="D8" s="9">
        <v>374.13187943262392</v>
      </c>
      <c r="E8" s="9">
        <v>242.875</v>
      </c>
    </row>
    <row r="9" spans="2:5" x14ac:dyDescent="0.3">
      <c r="B9" s="2" t="s">
        <v>4261</v>
      </c>
      <c r="C9" s="9">
        <v>320.03555555555533</v>
      </c>
      <c r="D9" s="9">
        <v>394.87063157894721</v>
      </c>
      <c r="E9" s="9">
        <v>249.75</v>
      </c>
    </row>
    <row r="10" spans="2:5" x14ac:dyDescent="0.3">
      <c r="B10" s="2" t="s">
        <v>4445</v>
      </c>
      <c r="C10" s="9">
        <v>343.57666666666665</v>
      </c>
      <c r="D10" s="9">
        <v>583.97423529411776</v>
      </c>
      <c r="E10" s="9">
        <v>425.99</v>
      </c>
    </row>
    <row r="11" spans="2:5" x14ac:dyDescent="0.3">
      <c r="B11" s="2" t="s">
        <v>2644</v>
      </c>
      <c r="C11" s="9">
        <v>297.71206106870227</v>
      </c>
      <c r="D11" s="9">
        <v>418.19738007380056</v>
      </c>
      <c r="E11" s="9">
        <v>268.75</v>
      </c>
    </row>
    <row r="12" spans="2:5" x14ac:dyDescent="0.3">
      <c r="B12" s="2" t="s">
        <v>4120</v>
      </c>
      <c r="C12" s="9">
        <v>392.48237288135613</v>
      </c>
      <c r="D12" s="9">
        <v>448.24292452830196</v>
      </c>
      <c r="E12" s="9">
        <v>303.48500000000001</v>
      </c>
    </row>
    <row r="13" spans="2:5" x14ac:dyDescent="0.3">
      <c r="B13" s="2" t="s">
        <v>3347</v>
      </c>
      <c r="C13" s="9">
        <v>634.99885714285676</v>
      </c>
      <c r="D13" s="9">
        <v>653.22589743589754</v>
      </c>
      <c r="E13" s="9">
        <v>426.14</v>
      </c>
    </row>
    <row r="14" spans="2:5" x14ac:dyDescent="0.3">
      <c r="B14" s="2" t="s">
        <v>3002</v>
      </c>
      <c r="C14" s="9">
        <v>407.06846153846158</v>
      </c>
      <c r="D14" s="9">
        <v>537.51582938388606</v>
      </c>
      <c r="E14" s="9">
        <v>368.44</v>
      </c>
    </row>
    <row r="15" spans="2:5" x14ac:dyDescent="0.3">
      <c r="B15" s="2" t="s">
        <v>2979</v>
      </c>
      <c r="C15" s="9">
        <v>415.01</v>
      </c>
      <c r="D15" s="9">
        <v>549.41470588235279</v>
      </c>
      <c r="E15" s="9">
        <v>434.84</v>
      </c>
    </row>
    <row r="16" spans="2:5" x14ac:dyDescent="0.3">
      <c r="B16" s="2" t="s">
        <v>4442</v>
      </c>
      <c r="C16" s="9">
        <v>495.79499999999996</v>
      </c>
      <c r="D16" s="9">
        <v>690.93128712871317</v>
      </c>
      <c r="E16" s="9">
        <v>489.7475</v>
      </c>
    </row>
    <row r="17" spans="2:5" x14ac:dyDescent="0.3">
      <c r="B17" s="2" t="s">
        <v>3318</v>
      </c>
      <c r="C17" s="9">
        <v>568.99</v>
      </c>
      <c r="D17" s="9">
        <v>817.59684210526325</v>
      </c>
      <c r="E17" s="9">
        <v>555.74749999999995</v>
      </c>
    </row>
    <row r="18" spans="2:5" x14ac:dyDescent="0.3">
      <c r="B18" s="2" t="s">
        <v>2771</v>
      </c>
      <c r="C18" s="9">
        <v>586.53137254902003</v>
      </c>
      <c r="D18" s="9">
        <v>694.39392857142843</v>
      </c>
      <c r="E18" s="9">
        <v>497.25</v>
      </c>
    </row>
    <row r="19" spans="2:5" x14ac:dyDescent="0.3">
      <c r="B19" s="2" t="s">
        <v>4443</v>
      </c>
      <c r="C19" s="9">
        <v>859.19000000000028</v>
      </c>
      <c r="D19" s="9">
        <v>1007.6975000000002</v>
      </c>
      <c r="E19" s="9">
        <v>711.25</v>
      </c>
    </row>
    <row r="20" spans="2:5" x14ac:dyDescent="0.3">
      <c r="B20" s="2" t="s">
        <v>4444</v>
      </c>
      <c r="C20" s="9">
        <v>1349.7052127659579</v>
      </c>
      <c r="D20" s="9">
        <v>1276.3699999999999</v>
      </c>
      <c r="E20" s="9">
        <v>1185.6666666666667</v>
      </c>
    </row>
    <row r="27" spans="2:5" x14ac:dyDescent="0.3">
      <c r="B27" s="48" t="s">
        <v>2271</v>
      </c>
      <c r="C27" s="52" t="s">
        <v>4508</v>
      </c>
      <c r="D27" s="27" t="s">
        <v>4503</v>
      </c>
      <c r="E27" s="51" t="s">
        <v>4504</v>
      </c>
    </row>
    <row r="28" spans="2:5" x14ac:dyDescent="0.3">
      <c r="B28" s="2" t="s">
        <v>3161</v>
      </c>
      <c r="C28" s="50">
        <f>C4-D4</f>
        <v>-122.65559830949917</v>
      </c>
      <c r="D28" s="50">
        <f>E4-D4</f>
        <v>-120.21052521008397</v>
      </c>
      <c r="E28" s="9">
        <f t="shared" ref="E28:E44" si="0">D4-E4</f>
        <v>120.21052521008397</v>
      </c>
    </row>
    <row r="29" spans="2:5" x14ac:dyDescent="0.3">
      <c r="B29" s="2" t="s">
        <v>4441</v>
      </c>
      <c r="C29" s="9">
        <f t="shared" ref="C29:C44" si="1">C5-D5</f>
        <v>40.008223602484406</v>
      </c>
      <c r="D29" s="9">
        <f t="shared" ref="D29:D44" si="2">C5-E5</f>
        <v>161.35857142857145</v>
      </c>
      <c r="E29" s="9">
        <f t="shared" si="0"/>
        <v>121.35034782608705</v>
      </c>
    </row>
    <row r="30" spans="2:5" x14ac:dyDescent="0.3">
      <c r="B30" s="2" t="s">
        <v>3157</v>
      </c>
      <c r="C30" s="50">
        <f t="shared" si="1"/>
        <v>-56.576538461538462</v>
      </c>
      <c r="D30" s="9">
        <f t="shared" si="2"/>
        <v>61.918333333333294</v>
      </c>
      <c r="E30" s="9">
        <f t="shared" si="0"/>
        <v>118.49487179487176</v>
      </c>
    </row>
    <row r="31" spans="2:5" x14ac:dyDescent="0.3">
      <c r="B31" s="2" t="s">
        <v>4040</v>
      </c>
      <c r="C31" s="50">
        <f t="shared" si="1"/>
        <v>-88.32626409017729</v>
      </c>
      <c r="D31" s="9">
        <f t="shared" si="2"/>
        <v>65.117717391304325</v>
      </c>
      <c r="E31" s="9">
        <f t="shared" si="0"/>
        <v>153.44398148148161</v>
      </c>
    </row>
    <row r="32" spans="2:5" x14ac:dyDescent="0.3">
      <c r="B32" s="2" t="s">
        <v>2783</v>
      </c>
      <c r="C32" s="50">
        <f t="shared" si="1"/>
        <v>-95.353777580771919</v>
      </c>
      <c r="D32" s="9">
        <f t="shared" si="2"/>
        <v>35.903101851852</v>
      </c>
      <c r="E32" s="9">
        <f t="shared" si="0"/>
        <v>131.25687943262392</v>
      </c>
    </row>
    <row r="33" spans="2:5" x14ac:dyDescent="0.3">
      <c r="B33" s="2" t="s">
        <v>4261</v>
      </c>
      <c r="C33" s="50">
        <f t="shared" si="1"/>
        <v>-74.835076023391878</v>
      </c>
      <c r="D33" s="9">
        <f t="shared" si="2"/>
        <v>70.285555555555334</v>
      </c>
      <c r="E33" s="9">
        <f t="shared" si="0"/>
        <v>145.12063157894721</v>
      </c>
    </row>
    <row r="34" spans="2:5" x14ac:dyDescent="0.3">
      <c r="B34" s="2" t="s">
        <v>4445</v>
      </c>
      <c r="C34" s="50">
        <f t="shared" si="1"/>
        <v>-240.39756862745111</v>
      </c>
      <c r="D34" s="50">
        <f t="shared" si="2"/>
        <v>-82.413333333333355</v>
      </c>
      <c r="E34" s="9">
        <f t="shared" si="0"/>
        <v>157.98423529411775</v>
      </c>
    </row>
    <row r="35" spans="2:5" x14ac:dyDescent="0.3">
      <c r="B35" s="2" t="s">
        <v>2644</v>
      </c>
      <c r="C35" s="50">
        <f t="shared" si="1"/>
        <v>-120.48531900509829</v>
      </c>
      <c r="D35" s="9">
        <f t="shared" si="2"/>
        <v>28.962061068702269</v>
      </c>
      <c r="E35" s="9">
        <f t="shared" si="0"/>
        <v>149.44738007380056</v>
      </c>
    </row>
    <row r="36" spans="2:5" x14ac:dyDescent="0.3">
      <c r="B36" s="2" t="s">
        <v>4120</v>
      </c>
      <c r="C36" s="50">
        <f t="shared" si="1"/>
        <v>-55.760551646945828</v>
      </c>
      <c r="D36" s="9">
        <f t="shared" si="2"/>
        <v>88.997372881356114</v>
      </c>
      <c r="E36" s="9">
        <f t="shared" si="0"/>
        <v>144.75792452830194</v>
      </c>
    </row>
    <row r="37" spans="2:5" x14ac:dyDescent="0.3">
      <c r="B37" s="2" t="s">
        <v>3347</v>
      </c>
      <c r="C37" s="50">
        <f t="shared" si="1"/>
        <v>-18.227040293040773</v>
      </c>
      <c r="D37" s="9">
        <f t="shared" si="2"/>
        <v>208.85885714285678</v>
      </c>
      <c r="E37" s="9">
        <f t="shared" si="0"/>
        <v>227.08589743589755</v>
      </c>
    </row>
    <row r="38" spans="2:5" x14ac:dyDescent="0.3">
      <c r="B38" s="2" t="s">
        <v>3002</v>
      </c>
      <c r="C38" s="50">
        <f t="shared" si="1"/>
        <v>-130.44736784542448</v>
      </c>
      <c r="D38" s="9">
        <f t="shared" si="2"/>
        <v>38.628461538461579</v>
      </c>
      <c r="E38" s="9">
        <f t="shared" si="0"/>
        <v>169.07582938388606</v>
      </c>
    </row>
    <row r="39" spans="2:5" x14ac:dyDescent="0.3">
      <c r="B39" s="2" t="s">
        <v>2979</v>
      </c>
      <c r="C39" s="50">
        <f t="shared" si="1"/>
        <v>-134.4047058823528</v>
      </c>
      <c r="D39" s="50">
        <f t="shared" si="2"/>
        <v>-19.829999999999984</v>
      </c>
      <c r="E39" s="9">
        <f t="shared" si="0"/>
        <v>114.57470588235282</v>
      </c>
    </row>
    <row r="40" spans="2:5" ht="14.4" customHeight="1" x14ac:dyDescent="0.3">
      <c r="B40" s="2" t="s">
        <v>4442</v>
      </c>
      <c r="C40" s="50">
        <f t="shared" si="1"/>
        <v>-195.13628712871321</v>
      </c>
      <c r="D40" s="9">
        <f t="shared" si="2"/>
        <v>6.0474999999999568</v>
      </c>
      <c r="E40" s="9">
        <f t="shared" si="0"/>
        <v>201.18378712871316</v>
      </c>
    </row>
    <row r="41" spans="2:5" x14ac:dyDescent="0.3">
      <c r="B41" s="2" t="s">
        <v>3318</v>
      </c>
      <c r="C41" s="50">
        <f t="shared" si="1"/>
        <v>-248.60684210526324</v>
      </c>
      <c r="D41" s="9">
        <f t="shared" si="2"/>
        <v>13.242500000000064</v>
      </c>
      <c r="E41" s="9">
        <f t="shared" si="0"/>
        <v>261.8493421052633</v>
      </c>
    </row>
    <row r="42" spans="2:5" x14ac:dyDescent="0.3">
      <c r="B42" s="2" t="s">
        <v>2771</v>
      </c>
      <c r="C42" s="50">
        <f t="shared" si="1"/>
        <v>-107.8625560224084</v>
      </c>
      <c r="D42" s="9">
        <f t="shared" si="2"/>
        <v>89.281372549020034</v>
      </c>
      <c r="E42" s="9">
        <f t="shared" si="0"/>
        <v>197.14392857142843</v>
      </c>
    </row>
    <row r="43" spans="2:5" x14ac:dyDescent="0.3">
      <c r="B43" s="2" t="s">
        <v>4443</v>
      </c>
      <c r="C43" s="50">
        <f t="shared" si="1"/>
        <v>-148.50749999999994</v>
      </c>
      <c r="D43" s="9">
        <f t="shared" si="2"/>
        <v>147.94000000000028</v>
      </c>
      <c r="E43" s="9">
        <f t="shared" si="0"/>
        <v>296.44750000000022</v>
      </c>
    </row>
    <row r="44" spans="2:5" x14ac:dyDescent="0.3">
      <c r="B44" s="2" t="s">
        <v>4444</v>
      </c>
      <c r="C44" s="9">
        <f t="shared" si="1"/>
        <v>73.335212765957976</v>
      </c>
      <c r="D44" s="9">
        <f t="shared" si="2"/>
        <v>164.03854609929112</v>
      </c>
      <c r="E44" s="9">
        <f t="shared" si="0"/>
        <v>90.703333333333148</v>
      </c>
    </row>
    <row r="45" spans="2:5" ht="28.8" x14ac:dyDescent="0.3">
      <c r="B45"/>
      <c r="C45" s="53" t="s">
        <v>4510</v>
      </c>
      <c r="D45" s="54" t="s">
        <v>4509</v>
      </c>
      <c r="E45" s="53" t="s">
        <v>4507</v>
      </c>
    </row>
    <row r="46" spans="2:5" x14ac:dyDescent="0.3">
      <c r="B46"/>
      <c r="C46" s="55"/>
      <c r="D46" s="56"/>
      <c r="E46" s="55"/>
    </row>
    <row r="47" spans="2:5" x14ac:dyDescent="0.3">
      <c r="B47"/>
      <c r="C47"/>
      <c r="D47"/>
    </row>
    <row r="48" spans="2:5" x14ac:dyDescent="0.3">
      <c r="B48"/>
      <c r="C48"/>
      <c r="D48"/>
    </row>
    <row r="49" spans="2:4" x14ac:dyDescent="0.3">
      <c r="B49"/>
      <c r="C49"/>
      <c r="D49"/>
    </row>
    <row r="50" spans="2:4" x14ac:dyDescent="0.3">
      <c r="B50"/>
      <c r="C50"/>
      <c r="D50"/>
    </row>
    <row r="51" spans="2:4" x14ac:dyDescent="0.3">
      <c r="B51"/>
      <c r="C51"/>
      <c r="D51"/>
    </row>
    <row r="52" spans="2:4" x14ac:dyDescent="0.3">
      <c r="B52"/>
      <c r="C52"/>
      <c r="D52"/>
    </row>
    <row r="53" spans="2:4" x14ac:dyDescent="0.3">
      <c r="B53"/>
      <c r="C53"/>
      <c r="D53"/>
    </row>
    <row r="54" spans="2:4" x14ac:dyDescent="0.3">
      <c r="B54"/>
      <c r="C54"/>
      <c r="D54"/>
    </row>
    <row r="55" spans="2:4" x14ac:dyDescent="0.3">
      <c r="B55"/>
      <c r="C55"/>
      <c r="D55"/>
    </row>
    <row r="56" spans="2:4" x14ac:dyDescent="0.3">
      <c r="B56"/>
      <c r="C56"/>
      <c r="D56"/>
    </row>
    <row r="57" spans="2:4" x14ac:dyDescent="0.3">
      <c r="B57"/>
      <c r="C57"/>
      <c r="D57"/>
    </row>
    <row r="58" spans="2:4" x14ac:dyDescent="0.3">
      <c r="B58"/>
      <c r="C58"/>
      <c r="D58"/>
    </row>
    <row r="59" spans="2:4" x14ac:dyDescent="0.3">
      <c r="B59"/>
      <c r="C59"/>
      <c r="D59"/>
    </row>
    <row r="60" spans="2:4" x14ac:dyDescent="0.3">
      <c r="B60"/>
      <c r="C60"/>
      <c r="D60"/>
    </row>
    <row r="61" spans="2:4" x14ac:dyDescent="0.3">
      <c r="B61"/>
      <c r="C61"/>
    </row>
    <row r="62" spans="2:4" x14ac:dyDescent="0.3">
      <c r="B62"/>
      <c r="C62"/>
    </row>
    <row r="63" spans="2:4" x14ac:dyDescent="0.3">
      <c r="B63"/>
      <c r="C63"/>
    </row>
    <row r="64" spans="2:4" x14ac:dyDescent="0.3">
      <c r="B64"/>
      <c r="C64"/>
    </row>
    <row r="65" spans="2:3" x14ac:dyDescent="0.3">
      <c r="B65"/>
      <c r="C65"/>
    </row>
    <row r="66" spans="2:3" x14ac:dyDescent="0.3">
      <c r="B66"/>
      <c r="C66"/>
    </row>
    <row r="67" spans="2:3" x14ac:dyDescent="0.3">
      <c r="B67"/>
      <c r="C67"/>
    </row>
    <row r="68" spans="2:3" x14ac:dyDescent="0.3">
      <c r="B68"/>
      <c r="C68"/>
    </row>
    <row r="69" spans="2:3" x14ac:dyDescent="0.3">
      <c r="B69"/>
      <c r="C69"/>
    </row>
    <row r="70" spans="2:3" x14ac:dyDescent="0.3">
      <c r="B70"/>
      <c r="C70"/>
    </row>
    <row r="71" spans="2:3" x14ac:dyDescent="0.3">
      <c r="B71"/>
      <c r="C71"/>
    </row>
    <row r="72" spans="2:3" x14ac:dyDescent="0.3">
      <c r="B72"/>
      <c r="C72"/>
    </row>
    <row r="73" spans="2:3" x14ac:dyDescent="0.3">
      <c r="B73"/>
      <c r="C73"/>
    </row>
    <row r="74" spans="2:3" x14ac:dyDescent="0.3">
      <c r="B74"/>
      <c r="C74"/>
    </row>
    <row r="75" spans="2:3" x14ac:dyDescent="0.3">
      <c r="B75"/>
      <c r="C75"/>
    </row>
    <row r="76" spans="2:3" x14ac:dyDescent="0.3">
      <c r="B76"/>
      <c r="C76"/>
    </row>
    <row r="77" spans="2:3" x14ac:dyDescent="0.3">
      <c r="B77"/>
      <c r="C77"/>
    </row>
    <row r="78" spans="2:3" x14ac:dyDescent="0.3">
      <c r="B78"/>
      <c r="C78"/>
    </row>
    <row r="79" spans="2:3" x14ac:dyDescent="0.3">
      <c r="B79"/>
      <c r="C79"/>
    </row>
    <row r="80" spans="2:3" x14ac:dyDescent="0.3">
      <c r="B80"/>
      <c r="C80"/>
    </row>
    <row r="81" spans="2:3" x14ac:dyDescent="0.3">
      <c r="B81"/>
      <c r="C81"/>
    </row>
    <row r="82" spans="2:3" x14ac:dyDescent="0.3">
      <c r="B82"/>
      <c r="C82"/>
    </row>
    <row r="83" spans="2:3" x14ac:dyDescent="0.3">
      <c r="B83"/>
      <c r="C83"/>
    </row>
    <row r="84" spans="2:3" x14ac:dyDescent="0.3">
      <c r="B84"/>
      <c r="C84"/>
    </row>
    <row r="85" spans="2:3" x14ac:dyDescent="0.3">
      <c r="B85"/>
      <c r="C85"/>
    </row>
    <row r="86" spans="2:3" x14ac:dyDescent="0.3">
      <c r="B86"/>
      <c r="C86"/>
    </row>
    <row r="87" spans="2:3" x14ac:dyDescent="0.3">
      <c r="B87"/>
      <c r="C87"/>
    </row>
    <row r="88" spans="2:3" x14ac:dyDescent="0.3">
      <c r="B88"/>
      <c r="C88"/>
    </row>
    <row r="89" spans="2:3" x14ac:dyDescent="0.3">
      <c r="B89"/>
      <c r="C89"/>
    </row>
    <row r="90" spans="2:3" x14ac:dyDescent="0.3">
      <c r="B90"/>
      <c r="C90"/>
    </row>
    <row r="91" spans="2:3" x14ac:dyDescent="0.3">
      <c r="B91"/>
      <c r="C91"/>
    </row>
    <row r="92" spans="2:3" x14ac:dyDescent="0.3">
      <c r="B92"/>
      <c r="C92"/>
    </row>
    <row r="93" spans="2:3" x14ac:dyDescent="0.3">
      <c r="B93"/>
      <c r="C93"/>
    </row>
    <row r="94" spans="2:3" x14ac:dyDescent="0.3">
      <c r="B94"/>
      <c r="C94"/>
    </row>
    <row r="95" spans="2:3" x14ac:dyDescent="0.3">
      <c r="B95"/>
      <c r="C95"/>
    </row>
    <row r="96" spans="2:3" x14ac:dyDescent="0.3">
      <c r="B96"/>
      <c r="C96"/>
    </row>
    <row r="97" spans="2:3" x14ac:dyDescent="0.3">
      <c r="B97"/>
      <c r="C97"/>
    </row>
    <row r="98" spans="2:3" x14ac:dyDescent="0.3">
      <c r="B98"/>
      <c r="C98"/>
    </row>
    <row r="99" spans="2:3" x14ac:dyDescent="0.3">
      <c r="B99"/>
      <c r="C99"/>
    </row>
    <row r="100" spans="2:3" x14ac:dyDescent="0.3">
      <c r="B100"/>
      <c r="C100"/>
    </row>
    <row r="101" spans="2:3" x14ac:dyDescent="0.3">
      <c r="B101"/>
      <c r="C101"/>
    </row>
    <row r="102" spans="2:3" x14ac:dyDescent="0.3">
      <c r="B102"/>
      <c r="C102"/>
    </row>
    <row r="103" spans="2:3" x14ac:dyDescent="0.3">
      <c r="B103"/>
      <c r="C103"/>
    </row>
    <row r="104" spans="2:3" x14ac:dyDescent="0.3">
      <c r="B104"/>
      <c r="C104"/>
    </row>
    <row r="105" spans="2:3" x14ac:dyDescent="0.3">
      <c r="B105"/>
      <c r="C105"/>
    </row>
    <row r="106" spans="2:3" x14ac:dyDescent="0.3">
      <c r="B106"/>
      <c r="C106"/>
    </row>
    <row r="107" spans="2:3" x14ac:dyDescent="0.3">
      <c r="B107"/>
      <c r="C107"/>
    </row>
    <row r="108" spans="2:3" x14ac:dyDescent="0.3">
      <c r="B108"/>
      <c r="C108"/>
    </row>
    <row r="109" spans="2:3" x14ac:dyDescent="0.3">
      <c r="B109"/>
      <c r="C109"/>
    </row>
    <row r="110" spans="2:3" x14ac:dyDescent="0.3">
      <c r="B110"/>
      <c r="C110"/>
    </row>
    <row r="111" spans="2:3" x14ac:dyDescent="0.3">
      <c r="B111"/>
      <c r="C111"/>
    </row>
    <row r="112" spans="2:3" x14ac:dyDescent="0.3">
      <c r="B112"/>
      <c r="C112"/>
    </row>
    <row r="113" spans="2:3" x14ac:dyDescent="0.3">
      <c r="B113"/>
      <c r="C113"/>
    </row>
    <row r="114" spans="2:3" x14ac:dyDescent="0.3">
      <c r="B114"/>
      <c r="C114"/>
    </row>
    <row r="115" spans="2:3" x14ac:dyDescent="0.3">
      <c r="B115"/>
      <c r="C115"/>
    </row>
    <row r="116" spans="2:3" x14ac:dyDescent="0.3">
      <c r="B116"/>
      <c r="C116"/>
    </row>
    <row r="117" spans="2:3" x14ac:dyDescent="0.3">
      <c r="B117"/>
      <c r="C117"/>
    </row>
    <row r="118" spans="2:3" x14ac:dyDescent="0.3">
      <c r="B118"/>
      <c r="C118"/>
    </row>
    <row r="119" spans="2:3" x14ac:dyDescent="0.3">
      <c r="B119"/>
      <c r="C119"/>
    </row>
    <row r="120" spans="2:3" x14ac:dyDescent="0.3">
      <c r="B120"/>
      <c r="C120"/>
    </row>
    <row r="121" spans="2:3" x14ac:dyDescent="0.3">
      <c r="B121"/>
      <c r="C121"/>
    </row>
    <row r="122" spans="2:3" x14ac:dyDescent="0.3">
      <c r="B122"/>
      <c r="C122"/>
    </row>
    <row r="123" spans="2:3" x14ac:dyDescent="0.3">
      <c r="B123"/>
      <c r="C123"/>
    </row>
    <row r="124" spans="2:3" x14ac:dyDescent="0.3">
      <c r="B124"/>
      <c r="C124"/>
    </row>
    <row r="125" spans="2:3" x14ac:dyDescent="0.3">
      <c r="B125"/>
      <c r="C125"/>
    </row>
    <row r="126" spans="2:3" x14ac:dyDescent="0.3">
      <c r="B126"/>
      <c r="C126"/>
    </row>
    <row r="127" spans="2:3" x14ac:dyDescent="0.3">
      <c r="B127"/>
      <c r="C127"/>
    </row>
    <row r="128" spans="2:3" x14ac:dyDescent="0.3">
      <c r="B128"/>
      <c r="C128"/>
    </row>
    <row r="129" spans="2:3" x14ac:dyDescent="0.3">
      <c r="B129"/>
      <c r="C129"/>
    </row>
    <row r="130" spans="2:3" x14ac:dyDescent="0.3">
      <c r="B130"/>
      <c r="C130"/>
    </row>
    <row r="131" spans="2:3" x14ac:dyDescent="0.3">
      <c r="B131"/>
      <c r="C131"/>
    </row>
    <row r="132" spans="2:3" x14ac:dyDescent="0.3">
      <c r="B132"/>
      <c r="C132"/>
    </row>
    <row r="133" spans="2:3" x14ac:dyDescent="0.3">
      <c r="B133"/>
      <c r="C133"/>
    </row>
    <row r="134" spans="2:3" x14ac:dyDescent="0.3">
      <c r="B134"/>
      <c r="C134"/>
    </row>
    <row r="135" spans="2:3" x14ac:dyDescent="0.3">
      <c r="B135"/>
      <c r="C135"/>
    </row>
    <row r="136" spans="2:3" x14ac:dyDescent="0.3">
      <c r="B136"/>
      <c r="C136"/>
    </row>
    <row r="137" spans="2:3" x14ac:dyDescent="0.3">
      <c r="B137"/>
      <c r="C137"/>
    </row>
    <row r="138" spans="2:3" x14ac:dyDescent="0.3">
      <c r="B138"/>
      <c r="C138"/>
    </row>
    <row r="139" spans="2:3" x14ac:dyDescent="0.3">
      <c r="B139"/>
      <c r="C139"/>
    </row>
    <row r="140" spans="2:3" x14ac:dyDescent="0.3">
      <c r="B140"/>
      <c r="C140"/>
    </row>
    <row r="141" spans="2:3" x14ac:dyDescent="0.3">
      <c r="B141"/>
      <c r="C141"/>
    </row>
    <row r="142" spans="2:3" x14ac:dyDescent="0.3">
      <c r="B142"/>
      <c r="C142"/>
    </row>
    <row r="143" spans="2:3" x14ac:dyDescent="0.3">
      <c r="B143"/>
      <c r="C143"/>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0867E-EA6C-4FF5-B13D-5FC7CDA19A1E}">
  <dimension ref="B3:C8"/>
  <sheetViews>
    <sheetView workbookViewId="0">
      <selection activeCell="D8" sqref="D8"/>
    </sheetView>
  </sheetViews>
  <sheetFormatPr defaultRowHeight="14.4" x14ac:dyDescent="0.3"/>
  <cols>
    <col min="2" max="2" width="14.77734375" bestFit="1" customWidth="1"/>
    <col min="3" max="3" width="14.88671875" bestFit="1" customWidth="1"/>
    <col min="4" max="4" width="22.21875" bestFit="1" customWidth="1"/>
    <col min="5" max="5" width="17.44140625" bestFit="1" customWidth="1"/>
    <col min="6" max="6" width="12.6640625" bestFit="1" customWidth="1"/>
    <col min="7" max="7" width="11.6640625" bestFit="1" customWidth="1"/>
    <col min="8" max="8" width="12.6640625" bestFit="1" customWidth="1"/>
    <col min="9" max="9" width="21.88671875" bestFit="1" customWidth="1"/>
    <col min="10" max="10" width="14.33203125" bestFit="1" customWidth="1"/>
    <col min="11" max="11" width="13.33203125" bestFit="1" customWidth="1"/>
    <col min="12" max="12" width="16.88671875" bestFit="1" customWidth="1"/>
    <col min="13" max="13" width="12.6640625" bestFit="1" customWidth="1"/>
    <col min="14" max="14" width="13.33203125" bestFit="1" customWidth="1"/>
    <col min="15" max="15" width="12.6640625" bestFit="1" customWidth="1"/>
    <col min="16" max="16" width="16.88671875" bestFit="1" customWidth="1"/>
    <col min="17" max="17" width="12.6640625" bestFit="1" customWidth="1"/>
    <col min="18" max="18" width="11.6640625" bestFit="1" customWidth="1"/>
    <col min="19" max="19" width="16.88671875" bestFit="1" customWidth="1"/>
    <col min="20" max="20" width="14.33203125" bestFit="1" customWidth="1"/>
  </cols>
  <sheetData>
    <row r="3" spans="2:3" x14ac:dyDescent="0.3">
      <c r="B3" s="23" t="s">
        <v>2075</v>
      </c>
      <c r="C3" s="2" t="s">
        <v>4440</v>
      </c>
    </row>
    <row r="4" spans="2:3" x14ac:dyDescent="0.3">
      <c r="B4" s="2" t="s">
        <v>2227</v>
      </c>
      <c r="C4" s="28">
        <v>45804581.529999994</v>
      </c>
    </row>
    <row r="5" spans="2:3" x14ac:dyDescent="0.3">
      <c r="B5" s="2" t="s">
        <v>2234</v>
      </c>
      <c r="C5" s="28">
        <v>9093082.7200000007</v>
      </c>
    </row>
    <row r="6" spans="2:3" x14ac:dyDescent="0.3">
      <c r="B6" s="2" t="s">
        <v>2249</v>
      </c>
      <c r="C6" s="28">
        <v>5420041.1500000004</v>
      </c>
    </row>
    <row r="7" spans="2:3" x14ac:dyDescent="0.3">
      <c r="B7" s="2" t="s">
        <v>2226</v>
      </c>
      <c r="C7" s="28">
        <v>2590486.4500000016</v>
      </c>
    </row>
    <row r="8" spans="2:3" x14ac:dyDescent="0.3">
      <c r="B8" s="2" t="s">
        <v>2233</v>
      </c>
      <c r="C8" s="28">
        <v>1860004.7799999998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4FAAD-899C-45BE-A04F-0C59CB21C245}">
  <dimension ref="B3:G37"/>
  <sheetViews>
    <sheetView workbookViewId="0">
      <selection activeCell="N7" sqref="N7"/>
    </sheetView>
  </sheetViews>
  <sheetFormatPr defaultRowHeight="14.4" x14ac:dyDescent="0.3"/>
  <cols>
    <col min="2" max="2" width="14.77734375" bestFit="1" customWidth="1"/>
    <col min="3" max="3" width="14.88671875" bestFit="1" customWidth="1"/>
    <col min="4" max="4" width="14.77734375" bestFit="1" customWidth="1"/>
    <col min="5" max="5" width="12.5546875" bestFit="1" customWidth="1"/>
    <col min="6" max="6" width="14.88671875" bestFit="1" customWidth="1"/>
    <col min="7" max="7" width="14.77734375" bestFit="1" customWidth="1"/>
  </cols>
  <sheetData>
    <row r="3" spans="2:5" x14ac:dyDescent="0.3">
      <c r="B3" s="30" t="s">
        <v>2075</v>
      </c>
      <c r="C3" s="1" t="s">
        <v>4440</v>
      </c>
    </row>
    <row r="4" spans="2:5" x14ac:dyDescent="0.3">
      <c r="B4" s="1" t="s">
        <v>2241</v>
      </c>
      <c r="C4" s="31">
        <v>0</v>
      </c>
    </row>
    <row r="5" spans="2:5" x14ac:dyDescent="0.3">
      <c r="B5" s="1" t="s">
        <v>2257</v>
      </c>
      <c r="C5" s="31">
        <v>0</v>
      </c>
    </row>
    <row r="6" spans="2:5" x14ac:dyDescent="0.3">
      <c r="B6" s="1" t="s">
        <v>2244</v>
      </c>
      <c r="C6" s="31">
        <v>0</v>
      </c>
      <c r="D6" s="1"/>
      <c r="E6" s="1"/>
    </row>
    <row r="7" spans="2:5" x14ac:dyDescent="0.3">
      <c r="B7" s="1" t="s">
        <v>2248</v>
      </c>
      <c r="C7" s="31">
        <v>403</v>
      </c>
      <c r="D7" s="1"/>
      <c r="E7" s="1"/>
    </row>
    <row r="8" spans="2:5" x14ac:dyDescent="0.3">
      <c r="B8" s="1" t="s">
        <v>2252</v>
      </c>
      <c r="C8" s="31">
        <v>479.99</v>
      </c>
      <c r="D8" s="1"/>
      <c r="E8" s="1"/>
    </row>
    <row r="9" spans="2:5" x14ac:dyDescent="0.3">
      <c r="B9" s="1" t="s">
        <v>2256</v>
      </c>
      <c r="C9" s="31">
        <v>649</v>
      </c>
      <c r="D9" s="1"/>
      <c r="E9" s="1"/>
    </row>
    <row r="10" spans="2:5" x14ac:dyDescent="0.3">
      <c r="B10" s="1" t="s">
        <v>2250</v>
      </c>
      <c r="C10" s="31">
        <v>779.95</v>
      </c>
      <c r="D10" s="1"/>
      <c r="E10" s="1"/>
    </row>
    <row r="11" spans="2:5" x14ac:dyDescent="0.3">
      <c r="B11" s="1" t="s">
        <v>2255</v>
      </c>
      <c r="C11" s="31">
        <v>839.84999999999991</v>
      </c>
      <c r="D11" s="1"/>
      <c r="E11" s="1"/>
    </row>
    <row r="12" spans="2:5" x14ac:dyDescent="0.3">
      <c r="B12" s="1" t="s">
        <v>2251</v>
      </c>
      <c r="C12" s="31">
        <v>1158.99</v>
      </c>
      <c r="D12" s="1"/>
      <c r="E12" s="1"/>
    </row>
    <row r="13" spans="2:5" x14ac:dyDescent="0.3">
      <c r="B13" s="1" t="s">
        <v>2254</v>
      </c>
      <c r="C13" s="31">
        <v>1200</v>
      </c>
      <c r="D13" s="1"/>
      <c r="E13" s="1"/>
    </row>
    <row r="14" spans="2:5" x14ac:dyDescent="0.3">
      <c r="D14" s="1"/>
      <c r="E14" s="1"/>
    </row>
    <row r="15" spans="2:5" x14ac:dyDescent="0.3">
      <c r="D15" s="1"/>
      <c r="E15" s="1"/>
    </row>
    <row r="26" spans="2:7" x14ac:dyDescent="0.3">
      <c r="B26" s="20" t="s">
        <v>2075</v>
      </c>
      <c r="C26" t="s">
        <v>4440</v>
      </c>
      <c r="D26" t="s">
        <v>4506</v>
      </c>
      <c r="E26" s="30" t="s">
        <v>2075</v>
      </c>
      <c r="F26" s="1" t="s">
        <v>4440</v>
      </c>
      <c r="G26" s="1" t="s">
        <v>4506</v>
      </c>
    </row>
    <row r="27" spans="2:7" x14ac:dyDescent="0.3">
      <c r="B27" s="1" t="s">
        <v>2241</v>
      </c>
      <c r="C27" s="22">
        <v>0</v>
      </c>
      <c r="D27" s="22">
        <v>784.13</v>
      </c>
      <c r="E27" s="1" t="s">
        <v>2227</v>
      </c>
      <c r="F27" s="22">
        <v>45804581.529999994</v>
      </c>
      <c r="G27" s="22">
        <v>240.22000000000006</v>
      </c>
    </row>
    <row r="28" spans="2:7" x14ac:dyDescent="0.3">
      <c r="B28" s="59"/>
      <c r="C28" s="60">
        <v>0</v>
      </c>
      <c r="D28" s="60">
        <v>153</v>
      </c>
      <c r="E28" s="1" t="s">
        <v>2234</v>
      </c>
      <c r="F28" s="22">
        <v>8653155.7200000007</v>
      </c>
      <c r="G28" s="22">
        <v>404.61379888268112</v>
      </c>
    </row>
    <row r="29" spans="2:7" x14ac:dyDescent="0.3">
      <c r="B29" s="1" t="s">
        <v>2244</v>
      </c>
      <c r="C29" s="22">
        <v>0</v>
      </c>
      <c r="D29" s="22">
        <v>1134.97</v>
      </c>
      <c r="E29" s="1" t="s">
        <v>2249</v>
      </c>
      <c r="F29" s="22">
        <v>5420041.1500000004</v>
      </c>
      <c r="G29" s="22">
        <v>453.44107142857155</v>
      </c>
    </row>
    <row r="30" spans="2:7" x14ac:dyDescent="0.3">
      <c r="B30" s="1" t="s">
        <v>2257</v>
      </c>
      <c r="C30" s="22">
        <v>0</v>
      </c>
      <c r="D30" s="22">
        <v>498</v>
      </c>
      <c r="E30" s="1" t="s">
        <v>2226</v>
      </c>
      <c r="F30" s="22">
        <v>2590486.4500000016</v>
      </c>
      <c r="G30" s="22">
        <v>564.88936651583595</v>
      </c>
    </row>
    <row r="31" spans="2:7" x14ac:dyDescent="0.3">
      <c r="B31" s="1" t="s">
        <v>2248</v>
      </c>
      <c r="C31" s="22">
        <v>403</v>
      </c>
      <c r="D31" s="22">
        <v>451.495</v>
      </c>
      <c r="E31" s="1" t="s">
        <v>2233</v>
      </c>
      <c r="F31" s="22">
        <v>1860004.7799999998</v>
      </c>
      <c r="G31" s="22">
        <v>440.30095238095214</v>
      </c>
    </row>
    <row r="32" spans="2:7" x14ac:dyDescent="0.3">
      <c r="B32" s="1" t="s">
        <v>2252</v>
      </c>
      <c r="C32" s="22">
        <v>479.99</v>
      </c>
      <c r="D32" s="22">
        <v>479.99</v>
      </c>
    </row>
    <row r="33" spans="2:4" x14ac:dyDescent="0.3">
      <c r="B33" s="1" t="s">
        <v>2256</v>
      </c>
      <c r="C33" s="22">
        <v>649</v>
      </c>
      <c r="D33" s="22">
        <v>649</v>
      </c>
    </row>
    <row r="34" spans="2:4" x14ac:dyDescent="0.3">
      <c r="B34" s="1" t="s">
        <v>2250</v>
      </c>
      <c r="C34" s="22">
        <v>779.95</v>
      </c>
      <c r="D34" s="22">
        <v>779.95</v>
      </c>
    </row>
    <row r="35" spans="2:4" x14ac:dyDescent="0.3">
      <c r="B35" s="1" t="s">
        <v>2255</v>
      </c>
      <c r="C35" s="22">
        <v>839.84999999999991</v>
      </c>
      <c r="D35" s="22">
        <v>369.63333333333338</v>
      </c>
    </row>
    <row r="36" spans="2:4" x14ac:dyDescent="0.3">
      <c r="B36" s="1" t="s">
        <v>2251</v>
      </c>
      <c r="C36" s="22">
        <v>1158.99</v>
      </c>
      <c r="D36" s="22">
        <v>586.33000000000004</v>
      </c>
    </row>
    <row r="37" spans="2:4" x14ac:dyDescent="0.3">
      <c r="B37" s="1" t="s">
        <v>2254</v>
      </c>
      <c r="C37" s="22">
        <v>1200</v>
      </c>
      <c r="D37" s="22">
        <v>699.995</v>
      </c>
    </row>
  </sheetData>
  <pageMargins left="0.7" right="0.7" top="0.75" bottom="0.75" header="0.3" footer="0.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F5BB1-5C03-460D-BD44-D74FFE93F9FF}">
  <dimension ref="A3:B8"/>
  <sheetViews>
    <sheetView workbookViewId="0">
      <selection activeCell="O6" sqref="O6"/>
    </sheetView>
  </sheetViews>
  <sheetFormatPr defaultRowHeight="14.4" x14ac:dyDescent="0.3"/>
  <cols>
    <col min="1" max="1" width="14.77734375" bestFit="1" customWidth="1"/>
    <col min="2" max="2" width="14.88671875" bestFit="1" customWidth="1"/>
  </cols>
  <sheetData>
    <row r="3" spans="1:2" x14ac:dyDescent="0.3">
      <c r="A3" s="30" t="s">
        <v>2075</v>
      </c>
      <c r="B3" s="1" t="s">
        <v>4440</v>
      </c>
    </row>
    <row r="4" spans="1:2" x14ac:dyDescent="0.3">
      <c r="A4" s="1" t="s">
        <v>2084</v>
      </c>
      <c r="B4" s="31">
        <v>67081969.230000019</v>
      </c>
    </row>
    <row r="5" spans="1:2" x14ac:dyDescent="0.3">
      <c r="A5" s="1" t="s">
        <v>2263</v>
      </c>
      <c r="B5" s="31">
        <v>112984.58999999998</v>
      </c>
    </row>
    <row r="6" spans="1:2" x14ac:dyDescent="0.3">
      <c r="A6" s="1" t="s">
        <v>2261</v>
      </c>
      <c r="B6" s="31">
        <v>104870.18</v>
      </c>
    </row>
    <row r="7" spans="1:2" x14ac:dyDescent="0.3">
      <c r="A7" s="1" t="s">
        <v>2267</v>
      </c>
      <c r="B7" s="31">
        <v>86729.16</v>
      </c>
    </row>
    <row r="8" spans="1:2" x14ac:dyDescent="0.3">
      <c r="A8" s="1" t="s">
        <v>2103</v>
      </c>
      <c r="B8" s="31">
        <v>78369.959999999992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AF3B-66F8-460D-9729-F51A667D2F5F}">
  <dimension ref="A3:B9"/>
  <sheetViews>
    <sheetView workbookViewId="0">
      <selection activeCell="R9" sqref="R9"/>
    </sheetView>
  </sheetViews>
  <sheetFormatPr defaultRowHeight="14.4" x14ac:dyDescent="0.3"/>
  <cols>
    <col min="1" max="1" width="14.77734375" bestFit="1" customWidth="1"/>
    <col min="2" max="2" width="14.88671875" bestFit="1" customWidth="1"/>
  </cols>
  <sheetData>
    <row r="3" spans="1:2" x14ac:dyDescent="0.3">
      <c r="A3" s="30" t="s">
        <v>2075</v>
      </c>
      <c r="B3" s="1" t="s">
        <v>4440</v>
      </c>
    </row>
    <row r="4" spans="1:2" x14ac:dyDescent="0.3">
      <c r="A4" s="1">
        <v>256</v>
      </c>
      <c r="B4" s="31">
        <v>41781404.919999987</v>
      </c>
    </row>
    <row r="5" spans="1:2" x14ac:dyDescent="0.3">
      <c r="A5" s="1">
        <v>128</v>
      </c>
      <c r="B5" s="31">
        <v>20242025.259999972</v>
      </c>
    </row>
    <row r="6" spans="1:2" x14ac:dyDescent="0.3">
      <c r="A6" s="1">
        <v>512</v>
      </c>
      <c r="B6" s="31">
        <v>4828587.79</v>
      </c>
    </row>
    <row r="7" spans="1:2" x14ac:dyDescent="0.3">
      <c r="A7" s="1">
        <v>64</v>
      </c>
      <c r="B7" s="31">
        <v>674714.94999999984</v>
      </c>
    </row>
    <row r="8" spans="1:2" x14ac:dyDescent="0.3">
      <c r="A8" s="1">
        <v>1024</v>
      </c>
      <c r="B8" s="31">
        <v>69035.14</v>
      </c>
    </row>
    <row r="9" spans="1:2" x14ac:dyDescent="0.3">
      <c r="A9" s="1">
        <v>2048</v>
      </c>
      <c r="B9" s="31">
        <v>6682.95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18EB3-CD31-4619-9BD8-AF5B6B045882}">
  <dimension ref="B3:C10"/>
  <sheetViews>
    <sheetView workbookViewId="0">
      <selection activeCell="E7" sqref="E7"/>
    </sheetView>
  </sheetViews>
  <sheetFormatPr defaultRowHeight="14.4" x14ac:dyDescent="0.3"/>
  <cols>
    <col min="2" max="2" width="21.77734375" bestFit="1" customWidth="1"/>
    <col min="3" max="3" width="11.109375" bestFit="1" customWidth="1"/>
    <col min="4" max="4" width="14.77734375" bestFit="1" customWidth="1"/>
  </cols>
  <sheetData>
    <row r="3" spans="2:3" x14ac:dyDescent="0.3">
      <c r="B3" s="23" t="s">
        <v>2075</v>
      </c>
      <c r="C3" s="2" t="s">
        <v>2077</v>
      </c>
    </row>
    <row r="4" spans="2:3" x14ac:dyDescent="0.3">
      <c r="B4" s="2" t="s">
        <v>29</v>
      </c>
      <c r="C4" s="2">
        <v>113</v>
      </c>
    </row>
    <row r="5" spans="2:3" x14ac:dyDescent="0.3">
      <c r="B5" s="2" t="s">
        <v>4481</v>
      </c>
      <c r="C5" s="2">
        <v>3468</v>
      </c>
    </row>
    <row r="6" spans="2:3" x14ac:dyDescent="0.3">
      <c r="B6" s="2" t="s">
        <v>22</v>
      </c>
      <c r="C6" s="2">
        <v>4384</v>
      </c>
    </row>
    <row r="7" spans="2:3" x14ac:dyDescent="0.3">
      <c r="B7" s="2" t="s">
        <v>47</v>
      </c>
      <c r="C7" s="2">
        <v>5821</v>
      </c>
    </row>
    <row r="8" spans="2:3" x14ac:dyDescent="0.3">
      <c r="B8" s="2" t="s">
        <v>4483</v>
      </c>
      <c r="C8" s="2">
        <v>14511</v>
      </c>
    </row>
    <row r="9" spans="2:3" x14ac:dyDescent="0.3">
      <c r="B9" s="2" t="s">
        <v>5</v>
      </c>
      <c r="C9" s="2">
        <v>21887</v>
      </c>
    </row>
    <row r="10" spans="2:3" x14ac:dyDescent="0.3">
      <c r="B10" s="2" t="s">
        <v>4482</v>
      </c>
      <c r="C10" s="2">
        <v>96944</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91823-FCD4-4653-8D35-C8A670B20C47}">
  <dimension ref="B2:C19"/>
  <sheetViews>
    <sheetView workbookViewId="0">
      <selection activeCell="Q13" sqref="Q13"/>
    </sheetView>
  </sheetViews>
  <sheetFormatPr defaultRowHeight="14.4" x14ac:dyDescent="0.3"/>
  <cols>
    <col min="2" max="2" width="16.33203125" bestFit="1" customWidth="1"/>
    <col min="3" max="3" width="15.21875" bestFit="1" customWidth="1"/>
    <col min="4" max="4" width="11.109375" bestFit="1" customWidth="1"/>
    <col min="5" max="5" width="15.21875" bestFit="1" customWidth="1"/>
  </cols>
  <sheetData>
    <row r="2" spans="2:3" x14ac:dyDescent="0.3">
      <c r="B2" s="23" t="s">
        <v>2075</v>
      </c>
      <c r="C2" s="2" t="s">
        <v>2076</v>
      </c>
    </row>
    <row r="3" spans="2:3" x14ac:dyDescent="0.3">
      <c r="B3" s="2" t="s">
        <v>76</v>
      </c>
      <c r="C3" s="2">
        <v>752</v>
      </c>
    </row>
    <row r="4" spans="2:3" x14ac:dyDescent="0.3">
      <c r="B4" s="2" t="s">
        <v>3</v>
      </c>
      <c r="C4" s="2">
        <v>597</v>
      </c>
    </row>
    <row r="5" spans="2:3" x14ac:dyDescent="0.3">
      <c r="B5" s="2" t="s">
        <v>28</v>
      </c>
      <c r="C5" s="2">
        <v>470</v>
      </c>
    </row>
    <row r="6" spans="2:3" x14ac:dyDescent="0.3">
      <c r="B6" s="2" t="s">
        <v>33</v>
      </c>
      <c r="C6" s="2">
        <v>444</v>
      </c>
    </row>
    <row r="7" spans="2:3" x14ac:dyDescent="0.3">
      <c r="B7" s="2" t="s">
        <v>38</v>
      </c>
      <c r="C7" s="2">
        <v>352</v>
      </c>
    </row>
    <row r="8" spans="2:3" x14ac:dyDescent="0.3">
      <c r="B8" s="2" t="s">
        <v>44</v>
      </c>
      <c r="C8" s="2">
        <v>350</v>
      </c>
    </row>
    <row r="9" spans="2:3" x14ac:dyDescent="0.3">
      <c r="B9" s="2" t="s">
        <v>11</v>
      </c>
      <c r="C9" s="2">
        <v>337</v>
      </c>
    </row>
    <row r="10" spans="2:3" x14ac:dyDescent="0.3">
      <c r="B10" s="2" t="s">
        <v>78</v>
      </c>
      <c r="C10" s="2">
        <v>231</v>
      </c>
    </row>
    <row r="11" spans="2:3" x14ac:dyDescent="0.3">
      <c r="B11" s="2" t="s">
        <v>41</v>
      </c>
      <c r="C11" s="2">
        <v>175</v>
      </c>
    </row>
    <row r="12" spans="2:3" x14ac:dyDescent="0.3">
      <c r="B12" s="2" t="s">
        <v>23</v>
      </c>
      <c r="C12" s="2">
        <v>165</v>
      </c>
    </row>
    <row r="13" spans="2:3" x14ac:dyDescent="0.3">
      <c r="B13" s="2" t="s">
        <v>93</v>
      </c>
      <c r="C13" s="2">
        <v>151</v>
      </c>
    </row>
    <row r="14" spans="2:3" x14ac:dyDescent="0.3">
      <c r="B14" s="2" t="s">
        <v>352</v>
      </c>
      <c r="C14" s="2">
        <v>116</v>
      </c>
    </row>
    <row r="15" spans="2:3" x14ac:dyDescent="0.3">
      <c r="B15" s="2" t="s">
        <v>650</v>
      </c>
      <c r="C15" s="2">
        <v>27</v>
      </c>
    </row>
    <row r="16" spans="2:3" x14ac:dyDescent="0.3">
      <c r="B16" s="2" t="s">
        <v>8</v>
      </c>
      <c r="C16" s="2">
        <v>18</v>
      </c>
    </row>
    <row r="17" spans="2:3" x14ac:dyDescent="0.3">
      <c r="B17" s="2" t="s">
        <v>774</v>
      </c>
      <c r="C17" s="2">
        <v>16</v>
      </c>
    </row>
    <row r="18" spans="2:3" x14ac:dyDescent="0.3">
      <c r="B18" s="2" t="s">
        <v>306</v>
      </c>
      <c r="C18" s="2">
        <v>15</v>
      </c>
    </row>
    <row r="19" spans="2:3" x14ac:dyDescent="0.3">
      <c r="B19" s="2" t="s">
        <v>1160</v>
      </c>
      <c r="C19" s="2">
        <v>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4C47B-942F-4252-A242-77C945D693FF}">
  <dimension ref="B4:C14"/>
  <sheetViews>
    <sheetView workbookViewId="0">
      <selection activeCell="P9" sqref="P9"/>
    </sheetView>
  </sheetViews>
  <sheetFormatPr defaultRowHeight="14.4" x14ac:dyDescent="0.3"/>
  <cols>
    <col min="2" max="2" width="12.5546875" bestFit="1" customWidth="1"/>
    <col min="3" max="3" width="14.88671875" bestFit="1" customWidth="1"/>
  </cols>
  <sheetData>
    <row r="4" spans="2:3" x14ac:dyDescent="0.3">
      <c r="B4" s="20" t="s">
        <v>2075</v>
      </c>
      <c r="C4" t="s">
        <v>4440</v>
      </c>
    </row>
    <row r="5" spans="2:3" x14ac:dyDescent="0.3">
      <c r="B5" s="21" t="s">
        <v>1157</v>
      </c>
      <c r="C5" s="29">
        <v>41555087.359999999</v>
      </c>
    </row>
    <row r="6" spans="2:3" x14ac:dyDescent="0.3">
      <c r="B6" s="21" t="s">
        <v>886</v>
      </c>
      <c r="C6" s="29">
        <v>5420041.1500000004</v>
      </c>
    </row>
    <row r="7" spans="2:3" x14ac:dyDescent="0.3">
      <c r="B7" s="21" t="s">
        <v>492</v>
      </c>
      <c r="C7" s="29">
        <v>4775219.87</v>
      </c>
    </row>
    <row r="8" spans="2:3" x14ac:dyDescent="0.3">
      <c r="B8" s="21" t="s">
        <v>98</v>
      </c>
      <c r="C8" s="29">
        <v>3229557.39</v>
      </c>
    </row>
    <row r="9" spans="2:3" x14ac:dyDescent="0.3">
      <c r="B9" s="21" t="s">
        <v>486</v>
      </c>
      <c r="C9" s="29">
        <v>2923017.59</v>
      </c>
    </row>
    <row r="10" spans="2:3" x14ac:dyDescent="0.3">
      <c r="B10" s="21" t="s">
        <v>479</v>
      </c>
      <c r="C10" s="29">
        <v>2190694.2300000004</v>
      </c>
    </row>
    <row r="11" spans="2:3" x14ac:dyDescent="0.3">
      <c r="B11" s="21" t="s">
        <v>1257</v>
      </c>
      <c r="C11" s="29">
        <v>999503.75</v>
      </c>
    </row>
    <row r="12" spans="2:3" x14ac:dyDescent="0.3">
      <c r="B12" s="21" t="s">
        <v>627</v>
      </c>
      <c r="C12" s="29">
        <v>434397</v>
      </c>
    </row>
    <row r="13" spans="2:3" x14ac:dyDescent="0.3">
      <c r="B13" s="21" t="s">
        <v>1339</v>
      </c>
      <c r="C13" s="29">
        <v>420305</v>
      </c>
    </row>
    <row r="14" spans="2:3" x14ac:dyDescent="0.3">
      <c r="B14" s="21" t="s">
        <v>727</v>
      </c>
      <c r="C14" s="29">
        <v>393088.8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7169D-E311-4E2D-AAFB-0A4489C96A4E}">
  <dimension ref="B2:E19"/>
  <sheetViews>
    <sheetView zoomScale="91" workbookViewId="0">
      <selection activeCell="D27" sqref="D27"/>
    </sheetView>
  </sheetViews>
  <sheetFormatPr defaultRowHeight="14.4" x14ac:dyDescent="0.3"/>
  <cols>
    <col min="2" max="2" width="16.33203125" bestFit="1" customWidth="1"/>
    <col min="3" max="3" width="11.109375" bestFit="1" customWidth="1"/>
    <col min="4" max="4" width="17.33203125" bestFit="1" customWidth="1"/>
    <col min="5" max="5" width="12.88671875" bestFit="1" customWidth="1"/>
    <col min="6" max="6" width="16.77734375" bestFit="1" customWidth="1"/>
    <col min="7" max="7" width="13.88671875" bestFit="1" customWidth="1"/>
  </cols>
  <sheetData>
    <row r="2" spans="2:5" x14ac:dyDescent="0.3">
      <c r="B2" s="27" t="s">
        <v>2271</v>
      </c>
      <c r="C2" s="27" t="s">
        <v>2273</v>
      </c>
      <c r="D2" s="27" t="s">
        <v>2285</v>
      </c>
      <c r="E2" s="27" t="s">
        <v>4420</v>
      </c>
    </row>
    <row r="3" spans="2:5" x14ac:dyDescent="0.3">
      <c r="B3" s="2" t="s">
        <v>28</v>
      </c>
      <c r="C3" s="2">
        <v>9614</v>
      </c>
      <c r="D3" s="2">
        <v>238</v>
      </c>
      <c r="E3" s="2">
        <v>9967</v>
      </c>
    </row>
    <row r="4" spans="2:5" x14ac:dyDescent="0.3">
      <c r="B4" s="2" t="s">
        <v>774</v>
      </c>
      <c r="C4" s="2">
        <v>11</v>
      </c>
      <c r="D4" s="2">
        <v>115</v>
      </c>
      <c r="E4" s="2">
        <v>4278</v>
      </c>
    </row>
    <row r="5" spans="2:5" x14ac:dyDescent="0.3">
      <c r="B5" s="2" t="s">
        <v>8</v>
      </c>
      <c r="C5" s="2">
        <v>24</v>
      </c>
      <c r="D5" s="2">
        <v>78</v>
      </c>
      <c r="E5" s="2">
        <v>3733</v>
      </c>
    </row>
    <row r="6" spans="2:5" x14ac:dyDescent="0.3">
      <c r="B6" s="2" t="s">
        <v>23</v>
      </c>
      <c r="C6" s="2">
        <v>6773</v>
      </c>
      <c r="D6" s="2">
        <v>54</v>
      </c>
      <c r="E6" s="2">
        <v>3421</v>
      </c>
    </row>
    <row r="7" spans="2:5" x14ac:dyDescent="0.3">
      <c r="B7" s="2" t="s">
        <v>38</v>
      </c>
      <c r="C7" s="2">
        <v>9870</v>
      </c>
      <c r="D7" s="2">
        <v>282</v>
      </c>
      <c r="E7" s="2">
        <v>6021</v>
      </c>
    </row>
    <row r="8" spans="2:5" x14ac:dyDescent="0.3">
      <c r="B8" s="2" t="s">
        <v>76</v>
      </c>
      <c r="C8" s="2">
        <v>4213</v>
      </c>
      <c r="D8" s="2">
        <v>95</v>
      </c>
      <c r="E8" s="2">
        <v>2311</v>
      </c>
    </row>
    <row r="9" spans="2:5" x14ac:dyDescent="0.3">
      <c r="B9" s="2" t="s">
        <v>306</v>
      </c>
      <c r="C9" s="2">
        <v>13</v>
      </c>
      <c r="D9" s="2">
        <v>85</v>
      </c>
      <c r="E9" s="2">
        <v>2492</v>
      </c>
    </row>
    <row r="10" spans="2:5" x14ac:dyDescent="0.3">
      <c r="B10" s="2" t="s">
        <v>3</v>
      </c>
      <c r="C10" s="2">
        <v>12742</v>
      </c>
      <c r="D10" s="2">
        <v>271</v>
      </c>
      <c r="E10" s="2">
        <v>4078</v>
      </c>
    </row>
    <row r="11" spans="2:5" x14ac:dyDescent="0.3">
      <c r="B11" s="2" t="s">
        <v>93</v>
      </c>
      <c r="C11" s="2">
        <v>1818</v>
      </c>
      <c r="D11" s="2">
        <v>106</v>
      </c>
      <c r="E11" s="2">
        <v>1706</v>
      </c>
    </row>
    <row r="12" spans="2:5" x14ac:dyDescent="0.3">
      <c r="B12" s="2" t="s">
        <v>11</v>
      </c>
      <c r="C12" s="2">
        <v>875</v>
      </c>
      <c r="D12" s="2">
        <v>78</v>
      </c>
      <c r="E12" s="2">
        <v>1659</v>
      </c>
    </row>
    <row r="13" spans="2:5" x14ac:dyDescent="0.3">
      <c r="B13" s="2" t="s">
        <v>78</v>
      </c>
      <c r="C13" s="2">
        <v>18730</v>
      </c>
      <c r="D13" s="2">
        <v>211</v>
      </c>
      <c r="E13" s="2">
        <v>2010</v>
      </c>
    </row>
    <row r="14" spans="2:5" x14ac:dyDescent="0.3">
      <c r="B14" s="2" t="s">
        <v>352</v>
      </c>
      <c r="C14" s="2">
        <v>3480</v>
      </c>
      <c r="D14" s="2">
        <v>85</v>
      </c>
      <c r="E14" s="2">
        <v>1166</v>
      </c>
    </row>
    <row r="15" spans="2:5" x14ac:dyDescent="0.3">
      <c r="B15" s="2" t="s">
        <v>650</v>
      </c>
      <c r="C15" s="2">
        <v>19952</v>
      </c>
      <c r="D15" s="2">
        <v>101</v>
      </c>
      <c r="E15" s="2">
        <v>1566</v>
      </c>
    </row>
    <row r="16" spans="2:5" x14ac:dyDescent="0.3">
      <c r="B16" s="2" t="s">
        <v>1160</v>
      </c>
      <c r="C16" s="2">
        <v>48450</v>
      </c>
      <c r="D16" s="2">
        <v>57</v>
      </c>
      <c r="E16" s="2">
        <v>1312</v>
      </c>
    </row>
    <row r="17" spans="2:5" x14ac:dyDescent="0.3">
      <c r="B17" s="2" t="s">
        <v>41</v>
      </c>
      <c r="C17" s="2">
        <v>6640</v>
      </c>
      <c r="D17" s="2">
        <v>140</v>
      </c>
      <c r="E17" s="2">
        <v>419</v>
      </c>
    </row>
    <row r="18" spans="2:5" x14ac:dyDescent="0.3">
      <c r="B18" s="2" t="s">
        <v>33</v>
      </c>
      <c r="C18" s="2">
        <v>1091</v>
      </c>
      <c r="D18" s="2">
        <v>32</v>
      </c>
      <c r="E18" s="2">
        <v>79</v>
      </c>
    </row>
    <row r="19" spans="2:5" x14ac:dyDescent="0.3">
      <c r="B19" s="2" t="s">
        <v>44</v>
      </c>
      <c r="C19" s="2">
        <v>2832</v>
      </c>
      <c r="D19" s="2">
        <v>1</v>
      </c>
      <c r="E19" s="2">
        <v>72</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E6F19-EFCB-4A44-B46B-2726B46C0A92}">
  <dimension ref="A1:D18"/>
  <sheetViews>
    <sheetView workbookViewId="0">
      <selection activeCell="K21" sqref="K21"/>
    </sheetView>
  </sheetViews>
  <sheetFormatPr defaultRowHeight="14.4" x14ac:dyDescent="0.3"/>
  <cols>
    <col min="1" max="2" width="16.33203125" bestFit="1" customWidth="1"/>
    <col min="3" max="3" width="14.88671875" bestFit="1" customWidth="1"/>
    <col min="4" max="4" width="17.33203125" bestFit="1" customWidth="1"/>
    <col min="5" max="5" width="14.88671875" bestFit="1" customWidth="1"/>
    <col min="6" max="6" width="16.77734375" bestFit="1" customWidth="1"/>
    <col min="7" max="7" width="14.88671875" bestFit="1" customWidth="1"/>
  </cols>
  <sheetData>
    <row r="1" spans="1:4" x14ac:dyDescent="0.3">
      <c r="A1" s="62" t="s">
        <v>2271</v>
      </c>
      <c r="B1" s="27" t="s">
        <v>2273</v>
      </c>
      <c r="C1" s="52" t="s">
        <v>2285</v>
      </c>
      <c r="D1" s="61" t="s">
        <v>4420</v>
      </c>
    </row>
    <row r="2" spans="1:4" x14ac:dyDescent="0.3">
      <c r="A2" s="2" t="s">
        <v>28</v>
      </c>
      <c r="B2" s="28">
        <v>1809323.5700000003</v>
      </c>
      <c r="C2" s="28">
        <v>2696546.78</v>
      </c>
      <c r="D2" s="28">
        <v>1707684.33</v>
      </c>
    </row>
    <row r="3" spans="1:4" x14ac:dyDescent="0.3">
      <c r="A3" s="2" t="s">
        <v>774</v>
      </c>
      <c r="B3" s="28">
        <v>3527.02</v>
      </c>
      <c r="C3" s="28">
        <v>749778.9</v>
      </c>
      <c r="D3" s="28">
        <v>629414</v>
      </c>
    </row>
    <row r="4" spans="1:4" x14ac:dyDescent="0.3">
      <c r="A4" s="2" t="s">
        <v>8</v>
      </c>
      <c r="B4" s="28">
        <v>7789.7999999999993</v>
      </c>
      <c r="C4" s="28">
        <v>1646549.7900000003</v>
      </c>
      <c r="D4" s="28">
        <v>912535.08</v>
      </c>
    </row>
    <row r="5" spans="1:4" x14ac:dyDescent="0.3">
      <c r="A5" s="2" t="s">
        <v>23</v>
      </c>
      <c r="B5" s="28">
        <v>2273560.2500000005</v>
      </c>
      <c r="C5" s="28">
        <v>636954.44999999995</v>
      </c>
      <c r="D5" s="28">
        <v>1091344.82</v>
      </c>
    </row>
    <row r="6" spans="1:4" x14ac:dyDescent="0.3">
      <c r="A6" s="2" t="s">
        <v>38</v>
      </c>
      <c r="B6" s="28">
        <v>2637286.4500000002</v>
      </c>
      <c r="C6" s="28">
        <v>4199196.870000001</v>
      </c>
      <c r="D6" s="28">
        <v>1389519</v>
      </c>
    </row>
    <row r="7" spans="1:4" x14ac:dyDescent="0.3">
      <c r="A7" s="2" t="s">
        <v>76</v>
      </c>
      <c r="B7" s="28">
        <v>1134297.8299999996</v>
      </c>
      <c r="C7" s="28">
        <v>525629.62999999989</v>
      </c>
      <c r="D7" s="28">
        <v>488655</v>
      </c>
    </row>
    <row r="8" spans="1:4" x14ac:dyDescent="0.3">
      <c r="A8" s="2" t="s">
        <v>306</v>
      </c>
      <c r="B8" s="28">
        <v>4159.83</v>
      </c>
      <c r="C8" s="28">
        <v>724.11</v>
      </c>
      <c r="D8" s="28">
        <v>957552.48</v>
      </c>
    </row>
    <row r="9" spans="1:4" x14ac:dyDescent="0.3">
      <c r="A9" s="2" t="s">
        <v>3</v>
      </c>
      <c r="B9" s="28">
        <v>3967545.5000000009</v>
      </c>
      <c r="C9" s="28">
        <v>3575027.5099999984</v>
      </c>
      <c r="D9" s="28">
        <v>1073606</v>
      </c>
    </row>
    <row r="10" spans="1:4" x14ac:dyDescent="0.3">
      <c r="A10" s="2" t="s">
        <v>93</v>
      </c>
      <c r="B10" s="28">
        <v>681755.57999999973</v>
      </c>
      <c r="C10" s="28">
        <v>1341986.24</v>
      </c>
      <c r="D10" s="28">
        <v>518177.32</v>
      </c>
    </row>
    <row r="11" spans="1:4" x14ac:dyDescent="0.3">
      <c r="A11" s="2" t="s">
        <v>11</v>
      </c>
      <c r="B11" s="28">
        <v>522833.15</v>
      </c>
      <c r="C11" s="28">
        <v>1542277.6799999997</v>
      </c>
      <c r="D11" s="28">
        <v>733934.84</v>
      </c>
    </row>
    <row r="12" spans="1:4" x14ac:dyDescent="0.3">
      <c r="A12" s="2" t="s">
        <v>78</v>
      </c>
      <c r="B12" s="28">
        <v>7523231.5800000001</v>
      </c>
      <c r="C12" s="28">
        <v>2528053.3300000005</v>
      </c>
      <c r="D12" s="28">
        <v>739768.48</v>
      </c>
    </row>
    <row r="13" spans="1:4" x14ac:dyDescent="0.3">
      <c r="A13" s="2" t="s">
        <v>352</v>
      </c>
      <c r="B13" s="28">
        <v>1437093.04</v>
      </c>
      <c r="C13" s="28">
        <v>923986.55999999982</v>
      </c>
      <c r="D13" s="28">
        <v>455901.95999999996</v>
      </c>
    </row>
    <row r="14" spans="1:4" x14ac:dyDescent="0.3">
      <c r="A14" s="2" t="s">
        <v>650</v>
      </c>
      <c r="B14" s="28">
        <v>9662011.4400000013</v>
      </c>
      <c r="C14" s="28">
        <v>1987515.8000000003</v>
      </c>
      <c r="D14" s="28">
        <v>722571.93</v>
      </c>
    </row>
    <row r="15" spans="1:4" x14ac:dyDescent="0.3">
      <c r="A15" s="2" t="s">
        <v>1160</v>
      </c>
      <c r="B15" s="28">
        <v>27567565.5</v>
      </c>
      <c r="C15" s="28">
        <v>1878885.2300000004</v>
      </c>
      <c r="D15" s="28">
        <v>770113.8</v>
      </c>
    </row>
    <row r="16" spans="1:4" x14ac:dyDescent="0.3">
      <c r="A16" s="2" t="s">
        <v>41</v>
      </c>
      <c r="B16" s="28">
        <v>3855209.96</v>
      </c>
      <c r="C16" s="28">
        <v>1418776.8700000003</v>
      </c>
      <c r="D16" s="28">
        <v>232045</v>
      </c>
    </row>
    <row r="17" spans="1:4" x14ac:dyDescent="0.3">
      <c r="A17" s="2" t="s">
        <v>33</v>
      </c>
      <c r="B17" s="28">
        <v>870237.84999999963</v>
      </c>
      <c r="C17" s="28">
        <v>511126.98000000004</v>
      </c>
      <c r="D17" s="28">
        <v>54494</v>
      </c>
    </row>
    <row r="18" spans="1:4" x14ac:dyDescent="0.3">
      <c r="A18" s="2" t="s">
        <v>44</v>
      </c>
      <c r="B18" s="28">
        <v>3645022.6600000034</v>
      </c>
      <c r="C18" s="28">
        <v>7658.2199999999993</v>
      </c>
      <c r="D18" s="28">
        <v>100238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8A983C-68C1-45A3-B23F-4F5E0E86FA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Backmarket</vt:lpstr>
      <vt:lpstr>eBay</vt:lpstr>
      <vt:lpstr>Ecommerce iphone resale</vt:lpstr>
      <vt:lpstr>DASHBOARD</vt:lpstr>
      <vt:lpstr>Platform camparison</vt:lpstr>
      <vt:lpstr>Product counts</vt:lpstr>
      <vt:lpstr>Top 5 performing models </vt:lpstr>
      <vt:lpstr>Least 5 iphone models</vt:lpstr>
      <vt:lpstr>Price comparison</vt:lpstr>
      <vt:lpstr>Top 5 US states</vt:lpstr>
      <vt:lpstr>Least 10 US states</vt:lpstr>
      <vt:lpstr>Revenue by country</vt:lpstr>
      <vt:lpstr>Most sold st variant</vt:lpstr>
      <vt:lpstr>Most Sold condition</vt:lpstr>
      <vt:lpstr>Instock &amp; NA</vt:lpstr>
      <vt:lpstr>Most Sold Sellers</vt:lpstr>
      <vt:lpstr>Most sold platform</vt:lpstr>
      <vt:lpstr>Platform Revenue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Haresh A</cp:lastModifiedBy>
  <dcterms:created xsi:type="dcterms:W3CDTF">2026-04-08T08:08:47Z</dcterms:created>
  <dcterms:modified xsi:type="dcterms:W3CDTF">2026-05-26T06:23:40Z</dcterms:modified>
</cp:coreProperties>
</file>