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excel sheets\"/>
    </mc:Choice>
  </mc:AlternateContent>
  <xr:revisionPtr revIDLastSave="0" documentId="13_ncr:1_{28BAF817-AA77-4F8A-B37B-F31C0FD5EBE5}" xr6:coauthVersionLast="47" xr6:coauthVersionMax="47" xr10:uidLastSave="{00000000-0000-0000-0000-000000000000}"/>
  <bookViews>
    <workbookView xWindow="-110" yWindow="-110" windowWidth="19420" windowHeight="10300" xr2:uid="{00000000-000D-0000-FFFF-FFFF00000000}"/>
  </bookViews>
  <sheets>
    <sheet name="DashBoard" sheetId="4" r:id="rId1"/>
    <sheet name="Rating" sheetId="8" r:id="rId2"/>
    <sheet name="KPI" sheetId="7" r:id="rId3"/>
    <sheet name="Gender" sheetId="10" r:id="rId4"/>
    <sheet name="Education By Attrition" sheetId="11" r:id="rId5"/>
    <sheet name="attrition by job" sheetId="12" r:id="rId6"/>
    <sheet name="Department wise  attrition" sheetId="13" r:id="rId7"/>
    <sheet name="Attriton by age group" sheetId="14" r:id="rId8"/>
    <sheet name="attrition by marital status" sheetId="15" r:id="rId9"/>
    <sheet name="Data" sheetId="1" r:id="rId10"/>
  </sheets>
  <definedNames>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0" hidden="1">'attrition by marital status'!$D$4:$D$6</definedName>
    <definedName name="_xlchart.v2.1" hidden="1">'attrition by marital status'!$E$4:$E$6</definedName>
    <definedName name="_xlchart.v2.6" hidden="1">'attrition by marital status'!$D$4:$D$6</definedName>
    <definedName name="_xlchart.v2.7" hidden="1">'attrition by marital status'!$E$4:$E$6</definedName>
    <definedName name="Attrition_by_age_group">'Attriton by age group'!$C$5</definedName>
    <definedName name="Attrition_by_job">'attrition by job'!$A$3</definedName>
    <definedName name="Department_wise_attrition">'Department wise  attrition'!$A$3</definedName>
    <definedName name="Education">'Education By Attrition'!$B$6</definedName>
    <definedName name="Education_by_Attrition">'Education By Attrition'!$B$6</definedName>
    <definedName name="Gender">Gender!$C$4</definedName>
    <definedName name="Marital_status">'attrition by marital status'!$B$5</definedName>
    <definedName name="Rating">Rating!$A$3</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4" i="15" l="1"/>
  <c r="D6" i="15"/>
  <c r="D5" i="15"/>
  <c r="D5" i="12"/>
  <c r="D6" i="12"/>
  <c r="D7" i="12"/>
  <c r="D8" i="12"/>
  <c r="D9" i="12"/>
  <c r="D10" i="12"/>
  <c r="D11" i="12"/>
  <c r="D12" i="12"/>
  <c r="D4" i="12"/>
  <c r="E4" i="15"/>
  <c r="C9" i="7"/>
  <c r="E6" i="15"/>
  <c r="B9" i="7"/>
  <c r="E5" i="15"/>
  <c r="B7" i="8"/>
  <c r="E11" i="12"/>
  <c r="E5" i="12"/>
  <c r="A9" i="7"/>
  <c r="E6" i="12"/>
  <c r="B8" i="8"/>
  <c r="E7" i="12"/>
  <c r="E8" i="12"/>
  <c r="E9" i="12"/>
  <c r="E10" i="12"/>
  <c r="E12" i="12"/>
  <c r="E4" i="12"/>
  <c r="B8" i="10"/>
  <c r="B9" i="10"/>
  <c r="C8" i="8" l="1"/>
  <c r="D9" i="7"/>
  <c r="C7" i="8"/>
  <c r="E9" i="7"/>
  <c r="C9" i="10"/>
  <c r="C8" i="10"/>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<sst xmlns="http://schemas.openxmlformats.org/spreadsheetml/2006/main" count="19215" uniqueCount="1570">
  <si>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</si>
  <si>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</si>
  <si>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</si>
  <si>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</si>
  <si>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</si>
  <si>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</si>
  <si>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</si>
  <si>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</si>
  <si>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</si>
  <si>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</si>
  <si>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</si>
  <si>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</si>
  <si>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</si>
  <si>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</si>
  <si>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</si>
  <si>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</si>
  <si>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</si>
  <si>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</si>
  <si>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</si>
  <si>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</si>
  <si>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</si>
  <si>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</si>
  <si>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</si>
  <si>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</si>
  <si>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</si>
  <si>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</si>
  <si>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</si>
  <si>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</si>
  <si>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</si>
  <si>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</si>
  <si>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</si>
  <si>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</si>
  <si>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</si>
  <si>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</si>
  <si>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</si>
  <si>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</si>
  <si>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</si>
  <si>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</si>
  <si>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</si>
  <si>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</si>
  <si>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</si>
  <si>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</si>
  <si>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</si>
  <si>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</si>
  <si>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</si>
  <si>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</si>
  <si>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</si>
  <si>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</si>
  <si>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</si>
  <si>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</si>
  <si>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</si>
  <si>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</si>
  <si>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</si>
  <si>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</si>
  <si>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</si>
  <si>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</si>
  <si>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</si>
  <si>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</si>
  <si>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</si>
  <si>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</si>
  <si>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</si>
  <si>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</si>
  <si>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</si>
  <si>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</si>
  <si>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</si>
  <si>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</si>
  <si>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</si>
  <si>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</si>
  <si>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</si>
  <si>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</si>
  <si>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</si>
  <si>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</si>
  <si>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</si>
  <si>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</si>
  <si>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</si>
  <si>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</si>
  <si>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</si>
  <si>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</si>
  <si>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</si>
  <si>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</si>
  <si>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</si>
  <si>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</si>
  <si>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</si>
  <si>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</si>
  <si>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</si>
  <si>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</si>
  <si>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</si>
  <si>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</si>
  <si>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</si>
  <si>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</si>
  <si>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</si>
  <si>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</si>
  <si>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</si>
  <si>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</si>
  <si>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</si>
  <si>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</si>
  <si>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</si>
  <si>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</si>
  <si>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</si>
  <si>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</si>
  <si>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</si>
  <si>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</si>
  <si>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</si>
  <si>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</si>
  <si>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</si>
  <si>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</si>
  <si>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</si>
  <si>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</si>
  <si>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</si>
  <si>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</si>
  <si>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</si>
  <si>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</si>
  <si>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</si>
  <si>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</si>
  <si>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</si>
  <si>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</si>
  <si>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</si>
  <si>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</si>
  <si>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</si>
  <si>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</si>
  <si>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</si>
  <si>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</si>
  <si>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</si>
  <si>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</si>
  <si>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</si>
  <si>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</si>
  <si>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</si>
  <si>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</si>
  <si>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</si>
  <si>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</si>
  <si>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</si>
  <si>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</si>
  <si>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</si>
  <si>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</si>
  <si>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</si>
  <si>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</si>
  <si>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</si>
  <si>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</si>
  <si>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</si>
  <si>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</si>
  <si>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</si>
  <si>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</si>
  <si>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</si>
  <si>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</si>
  <si>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</si>
  <si>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</si>
  <si>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</si>
  <si>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</si>
  <si>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</si>
  <si>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</si>
  <si>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</si>
  <si>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</si>
  <si>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</si>
  <si>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</si>
  <si>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</si>
  <si>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</si>
  <si>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</si>
  <si>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</si>
  <si>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</si>
  <si>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</si>
  <si>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</si>
  <si>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</si>
  <si>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</si>
  <si>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</si>
  <si>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</si>
  <si>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</si>
  <si>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</si>
  <si>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</si>
  <si>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</si>
  <si>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</si>
  <si>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</si>
  <si>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</si>
  <si>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</si>
  <si>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</si>
  <si>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</si>
  <si>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</si>
  <si>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</si>
  <si>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</si>
  <si>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</si>
  <si>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</si>
  <si>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</si>
  <si>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</si>
  <si>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</si>
  <si>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</si>
  <si>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</si>
  <si>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</si>
  <si>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</si>
  <si>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</si>
  <si>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</si>
  <si>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</si>
  <si>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</si>
  <si>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</si>
  <si>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</si>
  <si>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</si>
  <si>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</si>
  <si>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</si>
  <si>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</si>
  <si>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</si>
  <si>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</si>
  <si>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</si>
  <si>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</si>
  <si>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</si>
  <si>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</si>
  <si>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</si>
  <si>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</si>
  <si>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</si>
  <si>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</si>
  <si>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</si>
  <si>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</si>
  <si>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</si>
  <si>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</si>
  <si>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</si>
  <si>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</si>
  <si>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</si>
  <si>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</si>
  <si>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</si>
  <si>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</si>
  <si>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</si>
  <si>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</si>
  <si>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</si>
  <si>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</si>
  <si>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</si>
  <si>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</si>
  <si>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</si>
  <si>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</si>
  <si>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</si>
  <si>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</si>
  <si>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</si>
  <si>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</si>
  <si>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</si>
  <si>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</si>
  <si>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</si>
  <si>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</si>
  <si>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</si>
  <si>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</si>
  <si>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</si>
  <si>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</si>
  <si>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</si>
  <si>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</si>
  <si>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</si>
  <si>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</si>
  <si>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</si>
  <si>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</si>
  <si>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</si>
  <si>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</si>
  <si>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</si>
  <si>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</si>
  <si>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</si>
  <si>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</si>
  <si>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</si>
  <si>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</si>
  <si>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</si>
  <si>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</si>
  <si>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</si>
  <si>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</si>
  <si>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</si>
  <si>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</si>
  <si>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</si>
  <si>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</si>
  <si>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</si>
  <si>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</si>
  <si>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</si>
  <si>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</si>
  <si>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</si>
  <si>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</si>
  <si>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</si>
  <si>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</si>
  <si>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</si>
  <si>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</si>
  <si>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</si>
  <si>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</si>
  <si>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</si>
  <si>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</si>
  <si>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</si>
  <si>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</si>
  <si>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</si>
  <si>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</si>
  <si>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</si>
  <si>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</si>
  <si>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</si>
  <si>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</si>
  <si>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</si>
  <si>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</si>
  <si>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</si>
  <si>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</si>
  <si>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</si>
  <si>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</si>
  <si>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</si>
  <si>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</si>
  <si>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</si>
  <si>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</si>
  <si>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</si>
  <si>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</si>
  <si>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</si>
  <si>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</si>
  <si>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</si>
  <si>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</si>
  <si>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</si>
  <si>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</si>
  <si>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</si>
  <si>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</si>
  <si>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</si>
  <si>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</si>
  <si>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</si>
  <si>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</si>
  <si>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</si>
  <si>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</si>
  <si>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</si>
  <si>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</si>
  <si>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</si>
  <si>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</si>
  <si>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</si>
  <si>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</si>
  <si>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</si>
  <si>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</si>
  <si>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</si>
  <si>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</si>
  <si>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</si>
  <si>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</si>
  <si>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</si>
  <si>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</si>
  <si>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</si>
  <si>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</si>
  <si>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</si>
  <si>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</si>
  <si>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</si>
  <si>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</si>
  <si>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</si>
  <si>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</si>
  <si>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</si>
  <si>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</si>
  <si>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</si>
  <si>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</si>
  <si>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</si>
  <si>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</si>
  <si>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</si>
  <si>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</si>
  <si>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</si>
  <si>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</si>
  <si>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</si>
  <si>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</si>
  <si>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</si>
  <si>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</si>
  <si>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</si>
  <si>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</si>
  <si>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</si>
  <si>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</si>
  <si>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</si>
  <si>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</si>
  <si>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</si>
  <si>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</si>
  <si>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</si>
  <si>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</si>
  <si>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</si>
  <si>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</si>
  <si>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</si>
  <si>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</si>
  <si>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</si>
  <si>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</si>
  <si>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</si>
  <si>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</si>
  <si>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</si>
  <si>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</si>
  <si>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</si>
  <si>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</si>
  <si>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</si>
  <si>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</si>
  <si>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</si>
  <si>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</si>
  <si>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</si>
  <si>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</si>
  <si>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</si>
  <si>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</si>
  <si>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</si>
  <si>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</si>
  <si>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</si>
  <si>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</si>
  <si>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</si>
  <si>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</si>
  <si>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</si>
  <si>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</si>
  <si>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</si>
  <si>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</si>
  <si>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</si>
  <si>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</si>
  <si>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</si>
  <si>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</si>
  <si>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</si>
  <si>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</si>
  <si>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</si>
  <si>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</si>
  <si>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</si>
  <si>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</si>
  <si>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</si>
  <si>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</si>
  <si>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</si>
  <si>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</si>
  <si>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</si>
  <si>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</si>
  <si>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</si>
  <si>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</si>
  <si>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</si>
  <si>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</si>
  <si>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</si>
  <si>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</si>
  <si>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</si>
  <si>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</si>
  <si>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</si>
  <si>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</si>
  <si>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</si>
  <si>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</si>
  <si>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</si>
  <si>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</si>
  <si>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</si>
  <si>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</si>
  <si>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</si>
  <si>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</si>
  <si>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</si>
  <si>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</si>
  <si>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</si>
  <si>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</si>
  <si>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</si>
  <si>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</si>
  <si>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</si>
  <si>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</si>
  <si>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</si>
  <si>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</si>
  <si>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</si>
  <si>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</si>
  <si>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</si>
  <si>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</si>
  <si>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</si>
  <si>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</si>
  <si>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</si>
  <si>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</si>
  <si>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</si>
  <si>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</si>
  <si>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</si>
  <si>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</si>
  <si>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</si>
  <si>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</si>
  <si>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</si>
  <si>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</si>
  <si>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</si>
  <si>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</si>
  <si>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</si>
  <si>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</si>
  <si>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</si>
  <si>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</si>
  <si>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</si>
  <si>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</si>
  <si>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</si>
  <si>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</si>
  <si>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</si>
  <si>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</si>
  <si>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</si>
  <si>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</si>
  <si>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</si>
  <si>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</si>
  <si>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</si>
  <si>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</si>
  <si>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</si>
  <si>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</si>
  <si>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</si>
  <si>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</si>
  <si>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</si>
  <si>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</si>
  <si>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</si>
  <si>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</si>
  <si>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</si>
  <si>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</si>
  <si>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</si>
  <si>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</si>
  <si>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</si>
  <si>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</si>
  <si>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</si>
  <si>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</si>
  <si>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</si>
  <si>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</si>
  <si>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</si>
  <si>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</si>
  <si>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</si>
  <si>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</si>
  <si>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</si>
  <si>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</si>
  <si>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</si>
  <si>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</si>
  <si>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</si>
  <si>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</si>
  <si>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</si>
  <si>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</si>
  <si>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</si>
  <si>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</si>
  <si>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</si>
  <si>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</si>
  <si>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</si>
  <si>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</si>
  <si>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</si>
  <si>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</si>
  <si>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</si>
  <si>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</si>
  <si>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</si>
  <si>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</si>
  <si>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</si>
  <si>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</si>
  <si>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</si>
  <si>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</si>
  <si>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</si>
  <si>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</si>
  <si>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</si>
  <si>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</si>
  <si>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</si>
  <si>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</si>
  <si>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</si>
  <si>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</si>
  <si>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</si>
  <si>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</si>
  <si>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</si>
  <si>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</si>
  <si>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</si>
  <si>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</si>
  <si>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</si>
  <si>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</si>
  <si>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</si>
  <si>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</si>
  <si>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</si>
  <si>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</si>
  <si>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</si>
  <si>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</si>
  <si>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</si>
  <si>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</si>
  <si>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</si>
  <si>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</si>
  <si>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</si>
  <si>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</si>
  <si>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</si>
  <si>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</si>
  <si>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</si>
  <si>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</si>
  <si>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</si>
  <si>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</si>
  <si>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</si>
  <si>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</si>
  <si>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</si>
  <si>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</si>
  <si>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</si>
  <si>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</si>
  <si>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</si>
  <si>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</si>
  <si>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</si>
  <si>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</si>
  <si>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</si>
  <si>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</si>
  <si>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</si>
  <si>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</si>
  <si>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</si>
  <si>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</si>
  <si>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</si>
  <si>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</si>
  <si>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</si>
  <si>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</si>
  <si>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</si>
  <si>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</si>
  <si>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</si>
  <si>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</si>
  <si>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</si>
  <si>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</si>
  <si>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</si>
  <si>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</si>
  <si>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</si>
  <si>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</si>
  <si>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</si>
  <si>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</si>
  <si>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</si>
  <si>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</si>
  <si>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</si>
  <si>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</si>
  <si>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</si>
  <si>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</si>
  <si>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</si>
  <si>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</si>
  <si>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</si>
  <si>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</si>
  <si>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</si>
  <si>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</si>
  <si>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</si>
  <si>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</si>
  <si>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</si>
  <si>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</si>
  <si>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</si>
  <si>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</si>
  <si>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</si>
  <si>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</si>
  <si>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</si>
  <si>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</si>
  <si>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</si>
  <si>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</si>
  <si>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</si>
  <si>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</si>
  <si>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</si>
  <si>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</si>
  <si>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</si>
  <si>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</si>
  <si>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</si>
  <si>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</si>
  <si>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</si>
  <si>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</si>
  <si>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</si>
  <si>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</si>
  <si>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</si>
  <si>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</si>
  <si>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</si>
  <si>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</si>
  <si>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</si>
  <si>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</si>
  <si>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</si>
  <si>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</si>
  <si>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</si>
  <si>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</si>
  <si>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</si>
  <si>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</si>
  <si>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</si>
  <si>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</si>
  <si>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</si>
  <si>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</si>
  <si>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</si>
  <si>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</si>
  <si>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</si>
  <si>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</si>
  <si>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</si>
  <si>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</si>
  <si>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</si>
  <si>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</si>
  <si>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</si>
  <si>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</si>
  <si>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</si>
  <si>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</si>
  <si>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</si>
  <si>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</si>
  <si>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</si>
  <si>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</si>
  <si>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</si>
  <si>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</si>
  <si>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</si>
  <si>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</si>
  <si>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</si>
  <si>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</si>
  <si>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</si>
  <si>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</si>
  <si>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</si>
  <si>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</si>
  <si>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</si>
  <si>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</si>
  <si>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</si>
  <si>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</si>
  <si>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</si>
  <si>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</si>
  <si>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</si>
  <si>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</si>
  <si>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</si>
  <si>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</si>
  <si>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</si>
  <si>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</si>
  <si>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</si>
  <si>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</si>
  <si>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</si>
  <si>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</si>
  <si>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</si>
  <si>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</si>
  <si>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</si>
  <si>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</si>
  <si>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</si>
  <si>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</si>
  <si>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</si>
  <si>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</si>
  <si>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</si>
  <si>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</si>
  <si>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</si>
  <si>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</si>
  <si>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</si>
  <si>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</si>
  <si>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</si>
  <si>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</si>
  <si>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</si>
  <si>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</si>
  <si>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</si>
  <si>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</si>
  <si>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</si>
  <si>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</si>
  <si>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</si>
  <si>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</si>
  <si>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</si>
  <si>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</si>
  <si>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</si>
  <si>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</si>
  <si>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</si>
  <si>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</si>
  <si>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</si>
  <si>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</si>
  <si>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</si>
  <si>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</si>
  <si>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</si>
  <si>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</si>
  <si>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</si>
  <si>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</si>
  <si>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</si>
  <si>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</si>
  <si>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</si>
  <si>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</si>
  <si>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</si>
  <si>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</si>
  <si>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</si>
  <si>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</si>
  <si>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</si>
  <si>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</si>
  <si>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</si>
  <si>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</si>
  <si>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</si>
  <si>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</si>
  <si>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</si>
  <si>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</si>
  <si>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</si>
  <si>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</si>
  <si>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</si>
  <si>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</si>
  <si>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</si>
  <si>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</si>
  <si>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</si>
  <si>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</si>
  <si>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</si>
  <si>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</si>
  <si>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</si>
  <si>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</si>
  <si>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</si>
  <si>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</si>
  <si>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</si>
  <si>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</si>
  <si>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</si>
  <si>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</si>
  <si>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</si>
  <si>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</si>
  <si>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</si>
  <si>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</si>
  <si>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</si>
  <si>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</si>
  <si>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</si>
  <si>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</si>
  <si>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</si>
  <si>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</si>
  <si>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</si>
  <si>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</si>
  <si>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</si>
  <si>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</si>
  <si>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</si>
  <si>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</si>
  <si>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</si>
  <si>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</si>
  <si>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</si>
  <si>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</si>
  <si>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</si>
  <si>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</si>
  <si>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</si>
  <si>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</si>
  <si>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</si>
  <si>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</si>
  <si>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</si>
  <si>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</si>
  <si>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</si>
  <si>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</si>
  <si>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</si>
  <si>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</si>
  <si>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</si>
  <si>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</si>
  <si>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</si>
  <si>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</si>
  <si>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</si>
  <si>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</si>
  <si>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</si>
  <si>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</si>
  <si>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</si>
  <si>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</si>
  <si>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</si>
  <si>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</si>
  <si>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</si>
  <si>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</si>
  <si>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</si>
  <si>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</si>
  <si>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</si>
  <si>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</si>
  <si>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</si>
  <si>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</si>
  <si>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</si>
  <si>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</si>
  <si>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</si>
  <si>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</si>
  <si>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</si>
  <si>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</si>
  <si>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</si>
  <si>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</si>
  <si>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</si>
  <si>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</si>
  <si>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</si>
  <si>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</si>
  <si>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</si>
  <si>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</si>
  <si>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</si>
  <si>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</si>
  <si>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</si>
  <si>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</si>
  <si>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</si>
  <si>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</si>
  <si>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</si>
  <si>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</si>
  <si>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</si>
  <si>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</si>
  <si>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</si>
  <si>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</si>
  <si>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</si>
  <si>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</si>
  <si>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</si>
  <si>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</si>
  <si>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</si>
  <si>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</si>
  <si>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</si>
  <si>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</si>
  <si>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</si>
  <si>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</si>
  <si>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</si>
  <si>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</si>
  <si>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</si>
  <si>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</si>
  <si>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</si>
  <si>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</si>
  <si>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</si>
  <si>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</si>
  <si>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</si>
  <si>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</si>
  <si>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</si>
  <si>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</si>
  <si>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</si>
  <si>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</si>
  <si>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</si>
  <si>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</si>
  <si>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</si>
  <si>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</si>
  <si>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</si>
  <si>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</si>
  <si>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</si>
  <si>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</si>
  <si>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</si>
  <si>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</si>
  <si>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</si>
  <si>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</si>
  <si>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</si>
  <si>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</si>
  <si>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</si>
  <si>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</si>
  <si>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</si>
  <si>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</si>
  <si>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</si>
  <si>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</si>
  <si>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</si>
  <si>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</si>
  <si>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</si>
  <si>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</si>
  <si>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</si>
  <si>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</si>
  <si>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</si>
  <si>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</si>
  <si>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</si>
  <si>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</si>
  <si>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</si>
  <si>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</si>
  <si>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</si>
  <si>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</si>
  <si>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</si>
  <si>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</si>
  <si>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</si>
  <si>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</si>
  <si>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</si>
  <si>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</si>
  <si>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</si>
  <si>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</si>
  <si>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</si>
  <si>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</si>
  <si>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</si>
  <si>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</si>
  <si>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</si>
  <si>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</si>
  <si>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</si>
  <si>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</si>
  <si>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</si>
  <si>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</si>
  <si>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</si>
  <si>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</si>
  <si>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</si>
  <si>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</si>
  <si>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</si>
  <si>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</si>
  <si>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</si>
  <si>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</si>
  <si>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</si>
  <si>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</si>
  <si>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</si>
  <si>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</si>
  <si>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</si>
  <si>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</si>
  <si>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</si>
  <si>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</si>
  <si>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</si>
  <si>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</si>
  <si>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</si>
  <si>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</si>
  <si>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</si>
  <si>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</si>
  <si>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</si>
  <si>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</si>
  <si>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</si>
  <si>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</si>
  <si>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</si>
  <si>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</si>
  <si>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</si>
  <si>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</si>
  <si>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</si>
  <si>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</si>
  <si>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</si>
  <si>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</si>
  <si>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</si>
  <si>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</si>
  <si>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</si>
  <si>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</si>
  <si>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</si>
  <si>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</si>
  <si>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</si>
  <si>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</si>
  <si>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</si>
  <si>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</si>
  <si>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</si>
  <si>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</si>
  <si>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</si>
  <si>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</si>
  <si>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</si>
  <si>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</si>
  <si>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</si>
  <si>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</si>
  <si>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</si>
  <si>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</si>
  <si>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</si>
  <si>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</si>
  <si>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</si>
  <si>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</si>
  <si>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</si>
  <si>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</si>
  <si>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</si>
  <si>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</si>
  <si>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</si>
  <si>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</si>
  <si>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</si>
  <si>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</si>
  <si>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</si>
  <si>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</si>
  <si>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</si>
  <si>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</si>
  <si>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</si>
  <si>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</si>
  <si>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</si>
  <si>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</si>
  <si>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</si>
  <si>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</si>
  <si>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</si>
  <si>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</si>
  <si>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</si>
  <si>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</si>
  <si>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</si>
  <si>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</si>
  <si>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</si>
  <si>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</si>
  <si>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</si>
  <si>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</si>
  <si>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</si>
  <si>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</si>
  <si>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</si>
  <si>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</si>
  <si>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</si>
  <si>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</si>
  <si>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</si>
  <si>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</si>
  <si>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</si>
  <si>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</si>
  <si>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</si>
  <si>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</si>
  <si>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</si>
  <si>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</si>
  <si>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</si>
  <si>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</si>
  <si>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</si>
  <si>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</si>
  <si>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</si>
  <si>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</si>
  <si>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</si>
  <si>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</si>
  <si>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</si>
  <si>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</si>
  <si>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</si>
  <si>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</si>
  <si>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</si>
  <si>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</si>
  <si>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</si>
  <si>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</si>
  <si>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</si>
  <si>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</si>
  <si>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</si>
  <si>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</si>
  <si>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</si>
  <si>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</si>
  <si>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</si>
  <si>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</si>
  <si>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</si>
  <si>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</si>
  <si>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</si>
  <si>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</si>
  <si>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</si>
  <si>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</si>
  <si>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</si>
  <si>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</si>
  <si>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</si>
  <si>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</si>
  <si>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</si>
  <si>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</si>
  <si>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</si>
  <si>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</si>
  <si>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</si>
  <si>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</si>
  <si>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</si>
  <si>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</si>
  <si>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</si>
  <si>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</si>
  <si>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</si>
  <si>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</si>
  <si>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</si>
  <si>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</si>
  <si>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</si>
  <si>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</si>
  <si>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</si>
  <si>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</si>
  <si>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</si>
  <si>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</si>
  <si>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</si>
  <si>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</si>
  <si>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</si>
  <si>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</si>
  <si>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</si>
  <si>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</si>
  <si>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</si>
  <si>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</si>
  <si>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</si>
  <si>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</si>
  <si>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</si>
  <si>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</si>
  <si>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</si>
  <si>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</si>
  <si>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</si>
  <si>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</si>
  <si>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</si>
  <si>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</si>
  <si>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</si>
  <si>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</si>
  <si>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</si>
  <si>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</si>
  <si>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</si>
  <si>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</si>
  <si>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</si>
  <si>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</si>
  <si>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</si>
  <si>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</si>
  <si>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</si>
  <si>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</si>
  <si>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</si>
  <si>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</si>
  <si>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</si>
  <si>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</si>
  <si>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</si>
  <si>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</si>
  <si>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</si>
  <si>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</si>
  <si>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</si>
  <si>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</si>
  <si>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</si>
  <si>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</si>
  <si>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</si>
  <si>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</si>
  <si>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</si>
  <si>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</si>
  <si>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</si>
  <si>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</si>
  <si>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</si>
  <si>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</si>
  <si>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</si>
  <si>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</si>
  <si>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</si>
  <si>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</si>
  <si>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</si>
  <si>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</si>
  <si>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</si>
  <si>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</si>
  <si>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</si>
  <si>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</si>
  <si>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</si>
  <si>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</si>
  <si>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</si>
  <si>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</si>
  <si>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</si>
  <si>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</si>
  <si>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</si>
  <si>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</si>
  <si>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</si>
  <si>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</si>
  <si>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</si>
  <si>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</si>
  <si>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</si>
  <si>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</si>
  <si>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</si>
  <si>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</si>
  <si>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</si>
  <si>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</si>
  <si>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</si>
  <si>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</si>
  <si>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</si>
  <si>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</si>
  <si>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</si>
  <si>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</si>
  <si>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</si>
  <si>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</si>
  <si>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</si>
  <si>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</si>
  <si>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</si>
  <si>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</si>
  <si>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</si>
  <si>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</si>
  <si>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</si>
  <si>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</si>
  <si>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</si>
  <si>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</si>
  <si>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</si>
  <si>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</si>
  <si>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</si>
  <si>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</si>
  <si>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</si>
  <si>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</si>
  <si>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</si>
  <si>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</si>
  <si>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</si>
  <si>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</si>
  <si>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</si>
  <si>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</si>
  <si>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</si>
  <si>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</si>
  <si>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</si>
  <si>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</si>
  <si>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</si>
  <si>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</si>
  <si>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</si>
  <si>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</si>
  <si>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</si>
  <si>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</si>
  <si>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</si>
  <si>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</si>
  <si>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</si>
  <si>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</si>
  <si>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</si>
  <si>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</si>
  <si>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</si>
  <si>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</si>
  <si>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</si>
  <si>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</si>
  <si>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</si>
  <si>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</si>
  <si>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</si>
  <si>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</si>
  <si>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</si>
  <si>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</si>
  <si>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</si>
  <si>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</si>
  <si>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</si>
  <si>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</si>
  <si>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</si>
  <si>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</si>
  <si>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</si>
  <si>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</si>
  <si>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</si>
  <si>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</si>
  <si>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</si>
  <si>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</si>
  <si>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</si>
  <si>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</si>
  <si>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</si>
  <si>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</si>
  <si>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</si>
  <si>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</si>
  <si>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</si>
  <si>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</si>
  <si>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</si>
  <si>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</si>
  <si>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</si>
  <si>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</si>
  <si>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</si>
  <si>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</si>
  <si>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</si>
  <si>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</si>
  <si>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</si>
  <si>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</si>
  <si>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</si>
  <si>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</si>
  <si>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</si>
  <si>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</si>
  <si>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</si>
  <si>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</si>
  <si>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</si>
  <si>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</si>
  <si>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</si>
  <si>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</si>
  <si>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</si>
  <si>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</si>
  <si>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</si>
  <si>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</si>
  <si>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</si>
  <si>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</si>
  <si>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</si>
  <si>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</si>
  <si>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</si>
  <si>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</si>
  <si>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</si>
  <si>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</si>
  <si>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</si>
  <si>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</si>
  <si>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</si>
  <si>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</si>
  <si>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</si>
  <si>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</si>
  <si>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</si>
  <si>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</si>
  <si>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</si>
  <si>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</si>
  <si>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</si>
  <si>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</si>
  <si>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</si>
  <si>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</si>
  <si>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</si>
  <si>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</si>
  <si>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</si>
  <si>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</si>
  <si>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</si>
  <si>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</si>
  <si>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</si>
  <si>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</si>
  <si>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</si>
  <si>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</si>
  <si>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</si>
  <si>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</si>
  <si>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</si>
  <si>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</si>
  <si>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</si>
  <si>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</si>
  <si>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</si>
  <si>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</si>
  <si>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</si>
  <si>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</si>
  <si>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</si>
  <si>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</si>
  <si>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</si>
  <si>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</si>
  <si>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</si>
  <si>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</si>
  <si>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</si>
  <si>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</si>
  <si>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</si>
  <si>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</si>
  <si>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</si>
  <si>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</si>
  <si>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</si>
  <si>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</si>
  <si>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</si>
  <si>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</si>
  <si>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</si>
  <si>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</si>
  <si>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</si>
  <si>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</si>
  <si>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</si>
  <si>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</si>
  <si>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</si>
  <si>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</si>
  <si>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</si>
  <si>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</si>
  <si>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</si>
  <si>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</si>
  <si>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</si>
  <si>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</si>
  <si>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</si>
  <si>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</si>
  <si>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</si>
  <si>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</si>
  <si>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</si>
  <si>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</si>
  <si>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</si>
  <si>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</si>
  <si>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</si>
  <si>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</si>
  <si>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</si>
  <si>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</si>
  <si>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</si>
  <si>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</si>
  <si>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</si>
  <si>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</si>
  <si>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</si>
  <si>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</si>
  <si>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</si>
  <si>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</si>
  <si>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</si>
  <si>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</si>
  <si>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</si>
  <si>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</si>
  <si>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</si>
  <si>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</si>
  <si>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</si>
  <si>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</si>
  <si>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</si>
  <si>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</si>
  <si>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</si>
  <si>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</si>
  <si>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</si>
  <si>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</si>
  <si>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</si>
  <si>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</si>
  <si>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</si>
  <si>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</si>
  <si>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</si>
  <si>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</si>
  <si>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</si>
  <si>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</si>
  <si>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</si>
  <si>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</si>
  <si>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</si>
  <si>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</si>
  <si>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</si>
  <si>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</si>
  <si>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</si>
  <si>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</si>
  <si>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</si>
  <si>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</si>
  <si>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</si>
  <si>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</si>
  <si>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</si>
  <si>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</si>
  <si>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</si>
  <si>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</si>
  <si>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</si>
  <si>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</si>
  <si>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</si>
  <si>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</si>
  <si>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</si>
  <si>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</si>
  <si>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</si>
  <si>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</si>
  <si>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</si>
  <si>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</si>
  <si>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</si>
  <si>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</si>
  <si>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</si>
  <si>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</si>
  <si>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</si>
  <si>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</si>
  <si>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</si>
  <si>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</si>
  <si>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</si>
  <si>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</si>
  <si>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</si>
  <si>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</si>
  <si>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</si>
  <si>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</si>
  <si>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</si>
  <si>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</si>
  <si>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</si>
  <si>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</si>
  <si>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</si>
  <si>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</si>
  <si>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</si>
  <si>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</si>
  <si>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</si>
  <si>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</si>
  <si>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</si>
  <si>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</si>
  <si>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</si>
  <si>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</si>
  <si>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</si>
  <si>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</si>
  <si>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</si>
  <si>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</si>
  <si>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</si>
  <si>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</si>
  <si>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</si>
  <si>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</si>
  <si>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</si>
  <si>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</si>
  <si>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</si>
  <si>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</si>
  <si>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</si>
  <si>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</si>
  <si>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</si>
  <si>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</si>
  <si>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</si>
  <si>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</si>
  <si>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</si>
  <si>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</si>
  <si>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</si>
  <si>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</si>
  <si>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</si>
  <si>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</si>
  <si>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</si>
  <si>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</si>
  <si>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</si>
  <si>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</si>
  <si>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</si>
  <si>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</si>
  <si>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</si>
  <si>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</si>
  <si>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</si>
  <si>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</si>
  <si>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</si>
  <si>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</si>
  <si>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</si>
  <si>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</si>
  <si>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</si>
  <si>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</si>
  <si>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</si>
  <si>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</si>
  <si>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</si>
  <si>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</si>
  <si>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</si>
  <si>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</si>
  <si>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</si>
  <si>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</si>
  <si>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</si>
  <si>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</si>
  <si>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</si>
  <si>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</si>
  <si>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</si>
  <si>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</si>
  <si>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</si>
  <si>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</si>
  <si>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</si>
  <si>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</si>
  <si>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</si>
  <si>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</si>
  <si>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</si>
  <si>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</si>
  <si>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</si>
  <si>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</si>
  <si>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</si>
  <si>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</si>
  <si>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</si>
  <si>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</si>
  <si>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</si>
  <si>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</si>
  <si>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</si>
  <si>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</si>
  <si>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</si>
  <si>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</si>
  <si>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</si>
  <si>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</si>
  <si>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</si>
  <si>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</si>
  <si>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</si>
  <si>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</si>
  <si>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</si>
  <si>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</si>
  <si>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</si>
  <si>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</si>
  <si>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</si>
  <si>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</si>
  <si>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</si>
  <si>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</si>
  <si>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</si>
  <si>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</si>
  <si>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</si>
  <si>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</si>
  <si>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</si>
  <si>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</si>
  <si>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</si>
  <si>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</si>
  <si>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</si>
  <si>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</si>
  <si>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</si>
  <si>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</si>
  <si>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</si>
  <si>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</si>
  <si>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</si>
  <si>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</si>
  <si>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</si>
  <si>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</si>
  <si>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</si>
  <si>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</si>
  <si>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</si>
  <si>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</si>
  <si>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</si>
  <si>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</si>
  <si>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</si>
  <si>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</si>
  <si>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</si>
  <si>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</si>
  <si>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</si>
  <si>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</si>
  <si>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</si>
  <si>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</si>
  <si>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</si>
  <si>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</si>
  <si>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</si>
  <si>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</si>
  <si>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</si>
  <si>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</si>
  <si>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</si>
  <si>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</si>
  <si>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</si>
  <si>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</si>
  <si>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</si>
  <si>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</si>
  <si>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</si>
  <si>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</si>
  <si>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</si>
  <si>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</si>
  <si>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</si>
  <si>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</si>
  <si>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</si>
  <si>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</si>
  <si>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</si>
  <si>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</si>
  <si>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</si>
  <si>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</si>
  <si>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</si>
  <si>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</si>
  <si>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</si>
  <si>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</si>
  <si>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</si>
  <si>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</si>
  <si>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</si>
  <si>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</si>
  <si>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</si>
  <si>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</si>
  <si>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</si>
  <si>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</si>
  <si>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</si>
  <si>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</si>
  <si>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</si>
  <si>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</si>
  <si>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</si>
  <si>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</si>
  <si>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</si>
  <si>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</si>
  <si>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</si>
  <si>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</si>
  <si>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</si>
  <si>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</si>
  <si>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</si>
  <si>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</si>
  <si>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</si>
  <si>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</si>
  <si>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</si>
  <si>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</si>
  <si>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Sum of Employee Count</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</si>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</sst>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right/>
      <top style="thin">
        <color rgb="FFABABAB"/>
      </top>
      <bottom/>
      <diagonal/>
    </border>
    <border>
      <left/>
      <right style="thin">
        <color rgb="FFABABAB"/>
      </right>
      <top style="thin">
        <color rgb="FFABABAB"/>
      </top>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10" fontId="0" fillId="0" borderId="0" xfId="1" applyNumberFormat="1" applyFont="1" applyAlignment="1"/>
    <xf numFmtId="164" fontId="0" fillId="0" borderId="0" xfId="0" applyNumberFormat="1"/>
    <xf numFmtId="1" fontId="0" fillId="0" borderId="0" xfId="0" applyNumberFormat="1"/>
    <xf numFmtId="0" fontId="0" fillId="2" borderId="0" xfId="0" applyFill="1"/>
    <xf numFmtId="0" fontId="0" fillId="0" borderId="0" xfId="0" applyAlignment="1">
      <alignment horizontal="left"/>
    </xf>
    <xf numFmtId="9" fontId="0" fillId="0" borderId="0" xfId="1" applyFont="1" applyAlignment="1"/>
    <xf numFmtId="0" fontId="0" fillId="0" borderId="1" xfId="0" pivotButton="1"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10" fontId="0" fillId="0" borderId="2" xfId="0" applyNumberFormat="1" applyBorder="1"/>
    <xf numFmtId="10" fontId="0" fillId="0" borderId="6" xfId="0" applyNumberFormat="1" applyBorder="1"/>
    <xf numFmtId="10" fontId="0" fillId="0" borderId="4" xfId="0" applyNumberFormat="1" applyBorder="1"/>
    <xf numFmtId="0" fontId="0" fillId="0" borderId="1" xfId="0" applyBorder="1"/>
    <xf numFmtId="0" fontId="0" fillId="0" borderId="7" xfId="0" applyBorder="1"/>
    <xf numFmtId="0" fontId="0" fillId="0" borderId="8" xfId="0" applyBorder="1"/>
    <xf numFmtId="0" fontId="0" fillId="0" borderId="3" xfId="0" applyBorder="1"/>
    <xf numFmtId="0" fontId="0" fillId="0" borderId="9" xfId="0" applyBorder="1"/>
    <xf numFmtId="0" fontId="0" fillId="0" borderId="10" xfId="0" applyBorder="1"/>
    <xf numFmtId="164" fontId="0" fillId="0" borderId="4" xfId="0" applyNumberFormat="1" applyBorder="1"/>
  </cellXfs>
  <cellStyles count="2">
    <cellStyle name="Normal" xfId="0" builtinId="0"/>
    <cellStyle name="Percent" xfId="1" builtinId="5"/>
  </cellStyles>
  <dxfs count="5">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Style 1" pivot="0" table="0" count="4" xr9:uid="{62D7BAE5-76A0-47AF-A253-4AD21D6E934C}">
      <tableStyleElement type="wholeTable" dxfId="1"/>
    </tableStyle>
  </tableStyles>
  <colors>
    <mruColors>
      <color rgb="FF6227D9"/>
      <color rgb="FFCC38D0"/>
      <color rgb="FFD045D3"/>
      <color rgb="FFD457D7"/>
      <color rgb="FF99249C"/>
      <color rgb="FF9C259F"/>
      <color rgb="FF862088"/>
      <color rgb="FF831F85"/>
      <color rgb="FF81216F"/>
      <color rgb="FF602928"/>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0"/>
            <name val="Calibri"/>
            <family val="2"/>
            <scheme val="minor"/>
          </font>
          <fill>
            <gradientFill>
              <stop position="0">
                <color rgb="FFFF0000"/>
              </stop>
              <stop position="1">
                <color theme="3" tint="0.25098422193060094"/>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00B0F0"/>
                  </a:gs>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C44F-45B7-9F50-C60C04A9AAF0}"/>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C44F-45B7-9F50-C60C04A9AAF0}"/>
              </c:ext>
            </c:extLst>
          </c:dPt>
          <c:val>
            <c:numRef>
              <c:f>Rating!$C$7:$C$8</c:f>
              <c:numCache>
                <c:formatCode>General</c:formatCode>
                <c:ptCount val="2"/>
                <c:pt idx="0">
                  <c:v>0.80182926829268297</c:v>
                </c:pt>
                <c:pt idx="1">
                  <c:v>0.19817073170731703</c:v>
                </c:pt>
              </c:numCache>
            </c:numRef>
          </c:val>
          <c:extLst>
            <c:ext xmlns:c16="http://schemas.microsoft.com/office/drawing/2014/chart" uri="{C3380CC4-5D6E-409C-BE32-E72D297353CC}">
              <c16:uniqueId val="{00000004-C44F-45B7-9F50-C60C04A9AA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862088"/>
                  </a:gs>
                  <a:gs pos="100000">
                    <a:srgbClr val="D457D7"/>
                  </a:gs>
                </a:gsLst>
                <a:lin ang="10800000" scaled="0"/>
              </a:gradFill>
              <a:ln w="19050">
                <a:noFill/>
              </a:ln>
              <a:effectLst/>
            </c:spPr>
            <c:extLst>
              <c:ext xmlns:c16="http://schemas.microsoft.com/office/drawing/2014/chart" uri="{C3380CC4-5D6E-409C-BE32-E72D297353CC}">
                <c16:uniqueId val="{00000001-A7DD-4425-9E2D-B3B100EFF636}"/>
              </c:ext>
            </c:extLst>
          </c:dPt>
          <c:dPt>
            <c:idx val="1"/>
            <c:bubble3D val="0"/>
            <c:spPr>
              <a:solidFill>
                <a:schemeClr val="bg1"/>
              </a:solidFill>
              <a:ln w="19050">
                <a:noFill/>
              </a:ln>
              <a:effectLst/>
            </c:spPr>
            <c:extLst>
              <c:ext xmlns:c16="http://schemas.microsoft.com/office/drawing/2014/chart" uri="{C3380CC4-5D6E-409C-BE32-E72D297353CC}">
                <c16:uniqueId val="{00000003-A7DD-4425-9E2D-B3B100EFF636}"/>
              </c:ext>
            </c:extLst>
          </c:dPt>
          <c:val>
            <c:numRef>
              <c:f>Gender!$C$8:$C$9</c:f>
              <c:numCache>
                <c:formatCode>0%</c:formatCode>
                <c:ptCount val="2"/>
                <c:pt idx="0">
                  <c:v>0.35365853658536583</c:v>
                </c:pt>
                <c:pt idx="1">
                  <c:v>0.64634146341463417</c:v>
                </c:pt>
              </c:numCache>
            </c:numRef>
          </c:val>
          <c:extLst>
            <c:ext xmlns:c16="http://schemas.microsoft.com/office/drawing/2014/chart" uri="{C3380CC4-5D6E-409C-BE32-E72D297353CC}">
              <c16:uniqueId val="{00000004-A7DD-4425-9E2D-B3B100EFF63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a:ln>
              <a:noFill/>
            </a:ln>
          </c:spPr>
          <c:dPt>
            <c:idx val="0"/>
            <c:bubble3D val="0"/>
            <c:spPr>
              <a:solidFill>
                <a:schemeClr val="bg1"/>
              </a:solidFill>
              <a:ln w="19050">
                <a:noFill/>
              </a:ln>
              <a:effectLst/>
            </c:spPr>
            <c:extLst>
              <c:ext xmlns:c16="http://schemas.microsoft.com/office/drawing/2014/chart" uri="{C3380CC4-5D6E-409C-BE32-E72D297353CC}">
                <c16:uniqueId val="{00000001-08E8-474C-BE0B-4F1715B46E2D}"/>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08E8-474C-BE0B-4F1715B46E2D}"/>
              </c:ext>
            </c:extLst>
          </c:dPt>
          <c:val>
            <c:numRef>
              <c:f>Gender!$C$8:$C$9</c:f>
              <c:numCache>
                <c:formatCode>0%</c:formatCode>
                <c:ptCount val="2"/>
                <c:pt idx="0">
                  <c:v>0.35365853658536583</c:v>
                </c:pt>
                <c:pt idx="1">
                  <c:v>0.64634146341463417</c:v>
                </c:pt>
              </c:numCache>
            </c:numRef>
          </c:val>
          <c:extLst>
            <c:ext xmlns:c16="http://schemas.microsoft.com/office/drawing/2014/chart" uri="{C3380CC4-5D6E-409C-BE32-E72D297353CC}">
              <c16:uniqueId val="{00000004-08E8-474C-BE0B-4F1715B46E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100000">
                <a:schemeClr val="accent6">
                  <a:lumMod val="5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0B050"/>
                </a:gs>
                <a:gs pos="100000">
                  <a:schemeClr val="accent6">
                    <a:lumMod val="5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Associates Degree</c:v>
                </c:pt>
                <c:pt idx="2">
                  <c:v>High School</c:v>
                </c:pt>
                <c:pt idx="3">
                  <c:v>Bachelor's Degree</c:v>
                </c:pt>
                <c:pt idx="4">
                  <c:v>Master's Degree</c:v>
                </c:pt>
              </c:strCache>
            </c:strRef>
          </c:cat>
          <c:val>
            <c:numRef>
              <c:f>'Education By Attrition'!$B$4:$B$9</c:f>
              <c:numCache>
                <c:formatCode>General</c:formatCode>
                <c:ptCount val="5"/>
                <c:pt idx="0">
                  <c:v>0</c:v>
                </c:pt>
                <c:pt idx="1">
                  <c:v>1</c:v>
                </c:pt>
                <c:pt idx="2">
                  <c:v>2</c:v>
                </c:pt>
                <c:pt idx="3">
                  <c:v>2</c:v>
                </c:pt>
                <c:pt idx="4">
                  <c:v>6</c:v>
                </c:pt>
              </c:numCache>
            </c:numRef>
          </c:val>
          <c:extLst>
            <c:ext xmlns:c16="http://schemas.microsoft.com/office/drawing/2014/chart" uri="{C3380CC4-5D6E-409C-BE32-E72D297353CC}">
              <c16:uniqueId val="{00000000-8F81-499C-9132-15402AC8B3F8}"/>
            </c:ext>
          </c:extLst>
        </c:ser>
        <c:dLbls>
          <c:dLblPos val="outEnd"/>
          <c:showLegendKey val="0"/>
          <c:showVal val="1"/>
          <c:showCatName val="0"/>
          <c:showSerName val="0"/>
          <c:showPercent val="0"/>
          <c:showBubbleSize val="0"/>
        </c:dLbls>
        <c:gapWidth val="75"/>
        <c:axId val="73707839"/>
        <c:axId val="73690079"/>
      </c:barChart>
      <c:catAx>
        <c:axId val="737078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3690079"/>
        <c:crosses val="autoZero"/>
        <c:auto val="1"/>
        <c:lblAlgn val="ctr"/>
        <c:lblOffset val="100"/>
        <c:noMultiLvlLbl val="0"/>
      </c:catAx>
      <c:valAx>
        <c:axId val="73690079"/>
        <c:scaling>
          <c:orientation val="minMax"/>
        </c:scaling>
        <c:delete val="1"/>
        <c:axPos val="b"/>
        <c:numFmt formatCode="General" sourceLinked="1"/>
        <c:majorTickMark val="out"/>
        <c:minorTickMark val="none"/>
        <c:tickLblPos val="nextTo"/>
        <c:crossAx val="7370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rgbClr val="00B050"/>
              </a:gs>
              <a:gs pos="100000">
                <a:schemeClr val="accent6">
                  <a:lumMod val="50000"/>
                </a:schemeClr>
              </a:gs>
            </a:gsLst>
            <a:lin ang="108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75000"/>
                </a:schemeClr>
              </a:gs>
              <a:gs pos="100000">
                <a:schemeClr val="accent1">
                  <a:lumMod val="60000"/>
                  <a:lumOff val="40000"/>
                </a:schemeClr>
              </a:gs>
            </a:gsLst>
            <a:lin ang="10800000" scaled="0"/>
          </a:gradFill>
          <a:ln w="19050">
            <a:solidFill>
              <a:schemeClr val="lt1"/>
            </a:solidFill>
          </a:ln>
          <a:effectLst/>
        </c:spPr>
      </c:pivotFmt>
      <c:pivotFmt>
        <c:idx val="7"/>
        <c:spPr>
          <a:gradFill>
            <a:gsLst>
              <a:gs pos="0">
                <a:schemeClr val="accent1">
                  <a:lumMod val="50000"/>
                </a:schemeClr>
              </a:gs>
              <a:gs pos="95000">
                <a:schemeClr val="accent5">
                  <a:lumMod val="75000"/>
                </a:schemeClr>
              </a:gs>
            </a:gsLst>
            <a:lin ang="10800000" scaled="0"/>
          </a:gradFill>
          <a:ln w="9525">
            <a:solidFill>
              <a:schemeClr val="lt1"/>
            </a:solidFill>
          </a:ln>
          <a:effectLst/>
        </c:spPr>
      </c:pivotFmt>
      <c:pivotFmt>
        <c:idx val="8"/>
        <c:spPr>
          <a:gradFill>
            <a:gsLst>
              <a:gs pos="0">
                <a:schemeClr val="tx1">
                  <a:lumMod val="95000"/>
                  <a:lumOff val="5000"/>
                </a:schemeClr>
              </a:gs>
              <a:gs pos="100000">
                <a:schemeClr val="tx1">
                  <a:lumMod val="50000"/>
                  <a:lumOff val="50000"/>
                </a:schemeClr>
              </a:gs>
            </a:gsLst>
            <a:lin ang="10800000" scaled="0"/>
          </a:gradFill>
          <a:ln w="19050">
            <a:solidFill>
              <a:schemeClr val="lt1"/>
            </a:solidFill>
          </a:ln>
          <a:effectLst/>
        </c:spPr>
      </c:pivotFmt>
    </c:pivotFmts>
    <c:plotArea>
      <c:layout>
        <c:manualLayout>
          <c:layoutTarget val="inner"/>
          <c:xMode val="edge"/>
          <c:yMode val="edge"/>
          <c:x val="0.25590805503287239"/>
          <c:y val="0.22872316564404946"/>
          <c:w val="0.41214478092047663"/>
          <c:h val="0.71951254969786682"/>
        </c:manualLayout>
      </c:layout>
      <c:pieChart>
        <c:varyColors val="1"/>
        <c:ser>
          <c:idx val="0"/>
          <c:order val="0"/>
          <c:tx>
            <c:strRef>
              <c:f>'Department wise  attrition'!$B$3</c:f>
              <c:strCache>
                <c:ptCount val="1"/>
                <c:pt idx="0">
                  <c:v>Total</c:v>
                </c:pt>
              </c:strCache>
            </c:strRef>
          </c:tx>
          <c:spPr>
            <a:gradFill>
              <a:gsLst>
                <a:gs pos="0">
                  <a:srgbClr val="00B050"/>
                </a:gs>
                <a:gs pos="100000">
                  <a:schemeClr val="accent6">
                    <a:lumMod val="50000"/>
                  </a:schemeClr>
                </a:gs>
              </a:gsLst>
              <a:lin ang="10800000" scaled="0"/>
            </a:gradFill>
          </c:spPr>
          <c:dPt>
            <c:idx val="0"/>
            <c:bubble3D val="0"/>
            <c:spPr>
              <a:gradFill>
                <a:gsLst>
                  <a:gs pos="0">
                    <a:schemeClr val="accent5">
                      <a:lumMod val="75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8242-4E1A-9B7B-C62AD7E42458}"/>
              </c:ext>
            </c:extLst>
          </c:dPt>
          <c:dPt>
            <c:idx val="1"/>
            <c:bubble3D val="0"/>
            <c:spPr>
              <a:gradFill>
                <a:gsLst>
                  <a:gs pos="0">
                    <a:schemeClr val="accent1">
                      <a:lumMod val="50000"/>
                    </a:schemeClr>
                  </a:gs>
                  <a:gs pos="95000">
                    <a:schemeClr val="accent5">
                      <a:lumMod val="75000"/>
                    </a:schemeClr>
                  </a:gs>
                </a:gsLst>
                <a:lin ang="10800000" scaled="0"/>
              </a:gradFill>
              <a:ln w="9525">
                <a:solidFill>
                  <a:schemeClr val="lt1"/>
                </a:solidFill>
              </a:ln>
              <a:effectLst/>
            </c:spPr>
            <c:extLst>
              <c:ext xmlns:c16="http://schemas.microsoft.com/office/drawing/2014/chart" uri="{C3380CC4-5D6E-409C-BE32-E72D297353CC}">
                <c16:uniqueId val="{00000003-8242-4E1A-9B7B-C62AD7E42458}"/>
              </c:ext>
            </c:extLst>
          </c:dPt>
          <c:dPt>
            <c:idx val="2"/>
            <c:bubble3D val="0"/>
            <c:spPr>
              <a:gradFill>
                <a:gsLst>
                  <a:gs pos="0">
                    <a:schemeClr val="tx1">
                      <a:lumMod val="95000"/>
                      <a:lumOff val="5000"/>
                    </a:schemeClr>
                  </a:gs>
                  <a:gs pos="100000">
                    <a:schemeClr val="tx1">
                      <a:lumMod val="50000"/>
                      <a:lumOff val="50000"/>
                    </a:schemeClr>
                  </a:gs>
                </a:gsLst>
                <a:lin ang="10800000" scaled="0"/>
              </a:gradFill>
              <a:ln w="19050">
                <a:solidFill>
                  <a:schemeClr val="lt1"/>
                </a:solidFill>
              </a:ln>
              <a:effectLst/>
            </c:spPr>
            <c:extLst>
              <c:ext xmlns:c16="http://schemas.microsoft.com/office/drawing/2014/chart" uri="{C3380CC4-5D6E-409C-BE32-E72D297353CC}">
                <c16:uniqueId val="{00000005-8242-4E1A-9B7B-C62AD7E424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0</c:v>
                </c:pt>
                <c:pt idx="1">
                  <c:v>0.63636363636363635</c:v>
                </c:pt>
                <c:pt idx="2">
                  <c:v>0.36363636363636365</c:v>
                </c:pt>
              </c:numCache>
            </c:numRef>
          </c:val>
          <c:extLst>
            <c:ext xmlns:c16="http://schemas.microsoft.com/office/drawing/2014/chart" uri="{C3380CC4-5D6E-409C-BE32-E72D297353CC}">
              <c16:uniqueId val="{00000006-8242-4E1A-9B7B-C62AD7E4245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DATA_Excel.xlsx]Attriton by age group!PivotTable8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rgbClr val="FF000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rgbClr val="FF0000"/>
              </a:gs>
            </a:gsLst>
            <a:lin ang="10800000" scaled="0"/>
          </a:gradFill>
          <a:ln>
            <a:noFill/>
          </a:ln>
          <a:effectLst/>
        </c:spPr>
      </c:pivotFmt>
      <c:pivotFmt>
        <c:idx val="4"/>
        <c:spPr>
          <a:gradFill>
            <a:gsLst>
              <a:gs pos="0">
                <a:schemeClr val="accent2">
                  <a:lumMod val="75000"/>
                </a:schemeClr>
              </a:gs>
              <a:gs pos="100000">
                <a:srgbClr val="FF0000"/>
              </a:gs>
            </a:gsLst>
            <a:lin ang="10800000" scaled="0"/>
          </a:gradFill>
          <a:ln>
            <a:noFill/>
          </a:ln>
          <a:effectLst/>
        </c:spPr>
      </c:pivotFmt>
      <c:pivotFmt>
        <c:idx val="5"/>
        <c:spPr>
          <a:gradFill>
            <a:gsLst>
              <a:gs pos="0">
                <a:schemeClr val="accent2">
                  <a:lumMod val="75000"/>
                </a:schemeClr>
              </a:gs>
              <a:gs pos="100000">
                <a:srgbClr val="FF0000"/>
              </a:gs>
            </a:gsLst>
            <a:lin ang="10800000" scaled="0"/>
          </a:gradFill>
          <a:ln>
            <a:noFill/>
          </a:ln>
          <a:effectLst/>
        </c:spPr>
      </c:pivotFmt>
      <c:pivotFmt>
        <c:idx val="6"/>
        <c:spPr>
          <a:gradFill>
            <a:gsLst>
              <a:gs pos="0">
                <a:schemeClr val="accent2">
                  <a:lumMod val="75000"/>
                </a:schemeClr>
              </a:gs>
              <a:gs pos="100000">
                <a:srgbClr val="FF0000"/>
              </a:gs>
            </a:gsLst>
            <a:lin ang="10800000" scaled="0"/>
          </a:gradFill>
          <a:ln>
            <a:noFill/>
          </a:ln>
          <a:effectLst/>
        </c:spPr>
      </c:pivotFmt>
      <c:pivotFmt>
        <c:idx val="7"/>
      </c:pivotFmt>
    </c:pivotFmts>
    <c:plotArea>
      <c:layout/>
      <c:barChart>
        <c:barDir val="col"/>
        <c:grouping val="clustered"/>
        <c:varyColors val="0"/>
        <c:ser>
          <c:idx val="0"/>
          <c:order val="0"/>
          <c:tx>
            <c:strRef>
              <c:f>'Attriton by age group'!$B$3</c:f>
              <c:strCache>
                <c:ptCount val="1"/>
                <c:pt idx="0">
                  <c:v>Total</c:v>
                </c:pt>
              </c:strCache>
            </c:strRef>
          </c:tx>
          <c:spPr>
            <a:gradFill>
              <a:gsLst>
                <a:gs pos="0">
                  <a:schemeClr val="accent2">
                    <a:lumMod val="75000"/>
                  </a:schemeClr>
                </a:gs>
                <a:gs pos="100000">
                  <a:srgbClr val="FF000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'Attriton by age group'!$A$4:$A$8</c:f>
              <c:strCache>
                <c:ptCount val="4"/>
                <c:pt idx="0">
                  <c:v>25 - 34</c:v>
                </c:pt>
                <c:pt idx="1">
                  <c:v>35 - 44</c:v>
                </c:pt>
                <c:pt idx="2">
                  <c:v>Under 25</c:v>
                </c:pt>
                <c:pt idx="3">
                  <c:v>45 - 54</c:v>
                </c:pt>
              </c:strCache>
            </c:strRef>
          </c:cat>
          <c:val>
            <c:numRef>
              <c:f>'Attriton by age group'!$B$4:$B$8</c:f>
              <c:numCache>
                <c:formatCode>General</c:formatCode>
                <c:ptCount val="4"/>
                <c:pt idx="0">
                  <c:v>4</c:v>
                </c:pt>
                <c:pt idx="1">
                  <c:v>4</c:v>
                </c:pt>
                <c:pt idx="2">
                  <c:v>2</c:v>
                </c:pt>
                <c:pt idx="3">
                  <c:v>1</c:v>
                </c:pt>
              </c:numCache>
            </c:numRef>
          </c:val>
          <c:extLst>
            <c:ext xmlns:c16="http://schemas.microsoft.com/office/drawing/2014/chart" uri="{C3380CC4-5D6E-409C-BE32-E72D297353CC}">
              <c16:uniqueId val="{00000000-12A4-46F2-AA3D-589AA02971DD}"/>
            </c:ext>
          </c:extLst>
        </c:ser>
        <c:dLbls>
          <c:dLblPos val="outEnd"/>
          <c:showLegendKey val="0"/>
          <c:showVal val="1"/>
          <c:showCatName val="0"/>
          <c:showSerName val="0"/>
          <c:showPercent val="0"/>
          <c:showBubbleSize val="0"/>
        </c:dLbls>
        <c:gapWidth val="120"/>
        <c:overlap val="-27"/>
        <c:axId val="1975274383"/>
        <c:axId val="1975277743"/>
      </c:barChart>
      <c:catAx>
        <c:axId val="1975274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277743"/>
        <c:crosses val="autoZero"/>
        <c:auto val="1"/>
        <c:lblAlgn val="ctr"/>
        <c:lblOffset val="100"/>
        <c:noMultiLvlLbl val="0"/>
      </c:catAx>
      <c:valAx>
        <c:axId val="1975277743"/>
        <c:scaling>
          <c:orientation val="minMax"/>
        </c:scaling>
        <c:delete val="1"/>
        <c:axPos val="l"/>
        <c:numFmt formatCode="General" sourceLinked="1"/>
        <c:majorTickMark val="out"/>
        <c:minorTickMark val="none"/>
        <c:tickLblPos val="nextTo"/>
        <c:crossAx val="197527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3F-4DDE-A3A7-2A6BB8F05F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3F-4DDE-A3A7-2A6BB8F05F79}"/>
              </c:ext>
            </c:extLst>
          </c:dPt>
          <c:val>
            <c:numRef>
              <c:f>Rating!$C$7:$C$8</c:f>
              <c:numCache>
                <c:formatCode>General</c:formatCode>
                <c:ptCount val="2"/>
                <c:pt idx="0">
                  <c:v>0.80182926829268297</c:v>
                </c:pt>
                <c:pt idx="1">
                  <c:v>0.19817073170731703</c:v>
                </c:pt>
              </c:numCache>
            </c:numRef>
          </c:val>
          <c:extLst>
            <c:ext xmlns:c16="http://schemas.microsoft.com/office/drawing/2014/chart" uri="{C3380CC4-5D6E-409C-BE32-E72D297353CC}">
              <c16:uniqueId val="{00000000-A01F-4065-8097-4524217AAB6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3.2073170731707319</c:v>
                </c:pt>
              </c:numCache>
            </c:numRef>
          </c:val>
          <c:extLst>
            <c:ext xmlns:c16="http://schemas.microsoft.com/office/drawing/2014/chart" uri="{C3380CC4-5D6E-409C-BE32-E72D297353CC}">
              <c16:uniqueId val="{00000000-E04D-49B5-BD63-300804F6AC7B}"/>
            </c:ext>
          </c:extLst>
        </c:ser>
        <c:ser>
          <c:idx val="1"/>
          <c:order val="1"/>
          <c:spPr>
            <a:solidFill>
              <a:schemeClr val="accent2"/>
            </a:solidFill>
            <a:ln>
              <a:noFill/>
            </a:ln>
            <a:effectLst/>
          </c:spPr>
          <c:invertIfNegative val="0"/>
          <c:val>
            <c:numRef>
              <c:f>Rating!$B$8</c:f>
              <c:numCache>
                <c:formatCode>0.0</c:formatCode>
                <c:ptCount val="1"/>
                <c:pt idx="0">
                  <c:v>0.79268292682926811</c:v>
                </c:pt>
              </c:numCache>
            </c:numRef>
          </c:val>
          <c:extLst>
            <c:ext xmlns:c16="http://schemas.microsoft.com/office/drawing/2014/chart" uri="{C3380CC4-5D6E-409C-BE32-E72D297353CC}">
              <c16:uniqueId val="{00000001-E04D-49B5-BD63-300804F6AC7B}"/>
            </c:ext>
          </c:extLst>
        </c:ser>
        <c:dLbls>
          <c:showLegendKey val="0"/>
          <c:showVal val="0"/>
          <c:showCatName val="0"/>
          <c:showSerName val="0"/>
          <c:showPercent val="0"/>
          <c:showBubbleSize val="0"/>
        </c:dLbls>
        <c:gapWidth val="0"/>
        <c:overlap val="100"/>
        <c:axId val="1160583743"/>
        <c:axId val="1160565503"/>
      </c:barChart>
      <c:catAx>
        <c:axId val="1160583743"/>
        <c:scaling>
          <c:orientation val="minMax"/>
        </c:scaling>
        <c:delete val="1"/>
        <c:axPos val="l"/>
        <c:majorTickMark val="out"/>
        <c:minorTickMark val="none"/>
        <c:tickLblPos val="nextTo"/>
        <c:crossAx val="1160565503"/>
        <c:crosses val="autoZero"/>
        <c:auto val="1"/>
        <c:lblAlgn val="ctr"/>
        <c:lblOffset val="100"/>
        <c:noMultiLvlLbl val="0"/>
      </c:catAx>
      <c:valAx>
        <c:axId val="1160565503"/>
        <c:scaling>
          <c:orientation val="minMax"/>
          <c:max val="4"/>
        </c:scaling>
        <c:delete val="1"/>
        <c:axPos val="b"/>
        <c:numFmt formatCode="0.0" sourceLinked="1"/>
        <c:majorTickMark val="out"/>
        <c:minorTickMark val="none"/>
        <c:tickLblPos val="nextTo"/>
        <c:crossAx val="116058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41-4B07-8C87-374510AE9F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41-4B07-8C87-374510AE9F32}"/>
              </c:ext>
            </c:extLst>
          </c:dPt>
          <c:val>
            <c:numRef>
              <c:f>Gender!$C$8:$C$9</c:f>
              <c:numCache>
                <c:formatCode>0%</c:formatCode>
                <c:ptCount val="2"/>
                <c:pt idx="0">
                  <c:v>0.35365853658536583</c:v>
                </c:pt>
                <c:pt idx="1">
                  <c:v>0.64634146341463417</c:v>
                </c:pt>
              </c:numCache>
            </c:numRef>
          </c:val>
          <c:extLst>
            <c:ext xmlns:c16="http://schemas.microsoft.com/office/drawing/2014/chart" uri="{C3380CC4-5D6E-409C-BE32-E72D297353CC}">
              <c16:uniqueId val="{00000000-271D-4EAA-8C50-086337C5416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Associates Degree</c:v>
                </c:pt>
                <c:pt idx="2">
                  <c:v>High School</c:v>
                </c:pt>
                <c:pt idx="3">
                  <c:v>Bachelor's Degree</c:v>
                </c:pt>
                <c:pt idx="4">
                  <c:v>Master's Degree</c:v>
                </c:pt>
              </c:strCache>
            </c:strRef>
          </c:cat>
          <c:val>
            <c:numRef>
              <c:f>'Education By Attrition'!$B$4:$B$9</c:f>
              <c:numCache>
                <c:formatCode>General</c:formatCode>
                <c:ptCount val="5"/>
                <c:pt idx="0">
                  <c:v>0</c:v>
                </c:pt>
                <c:pt idx="1">
                  <c:v>1</c:v>
                </c:pt>
                <c:pt idx="2">
                  <c:v>2</c:v>
                </c:pt>
                <c:pt idx="3">
                  <c:v>2</c:v>
                </c:pt>
                <c:pt idx="4">
                  <c:v>6</c:v>
                </c:pt>
              </c:numCache>
            </c:numRef>
          </c:val>
          <c:extLst>
            <c:ext xmlns:c16="http://schemas.microsoft.com/office/drawing/2014/chart" uri="{C3380CC4-5D6E-409C-BE32-E72D297353CC}">
              <c16:uniqueId val="{00000000-2103-4CE8-A14F-3609A2D5774A}"/>
            </c:ext>
          </c:extLst>
        </c:ser>
        <c:dLbls>
          <c:dLblPos val="outEnd"/>
          <c:showLegendKey val="0"/>
          <c:showVal val="1"/>
          <c:showCatName val="0"/>
          <c:showSerName val="0"/>
          <c:showPercent val="0"/>
          <c:showBubbleSize val="0"/>
        </c:dLbls>
        <c:gapWidth val="182"/>
        <c:axId val="73707839"/>
        <c:axId val="73690079"/>
      </c:barChart>
      <c:catAx>
        <c:axId val="737078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90079"/>
        <c:crosses val="autoZero"/>
        <c:auto val="1"/>
        <c:lblAlgn val="ctr"/>
        <c:lblOffset val="100"/>
        <c:noMultiLvlLbl val="0"/>
      </c:catAx>
      <c:valAx>
        <c:axId val="73690079"/>
        <c:scaling>
          <c:orientation val="minMax"/>
        </c:scaling>
        <c:delete val="1"/>
        <c:axPos val="b"/>
        <c:numFmt formatCode="General" sourceLinked="1"/>
        <c:majorTickMark val="out"/>
        <c:minorTickMark val="none"/>
        <c:tickLblPos val="nextTo"/>
        <c:crossAx val="7370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F6-4563-B257-48B540D44D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F6-4563-B257-48B540D44D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F6-4563-B257-48B540D44D6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0</c:v>
                </c:pt>
                <c:pt idx="1">
                  <c:v>0.63636363636363635</c:v>
                </c:pt>
                <c:pt idx="2">
                  <c:v>0.36363636363636365</c:v>
                </c:pt>
              </c:numCache>
            </c:numRef>
          </c:val>
          <c:extLst>
            <c:ext xmlns:c16="http://schemas.microsoft.com/office/drawing/2014/chart" uri="{C3380CC4-5D6E-409C-BE32-E72D297353CC}">
              <c16:uniqueId val="{00000000-F5B1-4E3A-86F8-3873A0B4634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DATA_Excel.xlsx]Attriton by age group!PivotTable8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'Attriton by age group'!$B$3</c:f>
              <c:strCache>
                <c:ptCount val="1"/>
                <c:pt idx="0">
                  <c:v>Total</c:v>
                </c:pt>
              </c:strCache>
            </c:strRef>
          </c:tx>
          <c:spPr>
            <a:solidFill>
              <a:schemeClr val="accent1"/>
            </a:solidFill>
            <a:ln>
              <a:noFill/>
            </a:ln>
            <a:effectLst/>
          </c:spPr>
          <c:invertIfNegative val="0"/>
          <c:cat>
            <c:strRef>
              <c:f>'Attriton by age group'!$A$4:$A$8</c:f>
              <c:strCache>
                <c:ptCount val="4"/>
                <c:pt idx="0">
                  <c:v>25 - 34</c:v>
                </c:pt>
                <c:pt idx="1">
                  <c:v>35 - 44</c:v>
                </c:pt>
                <c:pt idx="2">
                  <c:v>Under 25</c:v>
                </c:pt>
                <c:pt idx="3">
                  <c:v>45 - 54</c:v>
                </c:pt>
              </c:strCache>
            </c:strRef>
          </c:cat>
          <c:val>
            <c:numRef>
              <c:f>'Attriton by age group'!$B$4:$B$8</c:f>
              <c:numCache>
                <c:formatCode>General</c:formatCode>
                <c:ptCount val="4"/>
                <c:pt idx="0">
                  <c:v>4</c:v>
                </c:pt>
                <c:pt idx="1">
                  <c:v>4</c:v>
                </c:pt>
                <c:pt idx="2">
                  <c:v>2</c:v>
                </c:pt>
                <c:pt idx="3">
                  <c:v>1</c:v>
                </c:pt>
              </c:numCache>
            </c:numRef>
          </c:val>
          <c:extLst>
            <c:ext xmlns:c16="http://schemas.microsoft.com/office/drawing/2014/chart" uri="{C3380CC4-5D6E-409C-BE32-E72D297353CC}">
              <c16:uniqueId val="{00000000-315B-427C-B1CE-4FD16DBD2469}"/>
            </c:ext>
          </c:extLst>
        </c:ser>
        <c:dLbls>
          <c:showLegendKey val="0"/>
          <c:showVal val="0"/>
          <c:showCatName val="0"/>
          <c:showSerName val="0"/>
          <c:showPercent val="0"/>
          <c:showBubbleSize val="0"/>
        </c:dLbls>
        <c:gapWidth val="219"/>
        <c:overlap val="-27"/>
        <c:axId val="1975274383"/>
        <c:axId val="1975277743"/>
      </c:barChart>
      <c:catAx>
        <c:axId val="1975274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277743"/>
        <c:crosses val="autoZero"/>
        <c:auto val="1"/>
        <c:lblAlgn val="ctr"/>
        <c:lblOffset val="100"/>
        <c:noMultiLvlLbl val="0"/>
      </c:catAx>
      <c:valAx>
        <c:axId val="1975277743"/>
        <c:scaling>
          <c:orientation val="minMax"/>
        </c:scaling>
        <c:delete val="1"/>
        <c:axPos val="l"/>
        <c:numFmt formatCode="General" sourceLinked="1"/>
        <c:majorTickMark val="out"/>
        <c:minorTickMark val="none"/>
        <c:tickLblPos val="nextTo"/>
        <c:crossAx val="197527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6F4EC4D-E6C0-4CFF-A381-1E86A1044E49}">
          <cx:dataPt idx="2">
            <cx:spPr>
              <a:solidFill>
                <a:srgbClr val="4472C4">
                  <a:lumMod val="75000"/>
                </a:srgbClr>
              </a:solidFill>
            </cx:spPr>
          </cx:dataPt>
          <cx:dataPt idx="6">
            <cx:spPr>
              <a:solidFill>
                <a:srgbClr val="92D050"/>
              </a:solidFill>
            </cx:spPr>
          </cx:dataPt>
          <cx:dataPt idx="8">
            <cx:spPr>
              <a:solidFill>
                <a:srgbClr val="D457D7"/>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1C883292-4C03-42DF-AC0D-87259B4B7367}">
          <cx:spPr>
            <a:gradFill>
              <a:gsLst>
                <a:gs pos="0">
                  <a:srgbClr val="6227D9"/>
                </a:gs>
                <a:gs pos="100000">
                  <a:srgbClr val="00B0F0"/>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F6F4EC4D-E6C0-4CFF-A381-1E86A1044E49}">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1C883292-4C03-42DF-AC0D-87259B4B7367}">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5</xdr:col>
      <xdr:colOff>628854</xdr:colOff>
      <xdr:row>1</xdr:row>
      <xdr:rowOff>23003</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3877691" y="21498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800" b="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chemeClr val="lt1"/>
                  </a:solidFill>
                  <a:latin typeface="Calibri"/>
                  <a:ea typeface="Calibri"/>
                  <a:cs typeface="Calibri"/>
                  <a:sym typeface="Calibri"/>
                </a:rPr>
                <a:t>`</a:t>
              </a:r>
              <a:endParaRPr sz="1800" b="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800" b="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6</xdr:col>
      <xdr:colOff>231797</xdr:colOff>
      <xdr:row>6</xdr:row>
      <xdr:rowOff>42008</xdr:rowOff>
    </xdr:from>
    <xdr:to>
      <xdr:col>8</xdr:col>
      <xdr:colOff>623130</xdr:colOff>
      <xdr:row>8</xdr:row>
      <xdr:rowOff>42007</xdr:rowOff>
    </xdr:to>
    <xdr:sp macro="" textlink="">
      <xdr:nvSpPr>
        <xdr:cNvPr id="7" name="TextBox 6">
          <a:extLst>
            <a:ext uri="{FF2B5EF4-FFF2-40B4-BE49-F238E27FC236}">
              <a16:creationId xmlns:a16="http://schemas.microsoft.com/office/drawing/2014/main" id="{8527A517-CB54-3A19-E122-E8E4D1DF9C44}"/>
            </a:ext>
          </a:extLst>
        </xdr:cNvPr>
        <xdr:cNvSpPr txBox="1"/>
      </xdr:nvSpPr>
      <xdr:spPr>
        <a:xfrm>
          <a:off x="4170950" y="1204381"/>
          <a:ext cx="1704383" cy="38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rPr>
            <a:t>Total</a:t>
          </a:r>
          <a:r>
            <a:rPr lang="en-IN" sz="1600" baseline="0">
              <a:solidFill>
                <a:srgbClr val="602928"/>
              </a:solidFill>
            </a:rPr>
            <a:t> </a:t>
          </a:r>
          <a:r>
            <a:rPr lang="en-IN" sz="1600" b="1" baseline="0">
              <a:solidFill>
                <a:srgbClr val="602928"/>
              </a:solidFill>
            </a:rPr>
            <a:t>Employees</a:t>
          </a:r>
          <a:endParaRPr lang="en-IN" sz="1600" b="1">
            <a:solidFill>
              <a:srgbClr val="602928"/>
            </a:solidFill>
          </a:endParaRPr>
        </a:p>
      </xdr:txBody>
    </xdr:sp>
    <xdr:clientData/>
  </xdr:twoCellAnchor>
  <xdr:twoCellAnchor>
    <xdr:from>
      <xdr:col>7</xdr:col>
      <xdr:colOff>30359</xdr:colOff>
      <xdr:row>7</xdr:row>
      <xdr:rowOff>151893</xdr:rowOff>
    </xdr:from>
    <xdr:to>
      <xdr:col>9</xdr:col>
      <xdr:colOff>274712</xdr:colOff>
      <xdr:row>10</xdr:row>
      <xdr:rowOff>19990</xdr:rowOff>
    </xdr:to>
    <xdr:sp macro="" textlink="KPI!A9">
      <xdr:nvSpPr>
        <xdr:cNvPr id="8" name="TextBox 7">
          <a:extLst>
            <a:ext uri="{FF2B5EF4-FFF2-40B4-BE49-F238E27FC236}">
              <a16:creationId xmlns:a16="http://schemas.microsoft.com/office/drawing/2014/main" id="{D454666A-DD85-7CF8-025E-A8B4028F974A}"/>
            </a:ext>
          </a:extLst>
        </xdr:cNvPr>
        <xdr:cNvSpPr txBox="1"/>
      </xdr:nvSpPr>
      <xdr:spPr>
        <a:xfrm>
          <a:off x="4626037" y="1507995"/>
          <a:ext cx="1557404" cy="449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386639-93A0-4746-ACAE-0B00FC9709FC}" type="TxLink">
            <a:rPr lang="en-US" sz="2400" b="1" i="0" u="none" strike="noStrike">
              <a:solidFill>
                <a:srgbClr val="002060"/>
              </a:solidFill>
              <a:latin typeface="Calibri"/>
              <a:ea typeface="Calibri"/>
              <a:cs typeface="Calibri"/>
            </a:rPr>
            <a:pPr algn="ctr"/>
            <a:t>82</a:t>
          </a:fld>
          <a:endParaRPr lang="en-IN" sz="2400" b="1" i="0" u="none" strike="noStrike">
            <a:solidFill>
              <a:srgbClr val="002060"/>
            </a:solidFill>
            <a:latin typeface="Calibri"/>
            <a:ea typeface="Calibri"/>
            <a:cs typeface="Calibri"/>
          </a:endParaRPr>
        </a:p>
      </xdr:txBody>
    </xdr:sp>
    <xdr:clientData/>
  </xdr:twoCellAnchor>
  <xdr:twoCellAnchor>
    <xdr:from>
      <xdr:col>10</xdr:col>
      <xdr:colOff>413870</xdr:colOff>
      <xdr:row>6</xdr:row>
      <xdr:rowOff>69783</xdr:rowOff>
    </xdr:from>
    <xdr:to>
      <xdr:col>13</xdr:col>
      <xdr:colOff>152399</xdr:colOff>
      <xdr:row>7</xdr:row>
      <xdr:rowOff>183972</xdr:rowOff>
    </xdr:to>
    <xdr:sp macro="" textlink="">
      <xdr:nvSpPr>
        <xdr:cNvPr id="92" name="TextBox 91">
          <a:extLst>
            <a:ext uri="{FF2B5EF4-FFF2-40B4-BE49-F238E27FC236}">
              <a16:creationId xmlns:a16="http://schemas.microsoft.com/office/drawing/2014/main" id="{A5D01A52-E069-4805-8996-D911D968BDB0}"/>
            </a:ext>
          </a:extLst>
        </xdr:cNvPr>
        <xdr:cNvSpPr txBox="1"/>
      </xdr:nvSpPr>
      <xdr:spPr>
        <a:xfrm>
          <a:off x="6979124" y="1232156"/>
          <a:ext cx="1708106" cy="307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rgbClr val="602928"/>
              </a:solidFill>
              <a:latin typeface="+mn-lt"/>
              <a:ea typeface="+mn-ea"/>
              <a:cs typeface="+mn-cs"/>
            </a:rPr>
            <a:t>Attrition</a:t>
          </a:r>
        </a:p>
      </xdr:txBody>
    </xdr:sp>
    <xdr:clientData/>
  </xdr:twoCellAnchor>
  <xdr:twoCellAnchor>
    <xdr:from>
      <xdr:col>11</xdr:col>
      <xdr:colOff>448244</xdr:colOff>
      <xdr:row>7</xdr:row>
      <xdr:rowOff>145827</xdr:rowOff>
    </xdr:from>
    <xdr:to>
      <xdr:col>14</xdr:col>
      <xdr:colOff>41980</xdr:colOff>
      <xdr:row>10</xdr:row>
      <xdr:rowOff>11659</xdr:rowOff>
    </xdr:to>
    <xdr:sp macro="" textlink="KPI!B9">
      <xdr:nvSpPr>
        <xdr:cNvPr id="93" name="TextBox 92">
          <a:extLst>
            <a:ext uri="{FF2B5EF4-FFF2-40B4-BE49-F238E27FC236}">
              <a16:creationId xmlns:a16="http://schemas.microsoft.com/office/drawing/2014/main" id="{BE6D2764-5E3C-43A1-B9A3-E5542047A01C}"/>
            </a:ext>
          </a:extLst>
        </xdr:cNvPr>
        <xdr:cNvSpPr txBox="1"/>
      </xdr:nvSpPr>
      <xdr:spPr>
        <a:xfrm>
          <a:off x="7670024" y="1501929"/>
          <a:ext cx="1563312" cy="447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6AEC86-C4F3-4330-AFC1-66A01DEDD352}" type="TxLink">
            <a:rPr lang="en-US" sz="2400" b="1" i="0" u="none" strike="noStrike">
              <a:solidFill>
                <a:srgbClr val="002060"/>
              </a:solidFill>
              <a:latin typeface="Calibri"/>
              <a:ea typeface="Calibri"/>
              <a:cs typeface="Calibri"/>
            </a:rPr>
            <a:pPr algn="ctr"/>
            <a:t>11</a:t>
          </a:fld>
          <a:endParaRPr lang="en-US" sz="2400" b="1" i="0" u="none" strike="noStrike">
            <a:solidFill>
              <a:srgbClr val="002060"/>
            </a:solidFill>
            <a:latin typeface="Calibri"/>
            <a:ea typeface="Calibri"/>
            <a:cs typeface="Calibri"/>
          </a:endParaRPr>
        </a:p>
      </xdr:txBody>
    </xdr:sp>
    <xdr:clientData/>
  </xdr:twoCellAnchor>
  <xdr:twoCellAnchor>
    <xdr:from>
      <xdr:col>15</xdr:col>
      <xdr:colOff>152764</xdr:colOff>
      <xdr:row>6</xdr:row>
      <xdr:rowOff>36272</xdr:rowOff>
    </xdr:from>
    <xdr:to>
      <xdr:col>17</xdr:col>
      <xdr:colOff>543004</xdr:colOff>
      <xdr:row>7</xdr:row>
      <xdr:rowOff>150461</xdr:rowOff>
    </xdr:to>
    <xdr:sp macro="" textlink="">
      <xdr:nvSpPr>
        <xdr:cNvPr id="96" name="TextBox 95">
          <a:extLst>
            <a:ext uri="{FF2B5EF4-FFF2-40B4-BE49-F238E27FC236}">
              <a16:creationId xmlns:a16="http://schemas.microsoft.com/office/drawing/2014/main" id="{2987FB86-87EE-46D3-8810-A1694EAE5367}"/>
            </a:ext>
          </a:extLst>
        </xdr:cNvPr>
        <xdr:cNvSpPr txBox="1"/>
      </xdr:nvSpPr>
      <xdr:spPr>
        <a:xfrm>
          <a:off x="10000645" y="1198645"/>
          <a:ext cx="1703291" cy="307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602928"/>
              </a:solidFill>
            </a:rPr>
            <a:t>Active</a:t>
          </a:r>
          <a:r>
            <a:rPr lang="en-IN" sz="1600" b="1" baseline="0">
              <a:solidFill>
                <a:srgbClr val="602928"/>
              </a:solidFill>
            </a:rPr>
            <a:t> </a:t>
          </a:r>
          <a:r>
            <a:rPr lang="en-IN" sz="1600" b="1" baseline="0">
              <a:solidFill>
                <a:srgbClr val="602928"/>
              </a:solidFill>
              <a:latin typeface="+mn-lt"/>
              <a:ea typeface="+mn-ea"/>
              <a:cs typeface="+mn-cs"/>
            </a:rPr>
            <a:t>employees</a:t>
          </a:r>
        </a:p>
      </xdr:txBody>
    </xdr:sp>
    <xdr:clientData/>
  </xdr:twoCellAnchor>
  <xdr:twoCellAnchor>
    <xdr:from>
      <xdr:col>16</xdr:col>
      <xdr:colOff>128652</xdr:colOff>
      <xdr:row>8</xdr:row>
      <xdr:rowOff>13143</xdr:rowOff>
    </xdr:from>
    <xdr:to>
      <xdr:col>18</xdr:col>
      <xdr:colOff>374098</xdr:colOff>
      <xdr:row>10</xdr:row>
      <xdr:rowOff>72236</xdr:rowOff>
    </xdr:to>
    <xdr:sp macro="" textlink="KPI!D9">
      <xdr:nvSpPr>
        <xdr:cNvPr id="97" name="TextBox 96">
          <a:extLst>
            <a:ext uri="{FF2B5EF4-FFF2-40B4-BE49-F238E27FC236}">
              <a16:creationId xmlns:a16="http://schemas.microsoft.com/office/drawing/2014/main" id="{8DD57116-A6C5-4DE7-95C8-141B508E92AF}"/>
            </a:ext>
          </a:extLst>
        </xdr:cNvPr>
        <xdr:cNvSpPr txBox="1"/>
      </xdr:nvSpPr>
      <xdr:spPr>
        <a:xfrm>
          <a:off x="10509522" y="1559230"/>
          <a:ext cx="1543054" cy="445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440DFB3-E735-4944-810D-DA02D405B4C3}" type="TxLink">
            <a:rPr lang="en-US" sz="2400" b="1" i="0" u="none" strike="noStrike">
              <a:solidFill>
                <a:srgbClr val="002060"/>
              </a:solidFill>
              <a:latin typeface="Calibri"/>
              <a:ea typeface="Calibri"/>
              <a:cs typeface="Calibri"/>
            </a:rPr>
            <a:pPr marL="0" indent="0" algn="ctr"/>
            <a:t>71</a:t>
          </a:fld>
          <a:endParaRPr lang="en-US" sz="2400" b="1" i="0" u="none" strike="noStrike">
            <a:solidFill>
              <a:srgbClr val="002060"/>
            </a:solidFill>
            <a:latin typeface="Calibri"/>
            <a:ea typeface="Calibri"/>
            <a:cs typeface="Calibri"/>
          </a:endParaRPr>
        </a:p>
      </xdr:txBody>
    </xdr:sp>
    <xdr:clientData/>
  </xdr:twoCellAnchor>
  <xdr:twoCellAnchor>
    <xdr:from>
      <xdr:col>19</xdr:col>
      <xdr:colOff>428487</xdr:colOff>
      <xdr:row>6</xdr:row>
      <xdr:rowOff>52983</xdr:rowOff>
    </xdr:from>
    <xdr:to>
      <xdr:col>22</xdr:col>
      <xdr:colOff>167016</xdr:colOff>
      <xdr:row>7</xdr:row>
      <xdr:rowOff>167172</xdr:rowOff>
    </xdr:to>
    <xdr:sp macro="" textlink="">
      <xdr:nvSpPr>
        <xdr:cNvPr id="98" name="TextBox 97">
          <a:extLst>
            <a:ext uri="{FF2B5EF4-FFF2-40B4-BE49-F238E27FC236}">
              <a16:creationId xmlns:a16="http://schemas.microsoft.com/office/drawing/2014/main" id="{AC65A104-CA08-4F4C-8C51-9F8A2A46978B}"/>
            </a:ext>
          </a:extLst>
        </xdr:cNvPr>
        <xdr:cNvSpPr txBox="1"/>
      </xdr:nvSpPr>
      <xdr:spPr>
        <a:xfrm>
          <a:off x="12902470" y="1215356"/>
          <a:ext cx="1708105" cy="307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600" b="1">
              <a:solidFill>
                <a:srgbClr val="602928"/>
              </a:solidFill>
              <a:latin typeface="+mn-lt"/>
              <a:ea typeface="+mn-ea"/>
              <a:cs typeface="+mn-cs"/>
            </a:rPr>
            <a:t>Attrition Rate</a:t>
          </a:r>
        </a:p>
      </xdr:txBody>
    </xdr:sp>
    <xdr:clientData/>
  </xdr:twoCellAnchor>
  <xdr:twoCellAnchor>
    <xdr:from>
      <xdr:col>20</xdr:col>
      <xdr:colOff>579834</xdr:colOff>
      <xdr:row>7</xdr:row>
      <xdr:rowOff>145738</xdr:rowOff>
    </xdr:from>
    <xdr:to>
      <xdr:col>23</xdr:col>
      <xdr:colOff>173570</xdr:colOff>
      <xdr:row>10</xdr:row>
      <xdr:rowOff>11570</xdr:rowOff>
    </xdr:to>
    <xdr:sp macro="" textlink="KPI!E9">
      <xdr:nvSpPr>
        <xdr:cNvPr id="99" name="TextBox 98">
          <a:extLst>
            <a:ext uri="{FF2B5EF4-FFF2-40B4-BE49-F238E27FC236}">
              <a16:creationId xmlns:a16="http://schemas.microsoft.com/office/drawing/2014/main" id="{86A3D704-9188-4FC9-A7EF-F50FE53D1958}"/>
            </a:ext>
          </a:extLst>
        </xdr:cNvPr>
        <xdr:cNvSpPr txBox="1"/>
      </xdr:nvSpPr>
      <xdr:spPr>
        <a:xfrm>
          <a:off x="13710342" y="1501840"/>
          <a:ext cx="1563313" cy="447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A34F23-098C-4EC6-8ED4-3454EF38461F}" type="TxLink">
            <a:rPr lang="en-US" sz="2400" b="1" i="0" u="none" strike="noStrike">
              <a:solidFill>
                <a:srgbClr val="002060"/>
              </a:solidFill>
              <a:latin typeface="Calibri"/>
              <a:ea typeface="Calibri"/>
              <a:cs typeface="Calibri"/>
            </a:rPr>
            <a:pPr marL="0" indent="0" algn="ctr"/>
            <a:t>13.41%</a:t>
          </a:fld>
          <a:endParaRPr lang="en-US" sz="2400" b="1" i="0" u="none" strike="noStrike">
            <a:solidFill>
              <a:srgbClr val="002060"/>
            </a:solidFill>
            <a:latin typeface="Calibri"/>
            <a:ea typeface="Calibri"/>
            <a:cs typeface="Calibri"/>
          </a:endParaRPr>
        </a:p>
      </xdr:txBody>
    </xdr:sp>
    <xdr:clientData/>
  </xdr:twoCellAnchor>
  <xdr:twoCellAnchor>
    <xdr:from>
      <xdr:col>24</xdr:col>
      <xdr:colOff>52500</xdr:colOff>
      <xdr:row>6</xdr:row>
      <xdr:rowOff>61338</xdr:rowOff>
    </xdr:from>
    <xdr:to>
      <xdr:col>26</xdr:col>
      <xdr:colOff>442740</xdr:colOff>
      <xdr:row>7</xdr:row>
      <xdr:rowOff>175527</xdr:rowOff>
    </xdr:to>
    <xdr:sp macro="" textlink="">
      <xdr:nvSpPr>
        <xdr:cNvPr id="100" name="TextBox 99">
          <a:extLst>
            <a:ext uri="{FF2B5EF4-FFF2-40B4-BE49-F238E27FC236}">
              <a16:creationId xmlns:a16="http://schemas.microsoft.com/office/drawing/2014/main" id="{B9636515-E687-4505-A261-411F9C7AE582}"/>
            </a:ext>
          </a:extLst>
        </xdr:cNvPr>
        <xdr:cNvSpPr txBox="1"/>
      </xdr:nvSpPr>
      <xdr:spPr>
        <a:xfrm>
          <a:off x="15809110" y="1223711"/>
          <a:ext cx="1703291" cy="307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600" b="1">
              <a:solidFill>
                <a:srgbClr val="602928"/>
              </a:solidFill>
              <a:latin typeface="+mn-lt"/>
              <a:ea typeface="+mn-ea"/>
              <a:cs typeface="+mn-cs"/>
            </a:rPr>
            <a:t>Average</a:t>
          </a:r>
          <a:r>
            <a:rPr lang="en-IN" sz="1600" b="1" baseline="0">
              <a:solidFill>
                <a:srgbClr val="602928"/>
              </a:solidFill>
              <a:latin typeface="+mn-lt"/>
              <a:ea typeface="+mn-ea"/>
              <a:cs typeface="+mn-cs"/>
            </a:rPr>
            <a:t> Age</a:t>
          </a:r>
          <a:endParaRPr lang="en-IN" sz="1600" b="1">
            <a:solidFill>
              <a:srgbClr val="602928"/>
            </a:solidFill>
            <a:latin typeface="+mn-lt"/>
            <a:ea typeface="+mn-ea"/>
            <a:cs typeface="+mn-cs"/>
          </a:endParaRPr>
        </a:p>
      </xdr:txBody>
    </xdr:sp>
    <xdr:clientData/>
  </xdr:twoCellAnchor>
  <xdr:twoCellAnchor>
    <xdr:from>
      <xdr:col>24</xdr:col>
      <xdr:colOff>604901</xdr:colOff>
      <xdr:row>7</xdr:row>
      <xdr:rowOff>187514</xdr:rowOff>
    </xdr:from>
    <xdr:to>
      <xdr:col>26</xdr:col>
      <xdr:colOff>850347</xdr:colOff>
      <xdr:row>10</xdr:row>
      <xdr:rowOff>53346</xdr:rowOff>
    </xdr:to>
    <xdr:sp macro="" textlink="KPI!C9">
      <xdr:nvSpPr>
        <xdr:cNvPr id="101" name="TextBox 100">
          <a:extLst>
            <a:ext uri="{FF2B5EF4-FFF2-40B4-BE49-F238E27FC236}">
              <a16:creationId xmlns:a16="http://schemas.microsoft.com/office/drawing/2014/main" id="{0F99C219-23B5-4343-BE6E-EACC74F28327}"/>
            </a:ext>
          </a:extLst>
        </xdr:cNvPr>
        <xdr:cNvSpPr txBox="1"/>
      </xdr:nvSpPr>
      <xdr:spPr>
        <a:xfrm>
          <a:off x="16361511" y="1543616"/>
          <a:ext cx="1558497" cy="447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1728414-3303-48FE-80E6-F950FF23859D}" type="TxLink">
            <a:rPr lang="en-US" sz="2400" b="1" i="0" u="none" strike="noStrike">
              <a:solidFill>
                <a:srgbClr val="002060"/>
              </a:solidFill>
              <a:latin typeface="Calibri"/>
              <a:ea typeface="Calibri"/>
              <a:cs typeface="Calibri"/>
            </a:rPr>
            <a:pPr marL="0" indent="0" algn="ctr"/>
            <a:t>35</a:t>
          </a:fld>
          <a:endParaRPr lang="en-US" sz="2400" b="1" i="0" u="none" strike="noStrike">
            <a:solidFill>
              <a:srgbClr val="002060"/>
            </a:solidFill>
            <a:latin typeface="Calibri"/>
            <a:ea typeface="Calibri"/>
            <a:cs typeface="Calibri"/>
          </a:endParaRPr>
        </a:p>
      </xdr:txBody>
    </xdr:sp>
    <xdr:clientData/>
  </xdr:twoCellAnchor>
  <xdr:oneCellAnchor>
    <xdr:from>
      <xdr:col>9</xdr:col>
      <xdr:colOff>371148</xdr:colOff>
      <xdr:row>6</xdr:row>
      <xdr:rowOff>95251</xdr:rowOff>
    </xdr:from>
    <xdr:ext cx="401436" cy="349249"/>
    <xdr:pic>
      <xdr:nvPicPr>
        <xdr:cNvPr id="102" name="image4.png">
          <a:extLst>
            <a:ext uri="{FF2B5EF4-FFF2-40B4-BE49-F238E27FC236}">
              <a16:creationId xmlns:a16="http://schemas.microsoft.com/office/drawing/2014/main" id="{DEF089DA-0487-493A-9394-0F4A1E35D723}"/>
            </a:ext>
          </a:extLst>
        </xdr:cNvPr>
        <xdr:cNvPicPr preferRelativeResize="0"/>
      </xdr:nvPicPr>
      <xdr:blipFill>
        <a:blip xmlns:r="http://schemas.openxmlformats.org/officeDocument/2006/relationships" r:embed="rId1" cstate="print"/>
        <a:stretch>
          <a:fillRect/>
        </a:stretch>
      </xdr:blipFill>
      <xdr:spPr>
        <a:xfrm>
          <a:off x="6279877" y="1257624"/>
          <a:ext cx="401436" cy="349249"/>
        </a:xfrm>
        <a:prstGeom prst="rect">
          <a:avLst/>
        </a:prstGeom>
        <a:noFill/>
      </xdr:spPr>
    </xdr:pic>
    <xdr:clientData fLocksWithSheet="0"/>
  </xdr:oneCellAnchor>
  <xdr:oneCellAnchor>
    <xdr:from>
      <xdr:col>18</xdr:col>
      <xdr:colOff>390445</xdr:colOff>
      <xdr:row>6</xdr:row>
      <xdr:rowOff>95249</xdr:rowOff>
    </xdr:from>
    <xdr:ext cx="445637" cy="328084"/>
    <xdr:pic>
      <xdr:nvPicPr>
        <xdr:cNvPr id="103" name="image5.png">
          <a:extLst>
            <a:ext uri="{FF2B5EF4-FFF2-40B4-BE49-F238E27FC236}">
              <a16:creationId xmlns:a16="http://schemas.microsoft.com/office/drawing/2014/main" id="{B1A2189D-B1F1-449A-A537-166F9ECC08B1}"/>
            </a:ext>
          </a:extLst>
        </xdr:cNvPr>
        <xdr:cNvPicPr preferRelativeResize="0"/>
      </xdr:nvPicPr>
      <xdr:blipFill>
        <a:blip xmlns:r="http://schemas.openxmlformats.org/officeDocument/2006/relationships" r:embed="rId2" cstate="print"/>
        <a:stretch>
          <a:fillRect/>
        </a:stretch>
      </xdr:blipFill>
      <xdr:spPr>
        <a:xfrm>
          <a:off x="12207903" y="1257622"/>
          <a:ext cx="445637" cy="328084"/>
        </a:xfrm>
        <a:prstGeom prst="rect">
          <a:avLst/>
        </a:prstGeom>
        <a:noFill/>
      </xdr:spPr>
    </xdr:pic>
    <xdr:clientData fLocksWithSheet="0"/>
  </xdr:oneCellAnchor>
  <xdr:oneCellAnchor>
    <xdr:from>
      <xdr:col>23</xdr:col>
      <xdr:colOff>56780</xdr:colOff>
      <xdr:row>6</xdr:row>
      <xdr:rowOff>87106</xdr:rowOff>
    </xdr:from>
    <xdr:ext cx="436300" cy="320612"/>
    <xdr:pic>
      <xdr:nvPicPr>
        <xdr:cNvPr id="104" name="image2.png">
          <a:extLst>
            <a:ext uri="{FF2B5EF4-FFF2-40B4-BE49-F238E27FC236}">
              <a16:creationId xmlns:a16="http://schemas.microsoft.com/office/drawing/2014/main" id="{1BDF6F2D-2887-4468-89BE-4C9C63661C7E}"/>
            </a:ext>
          </a:extLst>
        </xdr:cNvPr>
        <xdr:cNvPicPr preferRelativeResize="0"/>
      </xdr:nvPicPr>
      <xdr:blipFill>
        <a:blip xmlns:r="http://schemas.openxmlformats.org/officeDocument/2006/relationships" r:embed="rId3" cstate="print"/>
        <a:stretch>
          <a:fillRect/>
        </a:stretch>
      </xdr:blipFill>
      <xdr:spPr>
        <a:xfrm>
          <a:off x="15156865" y="1249479"/>
          <a:ext cx="436300" cy="320612"/>
        </a:xfrm>
        <a:prstGeom prst="rect">
          <a:avLst/>
        </a:prstGeom>
        <a:noFill/>
      </xdr:spPr>
    </xdr:pic>
    <xdr:clientData fLocksWithSheet="0"/>
  </xdr:oneCellAnchor>
  <xdr:oneCellAnchor>
    <xdr:from>
      <xdr:col>27</xdr:col>
      <xdr:colOff>105835</xdr:colOff>
      <xdr:row>6</xdr:row>
      <xdr:rowOff>84667</xdr:rowOff>
    </xdr:from>
    <xdr:ext cx="406196" cy="360083"/>
    <xdr:pic>
      <xdr:nvPicPr>
        <xdr:cNvPr id="105" name="image6.png">
          <a:extLst>
            <a:ext uri="{FF2B5EF4-FFF2-40B4-BE49-F238E27FC236}">
              <a16:creationId xmlns:a16="http://schemas.microsoft.com/office/drawing/2014/main" id="{6D986D20-2D11-4556-AE26-37AB678A04C8}"/>
            </a:ext>
          </a:extLst>
        </xdr:cNvPr>
        <xdr:cNvPicPr preferRelativeResize="0"/>
      </xdr:nvPicPr>
      <xdr:blipFill>
        <a:blip xmlns:r="http://schemas.openxmlformats.org/officeDocument/2006/relationships" r:embed="rId4" cstate="print"/>
        <a:stretch>
          <a:fillRect/>
        </a:stretch>
      </xdr:blipFill>
      <xdr:spPr>
        <a:xfrm>
          <a:off x="18036513" y="1247040"/>
          <a:ext cx="406196" cy="360083"/>
        </a:xfrm>
        <a:prstGeom prst="rect">
          <a:avLst/>
        </a:prstGeom>
        <a:noFill/>
      </xdr:spPr>
    </xdr:pic>
    <xdr:clientData fLocksWithSheet="0"/>
  </xdr:oneCellAnchor>
  <xdr:oneCellAnchor>
    <xdr:from>
      <xdr:col>13</xdr:col>
      <xdr:colOff>610631</xdr:colOff>
      <xdr:row>6</xdr:row>
      <xdr:rowOff>34600</xdr:rowOff>
    </xdr:from>
    <xdr:ext cx="544621" cy="496795"/>
    <xdr:pic>
      <xdr:nvPicPr>
        <xdr:cNvPr id="106" name="image7.png">
          <a:extLst>
            <a:ext uri="{FF2B5EF4-FFF2-40B4-BE49-F238E27FC236}">
              <a16:creationId xmlns:a16="http://schemas.microsoft.com/office/drawing/2014/main" id="{F886978E-7E9F-4DF1-BBF1-7D129A9976D1}"/>
            </a:ext>
          </a:extLst>
        </xdr:cNvPr>
        <xdr:cNvPicPr preferRelativeResize="0"/>
      </xdr:nvPicPr>
      <xdr:blipFill>
        <a:blip xmlns:r="http://schemas.openxmlformats.org/officeDocument/2006/relationships" r:embed="rId5" cstate="print"/>
        <a:stretch>
          <a:fillRect/>
        </a:stretch>
      </xdr:blipFill>
      <xdr:spPr>
        <a:xfrm>
          <a:off x="9145462" y="1196973"/>
          <a:ext cx="544621" cy="496795"/>
        </a:xfrm>
        <a:prstGeom prst="rect">
          <a:avLst/>
        </a:prstGeom>
        <a:noFill/>
      </xdr:spPr>
    </xdr:pic>
    <xdr:clientData fLocksWithSheet="0"/>
  </xdr:oneCellAnchor>
  <xdr:twoCellAnchor>
    <xdr:from>
      <xdr:col>8</xdr:col>
      <xdr:colOff>211668</xdr:colOff>
      <xdr:row>1</xdr:row>
      <xdr:rowOff>105834</xdr:rowOff>
    </xdr:from>
    <xdr:to>
      <xdr:col>18</xdr:col>
      <xdr:colOff>31751</xdr:colOff>
      <xdr:row>4</xdr:row>
      <xdr:rowOff>169334</xdr:rowOff>
    </xdr:to>
    <xdr:sp macro="" textlink="">
      <xdr:nvSpPr>
        <xdr:cNvPr id="107" name="TextBox 106">
          <a:extLst>
            <a:ext uri="{FF2B5EF4-FFF2-40B4-BE49-F238E27FC236}">
              <a16:creationId xmlns:a16="http://schemas.microsoft.com/office/drawing/2014/main" id="{55A81139-EDD9-A966-CB20-B0DFB950C33B}"/>
            </a:ext>
          </a:extLst>
        </xdr:cNvPr>
        <xdr:cNvSpPr txBox="1"/>
      </xdr:nvSpPr>
      <xdr:spPr>
        <a:xfrm>
          <a:off x="5463871" y="299563"/>
          <a:ext cx="6385338" cy="644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rgbClr val="FF0000"/>
              </a:solidFill>
            </a:rPr>
            <a:t>HR ANALYTICS DASHBOARD</a:t>
          </a:r>
        </a:p>
      </xdr:txBody>
    </xdr:sp>
    <xdr:clientData/>
  </xdr:twoCellAnchor>
  <xdr:oneCellAnchor>
    <xdr:from>
      <xdr:col>7</xdr:col>
      <xdr:colOff>296334</xdr:colOff>
      <xdr:row>2</xdr:row>
      <xdr:rowOff>1</xdr:rowOff>
    </xdr:from>
    <xdr:ext cx="542925" cy="523875"/>
    <xdr:pic>
      <xdr:nvPicPr>
        <xdr:cNvPr id="108" name="image1.png">
          <a:extLst>
            <a:ext uri="{FF2B5EF4-FFF2-40B4-BE49-F238E27FC236}">
              <a16:creationId xmlns:a16="http://schemas.microsoft.com/office/drawing/2014/main" id="{098E5A60-F4E3-439C-B547-24E19E1DDB50}"/>
            </a:ext>
          </a:extLst>
        </xdr:cNvPr>
        <xdr:cNvPicPr preferRelativeResize="0"/>
      </xdr:nvPicPr>
      <xdr:blipFill>
        <a:blip xmlns:r="http://schemas.openxmlformats.org/officeDocument/2006/relationships" r:embed="rId6" cstate="print"/>
        <a:stretch>
          <a:fillRect/>
        </a:stretch>
      </xdr:blipFill>
      <xdr:spPr>
        <a:xfrm>
          <a:off x="4889501" y="381001"/>
          <a:ext cx="542925" cy="523875"/>
        </a:xfrm>
        <a:prstGeom prst="rect">
          <a:avLst/>
        </a:prstGeom>
        <a:noFill/>
      </xdr:spPr>
    </xdr:pic>
    <xdr:clientData fLocksWithSheet="0"/>
  </xdr:oneCellAnchor>
  <xdr:oneCellAnchor>
    <xdr:from>
      <xdr:col>20</xdr:col>
      <xdr:colOff>570605</xdr:colOff>
      <xdr:row>1</xdr:row>
      <xdr:rowOff>183265</xdr:rowOff>
    </xdr:from>
    <xdr:ext cx="723900" cy="628650"/>
    <xdr:pic>
      <xdr:nvPicPr>
        <xdr:cNvPr id="110" name="image3.png">
          <a:extLst>
            <a:ext uri="{FF2B5EF4-FFF2-40B4-BE49-F238E27FC236}">
              <a16:creationId xmlns:a16="http://schemas.microsoft.com/office/drawing/2014/main" id="{0A29C3E5-BFAC-4E35-91F6-B25551057E4F}"/>
            </a:ext>
          </a:extLst>
        </xdr:cNvPr>
        <xdr:cNvPicPr preferRelativeResize="0"/>
      </xdr:nvPicPr>
      <xdr:blipFill>
        <a:blip xmlns:r="http://schemas.openxmlformats.org/officeDocument/2006/relationships" r:embed="rId7" cstate="print"/>
        <a:stretch>
          <a:fillRect/>
        </a:stretch>
      </xdr:blipFill>
      <xdr:spPr>
        <a:xfrm>
          <a:off x="13724176" y="376033"/>
          <a:ext cx="723900" cy="628650"/>
        </a:xfrm>
        <a:prstGeom prst="rect">
          <a:avLst/>
        </a:prstGeom>
        <a:noFill/>
      </xdr:spPr>
    </xdr:pic>
    <xdr:clientData fLocksWithSheet="0"/>
  </xdr:oneCellAnchor>
  <xdr:twoCellAnchor>
    <xdr:from>
      <xdr:col>22</xdr:col>
      <xdr:colOff>572933</xdr:colOff>
      <xdr:row>1</xdr:row>
      <xdr:rowOff>100560</xdr:rowOff>
    </xdr:from>
    <xdr:to>
      <xdr:col>25</xdr:col>
      <xdr:colOff>258118</xdr:colOff>
      <xdr:row>6</xdr:row>
      <xdr:rowOff>33718</xdr:rowOff>
    </xdr:to>
    <xdr:sp macro="" textlink="">
      <xdr:nvSpPr>
        <xdr:cNvPr id="111" name="TextBox 110">
          <a:extLst>
            <a:ext uri="{FF2B5EF4-FFF2-40B4-BE49-F238E27FC236}">
              <a16:creationId xmlns:a16="http://schemas.microsoft.com/office/drawing/2014/main" id="{A3B15F66-89E4-BFC2-3348-4F8ED48C9673}"/>
            </a:ext>
          </a:extLst>
        </xdr:cNvPr>
        <xdr:cNvSpPr txBox="1"/>
      </xdr:nvSpPr>
      <xdr:spPr>
        <a:xfrm>
          <a:off x="15041862" y="293328"/>
          <a:ext cx="1658220" cy="896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602928"/>
              </a:solidFill>
            </a:rPr>
            <a:t>JOB SATISFACTION RATING</a:t>
          </a:r>
        </a:p>
      </xdr:txBody>
    </xdr:sp>
    <xdr:clientData/>
  </xdr:twoCellAnchor>
  <xdr:twoCellAnchor>
    <xdr:from>
      <xdr:col>26</xdr:col>
      <xdr:colOff>26656</xdr:colOff>
      <xdr:row>1</xdr:row>
      <xdr:rowOff>153502</xdr:rowOff>
    </xdr:from>
    <xdr:to>
      <xdr:col>27</xdr:col>
      <xdr:colOff>258518</xdr:colOff>
      <xdr:row>5</xdr:row>
      <xdr:rowOff>134548</xdr:rowOff>
    </xdr:to>
    <xdr:graphicFrame macro="">
      <xdr:nvGraphicFramePr>
        <xdr:cNvPr id="112" name="Chart 111">
          <a:extLst>
            <a:ext uri="{FF2B5EF4-FFF2-40B4-BE49-F238E27FC236}">
              <a16:creationId xmlns:a16="http://schemas.microsoft.com/office/drawing/2014/main" id="{1FA89B36-6A07-4F04-BE55-4F56EDBEC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388667</xdr:colOff>
      <xdr:row>3</xdr:row>
      <xdr:rowOff>9478</xdr:rowOff>
    </xdr:from>
    <xdr:to>
      <xdr:col>26</xdr:col>
      <xdr:colOff>784779</xdr:colOff>
      <xdr:row>4</xdr:row>
      <xdr:rowOff>56866</xdr:rowOff>
    </xdr:to>
    <xdr:sp macro="" textlink="Rating!$B$7">
      <xdr:nvSpPr>
        <xdr:cNvPr id="113" name="TextBox 112">
          <a:extLst>
            <a:ext uri="{FF2B5EF4-FFF2-40B4-BE49-F238E27FC236}">
              <a16:creationId xmlns:a16="http://schemas.microsoft.com/office/drawing/2014/main" id="{19B42DBE-38BA-2139-E9FF-1F3D08651F4F}"/>
            </a:ext>
          </a:extLst>
        </xdr:cNvPr>
        <xdr:cNvSpPr txBox="1"/>
      </xdr:nvSpPr>
      <xdr:spPr>
        <a:xfrm>
          <a:off x="17340899" y="587782"/>
          <a:ext cx="396112" cy="240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D12E20D-B27D-459D-8796-FA1B0FE375DB}" type="TxLink">
            <a:rPr lang="en-US" sz="1200" b="1" i="0" u="none" strike="noStrike">
              <a:solidFill>
                <a:schemeClr val="accent1">
                  <a:lumMod val="75000"/>
                </a:schemeClr>
              </a:solidFill>
              <a:latin typeface="Calibri"/>
              <a:ea typeface="Calibri"/>
              <a:cs typeface="Calibri"/>
            </a:rPr>
            <a:pPr algn="ctr"/>
            <a:t>3.2</a:t>
          </a:fld>
          <a:endParaRPr lang="en-IN" sz="1100" b="1">
            <a:solidFill>
              <a:schemeClr val="accent1">
                <a:lumMod val="75000"/>
              </a:schemeClr>
            </a:solidFill>
          </a:endParaRPr>
        </a:p>
      </xdr:txBody>
    </xdr:sp>
    <xdr:clientData/>
  </xdr:twoCellAnchor>
  <xdr:twoCellAnchor>
    <xdr:from>
      <xdr:col>6</xdr:col>
      <xdr:colOff>43705</xdr:colOff>
      <xdr:row>17</xdr:row>
      <xdr:rowOff>93316</xdr:rowOff>
    </xdr:from>
    <xdr:to>
      <xdr:col>12</xdr:col>
      <xdr:colOff>356710</xdr:colOff>
      <xdr:row>24</xdr:row>
      <xdr:rowOff>140236</xdr:rowOff>
    </xdr:to>
    <xdr:grpSp>
      <xdr:nvGrpSpPr>
        <xdr:cNvPr id="19" name="Group 18">
          <a:extLst>
            <a:ext uri="{FF2B5EF4-FFF2-40B4-BE49-F238E27FC236}">
              <a16:creationId xmlns:a16="http://schemas.microsoft.com/office/drawing/2014/main" id="{E8DA9F06-846F-2737-5245-FC051E5B1972}"/>
            </a:ext>
          </a:extLst>
        </xdr:cNvPr>
        <xdr:cNvGrpSpPr/>
      </xdr:nvGrpSpPr>
      <xdr:grpSpPr>
        <a:xfrm>
          <a:off x="3942310" y="3356921"/>
          <a:ext cx="4211609" cy="1390757"/>
          <a:chOff x="3997479" y="3352184"/>
          <a:chExt cx="4266778" cy="1388807"/>
        </a:xfrm>
      </xdr:grpSpPr>
      <xdr:graphicFrame macro="">
        <xdr:nvGraphicFramePr>
          <xdr:cNvPr id="3" name="Chart 2">
            <a:extLst>
              <a:ext uri="{FF2B5EF4-FFF2-40B4-BE49-F238E27FC236}">
                <a16:creationId xmlns:a16="http://schemas.microsoft.com/office/drawing/2014/main" id="{B7BF9900-C9A0-4D60-91B2-4720C3A97696}"/>
              </a:ext>
            </a:extLst>
          </xdr:cNvPr>
          <xdr:cNvGraphicFramePr>
            <a:graphicFrameLocks/>
          </xdr:cNvGraphicFramePr>
        </xdr:nvGraphicFramePr>
        <xdr:xfrm>
          <a:off x="3997479" y="3352184"/>
          <a:ext cx="1417303" cy="1388807"/>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 name="Chart 4">
            <a:extLst>
              <a:ext uri="{FF2B5EF4-FFF2-40B4-BE49-F238E27FC236}">
                <a16:creationId xmlns:a16="http://schemas.microsoft.com/office/drawing/2014/main" id="{FE25525D-D26E-4ADF-81DA-8D5FF96682ED}"/>
              </a:ext>
            </a:extLst>
          </xdr:cNvPr>
          <xdr:cNvGraphicFramePr>
            <a:graphicFrameLocks/>
          </xdr:cNvGraphicFramePr>
        </xdr:nvGraphicFramePr>
        <xdr:xfrm>
          <a:off x="6716119" y="3363675"/>
          <a:ext cx="1548138" cy="1365824"/>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1" name="Graphic 10" descr="Male profile with solid fill">
            <a:extLst>
              <a:ext uri="{FF2B5EF4-FFF2-40B4-BE49-F238E27FC236}">
                <a16:creationId xmlns:a16="http://schemas.microsoft.com/office/drawing/2014/main" id="{25E7B561-8522-99B9-A73B-15A079052D1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233873" y="3591730"/>
            <a:ext cx="727888" cy="801648"/>
          </a:xfrm>
          <a:prstGeom prst="rect">
            <a:avLst/>
          </a:prstGeom>
        </xdr:spPr>
      </xdr:pic>
      <xdr:pic>
        <xdr:nvPicPr>
          <xdr:cNvPr id="13" name="Graphic 12" descr="Female Profile with solid fill">
            <a:extLst>
              <a:ext uri="{FF2B5EF4-FFF2-40B4-BE49-F238E27FC236}">
                <a16:creationId xmlns:a16="http://schemas.microsoft.com/office/drawing/2014/main" id="{09D927FC-802D-0722-96A4-3F95CF01FE6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319923" y="3618430"/>
            <a:ext cx="727886" cy="748248"/>
          </a:xfrm>
          <a:prstGeom prst="rect">
            <a:avLst/>
          </a:prstGeom>
        </xdr:spPr>
      </xdr:pic>
      <xdr:sp macro="" textlink="Gender!$B$8">
        <xdr:nvSpPr>
          <xdr:cNvPr id="14" name="TextBox 13">
            <a:extLst>
              <a:ext uri="{FF2B5EF4-FFF2-40B4-BE49-F238E27FC236}">
                <a16:creationId xmlns:a16="http://schemas.microsoft.com/office/drawing/2014/main" id="{87180586-6852-401D-AA00-8E56AFA9896C}"/>
              </a:ext>
            </a:extLst>
          </xdr:cNvPr>
          <xdr:cNvSpPr txBox="1"/>
        </xdr:nvSpPr>
        <xdr:spPr>
          <a:xfrm>
            <a:off x="4476969" y="3860676"/>
            <a:ext cx="502912" cy="415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22D19-6665-4CC6-9281-371823B87231}" type="TxLink">
              <a:rPr lang="en-US" sz="1600" b="1" i="0" u="none" strike="noStrike">
                <a:solidFill>
                  <a:srgbClr val="0070C0"/>
                </a:solidFill>
                <a:latin typeface="Calibri"/>
                <a:ea typeface="Calibri"/>
                <a:cs typeface="Calibri"/>
              </a:rPr>
              <a:pPr algn="ctr"/>
              <a:t>29</a:t>
            </a:fld>
            <a:endParaRPr lang="en-IN" sz="1600" b="1">
              <a:solidFill>
                <a:srgbClr val="0070C0"/>
              </a:solidFill>
            </a:endParaRPr>
          </a:p>
        </xdr:txBody>
      </xdr:sp>
      <xdr:sp macro="" textlink="Gender!$B$9">
        <xdr:nvSpPr>
          <xdr:cNvPr id="15" name="TextBox 14">
            <a:extLst>
              <a:ext uri="{FF2B5EF4-FFF2-40B4-BE49-F238E27FC236}">
                <a16:creationId xmlns:a16="http://schemas.microsoft.com/office/drawing/2014/main" id="{FB2CD32C-4A28-4E72-B77A-E5112DFF501E}"/>
              </a:ext>
            </a:extLst>
          </xdr:cNvPr>
          <xdr:cNvSpPr txBox="1"/>
        </xdr:nvSpPr>
        <xdr:spPr>
          <a:xfrm>
            <a:off x="7231791" y="3786228"/>
            <a:ext cx="540125" cy="495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5D004D-EBDC-4F81-8170-C66AFE0C06B1}" type="TxLink">
              <a:rPr lang="en-US" sz="1600" b="0" i="0" u="none" strike="noStrike">
                <a:solidFill>
                  <a:srgbClr val="0070C0"/>
                </a:solidFill>
                <a:latin typeface="Calibri"/>
                <a:ea typeface="Calibri"/>
                <a:cs typeface="Calibri"/>
              </a:rPr>
              <a:pPr algn="ctr"/>
              <a:t>53</a:t>
            </a:fld>
            <a:endParaRPr lang="en-IN" sz="1600" b="1">
              <a:solidFill>
                <a:srgbClr val="0070C0"/>
              </a:solidFill>
            </a:endParaRPr>
          </a:p>
        </xdr:txBody>
      </xdr:sp>
    </xdr:grpSp>
    <xdr:clientData/>
  </xdr:twoCellAnchor>
  <xdr:twoCellAnchor>
    <xdr:from>
      <xdr:col>6</xdr:col>
      <xdr:colOff>185102</xdr:colOff>
      <xdr:row>11</xdr:row>
      <xdr:rowOff>177080</xdr:rowOff>
    </xdr:from>
    <xdr:to>
      <xdr:col>10</xdr:col>
      <xdr:colOff>370315</xdr:colOff>
      <xdr:row>13</xdr:row>
      <xdr:rowOff>116515</xdr:rowOff>
    </xdr:to>
    <xdr:sp macro="" textlink="">
      <xdr:nvSpPr>
        <xdr:cNvPr id="20" name="TextBox 19">
          <a:extLst>
            <a:ext uri="{FF2B5EF4-FFF2-40B4-BE49-F238E27FC236}">
              <a16:creationId xmlns:a16="http://schemas.microsoft.com/office/drawing/2014/main" id="{186C2001-A4EC-E034-CF12-F4A058A60DB8}"/>
            </a:ext>
          </a:extLst>
        </xdr:cNvPr>
        <xdr:cNvSpPr txBox="1"/>
      </xdr:nvSpPr>
      <xdr:spPr>
        <a:xfrm>
          <a:off x="4099964" y="2291805"/>
          <a:ext cx="2795122" cy="323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rgbClr val="99249C"/>
              </a:solidFill>
            </a:rPr>
            <a:t>Total Employees by Gender</a:t>
          </a:r>
        </a:p>
      </xdr:txBody>
    </xdr:sp>
    <xdr:clientData/>
  </xdr:twoCellAnchor>
  <xdr:twoCellAnchor editAs="oneCell">
    <xdr:from>
      <xdr:col>7</xdr:col>
      <xdr:colOff>557636</xdr:colOff>
      <xdr:row>14</xdr:row>
      <xdr:rowOff>33778</xdr:rowOff>
    </xdr:from>
    <xdr:to>
      <xdr:col>10</xdr:col>
      <xdr:colOff>429004</xdr:colOff>
      <xdr:row>18</xdr:row>
      <xdr:rowOff>45357</xdr:rowOff>
    </xdr:to>
    <mc:AlternateContent xmlns:mc="http://schemas.openxmlformats.org/markup-compatibility/2006" xmlns:a14="http://schemas.microsoft.com/office/drawing/2010/main">
      <mc:Choice Requires="a14">
        <xdr:graphicFrame macro="">
          <xdr:nvGraphicFramePr>
            <xdr:cNvPr id="21" name="Gender 3">
              <a:extLst>
                <a:ext uri="{FF2B5EF4-FFF2-40B4-BE49-F238E27FC236}">
                  <a16:creationId xmlns:a16="http://schemas.microsoft.com/office/drawing/2014/main" id="{B871E980-0E96-46EA-BB27-9F7D2C678DC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095240" y="2626695"/>
              <a:ext cx="1816056" cy="752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508001</xdr:colOff>
      <xdr:row>13</xdr:row>
      <xdr:rowOff>181429</xdr:rowOff>
    </xdr:from>
    <xdr:to>
      <xdr:col>20</xdr:col>
      <xdr:colOff>526143</xdr:colOff>
      <xdr:row>25</xdr:row>
      <xdr:rowOff>117929</xdr:rowOff>
    </xdr:to>
    <xdr:graphicFrame macro="">
      <xdr:nvGraphicFramePr>
        <xdr:cNvPr id="22" name="Chart 21">
          <a:extLst>
            <a:ext uri="{FF2B5EF4-FFF2-40B4-BE49-F238E27FC236}">
              <a16:creationId xmlns:a16="http://schemas.microsoft.com/office/drawing/2014/main" id="{4825F274-6CE1-41B5-9210-F8DC23C67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603923</xdr:colOff>
      <xdr:row>12</xdr:row>
      <xdr:rowOff>1647</xdr:rowOff>
    </xdr:from>
    <xdr:to>
      <xdr:col>17</xdr:col>
      <xdr:colOff>132427</xdr:colOff>
      <xdr:row>13</xdr:row>
      <xdr:rowOff>131039</xdr:rowOff>
    </xdr:to>
    <xdr:sp macro="" textlink="">
      <xdr:nvSpPr>
        <xdr:cNvPr id="24" name="TextBox 23">
          <a:extLst>
            <a:ext uri="{FF2B5EF4-FFF2-40B4-BE49-F238E27FC236}">
              <a16:creationId xmlns:a16="http://schemas.microsoft.com/office/drawing/2014/main" id="{48D5533F-AB3E-4EC6-987B-0F55F69E8853}"/>
            </a:ext>
          </a:extLst>
        </xdr:cNvPr>
        <xdr:cNvSpPr txBox="1"/>
      </xdr:nvSpPr>
      <xdr:spPr>
        <a:xfrm>
          <a:off x="8482228" y="2326393"/>
          <a:ext cx="2811131" cy="323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rgbClr val="99249C"/>
              </a:solidFill>
            </a:rPr>
            <a:t>Education</a:t>
          </a:r>
          <a:r>
            <a:rPr lang="en-IN" sz="1400" b="1" baseline="0">
              <a:solidFill>
                <a:srgbClr val="99249C"/>
              </a:solidFill>
            </a:rPr>
            <a:t> Wise Atrition</a:t>
          </a:r>
          <a:endParaRPr lang="en-IN" sz="1400" b="1">
            <a:solidFill>
              <a:srgbClr val="99249C"/>
            </a:solidFill>
          </a:endParaRPr>
        </a:p>
      </xdr:txBody>
    </xdr:sp>
    <xdr:clientData/>
  </xdr:twoCellAnchor>
  <xdr:twoCellAnchor>
    <xdr:from>
      <xdr:col>21</xdr:col>
      <xdr:colOff>13805</xdr:colOff>
      <xdr:row>14</xdr:row>
      <xdr:rowOff>28097</xdr:rowOff>
    </xdr:from>
    <xdr:to>
      <xdr:col>27</xdr:col>
      <xdr:colOff>828260</xdr:colOff>
      <xdr:row>25</xdr:row>
      <xdr:rowOff>41413</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EF909A9B-C74B-4CED-BC55-FF9E55E103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3748855" y="2695097"/>
              <a:ext cx="4941955" cy="210881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198948</xdr:colOff>
      <xdr:row>12</xdr:row>
      <xdr:rowOff>24237</xdr:rowOff>
    </xdr:from>
    <xdr:to>
      <xdr:col>25</xdr:col>
      <xdr:colOff>383158</xdr:colOff>
      <xdr:row>13</xdr:row>
      <xdr:rowOff>153629</xdr:rowOff>
    </xdr:to>
    <xdr:sp macro="" textlink="">
      <xdr:nvSpPr>
        <xdr:cNvPr id="26" name="TextBox 25">
          <a:extLst>
            <a:ext uri="{FF2B5EF4-FFF2-40B4-BE49-F238E27FC236}">
              <a16:creationId xmlns:a16="http://schemas.microsoft.com/office/drawing/2014/main" id="{F2058AC0-44A4-47DB-9554-9A02F2B42EE3}"/>
            </a:ext>
          </a:extLst>
        </xdr:cNvPr>
        <xdr:cNvSpPr txBox="1"/>
      </xdr:nvSpPr>
      <xdr:spPr>
        <a:xfrm>
          <a:off x="13968785" y="2343367"/>
          <a:ext cx="2807036" cy="322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rgbClr val="99249C"/>
              </a:solidFill>
            </a:rPr>
            <a:t>Attritio</a:t>
          </a:r>
          <a:r>
            <a:rPr lang="en-IN" sz="1400" b="1" baseline="0">
              <a:solidFill>
                <a:srgbClr val="99249C"/>
              </a:solidFill>
            </a:rPr>
            <a:t>n by Job</a:t>
          </a:r>
          <a:endParaRPr lang="en-IN" sz="1400" b="1">
            <a:solidFill>
              <a:srgbClr val="99249C"/>
            </a:solidFill>
          </a:endParaRPr>
        </a:p>
      </xdr:txBody>
    </xdr:sp>
    <xdr:clientData/>
  </xdr:twoCellAnchor>
  <xdr:twoCellAnchor>
    <xdr:from>
      <xdr:col>6</xdr:col>
      <xdr:colOff>70555</xdr:colOff>
      <xdr:row>26</xdr:row>
      <xdr:rowOff>88195</xdr:rowOff>
    </xdr:from>
    <xdr:to>
      <xdr:col>12</xdr:col>
      <xdr:colOff>346364</xdr:colOff>
      <xdr:row>39</xdr:row>
      <xdr:rowOff>19243</xdr:rowOff>
    </xdr:to>
    <xdr:graphicFrame macro="">
      <xdr:nvGraphicFramePr>
        <xdr:cNvPr id="27" name="Chart 26">
          <a:extLst>
            <a:ext uri="{FF2B5EF4-FFF2-40B4-BE49-F238E27FC236}">
              <a16:creationId xmlns:a16="http://schemas.microsoft.com/office/drawing/2014/main" id="{CF78A07A-96F4-4AE6-9612-2A1FB8778B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179818</xdr:colOff>
      <xdr:row>26</xdr:row>
      <xdr:rowOff>89906</xdr:rowOff>
    </xdr:from>
    <xdr:to>
      <xdr:col>10</xdr:col>
      <xdr:colOff>365031</xdr:colOff>
      <xdr:row>28</xdr:row>
      <xdr:rowOff>29341</xdr:rowOff>
    </xdr:to>
    <xdr:sp macro="" textlink="">
      <xdr:nvSpPr>
        <xdr:cNvPr id="28" name="TextBox 27">
          <a:extLst>
            <a:ext uri="{FF2B5EF4-FFF2-40B4-BE49-F238E27FC236}">
              <a16:creationId xmlns:a16="http://schemas.microsoft.com/office/drawing/2014/main" id="{60F20BF9-DDC7-4326-8D1C-E66480F304A1}"/>
            </a:ext>
          </a:extLst>
        </xdr:cNvPr>
        <xdr:cNvSpPr txBox="1"/>
      </xdr:nvSpPr>
      <xdr:spPr>
        <a:xfrm>
          <a:off x="4098675" y="5042906"/>
          <a:ext cx="2797785" cy="320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IN" sz="1400" b="1">
            <a:solidFill>
              <a:srgbClr val="99249C"/>
            </a:solidFill>
          </a:endParaRPr>
        </a:p>
      </xdr:txBody>
    </xdr:sp>
    <xdr:clientData/>
  </xdr:twoCellAnchor>
  <xdr:twoCellAnchor>
    <xdr:from>
      <xdr:col>6</xdr:col>
      <xdr:colOff>99465</xdr:colOff>
      <xdr:row>26</xdr:row>
      <xdr:rowOff>148864</xdr:rowOff>
    </xdr:from>
    <xdr:to>
      <xdr:col>10</xdr:col>
      <xdr:colOff>284678</xdr:colOff>
      <xdr:row>28</xdr:row>
      <xdr:rowOff>92034</xdr:rowOff>
    </xdr:to>
    <xdr:sp macro="" textlink="">
      <xdr:nvSpPr>
        <xdr:cNvPr id="54" name="TextBox 53">
          <a:extLst>
            <a:ext uri="{FF2B5EF4-FFF2-40B4-BE49-F238E27FC236}">
              <a16:creationId xmlns:a16="http://schemas.microsoft.com/office/drawing/2014/main" id="{E0C8E239-D335-4ED2-89EC-8CADE84BE0B9}"/>
            </a:ext>
          </a:extLst>
        </xdr:cNvPr>
        <xdr:cNvSpPr txBox="1"/>
      </xdr:nvSpPr>
      <xdr:spPr>
        <a:xfrm>
          <a:off x="4053239" y="5133015"/>
          <a:ext cx="2821062" cy="326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rgbClr val="99249C"/>
              </a:solidFill>
            </a:rPr>
            <a:t>Department</a:t>
          </a:r>
          <a:r>
            <a:rPr lang="en-IN" sz="1400" b="1" baseline="0">
              <a:solidFill>
                <a:srgbClr val="99249C"/>
              </a:solidFill>
            </a:rPr>
            <a:t> wise Attrition</a:t>
          </a:r>
          <a:endParaRPr lang="en-IN" sz="1400" b="1">
            <a:solidFill>
              <a:srgbClr val="99249C"/>
            </a:solidFill>
          </a:endParaRPr>
        </a:p>
      </xdr:txBody>
    </xdr:sp>
    <xdr:clientData/>
  </xdr:twoCellAnchor>
  <xdr:twoCellAnchor>
    <xdr:from>
      <xdr:col>12</xdr:col>
      <xdr:colOff>473020</xdr:colOff>
      <xdr:row>27</xdr:row>
      <xdr:rowOff>128115</xdr:rowOff>
    </xdr:from>
    <xdr:to>
      <xdr:col>18</xdr:col>
      <xdr:colOff>401806</xdr:colOff>
      <xdr:row>39</xdr:row>
      <xdr:rowOff>9759</xdr:rowOff>
    </xdr:to>
    <xdr:graphicFrame macro="">
      <xdr:nvGraphicFramePr>
        <xdr:cNvPr id="55" name="Chart 54">
          <a:extLst>
            <a:ext uri="{FF2B5EF4-FFF2-40B4-BE49-F238E27FC236}">
              <a16:creationId xmlns:a16="http://schemas.microsoft.com/office/drawing/2014/main" id="{DF8E6A95-2790-45A1-BFEC-D8706256F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589825</xdr:colOff>
      <xdr:row>26</xdr:row>
      <xdr:rowOff>8453</xdr:rowOff>
    </xdr:from>
    <xdr:to>
      <xdr:col>17</xdr:col>
      <xdr:colOff>116076</xdr:colOff>
      <xdr:row>27</xdr:row>
      <xdr:rowOff>143321</xdr:rowOff>
    </xdr:to>
    <xdr:sp macro="" textlink="">
      <xdr:nvSpPr>
        <xdr:cNvPr id="56" name="TextBox 55">
          <a:extLst>
            <a:ext uri="{FF2B5EF4-FFF2-40B4-BE49-F238E27FC236}">
              <a16:creationId xmlns:a16="http://schemas.microsoft.com/office/drawing/2014/main" id="{7157CB5B-5431-4E71-A442-54F86D42B454}"/>
            </a:ext>
          </a:extLst>
        </xdr:cNvPr>
        <xdr:cNvSpPr txBox="1"/>
      </xdr:nvSpPr>
      <xdr:spPr>
        <a:xfrm>
          <a:off x="8478766" y="5058571"/>
          <a:ext cx="2813310" cy="329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rgbClr val="99249C"/>
              </a:solidFill>
            </a:rPr>
            <a:t>Attrition</a:t>
          </a:r>
          <a:r>
            <a:rPr lang="en-IN" sz="1400" b="1" baseline="0">
              <a:solidFill>
                <a:srgbClr val="99249C"/>
              </a:solidFill>
            </a:rPr>
            <a:t> by Age Group</a:t>
          </a:r>
          <a:endParaRPr lang="en-IN" sz="1400" b="1">
            <a:solidFill>
              <a:srgbClr val="99249C"/>
            </a:solidFill>
          </a:endParaRPr>
        </a:p>
      </xdr:txBody>
    </xdr:sp>
    <xdr:clientData/>
  </xdr:twoCellAnchor>
  <xdr:twoCellAnchor>
    <xdr:from>
      <xdr:col>18</xdr:col>
      <xdr:colOff>585270</xdr:colOff>
      <xdr:row>28</xdr:row>
      <xdr:rowOff>31265</xdr:rowOff>
    </xdr:from>
    <xdr:to>
      <xdr:col>23</xdr:col>
      <xdr:colOff>426520</xdr:colOff>
      <xdr:row>39</xdr:row>
      <xdr:rowOff>3113</xdr:rowOff>
    </xdr:to>
    <mc:AlternateContent xmlns:mc="http://schemas.openxmlformats.org/markup-compatibility/2006">
      <mc:Choice xmlns:cx2="http://schemas.microsoft.com/office/drawing/2015/10/21/chartex" Requires="cx2">
        <xdr:graphicFrame macro="">
          <xdr:nvGraphicFramePr>
            <xdr:cNvPr id="58" name="Chart 57">
              <a:extLst>
                <a:ext uri="{FF2B5EF4-FFF2-40B4-BE49-F238E27FC236}">
                  <a16:creationId xmlns:a16="http://schemas.microsoft.com/office/drawing/2014/main" id="{BB3FEE70-9F76-45F6-8232-11434F073A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2358170" y="5365265"/>
              <a:ext cx="3111500" cy="20673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557330</xdr:colOff>
      <xdr:row>26</xdr:row>
      <xdr:rowOff>17334</xdr:rowOff>
    </xdr:from>
    <xdr:to>
      <xdr:col>23</xdr:col>
      <xdr:colOff>83581</xdr:colOff>
      <xdr:row>27</xdr:row>
      <xdr:rowOff>152201</xdr:rowOff>
    </xdr:to>
    <xdr:sp macro="" textlink="">
      <xdr:nvSpPr>
        <xdr:cNvPr id="60" name="TextBox 59">
          <a:extLst>
            <a:ext uri="{FF2B5EF4-FFF2-40B4-BE49-F238E27FC236}">
              <a16:creationId xmlns:a16="http://schemas.microsoft.com/office/drawing/2014/main" id="{9F6A9F0A-4940-4D4A-9ACF-F340EC47B201}"/>
            </a:ext>
          </a:extLst>
        </xdr:cNvPr>
        <xdr:cNvSpPr txBox="1"/>
      </xdr:nvSpPr>
      <xdr:spPr>
        <a:xfrm>
          <a:off x="12426945" y="5097334"/>
          <a:ext cx="2823367" cy="330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rgbClr val="99249C"/>
              </a:solidFill>
            </a:rPr>
            <a:t>Attrition</a:t>
          </a:r>
          <a:r>
            <a:rPr lang="en-IN" sz="1400" b="1" baseline="0">
              <a:solidFill>
                <a:srgbClr val="99249C"/>
              </a:solidFill>
            </a:rPr>
            <a:t> by Marital Status</a:t>
          </a:r>
          <a:endParaRPr lang="en-IN" sz="1400" b="1">
            <a:solidFill>
              <a:srgbClr val="99249C"/>
            </a:solidFill>
          </a:endParaRPr>
        </a:p>
      </xdr:txBody>
    </xdr:sp>
    <xdr:clientData/>
  </xdr:twoCellAnchor>
  <xdr:twoCellAnchor editAs="oneCell">
    <xdr:from>
      <xdr:col>26</xdr:col>
      <xdr:colOff>238278</xdr:colOff>
      <xdr:row>28</xdr:row>
      <xdr:rowOff>183303</xdr:rowOff>
    </xdr:from>
    <xdr:to>
      <xdr:col>27</xdr:col>
      <xdr:colOff>512032</xdr:colOff>
      <xdr:row>36</xdr:row>
      <xdr:rowOff>50734</xdr:rowOff>
    </xdr:to>
    <mc:AlternateContent xmlns:mc="http://schemas.openxmlformats.org/markup-compatibility/2006" xmlns:a14="http://schemas.microsoft.com/office/drawing/2010/main">
      <mc:Choice Requires="a14">
        <xdr:graphicFrame macro="">
          <xdr:nvGraphicFramePr>
            <xdr:cNvPr id="61" name="Department 1">
              <a:extLst>
                <a:ext uri="{FF2B5EF4-FFF2-40B4-BE49-F238E27FC236}">
                  <a16:creationId xmlns:a16="http://schemas.microsoft.com/office/drawing/2014/main" id="{BB919234-9F72-4841-8AE5-B2247909A21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092236" y="5369136"/>
              <a:ext cx="1133650" cy="13490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599798</xdr:colOff>
      <xdr:row>28</xdr:row>
      <xdr:rowOff>154214</xdr:rowOff>
    </xdr:from>
    <xdr:to>
      <xdr:col>26</xdr:col>
      <xdr:colOff>335643</xdr:colOff>
      <xdr:row>38</xdr:row>
      <xdr:rowOff>162622</xdr:rowOff>
    </xdr:to>
    <mc:AlternateContent xmlns:mc="http://schemas.openxmlformats.org/markup-compatibility/2006" xmlns:a14="http://schemas.microsoft.com/office/drawing/2010/main">
      <mc:Choice Requires="a14">
        <xdr:graphicFrame macro="">
          <xdr:nvGraphicFramePr>
            <xdr:cNvPr id="62" name="Education Field 3">
              <a:extLst>
                <a:ext uri="{FF2B5EF4-FFF2-40B4-BE49-F238E27FC236}">
                  <a16:creationId xmlns:a16="http://schemas.microsoft.com/office/drawing/2014/main" id="{DDDF07A2-21EB-44CB-A2D9-2F30125EA20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5509069" y="5340047"/>
              <a:ext cx="1680532" cy="18604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31750</xdr:colOff>
      <xdr:row>27</xdr:row>
      <xdr:rowOff>88900</xdr:rowOff>
    </xdr:from>
    <xdr:to>
      <xdr:col>26</xdr:col>
      <xdr:colOff>38100</xdr:colOff>
      <xdr:row>28</xdr:row>
      <xdr:rowOff>120650</xdr:rowOff>
    </xdr:to>
    <xdr:sp macro="" textlink="">
      <xdr:nvSpPr>
        <xdr:cNvPr id="63" name="TextBox 62">
          <a:extLst>
            <a:ext uri="{FF2B5EF4-FFF2-40B4-BE49-F238E27FC236}">
              <a16:creationId xmlns:a16="http://schemas.microsoft.com/office/drawing/2014/main" id="{E1D68D19-E083-0015-C044-AA8D0A4FB30D}"/>
            </a:ext>
          </a:extLst>
        </xdr:cNvPr>
        <xdr:cNvSpPr txBox="1"/>
      </xdr:nvSpPr>
      <xdr:spPr>
        <a:xfrm>
          <a:off x="15728950" y="5232400"/>
          <a:ext cx="13144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1"/>
              </a:solidFill>
            </a:rPr>
            <a:t>Education Field</a:t>
          </a:r>
        </a:p>
      </xdr:txBody>
    </xdr:sp>
    <xdr:clientData/>
  </xdr:twoCellAnchor>
  <xdr:twoCellAnchor>
    <xdr:from>
      <xdr:col>26</xdr:col>
      <xdr:colOff>177800</xdr:colOff>
      <xdr:row>27</xdr:row>
      <xdr:rowOff>76200</xdr:rowOff>
    </xdr:from>
    <xdr:to>
      <xdr:col>27</xdr:col>
      <xdr:colOff>635000</xdr:colOff>
      <xdr:row>28</xdr:row>
      <xdr:rowOff>107950</xdr:rowOff>
    </xdr:to>
    <xdr:sp macro="" textlink="">
      <xdr:nvSpPr>
        <xdr:cNvPr id="64" name="TextBox 63">
          <a:extLst>
            <a:ext uri="{FF2B5EF4-FFF2-40B4-BE49-F238E27FC236}">
              <a16:creationId xmlns:a16="http://schemas.microsoft.com/office/drawing/2014/main" id="{E54F95B6-630C-437C-BC9B-95679A6B288B}"/>
            </a:ext>
          </a:extLst>
        </xdr:cNvPr>
        <xdr:cNvSpPr txBox="1"/>
      </xdr:nvSpPr>
      <xdr:spPr>
        <a:xfrm>
          <a:off x="17183100" y="5219700"/>
          <a:ext cx="13144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1"/>
              </a:solidFill>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501650</xdr:colOff>
      <xdr:row>2</xdr:row>
      <xdr:rowOff>174625</xdr:rowOff>
    </xdr:from>
    <xdr:to>
      <xdr:col>5</xdr:col>
      <xdr:colOff>628650</xdr:colOff>
      <xdr:row>7</xdr:row>
      <xdr:rowOff>171450</xdr:rowOff>
    </xdr:to>
    <xdr:graphicFrame macro="">
      <xdr:nvGraphicFramePr>
        <xdr:cNvPr id="2" name="Chart 1">
          <a:extLst>
            <a:ext uri="{FF2B5EF4-FFF2-40B4-BE49-F238E27FC236}">
              <a16:creationId xmlns:a16="http://schemas.microsoft.com/office/drawing/2014/main" id="{5FA8DAC6-3BF7-5A22-4CDD-0FAAA0867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455084</xdr:colOff>
      <xdr:row>1</xdr:row>
      <xdr:rowOff>95956</xdr:rowOff>
    </xdr:from>
    <xdr:to>
      <xdr:col>9</xdr:col>
      <xdr:colOff>302684</xdr:colOff>
      <xdr:row>7</xdr:row>
      <xdr:rowOff>190501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F0E7351-BF72-6CC2-ADE6-F7BE8210C8D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77417" y="293512"/>
              <a:ext cx="1837267" cy="12798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1118307</xdr:colOff>
      <xdr:row>12</xdr:row>
      <xdr:rowOff>7760</xdr:rowOff>
    </xdr:from>
    <xdr:to>
      <xdr:col>3</xdr:col>
      <xdr:colOff>345722</xdr:colOff>
      <xdr:row>16</xdr:row>
      <xdr:rowOff>70555</xdr:rowOff>
    </xdr:to>
    <xdr:graphicFrame macro="">
      <xdr:nvGraphicFramePr>
        <xdr:cNvPr id="4" name="Chart 3">
          <a:extLst>
            <a:ext uri="{FF2B5EF4-FFF2-40B4-BE49-F238E27FC236}">
              <a16:creationId xmlns:a16="http://schemas.microsoft.com/office/drawing/2014/main" id="{901CADA6-3E98-9929-A1D6-8B9F0E60C0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554567</xdr:colOff>
      <xdr:row>1</xdr:row>
      <xdr:rowOff>29633</xdr:rowOff>
    </xdr:from>
    <xdr:to>
      <xdr:col>12</xdr:col>
      <xdr:colOff>393700</xdr:colOff>
      <xdr:row>9</xdr:row>
      <xdr:rowOff>63500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AA905AF-CAB0-948B-8871-38F1FE2374B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666567" y="227189"/>
              <a:ext cx="1828800" cy="16143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50800</xdr:colOff>
      <xdr:row>2</xdr:row>
      <xdr:rowOff>12700</xdr:rowOff>
    </xdr:from>
    <xdr:to>
      <xdr:col>8</xdr:col>
      <xdr:colOff>558800</xdr:colOff>
      <xdr:row>15</xdr:row>
      <xdr:rowOff>168269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CCA8517-45E4-920D-3700-F26F950B718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29450" y="4064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222250</xdr:colOff>
      <xdr:row>7</xdr:row>
      <xdr:rowOff>133351</xdr:rowOff>
    </xdr:from>
    <xdr:to>
      <xdr:col>10</xdr:col>
      <xdr:colOff>69850</xdr:colOff>
      <xdr:row>18</xdr:row>
      <xdr:rowOff>101601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64480AE2-48C8-3C12-E3A7-21EEBD6C357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07100" y="1511301"/>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412750</xdr:colOff>
      <xdr:row>1</xdr:row>
      <xdr:rowOff>133351</xdr:rowOff>
    </xdr:from>
    <xdr:to>
      <xdr:col>10</xdr:col>
      <xdr:colOff>260350</xdr:colOff>
      <xdr:row>6</xdr:row>
      <xdr:rowOff>171451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FB2F05F5-4C11-DD9B-89D0-A0E590E57E9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197600" y="330201"/>
              <a:ext cx="1828800" cy="1022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107950</xdr:colOff>
      <xdr:row>3</xdr:row>
      <xdr:rowOff>22225</xdr:rowOff>
    </xdr:from>
    <xdr:to>
      <xdr:col>6</xdr:col>
      <xdr:colOff>628650</xdr:colOff>
      <xdr:row>10</xdr:row>
      <xdr:rowOff>31750</xdr:rowOff>
    </xdr:to>
    <xdr:graphicFrame macro="">
      <xdr:nvGraphicFramePr>
        <xdr:cNvPr id="4" name="Chart 3">
          <a:extLst>
            <a:ext uri="{FF2B5EF4-FFF2-40B4-BE49-F238E27FC236}">
              <a16:creationId xmlns:a16="http://schemas.microsoft.com/office/drawing/2014/main" id="{74B6FB96-DAD5-EC7B-5F59-26049CEA3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187325</xdr:colOff>
      <xdr:row>2</xdr:row>
      <xdr:rowOff>85725</xdr:rowOff>
    </xdr:from>
    <xdr:to>
      <xdr:col>9</xdr:col>
      <xdr:colOff>136525</xdr:colOff>
      <xdr:row>16</xdr:row>
      <xdr:rowOff>73025</xdr:rowOff>
    </xdr:to>
    <xdr:graphicFrame macro="">
      <xdr:nvGraphicFramePr>
        <xdr:cNvPr id="2" name="Chart 1">
          <a:extLst>
            <a:ext uri="{FF2B5EF4-FFF2-40B4-BE49-F238E27FC236}">
              <a16:creationId xmlns:a16="http://schemas.microsoft.com/office/drawing/2014/main" id="{59D12327-C267-3E1D-5F24-C67426A987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139700</xdr:colOff>
      <xdr:row>2</xdr:row>
      <xdr:rowOff>161925</xdr:rowOff>
    </xdr:from>
    <xdr:to>
      <xdr:col>9</xdr:col>
      <xdr:colOff>641350</xdr:colOff>
      <xdr:row>12</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8788D57-6707-C3E4-4C2E-6FE60BEE77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23050" y="555625"/>
              <a:ext cx="3143250" cy="18827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315737</xdr:colOff>
      <xdr:row>6</xdr:row>
      <xdr:rowOff>193851</xdr:rowOff>
    </xdr:from>
    <xdr:to>
      <xdr:col>10</xdr:col>
      <xdr:colOff>257528</xdr:colOff>
      <xdr:row>21</xdr:row>
      <xdr:rowOff>26635</xdr:rowOff>
    </xdr:to>
    <xdr:graphicFrame macro="">
      <xdr:nvGraphicFramePr>
        <xdr:cNvPr id="2" name="Chart 1">
          <a:extLst>
            <a:ext uri="{FF2B5EF4-FFF2-40B4-BE49-F238E27FC236}">
              <a16:creationId xmlns:a16="http://schemas.microsoft.com/office/drawing/2014/main" id="{1C7B8E6A-B934-9B3E-E236-D2A05F29E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365125</xdr:colOff>
      <xdr:row>2</xdr:row>
      <xdr:rowOff>130175</xdr:rowOff>
    </xdr:from>
    <xdr:to>
      <xdr:col>9</xdr:col>
      <xdr:colOff>314325</xdr:colOff>
      <xdr:row>16</xdr:row>
      <xdr:rowOff>117475</xdr:rowOff>
    </xdr:to>
    <xdr:graphicFrame macro="">
      <xdr:nvGraphicFramePr>
        <xdr:cNvPr id="2" name="Chart 1">
          <a:extLst>
            <a:ext uri="{FF2B5EF4-FFF2-40B4-BE49-F238E27FC236}">
              <a16:creationId xmlns:a16="http://schemas.microsoft.com/office/drawing/2014/main" id="{9500CE60-5857-2E60-620B-B406C7A70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88900</xdr:colOff>
      <xdr:row>3</xdr:row>
      <xdr:rowOff>79375</xdr:rowOff>
    </xdr:from>
    <xdr:to>
      <xdr:col>13</xdr:col>
      <xdr:colOff>38100</xdr:colOff>
      <xdr:row>17</xdr:row>
      <xdr:rowOff>66675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052E070-26C5-6E1C-B4DF-6531B9DE4C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45100" y="6699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265462</xdr:colOff>
      <xdr:row>6</xdr:row>
      <xdr:rowOff>48160</xdr:rowOff>
    </xdr:from>
    <xdr:to>
      <xdr:col>21</xdr:col>
      <xdr:colOff>106436</xdr:colOff>
      <xdr:row>20</xdr:row>
      <xdr:rowOff>57127</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495E45B-3403-EE2C-BCF7-212D61B84F7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3405077" y="1220468"/>
              <a:ext cx="1833897" cy="27443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531743</xdr:colOff>
      <xdr:row>7</xdr:row>
      <xdr:rowOff>72334</xdr:rowOff>
    </xdr:from>
    <xdr:to>
      <xdr:col>17</xdr:col>
      <xdr:colOff>372717</xdr:colOff>
      <xdr:row>21</xdr:row>
      <xdr:rowOff>81301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667D9190-4979-F953-7EDF-7452C46DA92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0995439" y="142516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sh Reddy" refreshedDate="45511.457458680554" createdVersion="8" refreshedVersion="8" minRefreshableVersion="3" recordCount="1470" xr:uid="{ED47F667-17D5-4ADA-8A60-C74E9F0D40F5}">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93255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C75165-37F6-4702-885F-AB91DAA32E4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5D09BF-1E2B-4259-B187-5F6FCBE28C7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8586E0-2813-450D-B32F-705792B1D3A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4B3056-5A62-4035-BCEE-E158DE3C132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3"/>
    </i>
    <i>
      <x v="1"/>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35FA33-A017-4CB0-8DCE-5AE408571C5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22F71A-F15B-4761-B932-F300AC5AE2D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15FEA6-D8B9-4402-96BC-63838F3DD1B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2"/>
          </reference>
        </references>
      </pivotArea>
    </chartFormat>
    <chartFormat chart="3"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1A6BBA-F9AA-4DC4-A41F-6C34F75AF4E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059C9B8-FDB0-47DF-8A36-9B16750A6470}" sourceName="Gender">
  <pivotTables>
    <pivotTable tabId="7" name="KPI"/>
  </pivotTables>
  <data>
    <tabular pivotCacheId="293255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4343B9F-8E20-41AD-A46B-2ABED3B62B71}" sourceName="Gender">
  <pivotTables>
    <pivotTable tabId="8" name="PivotTable2"/>
  </pivotTables>
  <data>
    <tabular pivotCacheId="2932558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AAA940D-AF94-4C1A-978C-890B753502CF}" sourceName="Gender">
  <pivotTables>
    <pivotTable tabId="10" name="PivotTable2"/>
  </pivotTables>
  <data>
    <tabular pivotCacheId="2932558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BA5D952-3EB7-4399-857B-EF8491E634C5}" sourceName="Department">
  <pivotTables>
    <pivotTable tabId="15" name="PivotTable9"/>
    <pivotTable tabId="12" name="PivotTable4"/>
    <pivotTable tabId="14" name="PivotTable8"/>
    <pivotTable tabId="13" name="PivotTable7"/>
    <pivotTable tabId="11" name="PivotTable3"/>
    <pivotTable tabId="10" name="PivotTable2"/>
    <pivotTable tabId="7" name="KPI"/>
    <pivotTable tabId="8" name="PivotTable2"/>
  </pivotTables>
  <data>
    <tabular pivotCacheId="2932558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DAA1D48-1328-4D32-B6BC-1DD2587B1C18}" sourceName="Education Field">
  <pivotTables>
    <pivotTable tabId="15" name="PivotTable9"/>
    <pivotTable tabId="12" name="PivotTable4"/>
    <pivotTable tabId="14" name="PivotTable8"/>
    <pivotTable tabId="13" name="PivotTable7"/>
    <pivotTable tabId="11" name="PivotTable3"/>
    <pivotTable tabId="10" name="PivotTable2"/>
    <pivotTable tabId="7" name="KPI"/>
    <pivotTable tabId="8" name="PivotTable2"/>
  </pivotTables>
  <data>
    <tabular pivotCacheId="29325582">
      <items count="6">
        <i x="5"/>
        <i x="0"/>
        <i x="3"/>
        <i x="2"/>
        <i x="1" s="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91EB2BE-5C1F-4A02-8C58-DCF72D2B1522}" cache="Slicer_Gender2" caption="Gender" columnCount="2" style="Slicer Style 1" rowHeight="262466"/>
  <slicer name="Department 1" xr10:uid="{4EE73184-3F90-46EA-9309-66178A2BF35D}" cache="Slicer_Department" style="Slicer Style 1" rowHeight="262466"/>
  <slicer name="Education Field 3" xr10:uid="{E0FFD088-9209-4A71-90CC-EBD3ECB98F6A}" cache="Slicer_Education_Field2" style="Slicer Style 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566C51C-C545-4C71-8361-5721CD1FA18E}" cache="Slicer_Gender1" caption="Gender" rowHeight="262466"/>
  <slicer name="Education Field" xr10:uid="{643BB1E0-7ABC-4333-9708-E4C16B731375}"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3C90C8B-B246-4989-A4FE-41D147CE4DA1}" cache="Slicer_Gender"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78666FA-902C-4687-99C6-A0CCA0E56645}" cache="Slicer_Gender2" caption="Gender" rowHeight="262466"/>
  <slicer name="Education Field 1" xr10:uid="{8FCE927B-1A91-410D-87F1-0A4CAD23E381}"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F54FF25-FAA2-4F5A-BECD-B3F65D14E701}" cache="Slicer_Department" caption="Department" rowHeight="262466"/>
  <slicer name="Education Field 2" xr10:uid="{80C91CC9-46D2-4B85-956D-2ADB93E04551}" cache="Slicer_Education_Field2" caption="Education Field"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43" zoomScaleNormal="61" workbookViewId="0">
      <selection activeCell="AC13" sqref="AC13"/>
    </sheetView>
  </sheetViews>
  <sheetFormatPr defaultColWidth="11.25" defaultRowHeight="15" customHeight="1" x14ac:dyDescent="0.35"/>
  <cols>
    <col min="1" max="26" width="8.58203125" style="5" customWidth="1"/>
    <col min="27" max="16384" width="11.25" style="5"/>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FEC6F-D98E-4391-980C-F74BD2126299}">
  <dimension ref="A3:C8"/>
  <sheetViews>
    <sheetView zoomScale="90" zoomScaleNormal="55" workbookViewId="0">
      <selection activeCell="A3" sqref="A3"/>
    </sheetView>
  </sheetViews>
  <sheetFormatPr defaultRowHeight="15.5" x14ac:dyDescent="0.35"/>
  <cols>
    <col min="1" max="1" width="23.6640625" bestFit="1" customWidth="1"/>
  </cols>
  <sheetData>
    <row r="3" spans="1:3" x14ac:dyDescent="0.35">
      <c r="A3" s="9" t="s">
        <v>1562</v>
      </c>
    </row>
    <row r="4" spans="1:3" x14ac:dyDescent="0.35">
      <c r="A4" s="24">
        <v>3.2073170731707319</v>
      </c>
    </row>
    <row r="7" spans="1:3" x14ac:dyDescent="0.35">
      <c r="A7" t="s">
        <v>1563</v>
      </c>
      <c r="B7" s="3">
        <f>GETPIVOTDATA("Job Satisfaction",$A$3)</f>
        <v>3.2073170731707319</v>
      </c>
      <c r="C7">
        <f>B7/4</f>
        <v>0.80182926829268297</v>
      </c>
    </row>
    <row r="8" spans="1:3" x14ac:dyDescent="0.35">
      <c r="A8" t="s">
        <v>1564</v>
      </c>
      <c r="B8" s="3">
        <f>4-GETPIVOTDATA("Job Satisfaction",$A$3)</f>
        <v>0.79268292682926811</v>
      </c>
      <c r="C8">
        <f>B8/4</f>
        <v>0.19817073170731703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0A7A-AFFD-46EA-A157-225AC5C448FA}">
  <dimension ref="A3:E9"/>
  <sheetViews>
    <sheetView workbookViewId="0">
      <selection activeCell="B9" sqref="B9"/>
    </sheetView>
  </sheetViews>
  <sheetFormatPr defaultRowHeight="15.5" x14ac:dyDescent="0.35"/>
  <cols>
    <col min="1" max="1" width="23.83203125" bestFit="1" customWidth="1"/>
    <col min="2" max="2" width="22.08203125" bestFit="1" customWidth="1"/>
    <col min="3" max="3" width="13.08203125" bestFit="1" customWidth="1"/>
    <col min="4" max="4" width="15.25" bestFit="1" customWidth="1"/>
  </cols>
  <sheetData>
    <row r="3" spans="1:5" x14ac:dyDescent="0.35">
      <c r="A3" s="18" t="s">
        <v>1554</v>
      </c>
      <c r="B3" s="19" t="s">
        <v>1555</v>
      </c>
      <c r="C3" s="20" t="s">
        <v>1556</v>
      </c>
    </row>
    <row r="4" spans="1:5" x14ac:dyDescent="0.35">
      <c r="A4" s="21">
        <v>82</v>
      </c>
      <c r="B4" s="22">
        <v>11</v>
      </c>
      <c r="C4" s="23">
        <v>35.365853658536587</v>
      </c>
    </row>
    <row r="8" spans="1:5" x14ac:dyDescent="0.35">
      <c r="A8" t="s">
        <v>1557</v>
      </c>
      <c r="B8" t="s">
        <v>1558</v>
      </c>
      <c r="C8" t="s">
        <v>1559</v>
      </c>
      <c r="D8" t="s">
        <v>1560</v>
      </c>
      <c r="E8" t="s">
        <v>1561</v>
      </c>
    </row>
    <row r="9" spans="1:5" x14ac:dyDescent="0.35">
      <c r="A9">
        <f>GETPIVOTDATA("Count of Employee Number",$A$3)</f>
        <v>82</v>
      </c>
      <c r="B9">
        <f>GETPIVOTDATA("Sum of CF_attrition count",$A$3)</f>
        <v>11</v>
      </c>
      <c r="C9" s="4">
        <f>GETPIVOTDATA("Average of Age",$A$3)</f>
        <v>35.365853658536587</v>
      </c>
      <c r="D9">
        <f>A9-B9</f>
        <v>71</v>
      </c>
      <c r="E9" s="2">
        <f>B9/A9</f>
        <v>0.13414634146341464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69B3-5648-4F62-B604-1C40B0F04711}">
  <dimension ref="A3:C9"/>
  <sheetViews>
    <sheetView zoomScale="85" workbookViewId="0">
      <selection activeCell="L12" sqref="L12"/>
    </sheetView>
  </sheetViews>
  <sheetFormatPr defaultRowHeight="15.5" x14ac:dyDescent="0.35"/>
  <cols>
    <col min="1" max="1" width="12" bestFit="1" customWidth="1"/>
    <col min="2" max="2" width="20.58203125" bestFit="1" customWidth="1"/>
  </cols>
  <sheetData>
    <row r="3" spans="1:3" x14ac:dyDescent="0.35">
      <c r="A3" s="8" t="s">
        <v>1565</v>
      </c>
      <c r="B3" s="9" t="s">
        <v>1567</v>
      </c>
    </row>
    <row r="4" spans="1:3" x14ac:dyDescent="0.35">
      <c r="A4" s="10" t="s">
        <v>51</v>
      </c>
      <c r="B4" s="9">
        <v>29</v>
      </c>
    </row>
    <row r="5" spans="1:3" x14ac:dyDescent="0.35">
      <c r="A5" s="13" t="s">
        <v>62</v>
      </c>
      <c r="B5" s="14">
        <v>53</v>
      </c>
    </row>
    <row r="6" spans="1:3" x14ac:dyDescent="0.35">
      <c r="A6" s="11" t="s">
        <v>1566</v>
      </c>
      <c r="B6" s="12">
        <v>82</v>
      </c>
    </row>
    <row r="8" spans="1:3" x14ac:dyDescent="0.35">
      <c r="A8" s="6" t="s">
        <v>51</v>
      </c>
      <c r="B8">
        <f>IFERROR(GETPIVOTDATA("Employee Count",$A$3,"Gender","Female"),0)</f>
        <v>29</v>
      </c>
      <c r="C8" s="7">
        <f>IFERROR(B8/GETPIVOTDATA("Employee Count",$A$3),0)</f>
        <v>0.35365853658536583</v>
      </c>
    </row>
    <row r="9" spans="1:3" x14ac:dyDescent="0.35">
      <c r="A9" s="6" t="s">
        <v>62</v>
      </c>
      <c r="B9">
        <f>IFERROR(GETPIVOTDATA("Employee Count",$A$3,"Gender","Male"),0)</f>
        <v>53</v>
      </c>
      <c r="C9" s="7">
        <f>IFERROR(B9/GETPIVOTDATA("Employee Count",$A$3),0)</f>
        <v>0.64634146341463417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F4FA-5FAE-461E-897C-DC8281BE85C4}">
  <dimension ref="A3:B9"/>
  <sheetViews>
    <sheetView zoomScale="71" workbookViewId="0">
      <selection activeCell="K19" sqref="K19"/>
    </sheetView>
  </sheetViews>
  <sheetFormatPr defaultRowHeight="15.5" x14ac:dyDescent="0.35"/>
  <cols>
    <col min="1" max="1" width="15.58203125" bestFit="1" customWidth="1"/>
    <col min="2" max="2" width="22.08203125" bestFit="1" customWidth="1"/>
  </cols>
  <sheetData>
    <row r="3" spans="1:2" x14ac:dyDescent="0.35">
      <c r="A3" s="8" t="s">
        <v>1565</v>
      </c>
      <c r="B3" s="9" t="s">
        <v>1555</v>
      </c>
    </row>
    <row r="4" spans="1:2" x14ac:dyDescent="0.35">
      <c r="A4" s="10" t="s">
        <v>134</v>
      </c>
      <c r="B4" s="9">
        <v>0</v>
      </c>
    </row>
    <row r="5" spans="1:2" x14ac:dyDescent="0.35">
      <c r="A5" s="13" t="s">
        <v>55</v>
      </c>
      <c r="B5" s="14">
        <v>1</v>
      </c>
    </row>
    <row r="6" spans="1:2" x14ac:dyDescent="0.35">
      <c r="A6" s="13" t="s">
        <v>65</v>
      </c>
      <c r="B6" s="14">
        <v>2</v>
      </c>
    </row>
    <row r="7" spans="1:2" x14ac:dyDescent="0.35">
      <c r="A7" s="13" t="s">
        <v>77</v>
      </c>
      <c r="B7" s="14">
        <v>2</v>
      </c>
    </row>
    <row r="8" spans="1:2" x14ac:dyDescent="0.35">
      <c r="A8" s="13" t="s">
        <v>71</v>
      </c>
      <c r="B8" s="14">
        <v>6</v>
      </c>
    </row>
    <row r="9" spans="1:2" x14ac:dyDescent="0.35">
      <c r="A9" s="11" t="s">
        <v>1566</v>
      </c>
      <c r="B9" s="12">
        <v>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BFCD4-C1D5-45B5-A765-833768FB6CF5}">
  <dimension ref="A3:E13"/>
  <sheetViews>
    <sheetView workbookViewId="0">
      <selection activeCell="I11" sqref="I11"/>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8" t="s">
        <v>1565</v>
      </c>
      <c r="B3" s="9" t="s">
        <v>1555</v>
      </c>
      <c r="D3" t="s">
        <v>9</v>
      </c>
      <c r="E3" t="s">
        <v>0</v>
      </c>
    </row>
    <row r="4" spans="1:5" x14ac:dyDescent="0.35">
      <c r="A4" s="10" t="s">
        <v>83</v>
      </c>
      <c r="B4" s="9">
        <v>1</v>
      </c>
      <c r="D4" t="str">
        <f>A4</f>
        <v>Healthcare Representative</v>
      </c>
      <c r="E4">
        <f>GETPIVOTDATA("CF_attrition count",$A$3,"Job Role",A4)</f>
        <v>1</v>
      </c>
    </row>
    <row r="5" spans="1:5" x14ac:dyDescent="0.35">
      <c r="A5" s="13" t="s">
        <v>163</v>
      </c>
      <c r="B5" s="14">
        <v>0</v>
      </c>
      <c r="D5" t="str">
        <f t="shared" ref="D5:D12" si="0">A5</f>
        <v>Human Resources</v>
      </c>
      <c r="E5">
        <f t="shared" ref="E5:E12" si="1">GETPIVOTDATA("CF_attrition count",$A$3,"Job Role",A5)</f>
        <v>0</v>
      </c>
    </row>
    <row r="6" spans="1:5" x14ac:dyDescent="0.35">
      <c r="A6" s="13" t="s">
        <v>68</v>
      </c>
      <c r="B6" s="14">
        <v>4</v>
      </c>
      <c r="D6" t="str">
        <f t="shared" si="0"/>
        <v>Laboratory Technician</v>
      </c>
      <c r="E6">
        <f t="shared" si="1"/>
        <v>4</v>
      </c>
    </row>
    <row r="7" spans="1:5" x14ac:dyDescent="0.35">
      <c r="A7" s="13" t="s">
        <v>95</v>
      </c>
      <c r="B7" s="14">
        <v>0</v>
      </c>
      <c r="D7" t="str">
        <f t="shared" si="0"/>
        <v>Manager</v>
      </c>
      <c r="E7">
        <f t="shared" si="1"/>
        <v>0</v>
      </c>
    </row>
    <row r="8" spans="1:5" x14ac:dyDescent="0.35">
      <c r="A8" s="13" t="s">
        <v>81</v>
      </c>
      <c r="B8" s="14">
        <v>0</v>
      </c>
      <c r="D8" t="str">
        <f t="shared" si="0"/>
        <v>Manufacturing Director</v>
      </c>
      <c r="E8">
        <f t="shared" si="1"/>
        <v>0</v>
      </c>
    </row>
    <row r="9" spans="1:5" x14ac:dyDescent="0.35">
      <c r="A9" s="13" t="s">
        <v>101</v>
      </c>
      <c r="B9" s="14">
        <v>0</v>
      </c>
      <c r="D9" t="str">
        <f t="shared" si="0"/>
        <v>Research Director</v>
      </c>
      <c r="E9">
        <f t="shared" si="1"/>
        <v>0</v>
      </c>
    </row>
    <row r="10" spans="1:5" x14ac:dyDescent="0.35">
      <c r="A10" s="13" t="s">
        <v>63</v>
      </c>
      <c r="B10" s="14">
        <v>2</v>
      </c>
      <c r="D10" t="str">
        <f t="shared" si="0"/>
        <v>Research Scientist</v>
      </c>
      <c r="E10">
        <f t="shared" si="1"/>
        <v>2</v>
      </c>
    </row>
    <row r="11" spans="1:5" x14ac:dyDescent="0.35">
      <c r="A11" s="13" t="s">
        <v>52</v>
      </c>
      <c r="B11" s="14">
        <v>3</v>
      </c>
      <c r="D11" t="str">
        <f t="shared" si="0"/>
        <v>Sales Executive</v>
      </c>
      <c r="E11">
        <f t="shared" si="1"/>
        <v>3</v>
      </c>
    </row>
    <row r="12" spans="1:5" x14ac:dyDescent="0.35">
      <c r="A12" s="13" t="s">
        <v>99</v>
      </c>
      <c r="B12" s="14">
        <v>1</v>
      </c>
      <c r="D12" t="str">
        <f t="shared" si="0"/>
        <v>Sales Representative</v>
      </c>
      <c r="E12">
        <f t="shared" si="1"/>
        <v>1</v>
      </c>
    </row>
    <row r="13" spans="1:5" x14ac:dyDescent="0.35">
      <c r="A13" s="11" t="s">
        <v>1566</v>
      </c>
      <c r="B13" s="12">
        <v>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AD7A-5F74-49AD-8213-8E09901771CF}">
  <dimension ref="A3:B7"/>
  <sheetViews>
    <sheetView topLeftCell="A3" zoomScale="72" workbookViewId="0">
      <selection activeCell="L18" sqref="L18"/>
    </sheetView>
  </sheetViews>
  <sheetFormatPr defaultRowHeight="15.5" x14ac:dyDescent="0.35"/>
  <cols>
    <col min="1" max="1" width="12.83203125" bestFit="1" customWidth="1"/>
    <col min="2" max="2" width="22.1640625" bestFit="1" customWidth="1"/>
  </cols>
  <sheetData>
    <row r="3" spans="1:2" x14ac:dyDescent="0.35">
      <c r="A3" s="8" t="s">
        <v>1565</v>
      </c>
      <c r="B3" s="9" t="s">
        <v>1555</v>
      </c>
    </row>
    <row r="4" spans="1:2" x14ac:dyDescent="0.35">
      <c r="A4" s="10" t="s">
        <v>161</v>
      </c>
      <c r="B4" s="15">
        <v>0</v>
      </c>
    </row>
    <row r="5" spans="1:2" x14ac:dyDescent="0.35">
      <c r="A5" s="13" t="s">
        <v>60</v>
      </c>
      <c r="B5" s="16">
        <v>0.63636363636363635</v>
      </c>
    </row>
    <row r="6" spans="1:2" x14ac:dyDescent="0.35">
      <c r="A6" s="13" t="s">
        <v>48</v>
      </c>
      <c r="B6" s="16">
        <v>0.36363636363636365</v>
      </c>
    </row>
    <row r="7" spans="1:2" x14ac:dyDescent="0.35">
      <c r="A7" s="11" t="s">
        <v>1566</v>
      </c>
      <c r="B7" s="1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AA58-B80C-424E-B808-5EA14AC3D54B}">
  <dimension ref="A3:B8"/>
  <sheetViews>
    <sheetView zoomScale="83" workbookViewId="0">
      <selection activeCell="J8" sqref="J8"/>
    </sheetView>
  </sheetViews>
  <sheetFormatPr defaultRowHeight="15.5" x14ac:dyDescent="0.35"/>
  <cols>
    <col min="1" max="1" width="12" bestFit="1" customWidth="1"/>
    <col min="2" max="2" width="22.08203125" bestFit="1" customWidth="1"/>
  </cols>
  <sheetData>
    <row r="3" spans="1:2" x14ac:dyDescent="0.35">
      <c r="A3" s="8" t="s">
        <v>1565</v>
      </c>
      <c r="B3" s="9" t="s">
        <v>1555</v>
      </c>
    </row>
    <row r="4" spans="1:2" x14ac:dyDescent="0.35">
      <c r="A4" s="10" t="s">
        <v>69</v>
      </c>
      <c r="B4" s="9">
        <v>4</v>
      </c>
    </row>
    <row r="5" spans="1:2" x14ac:dyDescent="0.35">
      <c r="A5" s="13" t="s">
        <v>46</v>
      </c>
      <c r="B5" s="14">
        <v>4</v>
      </c>
    </row>
    <row r="6" spans="1:2" x14ac:dyDescent="0.35">
      <c r="A6" s="13" t="s">
        <v>92</v>
      </c>
      <c r="B6" s="14">
        <v>2</v>
      </c>
    </row>
    <row r="7" spans="1:2" x14ac:dyDescent="0.35">
      <c r="A7" s="13" t="s">
        <v>58</v>
      </c>
      <c r="B7" s="14">
        <v>1</v>
      </c>
    </row>
    <row r="8" spans="1:2" x14ac:dyDescent="0.35">
      <c r="A8" s="11" t="s">
        <v>1566</v>
      </c>
      <c r="B8" s="12">
        <v>11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E274-29DE-4707-A1C0-E33AA616BC24}">
  <dimension ref="A3:E7"/>
  <sheetViews>
    <sheetView zoomScale="65" workbookViewId="0">
      <selection activeCell="L22" sqref="L22"/>
    </sheetView>
  </sheetViews>
  <sheetFormatPr defaultRowHeight="15.5" x14ac:dyDescent="0.35"/>
  <cols>
    <col min="1" max="1" width="13.33203125" bestFit="1" customWidth="1"/>
    <col min="2" max="2" width="16.1640625" bestFit="1" customWidth="1"/>
    <col min="4" max="4" width="12.1640625" bestFit="1" customWidth="1"/>
  </cols>
  <sheetData>
    <row r="3" spans="1:5" x14ac:dyDescent="0.35">
      <c r="A3" s="8" t="s">
        <v>1565</v>
      </c>
      <c r="B3" s="9" t="s">
        <v>1568</v>
      </c>
      <c r="D3" t="s">
        <v>1569</v>
      </c>
      <c r="E3" t="s">
        <v>0</v>
      </c>
    </row>
    <row r="4" spans="1:5" x14ac:dyDescent="0.35">
      <c r="A4" s="10" t="s">
        <v>79</v>
      </c>
      <c r="B4" s="9">
        <v>19</v>
      </c>
      <c r="D4" t="str">
        <f>A4</f>
        <v>Divorced</v>
      </c>
      <c r="E4">
        <f>GETPIVOTDATA("Attrition",$A$3,"Marital Status",A4)</f>
        <v>19</v>
      </c>
    </row>
    <row r="5" spans="1:5" x14ac:dyDescent="0.35">
      <c r="A5" s="13" t="s">
        <v>53</v>
      </c>
      <c r="B5" s="14">
        <v>27</v>
      </c>
      <c r="D5" t="str">
        <f>A5</f>
        <v>Single</v>
      </c>
      <c r="E5">
        <f>GETPIVOTDATA("Attrition",$A$3,"Marital Status",A5)</f>
        <v>27</v>
      </c>
    </row>
    <row r="6" spans="1:5" x14ac:dyDescent="0.35">
      <c r="A6" s="13" t="s">
        <v>64</v>
      </c>
      <c r="B6" s="14">
        <v>36</v>
      </c>
      <c r="D6" t="str">
        <f>A6</f>
        <v>Married</v>
      </c>
      <c r="E6">
        <f>GETPIVOTDATA("Attrition",$A$3,"Marital Status",A6)</f>
        <v>36</v>
      </c>
    </row>
    <row r="7" spans="1:5" x14ac:dyDescent="0.35">
      <c r="A7" s="11" t="s">
        <v>1566</v>
      </c>
      <c r="B7" s="12">
        <v>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J14" sqref="J14"/>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DashBoard</vt:lpstr>
      <vt:lpstr>Rating</vt:lpstr>
      <vt:lpstr>KPI</vt:lpstr>
      <vt:lpstr>Gender</vt:lpstr>
      <vt:lpstr>Education By Attrition</vt:lpstr>
      <vt:lpstr>attrition by job</vt:lpstr>
      <vt:lpstr>Department wise  attrition</vt:lpstr>
      <vt:lpstr>Attriton by age group</vt:lpstr>
      <vt:lpstr>attrition by marital status</vt:lpstr>
      <vt:lpstr>Data</vt:lpstr>
      <vt:lpstr>Attrition_by_age_group</vt:lpstr>
      <vt:lpstr>Attrition_by_job</vt:lpstr>
      <vt:lpstr>Department_wise_attrition</vt:lpstr>
      <vt:lpstr>Education</vt:lpstr>
      <vt:lpstr>Education_by_Attrition</vt:lpstr>
      <vt:lpstr>Gender</vt:lpstr>
      <vt:lpstr>Marital_status</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Mahesh Reddy</cp:lastModifiedBy>
  <dcterms:created xsi:type="dcterms:W3CDTF">2022-12-29T16:02:46Z</dcterms:created>
  <dcterms:modified xsi:type="dcterms:W3CDTF">2025-01-04T11:15:00Z</dcterms:modified>
</cp:coreProperties>
</file>