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codeName="ThisWorkbook" hidePivotFieldList="1" defaultThemeVersion="166925"/>
  <mc:AlternateContent xmlns:mc="http://schemas.openxmlformats.org/markup-compatibility/2006">
    <mc:Choice Requires="x15">
      <x15ac:absPath xmlns:x15ac="http://schemas.microsoft.com/office/spreadsheetml/2010/11/ac" url="C:\Users\harim\Downloads\"/>
    </mc:Choice>
  </mc:AlternateContent>
  <xr:revisionPtr revIDLastSave="0" documentId="13_ncr:1_{C649823B-5DEA-49E4-84C3-49DE8E252506}" xr6:coauthVersionLast="36" xr6:coauthVersionMax="47" xr10:uidLastSave="{00000000-0000-0000-0000-000000000000}"/>
  <bookViews>
    <workbookView xWindow="0" yWindow="0" windowWidth="23040" windowHeight="9588" xr2:uid="{00000000-000D-0000-FFFF-FFFF00000000}"/>
  </bookViews>
  <sheets>
    <sheet name="Dashboard" sheetId="26" r:id="rId1"/>
    <sheet name="TotalSales" sheetId="22" r:id="rId2"/>
    <sheet name="Country Bar Chart" sheetId="24"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l="1"/>
  <c r="N3" i="17" s="1"/>
  <c r="J2" i="17"/>
  <c r="O2" i="17" s="1"/>
  <c r="I2" i="17"/>
  <c r="N2"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<sst xmlns="http://schemas.openxmlformats.org/spreadsheetml/2006/main" count="11128" uniqueCount="6220">
  <si>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</si>
  <si>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</si>
  <si>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</si>
  <si>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</si>
  <si>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</si>
  <si>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</si>
  <si>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</si>
  <si>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</si>
  <si>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</si>
  <si>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</si>
  <si>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</si>
  <si>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</si>
  <si>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</si>
  <si>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</si>
  <si>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</si>
  <si>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</si>
  <si>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</si>
  <si>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</si>
  <si>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</si>
  <si>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</si>
  <si>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</si>
  <si>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</si>
  <si>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</si>
  <si>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</si>
  <si>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</si>
  <si>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</si>
  <si>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</si>
  <si>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</si>
  <si>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</si>
  <si>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</si>
  <si>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</si>
  <si>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</si>
  <si>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</si>
  <si>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</si>
  <si>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</si>
  <si>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</si>
  <si>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</si>
  <si>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</si>
  <si>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</si>
  <si>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</si>
  <si>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</si>
  <si>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</si>
  <si>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</si>
  <si>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</si>
  <si>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</si>
  <si>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</si>
  <si>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</si>
  <si>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</si>
  <si>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</si>
  <si>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</si>
  <si>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</si>
  <si>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</si>
  <si>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</si>
  <si>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</si>
  <si>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</si>
  <si>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</si>
  <si>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</si>
  <si>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</si>
  <si>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</si>
  <si>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</si>
  <si>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</si>
  <si>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</si>
  <si>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</si>
  <si>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</si>
  <si>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</si>
  <si>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</si>
  <si>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</si>
  <si>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</si>
  <si>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</si>
  <si>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</si>
  <si>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</si>
  <si>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</si>
  <si>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</si>
  <si>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</si>
  <si>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</si>
  <si>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</si>
  <si>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</si>
  <si>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</si>
  <si>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</si>
  <si>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</si>
  <si>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</si>
  <si>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</si>
  <si>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</si>
  <si>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</si>
  <si>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</si>
  <si>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</si>
  <si>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</si>
  <si>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</si>
  <si>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</si>
  <si>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</si>
  <si>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</si>
  <si>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</si>
  <si>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</si>
  <si>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</si>
  <si>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</si>
  <si>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</si>
  <si>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</si>
  <si>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</si>
  <si>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</si>
  <si>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</si>
  <si>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</si>
  <si>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</si>
  <si>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</si>
  <si>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</si>
  <si>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</si>
  <si>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</si>
  <si>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</si>
  <si>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</si>
  <si>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</si>
  <si>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</si>
  <si>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</si>
  <si>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</si>
  <si>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</si>
  <si>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</si>
  <si>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</si>
  <si>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</si>
  <si>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</si>
  <si>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</si>
  <si>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</si>
  <si>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</si>
  <si>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</si>
  <si>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</si>
  <si>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</si>
  <si>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</si>
  <si>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</si>
  <si>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</si>
  <si>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</si>
  <si>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</si>
  <si>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</si>
  <si>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</si>
  <si>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</si>
  <si>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</si>
  <si>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</si>
  <si>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</si>
  <si>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</si>
  <si>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</si>
  <si>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</si>
  <si>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</si>
  <si>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</si>
  <si>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</si>
  <si>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</si>
  <si>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</si>
  <si>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</si>
  <si>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</si>
  <si>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</si>
  <si>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</si>
  <si>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</si>
  <si>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</si>
  <si>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</si>
  <si>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</si>
  <si>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</si>
  <si>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</si>
  <si>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</si>
  <si>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</si>
  <si>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</si>
  <si>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</si>
  <si>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</si>
  <si>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</si>
  <si>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</si>
  <si>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</si>
  <si>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</si>
  <si>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</si>
  <si>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</si>
  <si>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</si>
  <si>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</si>
  <si>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</si>
  <si>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</si>
  <si>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</si>
  <si>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</si>
  <si>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</si>
  <si>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</si>
  <si>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</si>
  <si>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</si>
  <si>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</si>
  <si>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</si>
  <si>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</si>
  <si>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</si>
  <si>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</si>
  <si>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</si>
  <si>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</si>
  <si>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</si>
  <si>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</si>
  <si>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</si>
  <si>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</si>
  <si>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</si>
  <si>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</si>
  <si>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</si>
  <si>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</si>
  <si>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</si>
  <si>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</si>
  <si>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</si>
  <si>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</si>
  <si>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</si>
  <si>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</si>
  <si>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</si>
  <si>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</si>
  <si>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</si>
  <si>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</si>
  <si>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</si>
  <si>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</si>
  <si>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</si>
  <si>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</si>
  <si>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</si>
  <si>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</si>
  <si>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</si>
  <si>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</si>
  <si>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</si>
  <si>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</si>
  <si>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</si>
  <si>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</si>
  <si>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</si>
  <si>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</si>
  <si>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</si>
  <si>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</si>
  <si>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</si>
  <si>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</si>
  <si>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</si>
  <si>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</si>
  <si>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</si>
  <si>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</si>
  <si>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</si>
  <si>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</si>
  <si>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</si>
  <si>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</si>
  <si>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</si>
  <si>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</si>
  <si>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</si>
  <si>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</si>
  <si>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</si>
  <si>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</si>
  <si>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</si>
  <si>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</si>
  <si>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</si>
  <si>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</si>
  <si>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</si>
  <si>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</si>
  <si>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</si>
  <si>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</si>
  <si>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</si>
  <si>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</si>
  <si>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</si>
  <si>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</si>
  <si>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</si>
  <si>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</si>
  <si>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</si>
  <si>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</si>
  <si>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</si>
  <si>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</si>
  <si>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</si>
  <si>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</si>
  <si>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</si>
  <si>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</si>
  <si>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</si>
  <si>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</si>
  <si>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</si>
  <si>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</si>
  <si>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</si>
  <si>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</si>
  <si>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</si>
  <si>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</si>
  <si>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</si>
  <si>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</si>
  <si>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</si>
  <si>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</si>
  <si>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</si>
  <si>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</si>
  <si>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</si>
  <si>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</si>
  <si>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</si>
  <si>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</si>
  <si>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</si>
  <si>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</si>
  <si>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</si>
  <si>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</si>
  <si>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</si>
  <si>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</si>
  <si>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</si>
  <si>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</si>
  <si>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</si>
  <si>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</si>
  <si>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</si>
  <si>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</si>
  <si>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</si>
  <si>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</si>
  <si>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</si>
  <si>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</si>
  <si>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</si>
  <si>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</si>
  <si>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</si>
  <si>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</si>
  <si>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</si>
  <si>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</si>
  <si>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</si>
  <si>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</si>
  <si>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</si>
  <si>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</si>
  <si>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</si>
  <si>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</si>
  <si>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</si>
  <si>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</si>
  <si>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</si>
  <si>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</si>
  <si>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</si>
  <si>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</si>
  <si>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</si>
  <si>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</si>
  <si>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</si>
  <si>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</si>
  <si>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</si>
  <si>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</si>
  <si>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</si>
  <si>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</si>
  <si>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</si>
  <si>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</si>
  <si>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</si>
  <si>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</si>
  <si>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</si>
  <si>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</si>
  <si>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</si>
  <si>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</si>
  <si>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</si>
  <si>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</si>
  <si>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</si>
  <si>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</si>
  <si>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</si>
  <si>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</si>
  <si>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</si>
  <si>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</si>
  <si>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</si>
  <si>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</si>
  <si>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</si>
  <si>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</si>
  <si>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</si>
  <si>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</si>
  <si>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</si>
  <si>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</si>
  <si>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</si>
  <si>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</si>
  <si>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</si>
  <si>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</si>
  <si>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</si>
  <si>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</si>
  <si>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</si>
  <si>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</si>
  <si>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</si>
  <si>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</si>
  <si>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</si>
  <si>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</si>
  <si>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</si>
  <si>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</si>
  <si>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</si>
  <si>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</si>
  <si>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</si>
  <si>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</si>
  <si>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</si>
  <si>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</si>
  <si>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</si>
  <si>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</si>
  <si>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</si>
  <si>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</si>
  <si>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</si>
  <si>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</si>
  <si>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</si>
  <si>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</si>
  <si>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</si>
  <si>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</si>
  <si>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</si>
  <si>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</si>
  <si>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</si>
  <si>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</si>
  <si>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</si>
  <si>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</si>
  <si>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</si>
  <si>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</si>
  <si>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</si>
  <si>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</si>
  <si>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</si>
  <si>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</si>
  <si>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</si>
  <si>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</si>
  <si>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</si>
  <si>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</si>
  <si>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</si>
  <si>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</si>
  <si>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</si>
  <si>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</si>
  <si>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</si>
  <si>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</si>
  <si>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</si>
  <si>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</si>
  <si>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</si>
  <si>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</si>
  <si>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</si>
  <si>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</si>
  <si>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</si>
  <si>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</si>
  <si>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</si>
  <si>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</si>
  <si>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</si>
  <si>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</si>
  <si>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</si>
  <si>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</si>
  <si>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</si>
  <si>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</si>
  <si>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</si>
  <si>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</si>
  <si>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</si>
  <si>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</si>
  <si>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</si>
  <si>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</si>
  <si>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</si>
  <si>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</si>
  <si>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</si>
  <si>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</si>
  <si>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</si>
  <si>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</si>
  <si>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</si>
  <si>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</si>
  <si>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</si>
  <si>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</si>
  <si>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</si>
  <si>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</si>
  <si>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</si>
  <si>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</si>
  <si>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</si>
  <si>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</si>
  <si>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</si>
  <si>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</si>
  <si>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</si>
  <si>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</si>
  <si>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</si>
  <si>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</si>
  <si>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</si>
  <si>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</si>
  <si>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</si>
  <si>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</si>
  <si>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</si>
  <si>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</si>
  <si>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</si>
  <si>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</si>
  <si>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</si>
  <si>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</si>
  <si>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</si>
  <si>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</si>
  <si>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</si>
  <si>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</si>
  <si>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</si>
  <si>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</si>
  <si>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</si>
  <si>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</si>
  <si>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</si>
  <si>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</si>
  <si>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</si>
  <si>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</si>
  <si>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</si>
  <si>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</si>
  <si>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</si>
  <si>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</si>
  <si>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</si>
  <si>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</si>
  <si>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</si>
  <si>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</si>
  <si>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</si>
  <si>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</si>
  <si>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</si>
  <si>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</si>
  <si>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</si>
  <si>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</si>
  <si>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</si>
  <si>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</si>
  <si>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</si>
  <si>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</si>
  <si>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</si>
  <si>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</si>
  <si>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</si>
  <si>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</si>
  <si>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</si>
  <si>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</si>
  <si>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</si>
  <si>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</si>
  <si>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</si>
  <si>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</si>
  <si>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</si>
  <si>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</si>
  <si>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</si>
  <si>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</si>
  <si>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</si>
  <si>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</si>
  <si>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</si>
  <si>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</si>
  <si>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</si>
  <si>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</si>
  <si>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</si>
  <si>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</si>
  <si>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</si>
  <si>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</si>
  <si>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</si>
  <si>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</si>
  <si>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</si>
  <si>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</si>
  <si>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</si>
  <si>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</si>
  <si>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</si>
  <si>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</si>
  <si>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</si>
  <si>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</si>
  <si>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</si>
  <si>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</si>
  <si>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</si>
  <si>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</si>
  <si>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</si>
  <si>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</si>
  <si>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</si>
  <si>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</si>
  <si>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</si>
  <si>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</si>
  <si>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</si>
  <si>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</si>
  <si>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</si>
  <si>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</si>
  <si>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</si>
  <si>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</si>
  <si>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</si>
  <si>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</si>
  <si>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</si>
  <si>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</si>
  <si>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</si>
  <si>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</si>
  <si>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</si>
  <si>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</si>
  <si>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</si>
  <si>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</si>
  <si>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</si>
  <si>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</si>
  <si>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</si>
  <si>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</si>
  <si>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</si>
  <si>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</si>
  <si>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</si>
  <si>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</si>
  <si>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</si>
  <si>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</si>
  <si>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</si>
  <si>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</si>
  <si>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</si>
  <si>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</si>
  <si>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</si>
  <si>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</si>
  <si>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</si>
  <si>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</si>
  <si>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</si>
  <si>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</si>
  <si>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</si>
  <si>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</si>
  <si>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</si>
  <si>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</si>
  <si>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</si>
  <si>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</si>
  <si>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</si>
  <si>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</si>
  <si>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</si>
  <si>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</si>
  <si>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</si>
  <si>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</si>
  <si>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</si>
  <si>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</si>
  <si>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</si>
  <si>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</si>
  <si>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</si>
  <si>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</si>
  <si>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</si>
  <si>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</si>
  <si>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</si>
  <si>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</si>
  <si>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</si>
  <si>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</si>
  <si>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</si>
  <si>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</si>
  <si>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</si>
  <si>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</si>
  <si>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</si>
  <si>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</si>
  <si>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</si>
  <si>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</si>
  <si>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</si>
  <si>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</si>
  <si>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</si>
  <si>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</si>
  <si>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</si>
  <si>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</si>
  <si>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</si>
  <si>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</si>
  <si>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</si>
  <si>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</si>
  <si>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</si>
  <si>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</si>
  <si>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</si>
  <si>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</si>
  <si>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</si>
  <si>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</si>
  <si>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</si>
  <si>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</si>
  <si>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</si>
  <si>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</si>
  <si>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</si>
  <si>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</si>
  <si>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</si>
  <si>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</si>
  <si>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</si>
  <si>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</si>
  <si>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</si>
  <si>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</si>
  <si>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</si>
  <si>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</si>
  <si>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</si>
  <si>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</si>
  <si>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</si>
  <si>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</si>
  <si>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</si>
  <si>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</si>
  <si>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</si>
  <si>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</si>
  <si>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</si>
  <si>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</si>
  <si>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</si>
  <si>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</si>
  <si>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</si>
  <si>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</si>
  <si>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</si>
  <si>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</si>
  <si>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</si>
  <si>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</si>
  <si>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</si>
  <si>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</si>
  <si>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</si>
  <si>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</si>
  <si>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</si>
  <si>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</si>
  <si>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</si>
  <si>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</si>
  <si>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</si>
  <si>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</si>
  <si>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</si>
  <si>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</si>
  <si>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</si>
  <si>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</si>
  <si>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</si>
  <si>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</si>
  <si>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</si>
  <si>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</si>
  <si>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</si>
  <si>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</si>
  <si>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</si>
  <si>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</si>
  <si>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</si>
  <si>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</si>
  <si>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</si>
  <si>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</si>
  <si>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</si>
  <si>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</si>
  <si>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</si>
  <si>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</si>
  <si>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</si>
  <si>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</si>
  <si>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</si>
  <si>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</si>
  <si>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</si>
  <si>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</si>
  <si>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</si>
  <si>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</si>
  <si>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</si>
  <si>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</si>
  <si>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</si>
  <si>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</si>
  <si>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</si>
  <si>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</si>
  <si>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</si>
  <si>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</si>
  <si>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</si>
  <si>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</si>
  <si>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</si>
  <si>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</si>
  <si>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</si>
  <si>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</si>
  <si>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</si>
  <si>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</si>
  <si>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</si>
  <si>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</si>
  <si>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</si>
  <si>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</si>
  <si>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</si>
  <si>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</si>
  <si>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</si>
  <si>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</si>
  <si>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</si>
  <si>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</si>
  <si>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</si>
  <si>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</si>
  <si>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</si>
  <si>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</si>
  <si>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</si>
  <si>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</si>
  <si>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</si>
  <si>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</si>
  <si>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</si>
  <si>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</si>
  <si>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</si>
  <si>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</si>
  <si>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</si>
  <si>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</si>
  <si>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</si>
  <si>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</si>
  <si>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</si>
  <si>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</si>
  <si>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</si>
  <si>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</si>
  <si>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</si>
  <si>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</si>
  <si>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</si>
  <si>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</si>
  <si>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</si>
  <si>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</si>
  <si>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</si>
  <si>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</si>
  <si>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</si>
  <si>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</si>
  <si>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</si>
  <si>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</si>
  <si>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</si>
  <si>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</si>
  <si>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</si>
  <si>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</si>
  <si>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</si>
  <si>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</si>
  <si>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</si>
  <si>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</si>
  <si>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</si>
  <si>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</si>
  <si>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</si>
  <si>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</si>
  <si>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</si>
  <si>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</si>
  <si>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</si>
  <si>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</si>
  <si>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</si>
  <si>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</si>
  <si>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</si>
  <si>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</si>
  <si>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</si>
  <si>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</si>
  <si>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</si>
  <si>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</si>
  <si>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</si>
  <si>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</si>
  <si>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</si>
  <si>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</si>
  <si>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</si>
  <si>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</si>
  <si>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</si>
  <si>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</si>
  <si>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</si>
  <si>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</si>
  <si>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</si>
  <si>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</si>
  <si>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</si>
  <si>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</si>
  <si>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</si>
  <si>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</si>
  <si>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</si>
  <si>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</si>
  <si>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</si>
  <si>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</si>
  <si>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</si>
  <si>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</si>
  <si>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</si>
  <si>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</si>
  <si>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</si>
  <si>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</si>
  <si>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</si>
  <si>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</si>
  <si>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</si>
  <si>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</si>
  <si>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</si>
  <si>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</si>
  <si>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</si>
  <si>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</si>
  <si>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</si>
  <si>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</si>
  <si>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</si>
  <si>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</si>
  <si>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</si>
  <si>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</si>
  <si>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</si>
  <si>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</si>
  <si>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</si>
  <si>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</si>
  <si>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</si>
  <si>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</si>
  <si>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</si>
  <si>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</si>
  <si>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</si>
  <si>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</si>
  <si>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</si>
  <si>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</si>
  <si>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</si>
  <si>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</si>
  <si>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</si>
  <si>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</si>
  <si>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</si>
  <si>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</si>
  <si>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</si>
  <si>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</si>
  <si>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</si>
  <si>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</si>
  <si>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</si>
  <si>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</si>
  <si>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</si>
  <si>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</si>
  <si>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</si>
  <si>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</si>
  <si>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</si>
  <si>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</si>
  <si>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</si>
  <si>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</si>
  <si>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</si>
  <si>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</si>
  <si>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</si>
  <si>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</si>
  <si>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</si>
  <si>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</si>
  <si>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</si>
  <si>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</si>
  <si>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</si>
  <si>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</si>
  <si>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</si>
  <si>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</si>
  <si>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</si>
  <si>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</si>
  <si>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</si>
  <si>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</si>
  <si>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</si>
  <si>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</si>
  <si>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</si>
  <si>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</si>
  <si>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</si>
  <si>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</si>
  <si>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</si>
  <si>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</si>
  <si>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</si>
  <si>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</si>
  <si>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</si>
  <si>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</si>
  <si>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</si>
  <si>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</si>
  <si>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</si>
  <si>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</si>
  <si>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</si>
  <si>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</si>
  <si>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</si>
  <si>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</si>
  <si>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</si>
  <si>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</si>
  <si>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</si>
  <si>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</si>
  <si>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</si>
  <si>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</si>
  <si>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</si>
  <si>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</si>
  <si>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</si>
  <si>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</si>
  <si>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</si>
  <si>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</si>
  <si>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</si>
  <si>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</si>
  <si>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</si>
  <si>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</si>
  <si>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</si>
  <si>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</si>
  <si>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</si>
  <si>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</si>
  <si>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</si>
  <si>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</si>
  <si>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</si>
  <si>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</si>
  <si>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</si>
  <si>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</si>
  <si>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</si>
  <si>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</si>
  <si>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</si>
  <si>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</si>
  <si>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</si>
  <si>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</si>
  <si>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</si>
  <si>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</si>
  <si>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</si>
  <si>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</si>
  <si>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</si>
  <si>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</si>
  <si>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</si>
  <si>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</si>
  <si>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</si>
  <si>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</si>
  <si>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</si>
  <si>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</si>
  <si>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</si>
  <si>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</si>
  <si>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</si>
  <si>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</si>
  <si>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</si>
  <si>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</si>
  <si>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</si>
  <si>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</si>
  <si>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</si>
  <si>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</si>
  <si>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</si>
  <si>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</si>
  <si>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</si>
  <si>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</si>
  <si>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</si>
  <si>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</si>
  <si>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</si>
  <si>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</si>
  <si>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</si>
  <si>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</si>
  <si>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</si>
  <si>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</si>
  <si>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</si>
  <si>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</si>
  <si>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</si>
  <si>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</si>
  <si>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</si>
  <si>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</si>
  <si>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</si>
  <si>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</si>
  <si>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</si>
  <si>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</si>
  <si>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</si>
  <si>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</si>
  <si>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</si>
  <si>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</si>
  <si>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</si>
  <si>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</si>
  <si>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</si>
  <si>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</si>
  <si>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</si>
  <si>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</si>
  <si>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</si>
  <si>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</si>
  <si>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</si>
  <si>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</si>
  <si>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</si>
  <si>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</si>
  <si>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</si>
  <si>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</si>
  <si>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</si>
  <si>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</si>
  <si>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</si>
  <si>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</si>
  <si>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</si>
  <si>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</si>
  <si>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</si>
  <si>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</si>
  <si>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</si>
  <si>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</si>
  <si>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</si>
  <si>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</si>
  <si>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</si>
  <si>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</si>
  <si>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</si>
  <si>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</si>
  <si>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</si>
  <si>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</si>
  <si>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</si>
  <si>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</si>
  <si>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</si>
  <si>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</si>
  <si>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</si>
  <si>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</si>
  <si>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</si>
  <si>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</si>
  <si>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</si>
  <si>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</si>
  <si>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</si>
  <si>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</si>
  <si>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</si>
  <si>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</si>
  <si>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</si>
  <si>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</si>
  <si>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</si>
  <si>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</si>
  <si>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</si>
  <si>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</si>
  <si>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</si>
  <si>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</si>
  <si>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</si>
  <si>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</si>
  <si>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</si>
  <si>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</si>
  <si>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</si>
  <si>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</si>
  <si>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</si>
  <si>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</si>
  <si>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</si>
  <si>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</si>
  <si>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</si>
  <si>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</si>
  <si>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</si>
  <si>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</si>
  <si>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</si>
  <si>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</si>
  <si>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</si>
  <si>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</si>
  <si>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</si>
  <si>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</si>
  <si>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</si>
  <si>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</si>
  <si>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</si>
  <si>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</si>
  <si>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</si>
  <si>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</si>
  <si>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</si>
  <si>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</si>
  <si>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</si>
  <si>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</si>
  <si>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</si>
  <si>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</si>
  <si>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</si>
  <si>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</si>
  <si>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</si>
  <si>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</si>
  <si>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</si>
  <si>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</si>
  <si>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</si>
  <si>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</si>
  <si>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</si>
  <si>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</si>
  <si>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</si>
  <si>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</si>
  <si>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</si>
  <si>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</si>
  <si>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</si>
  <si>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</si>
  <si>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</si>
  <si>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</si>
  <si>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</si>
  <si>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</si>
  <si>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</si>
  <si>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</si>
  <si>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</si>
  <si>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</si>
  <si>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</si>
  <si>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</si>
  <si>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</si>
  <si>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</si>
  <si>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</si>
  <si>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</si>
  <si>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</si>
  <si>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</si>
  <si>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</si>
  <si>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</si>
  <si>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</si>
  <si>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</si>
  <si>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</si>
  <si>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</si>
  <si>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</si>
  <si>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</si>
  <si>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</si>
  <si>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</si>
  <si>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</si>
  <si>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</si>
  <si>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</si>
  <si>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</si>
  <si>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</si>
  <si>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</si>
  <si>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</si>
  <si>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</si>
  <si>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</si>
  <si>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</si>
  <si>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</si>
  <si>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</si>
  <si>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</si>
  <si>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</si>
  <si>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</si>
  <si>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</si>
  <si>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</si>
  <si>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</si>
  <si>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</si>
  <si>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</si>
  <si>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</si>
  <si>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</si>
  <si>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</si>
  <si>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</si>
  <si>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</si>
  <si>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</si>
  <si>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</si>
  <si>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</si>
  <si>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</si>
  <si>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</si>
  <si>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</si>
  <si>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</si>
  <si>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</si>
  <si>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</si>
  <si>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</si>
  <si>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</si>
  <si>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</si>
  <si>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</si>
  <si>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</si>
  <si>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</si>
  <si>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</si>
  <si>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</si>
  <si>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</si>
  <si>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</si>
  <si>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</si>
  <si>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</si>
  <si>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</si>
  <si>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</si>
  <si>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</si>
  <si>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</si>
  <si>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</si>
  <si>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</si>
  <si>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</si>
  <si>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</si>
  <si>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</si>
  <si>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</si>
  <si>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</si>
  <si>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</si>
  <si>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</si>
  <si>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</si>
  <si>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</si>
  <si>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</si>
  <si>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</si>
  <si>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</si>
  <si>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</si>
  <si>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</si>
  <si>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</si>
  <si>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</si>
  <si>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</si>
  <si>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</si>
  <si>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</si>
  <si>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</si>
  <si>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</si>
  <si>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</si>
  <si>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</si>
  <si>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</si>
  <si>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</si>
  <si>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</si>
  <si>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</si>
  <si>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</si>
  <si>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</si>
  <si>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</si>
  <si>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</si>
  <si>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</si>
  <si>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</si>
  <si>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</si>
  <si>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</si>
  <si>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</si>
  <si>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</si>
  <si>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</si>
  <si>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</si>
  <si>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</si>
  <si>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</si>
  <si>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</si>
  <si>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</si>
  <si>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</si>
  <si>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</si>
  <si>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</si>
  <si>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</si>
  <si>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</si>
  <si>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</si>
  <si>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</si>
  <si>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</si>
  <si>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</si>
  <si>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</si>
  <si>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</si>
  <si>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</si>
  <si>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</si>
  <si>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</si>
  <si>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</si>
  <si>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</si>
  <si>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</si>
  <si>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</si>
  <si>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</si>
  <si>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</si>
  <si>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</si>
  <si>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</si>
  <si>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</si>
  <si>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</si>
  <si>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</si>
  <si>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</si>
  <si>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</si>
  <si>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</si>
  <si>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</si>
  <si>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</si>
  <si>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</si>
  <si>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</si>
  <si>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</si>
  <si>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</si>
  <si>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</si>
  <si>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</si>
  <si>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</si>
  <si>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</si>
  <si>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</si>
  <si>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</si>
  <si>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</si>
  <si>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</si>
  <si>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</si>
  <si>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</si>
  <si>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</si>
  <si>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</si>
  <si>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</si>
  <si>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</si>
  <si>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</si>
  <si>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</si>
  <si>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</si>
  <si>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</si>
  <si>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</si>
  <si>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</si>
  <si>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</si>
  <si>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</si>
  <si>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</si>
  <si>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</si>
  <si>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</si>
  <si>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</si>
  <si>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</si>
  <si>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</si>
  <si>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</si>
  <si>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</si>
  <si>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</si>
  <si>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</si>
  <si>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</si>
  <si>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</si>
  <si>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</si>
  <si>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</si>
  <si>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</si>
  <si>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</si>
  <si>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</si>
  <si>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</si>
  <si>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</si>
  <si>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</si>
  <si>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</si>
  <si>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</si>
  <si>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</si>
  <si>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</si>
  <si>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</si>
  <si>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</si>
  <si>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</si>
  <si>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</si>
  <si>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</si>
  <si>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</si>
  <si>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</si>
  <si>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</si>
  <si>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</si>
  <si>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</si>
  <si>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</si>
  <si>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</si>
  <si>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</si>
  <si>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</si>
  <si>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</si>
  <si>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</si>
  <si>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</si>
  <si>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</si>
  <si>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</si>
  <si>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</si>
  <si>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</si>
  <si>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</si>
  <si>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</si>
  <si>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</si>
  <si>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</si>
  <si>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</si>
  <si>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</si>
  <si>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</si>
  <si>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</si>
  <si>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</si>
  <si>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</si>
  <si>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</si>
  <si>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</si>
  <si>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</si>
  <si>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</si>
  <si>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</si>
  <si>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</si>
  <si>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</si>
  <si>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</si>
  <si>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</si>
  <si>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</si>
  <si>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</si>
  <si>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</si>
  <si>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</si>
  <si>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</si>
  <si>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</si>
  <si>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</si>
  <si>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</si>
  <si>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</si>
  <si>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</si>
  <si>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</si>
  <si>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</si>
  <si>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</si>
  <si>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</si>
  <si>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</si>
  <si>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</si>
  <si>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</si>
  <si>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</si>
  <si>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</si>
  <si>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</si>
  <si>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</si>
  <si>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</si>
  <si>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</si>
  <si>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</si>
  <si>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</si>
  <si>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</si>
  <si>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</si>
  <si>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</si>
  <si>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</si>
  <si>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</si>
  <si>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</si>
  <si>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</si>
  <si>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</si>
  <si>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</si>
  <si>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</si>
  <si>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</si>
  <si>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</si>
  <si>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</si>
  <si>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</si>
  <si>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</si>
  <si>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</si>
  <si>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</si>
  <si>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</si>
  <si>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</si>
  <si>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</si>
  <si>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</si>
  <si>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</si>
  <si>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</si>
  <si>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</si>
  <si>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</si>
  <si>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</si>
  <si>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</si>
  <si>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</si>
  <si>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</si>
  <si>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</si>
  <si>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</si>
  <si>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</si>
  <si>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</si>
  <si>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</si>
  <si>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</si>
  <si>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</si>
  <si>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</si>
  <si>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</si>
  <si>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</si>
  <si>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</si>
  <si>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</si>
  <si>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</si>
  <si>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</si>
  <si>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</si>
  <si>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</si>
  <si>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</si>
  <si>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</si>
  <si>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</si>
  <si>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</si>
  <si>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</si>
  <si>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</si>
  <si>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</si>
  <si>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</si>
  <si>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</si>
  <si>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</si>
  <si>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</si>
  <si>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</si>
  <si>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</si>
  <si>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</si>
  <si>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</si>
  <si>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</si>
  <si>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</si>
  <si>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</si>
  <si>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</si>
  <si>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</si>
  <si>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</si>
  <si>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</si>
  <si>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</si>
  <si>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</si>
  <si>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</si>
  <si>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</si>
  <si>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</si>
  <si>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</si>
  <si>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</si>
  <si>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</si>
  <si>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</si>
  <si>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</si>
  <si>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</si>
  <si>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</si>
  <si>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</si>
  <si>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</si>
  <si>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</si>
  <si>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</si>
  <si>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</si>
  <si>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</si>
  <si>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</si>
  <si>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</si>
  <si>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</si>
  <si>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</si>
  <si>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</si>
  <si>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</si>
  <si>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</si>
  <si>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</si>
  <si>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</si>
  <si>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</si>
  <si>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</si>
  <si>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</si>
  <si>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</si>
  <si>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</si>
  <si>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</si>
  <si>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</si>
  <si>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</si>
  <si>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</si>
  <si>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</si>
  <si>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</si>
  <si>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</si>
  <si>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</si>
  <si>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</si>
  <si>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</si>
  <si>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</si>
  <si>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</si>
  <si>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</si>
  <si>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</si>
  <si>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</si>
  <si>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</si>
  <si>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</si>
  <si>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</si>
  <si>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</si>
  <si>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</si>
  <si>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</si>
  <si>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</si>
  <si>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</si>
  <si>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</si>
  <si>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</si>
  <si>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</si>
  <si>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</si>
  <si>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</si>
  <si>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</si>
  <si>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</si>
  <si>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</si>
  <si>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</si>
  <si>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</si>
  <si>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</si>
  <si>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</si>
  <si>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</si>
  <si>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</si>
  <si>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</si>
  <si>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</si>
  <si>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</si>
  <si>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</si>
  <si>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</si>
  <si>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</si>
  <si>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</si>
  <si>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</si>
  <si>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</si>
  <si>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</si>
  <si>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</si>
  <si>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</si>
  <si>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</si>
  <si>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</si>
  <si>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</si>
  <si>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</si>
  <si>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</si>
  <si>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</si>
  <si>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</si>
  <si>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</si>
  <si>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</si>
  <si>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</si>
  <si>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</si>
  <si>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</si>
  <si>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</si>
  <si>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</si>
  <si>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</si>
  <si>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</si>
  <si>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</si>
  <si>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</si>
  <si>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</si>
  <si>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</si>
  <si>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</si>
  <si>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</si>
  <si>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</si>
  <si>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</si>
  <si>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</si>
  <si>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</si>
  <si>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</si>
  <si>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</si>
  <si>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</si>
  <si>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</si>
  <si>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</si>
  <si>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</si>
  <si>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</si>
  <si>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</si>
  <si>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</si>
  <si>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</si>
  <si>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</si>
  <si>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</si>
  <si>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</si>
  <si>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</si>
  <si>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</si>
  <si>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</si>
  <si>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</si>
  <si>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</si>
  <si>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</si>
  <si>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</si>
  <si>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</si>
  <si>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</si>
  <si>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</si>
  <si>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</si>
  <si>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</si>
  <si>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</si>
  <si>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</si>
  <si>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</si>
  <si>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</si>
  <si>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</si>
  <si>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</si>
  <si>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</si>
  <si>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</si>
  <si>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</si>
  <si>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</si>
  <si>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</si>
  <si>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</si>
  <si>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</si>
  <si>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</si>
  <si>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</si>
  <si>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</si>
  <si>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</si>
  <si>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</si>
  <si>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</si>
  <si>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</si>
  <si>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</si>
  <si>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</si>
  <si>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</si>
  <si>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</si>
  <si>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</si>
  <si>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</si>
  <si>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</si>
  <si>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</si>
  <si>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</si>
  <si>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</si>
  <si>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</si>
  <si>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</si>
  <si>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</si>
  <si>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</si>
  <si>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</si>
  <si>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</si>
  <si>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</si>
  <si>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</si>
  <si>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</si>
  <si>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</si>
  <si>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</si>
  <si>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</si>
  <si>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</si>
  <si>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</si>
  <si>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</si>
  <si>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</si>
  <si>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</si>
  <si>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</si>
  <si>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</si>
  <si>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</si>
  <si>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</si>
  <si>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</si>
  <si>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</si>
  <si>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</si>
  <si>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</si>
  <si>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</si>
  <si>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</si>
  <si>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</si>
  <si>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</si>
  <si>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</si>
  <si>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</si>
  <si>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</si>
  <si>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</si>
  <si>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</si>
  <si>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</si>
  <si>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</si>
  <si>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</si>
  <si>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</si>
  <si>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</si>
  <si>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</si>
  <si>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</si>
  <si>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</si>
  <si>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</si>
  <si>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</si>
  <si>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</si>
  <si>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</si>
  <si>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</si>
  <si>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</si>
  <si>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</si>
  <si>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</si>
  <si>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</si>
  <si>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</si>
  <si>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</si>
  <si>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</si>
  <si>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</si>
  <si>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</si>
  <si>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</si>
  <si>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</si>
  <si>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</si>
  <si>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</si>
  <si>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</si>
  <si>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</si>
  <si>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</si>
  <si>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</si>
  <si>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</si>
  <si>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</si>
  <si>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</si>
  <si>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</si>
  <si>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</si>
  <si>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</si>
  <si>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</si>
  <si>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</si>
  <si>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</si>
  <si>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</si>
  <si>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</si>
  <si>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</si>
  <si>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</si>
  <si>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</si>
  <si>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</si>
  <si>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</si>
  <si>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</si>
  <si>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</si>
  <si>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</si>
  <si>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</si>
  <si>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</si>
  <si>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</si>
  <si>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</si>
  <si>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</si>
  <si>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</si>
  <si>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</si>
  <si>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</si>
  <si>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</si>
  <si>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</si>
  <si>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</si>
  <si>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</si>
  <si>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</si>
  <si>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</si>
  <si>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</si>
  <si>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</si>
  <si>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</si>
  <si>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</si>
  <si>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</si>
  <si>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</si>
  <si>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</si>
  <si>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</si>
  <si>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</si>
  <si>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</si>
  <si>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</si>
  <si>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</si>
  <si>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</si>
  <si>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</si>
  <si>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</si>
  <si>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</si>
  <si>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</si>
  <si>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</si>
  <si>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</si>
  <si>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</si>
  <si>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</si>
  <si>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</si>
  <si>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</si>
  <si>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</si>
  <si>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</si>
  <si>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</si>
  <si>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</si>
  <si>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</si>
  <si>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</si>
  <si>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</si>
  <si>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</si>
  <si>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</si>
  <si>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</si>
  <si>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</si>
  <si>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</si>
  <si>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</si>
  <si>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</si>
  <si>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</si>
  <si>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</si>
  <si>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</si>
  <si>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</si>
  <si>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</si>
  <si>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</si>
  <si>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</si>
  <si>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</si>
  <si>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</si>
  <si>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</si>
  <si>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</si>
  <si>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</si>
  <si>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</si>
  <si>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</si>
  <si>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</si>
  <si>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</si>
  <si>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</si>
  <si>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</si>
  <si>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</si>
  <si>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</si>
  <si>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</si>
  <si>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</si>
  <si>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</si>
  <si>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</si>
  <si>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</si>
  <si>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</si>
  <si>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</si>
  <si>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</si>
  <si>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</si>
  <si>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</si>
  <si>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</si>
  <si>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</si>
  <si>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</si>
  <si>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</si>
  <si>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</si>
  <si>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</si>
  <si>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</si>
  <si>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</si>
  <si>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</si>
  <si>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</si>
  <si>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</si>
  <si>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</si>
  <si>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</si>
  <si>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</si>
  <si>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</si>
  <si>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</si>
  <si>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</si>
  <si>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</si>
  <si>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</si>
  <si>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</si>
  <si>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</si>
  <si>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</si>
  <si>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</si>
  <si>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</si>
  <si>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</si>
  <si>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</si>
  <si>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</si>
  <si>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</si>
  <si>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</si>
  <si>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</si>
  <si>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</si>
  <si>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</si>
  <si>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</si>
  <si>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</si>
  <si>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</si>
  <si>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</si>
  <si>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</si>
  <si>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</si>
  <si>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</si>
  <si>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</si>
  <si>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</si>
  <si>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</si>
  <si>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</si>
  <si>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</si>
  <si>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</si>
  <si>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</si>
  <si>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</si>
  <si>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</si>
  <si>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</si>
  <si>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</si>
  <si>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</si>
  <si>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</si>
  <si>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</si>
  <si>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</si>
  <si>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</si>
  <si>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</si>
  <si>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</si>
  <si>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</si>
  <si>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</si>
  <si>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</si>
  <si>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</si>
  <si>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</si>
  <si>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</si>
  <si>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</si>
  <si>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</si>
  <si>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</si>
  <si>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</si>
  <si>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</si>
  <si>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</si>
  <si>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</si>
  <si>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</si>
  <si>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</si>
  <si>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</si>
  <si>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</si>
  <si>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</si>
  <si>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</si>
  <si>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</si>
  <si>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</si>
  <si>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</si>
  <si>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</si>
  <si>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</si>
  <si>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</si>
  <si>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</si>
  <si>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</si>
  <si>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</si>
  <si>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</si>
  <si>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</si>
  <si>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</si>
  <si>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</si>
  <si>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</si>
  <si>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</si>
  <si>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</si>
  <si>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</si>
  <si>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</si>
  <si>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</si>
  <si>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</si>
  <si>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</si>
  <si>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</si>
  <si>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</si>
  <si>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</si>
  <si>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</si>
  <si>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</si>
  <si>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</si>
  <si>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</si>
  <si>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</si>
  <si>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</si>
  <si>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</si>
  <si>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</si>
  <si>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</si>
  <si>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</si>
  <si>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</si>
  <si>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</si>
  <si>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</si>
  <si>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</si>
  <si>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</si>
  <si>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</si>
  <si>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</si>
  <si>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</si>
  <si>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</si>
  <si>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</si>
  <si>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</si>
  <si>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</si>
  <si>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</si>
  <si>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</si>
  <si>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</si>
  <si>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</si>
  <si>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</si>
  <si>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</si>
  <si>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</si>
  <si>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</si>
  <si>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</si>
  <si>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</si>
  <si>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</si>
  <si>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</si>
  <si>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</si>
  <si>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</si>
  <si>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</si>
  <si>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</si>
  <si>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</si>
  <si>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</si>
  <si>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</si>
  <si>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</si>
  <si>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</si>
  <si>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</si>
  <si>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</si>
  <si>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</si>
  <si>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</si>
  <si>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</si>
  <si>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</si>
  <si>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</si>
  <si>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</si>
  <si>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</si>
  <si>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</si>
  <si>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</si>
  <si>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</si>
  <si>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</si>
  <si>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</si>
  <si>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</si>
  <si>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</si>
  <si>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</si>
  <si>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</si>
  <si>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</si>
  <si>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</si>
  <si>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</si>
  <si>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</si>
  <si>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</si>
  <si>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</si>
  <si>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</si>
  <si>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</si>
  <si>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</si>
  <si>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</si>
  <si>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</si>
  <si>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</si>
  <si>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</si>
  <si>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</si>
  <si>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</si>
  <si>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</si>
  <si>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</si>
  <si>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</si>
  <si>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</si>
  <si>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</si>
  <si>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</si>
  <si>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</si>
  <si>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</si>
  <si>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</si>
  <si>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</si>
  <si>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</si>
  <si>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</si>
  <si>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</si>
  <si>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</si>
  <si>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</si>
  <si>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</si>
  <si>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</si>
  <si>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</si>
  <si>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</si>
  <si>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</si>
  <si>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</si>
  <si>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</si>
  <si>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</si>
  <si>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</si>
  <si>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</si>
  <si>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</si>
  <si>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</si>
  <si>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</si>
  <si>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</si>
  <si>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</si>
  <si>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</si>
  <si>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</si>
  <si>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</si>
  <si>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</si>
  <si>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</si>
  <si>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</si>
  <si>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</si>
  <si>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</si>
  <si>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</si>
  <si>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</si>
  <si>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</si>
  <si>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</si>
  <si>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</si>
  <si>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</si>
  <si>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</si>
  <si>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</si>
  <si>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</si>
  <si>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</si>
  <si>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</si>
  <si>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</si>
  <si>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</si>
  <si>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</si>
  <si>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</si>
  <si>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</si>
  <si>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</si>
  <si>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</si>
  <si>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</si>
  <si>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</si>
  <si>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</si>
  <si>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</si>
  <si>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</si>
  <si>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</si>
  <si>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</si>
  <si>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</si>
  <si>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</si>
  <si>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</si>
  <si>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</si>
  <si>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</si>
  <si>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</si>
  <si>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</si>
  <si>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</si>
  <si>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</si>
  <si>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</si>
  <si>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</si>
  <si>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</si>
  <si>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</si>
  <si>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</si>
  <si>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</si>
  <si>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</si>
  <si>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</si>
  <si>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</si>
  <si>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</si>
  <si>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</si>
  <si>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</si>
  <si>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</si>
  <si>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</si>
  <si>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</si>
  <si>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</si>
  <si>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</si>
  <si>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</si>
  <si>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</si>
  <si>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</si>
  <si>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</si>
  <si>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</si>
  <si>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</si>
  <si>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</si>
  <si>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</si>
  <si>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</si>
  <si>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</si>
  <si>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</si>
  <si>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</si>
  <si>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</si>
  <si>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</si>
  <si>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</si>
  <si>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</si>
  <si>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</si>
  <si>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</si>
  <si>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</si>
  <si>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</si>
  <si>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</si>
  <si>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</si>
  <si>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</si>
  <si>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</si>
  <si>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</si>
  <si>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</si>
  <si>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</si>
  <si>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</si>
  <si>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</si>
  <si>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</si>
  <si>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</si>
  <si>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</si>
  <si>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</si>
  <si>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</si>
  <si>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</si>
  <si>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</si>
  <si>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</si>
  <si>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</si>
  <si>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</si>
  <si>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</si>
  <si>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</si>
  <si>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</si>
  <si>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</si>
  <si>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</si>
  <si>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</si>
  <si>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</si>
  <si>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</si>
  <si>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</si>
  <si>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</si>
  <si>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</si>
  <si>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</si>
  <si>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</si>
  <si>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</si>
  <si>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</si>
  <si>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</si>
  <si>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</si>
  <si>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</si>
  <si>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</si>
  <si>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</si>
  <si>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</si>
  <si>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</si>
  <si>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</si>
  <si>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</si>
  <si>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</si>
  <si>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</si>
  <si>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</si>
  <si>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</si>
  <si>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</si>
  <si>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</si>
  <si>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</si>
  <si>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</si>
  <si>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</si>
  <si>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</si>
  <si>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</si>
  <si>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</si>
  <si>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</si>
  <si>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</si>
  <si>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</si>
  <si>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</si>
  <si>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</si>
  <si>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</si>
  <si>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</si>
  <si>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</si>
  <si>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</si>
  <si>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</si>
  <si>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</si>
  <si>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</si>
  <si>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</si>
  <si>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</si>
  <si>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</si>
  <si>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</si>
  <si>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</si>
  <si>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</si>
  <si>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</si>
  <si>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</si>
  <si>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</si>
  <si>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</si>
  <si>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</si>
  <si>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</si>
  <si>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</si>
  <si>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</si>
  <si>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</si>
  <si>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</si>
  <si>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</si>
  <si>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</si>
  <si>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</si>
  <si>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</si>
  <si>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</si>
  <si>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</si>
  <si>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</si>
  <si>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</si>
  <si>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</si>
  <si>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</si>
  <si>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</si>
  <si>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</si>
  <si>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</si>
  <si>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</si>
  <si>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</si>
  <si>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</si>
  <si>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</si>
  <si>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</si>
  <si>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</si>
  <si>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</si>
  <si>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</si>
  <si>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</si>
  <si>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</si>
  <si>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</si>
  <si>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</si>
  <si>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</si>
  <si>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</si>
  <si>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</si>
  <si>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</si>
  <si>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</si>
  <si>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</si>
  <si>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</si>
  <si>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</si>
  <si>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</si>
  <si>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</si>
  <si>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</si>
  <si>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</si>
  <si>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</si>
  <si>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</si>
  <si>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</si>
  <si>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</si>
  <si>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</si>
  <si>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</si>
  <si>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</si>
  <si>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</si>
  <si>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</si>
  <si>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</si>
  <si>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</si>
  <si>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</si>
  <si>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</si>
  <si>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</si>
  <si>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</si>
  <si>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</si>
  <si>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</si>
  <si>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</si>
  <si>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</si>
  <si>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</si>
  <si>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</si>
  <si>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</si>
  <si>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</si>
  <si>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</si>
  <si>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</si>
  <si>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</si>
  <si>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</si>
  <si>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</si>
  <si>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</si>
  <si>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</si>
  <si>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</si>
  <si>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</si>
  <si>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</si>
  <si>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</si>
  <si>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</si>
  <si>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</si>
  <si>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</si>
  <si>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</si>
  <si>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</si>
  <si>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</si>
  <si>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</si>
  <si>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</si>
  <si>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</si>
  <si>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</si>
  <si>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</si>
  <si>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</si>
  <si>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</si>
  <si>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</si>
  <si>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</si>
  <si>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</si>
  <si>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</si>
  <si>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</si>
  <si>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</si>
  <si>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</si>
  <si>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</si>
  <si>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</si>
  <si>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</si>
  <si>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</si>
  <si>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</si>
  <si>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</si>
  <si>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</si>
  <si>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</si>
  <si>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</si>
  <si>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</si>
  <si>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</si>
  <si>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</si>
  <si>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</si>
  <si>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</si>
  <si>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</si>
  <si>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</si>
  <si>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</si>
  <si>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</si>
  <si>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</si>
  <si>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</si>
  <si>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</si>
  <si>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</si>
  <si>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</si>
  <si>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</si>
  <si>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</si>
  <si>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</si>
  <si>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</si>
  <si>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</si>
  <si>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</si>
  <si>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</si>
  <si>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</si>
  <si>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</si>
  <si>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</si>
  <si>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</si>
  <si>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</si>
  <si>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</si>
  <si>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</si>
  <si>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</si>
  <si>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</si>
  <si>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</si>
  <si>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</si>
  <si>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</si>
  <si>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</si>
  <si>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</si>
  <si>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</si>
  <si>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</si>
  <si>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</si>
  <si>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</si>
  <si>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</si>
  <si>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</si>
  <si>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</si>
  <si>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</si>
  <si>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</si>
  <si>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</si>
  <si>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</si>
  <si>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</si>
  <si>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</si>
  <si>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</si>
  <si>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</si>
  <si>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</si>
  <si>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</si>
  <si>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</si>
  <si>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</si>
  <si>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</si>
  <si>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</si>
  <si>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</si>
  <si>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</si>
  <si>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</si>
  <si>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</si>
  <si>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</si>
  <si>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</si>
  <si>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</si>
  <si>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</si>
  <si>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</si>
  <si>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</si>
  <si>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</si>
  <si>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</si>
  <si>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</si>
  <si>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</si>
  <si>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</si>
  <si>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</si>
  <si>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</si>
  <si>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</si>
  <si>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</si>
  <si>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</si>
  <si>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</si>
  <si>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</si>
  <si>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</si>
  <si>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</si>
  <si>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</si>
  <si>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</si>
  <si>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</si>
  <si>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</si>
  <si>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</si>
  <si>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</si>
  <si>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</si>
  <si>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</si>
  <si>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</si>
  <si>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</si>
  <si>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</si>
  <si>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</si>
  <si>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</si>
  <si>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</si>
  <si>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</si>
  <si>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</si>
  <si>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</si>
  <si>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</si>
  <si>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</si>
  <si>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</si>
  <si>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</si>
  <si>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</si>
  <si>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</si>
  <si>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</si>
  <si>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</si>
  <si>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</si>
  <si>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</si>
  <si>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</si>
  <si>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</si>
  <si>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</si>
  <si>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</si>
  <si>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</si>
  <si>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</si>
  <si>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</si>
  <si>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</si>
  <si>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</si>
  <si>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</si>
  <si>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</si>
  <si>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</si>
  <si>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</si>
  <si>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</si>
  <si>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</si>
  <si>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</si>
  <si>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</si>
  <si>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</si>
  <si>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</si>
  <si>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</si>
  <si>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</si>
  <si>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</si>
  <si>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</si>
  <si>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</si>
  <si>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</si>
  <si>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</si>
  <si>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</si>
  <si>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</si>
  <si>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</si>
  <si>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</si>
  <si>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</si>
  <si>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</si>
  <si>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</si>
  <si>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</si>
  <si>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</si>
  <si>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</si>
  <si>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</si>
  <si>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</si>
  <si>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</si>
  <si>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</si>
  <si>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</si>
  <si>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</si>
  <si>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</si>
  <si>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</si>
  <si>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</si>
  <si>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</si>
  <si>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</si>
  <si>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</si>
  <si>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</si>
  <si>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</si>
  <si>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</si>
  <si>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</si>
  <si>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</si>
  <si>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</si>
  <si>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</si>
  <si>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</si>
  <si>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</si>
  <si>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</si>
  <si>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</si>
  <si>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</si>
  <si>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</si>
  <si>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</si>
  <si>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</si>
  <si>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</si>
  <si>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</si>
  <si>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</si>
  <si>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</si>
  <si>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</si>
  <si>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</si>
  <si>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</si>
  <si>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</si>
  <si>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</si>
  <si>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</si>
  <si>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</si>
  <si>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</si>
  <si>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</si>
  <si>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</si>
  <si>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</si>
  <si>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</si>
  <si>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</si>
  <si>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</si>
  <si>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</si>
  <si>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</si>
  <si>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</si>
  <si>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</si>
  <si>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</si>
  <si>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</si>
  <si>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</si>
  <si>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</si>
  <si>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</si>
  <si>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</si>
  <si>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</si>
  <si>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</si>
  <si>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</si>
  <si>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</si>
  <si>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</si>
  <si>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</si>
  <si>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</si>
  <si>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</si>
  <si>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</si>
  <si>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</si>
  <si>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</si>
  <si>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</si>
  <si>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</si>
  <si>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</si>
  <si>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</si>
  <si>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</si>
  <si>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</si>
  <si>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</si>
  <si>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</si>
  <si>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</si>
  <si>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</si>
  <si>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</si>
  <si>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</si>
  <si>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</si>
  <si>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</si>
  <si>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</si>
  <si>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</si>
  <si>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</si>
  <si>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</si>
  <si>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</si>
  <si>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</si>
  <si>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</si>
  <si>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</si>
  <si>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</si>
  <si>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</si>
  <si>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</si>
  <si>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</si>
  <si>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</si>
  <si>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</si>
  <si>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</si>
  <si>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</si>
  <si>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</si>
  <si>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</si>
  <si>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</si>
  <si>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</si>
  <si>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</si>
  <si>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</si>
  <si>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</si>
  <si>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</si>
  <si>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</si>
  <si>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</si>
  <si>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</si>
  <si>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</si>
  <si>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</si>
  <si>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</si>
  <si>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</si>
  <si>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</si>
  <si>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</si>
  <si>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</si>
  <si>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</si>
  <si>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</si>
  <si>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</si>
  <si>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</si>
  <si>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</si>
  <si>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</si>
  <si>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</si>
  <si>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</si>
  <si>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</si>
  <si>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</si>
  <si>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</si>
  <si>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</si>
  <si>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</si>
  <si>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</si>
  <si>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</si>
  <si>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</si>
  <si>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</si>
  <si>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</si>
  <si>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</si>
  <si>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</si>
  <si>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</si>
  <si>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</si>
  <si>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</si>
  <si>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</si>
  <si>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</si>
  <si>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</si>
  <si>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</si>
  <si>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</si>
  <si>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</si>
  <si>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</si>
  <si>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</si>
  <si>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</si>
  <si>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</si>
  <si>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</si>
  <si>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</si>
  <si>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</si>
  <si>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</si>
  <si>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</si>
  <si>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</si>
  <si>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</si>
  <si>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</si>
  <si>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</si>
  <si>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</si>
  <si>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</si>
  <si>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</si>
  <si>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</si>
  <si>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</si>
  <si>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</si>
  <si>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</si>
  <si>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</si>
  <si>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</si>
  <si>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</si>
  <si>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</si>
  <si>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</si>
  <si>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</si>
  <si>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</si>
  <si>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</si>
  <si>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</si>
  <si>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</si>
  <si>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</si>
  <si>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</si>
  <si>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</si>
  <si>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</si>
  <si>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</si>
  <si>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</si>
  <si>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</si>
  <si>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</si>
  <si>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</si>
  <si>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</si>
  <si>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</si>
  <si>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</si>
  <si>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</si>
  <si>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</si>
  <si>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</si>
  <si>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</si>
  <si>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</si>
  <si>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</si>
  <si>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</si>
  <si>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</si>
  <si>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</si>
  <si>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</si>
  <si>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</si>
  <si>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</si>
  <si>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</si>
  <si>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</si>
  <si>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</si>
  <si>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</si>
  <si>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</si>
  <si>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</si>
  <si>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</si>
  <si>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</si>
  <si>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</si>
  <si>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</si>
  <si>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</si>
  <si>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</si>
  <si>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</si>
  <si>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</si>
  <si>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</si>
  <si>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</si>
  <si>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</si>
  <si>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</si>
  <si>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</si>
  <si>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</si>
  <si>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</si>
  <si>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</si>
  <si>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</si>
  <si>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</si>
  <si>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</si>
  <si>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</si>
  <si>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</si>
  <si>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</si>
  <si>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</si>
  <si>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</si>
  <si>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</si>
  <si>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</si>
  <si>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</si>
  <si>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</si>
  <si>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</si>
  <si>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</si>
  <si>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</si>
  <si>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</si>
  <si>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</si>
  <si>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</si>
  <si>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</si>
  <si>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</si>
  <si>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</si>
  <si>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</si>
  <si>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</si>
  <si>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</si>
  <si>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</si>
  <si>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</si>
  <si>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</si>
  <si>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</si>
  <si>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</si>
  <si>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</si>
  <si>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</si>
  <si>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</si>
  <si>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</si>
  <si>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</si>
  <si>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</si>
  <si>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</si>
  <si>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</si>
  <si>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</si>
  <si>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</si>
  <si>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</si>
  <si>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</si>
  <si>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</si>
  <si>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</si>
  <si>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</si>
  <si>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</si>
  <si>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</si>
  <si>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</si>
  <si>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</si>
  <si>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</si>
  <si>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</si>
  <si>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</si>
  <si>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</si>
  <si>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</si>
  <si>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</si>
  <si>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</si>
  <si>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</si>
  <si>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</si>
  <si>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</si>
  <si>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</si>
  <si>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</si>
  <si>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</si>
  <si>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</si>
  <si>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</si>
  <si>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</si>
  <si>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</si>
  <si>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</si>
  <si>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</si>
  <si>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</si>
  <si>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</si>
  <si>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</si>
  <si>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</si>
  <si>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</si>
  <si>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</si>
  <si>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</si>
  <si>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</si>
  <si>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</si>
  <si>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</si>
  <si>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</si>
  <si>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</si>
  <si>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</si>
  <si>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</si>
  <si>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</si>
  <si>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</si>
  <si>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</si>
  <si>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</si>
  <si>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</si>
  <si>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</si>
  <si>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</si>
  <si>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</si>
  <si>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</si>
  <si>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</si>
  <si>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</si>
  <si>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</si>
  <si>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</si>
  <si>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</si>
  <si>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</si>
  <si>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</si>
  <si>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</si>
  <si>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</si>
  <si>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</si>
  <si>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</si>
  <si>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</si>
  <si>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</si>
  <si>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</si>
  <si>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</si>
  <si>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</si>
  <si>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</si>
  <si>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</si>
  <si>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</si>
  <si>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</si>
  <si>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</si>
  <si>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</si>
  <si>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</si>
  <si>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</si>
  <si>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</si>
  <si>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</si>
  <si>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</si>
  <si>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</si>
  <si>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</si>
  <si>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</si>
  <si>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</si>
  <si>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</si>
  <si>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</si>
  <si>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</si>
  <si>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</si>
  <si>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</si>
  <si>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</si>
  <si>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</si>
  <si>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</si>
  <si>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</si>
  <si>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</si>
  <si>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</si>
  <si>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</si>
  <si>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</si>
  <si>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</si>
  <si>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</si>
  <si>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</si>
  <si>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</si>
  <si>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</si>
  <si>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</si>
  <si>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</si>
  <si>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</si>
  <si>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</si>
  <si>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</si>
  <si>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</si>
  <si>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</si>
  <si>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</si>
  <si>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</si>
  <si>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</si>
  <si>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</si>
  <si>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</si>
  <si>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</si>
  <si>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</si>
  <si>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</si>
  <si>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</si>
  <si>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</si>
  <si>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</si>
  <si>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</si>
  <si>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</si>
  <si>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</si>
  <si>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</si>
  <si>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</si>
  <si>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</si>
  <si>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</si>
  <si>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</si>
  <si>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</si>
  <si>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</si>
  <si>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</si>
  <si>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</si>
  <si>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</si>
  <si>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</si>
  <si>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</si>
  <si>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</si>
  <si>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</si>
  <si>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</si>
  <si>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</si>
  <si>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</si>
  <si>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</si>
  <si>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</si>
  <si>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</si>
  <si>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</si>
  <si>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</si>
  <si>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</si>
  <si>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</si>
  <si>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</si>
  <si>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</si>
  <si>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</si>
  <si>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</si>
  <si>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</si>
  <si>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</si>
  <si>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</si>
  <si>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</si>
  <si>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</si>
  <si>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</si>
  <si>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</si>
  <si>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</si>
  <si>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</si>
  <si>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</si>
  <si>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</si>
  <si>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</si>
  <si>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</si>
  <si>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</si>
  <si>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</si>
  <si>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</si>
  <si>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</si>
  <si>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</si>
  <si>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</si>
  <si>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</si>
  <si>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</si>
  <si>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</si>
  <si>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</si>
  <si>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</si>
  <si>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</si>
  <si>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</si>
  <si>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</si>
  <si>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</si>
  <si>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</si>
  <si>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</si>
  <si>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</si>
  <si>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</si>
  <si>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</si>
  <si>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</si>
  <si>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</si>
  <si>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</si>
  <si>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</si>
  <si>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</si>
  <si>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</si>
  <si>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</si>
  <si>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</si>
  <si>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</si>
  <si>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</si>
  <si>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</si>
  <si>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</si>
  <si>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</si>
  <si>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</si>
  <si>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</si>
  <si>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</si>
  <si>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</si>
  <si>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</si>
  <si>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</si>
  <si>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</si>
  <si>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</si>
  <si>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</si>
  <si>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</si>
  <si>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</si>
  <si>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</si>
  <si>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</si>
  <si>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</si>
  <si>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</si>
  <si>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</si>
  <si>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</si>
  <si>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</si>
  <si>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</si>
  <si>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</si>
  <si>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</si>
  <si>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</si>
  <si>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</si>
  <si>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</si>
  <si>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</si>
  <si>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</si>
  <si>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</si>
  <si>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</si>
  <si>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</si>
  <si>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</si>
  <si>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</si>
  <si>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</si>
  <si>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</si>
  <si>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</si>
  <si>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</si>
  <si>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</si>
  <si>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</si>
  <si>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</si>
  <si>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</si>
  <si>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</si>
  <si>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</si>
  <si>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</si>
  <si>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</si>
  <si>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</si>
  <si>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</si>
  <si>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</si>
  <si>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</si>
  <si>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</si>
  <si>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</si>
  <si>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</si>
  <si>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</si>
  <si>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</si>
  <si>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</si>
  <si>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</si>
  <si>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</si>
  <si>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</si>
  <si>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</si>
  <si>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</si>
  <si>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</si>
  <si>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</si>
  <si>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</si>
  <si>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</si>
  <si>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</si>
  <si>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</si>
  <si>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</si>
  <si>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</si>
  <si>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</si>
  <si>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</si>
  <si>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</si>
  <si>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</si>
  <si>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</si>
  <si>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</si>
  <si>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</si>
  <si>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</si>
  <si>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</si>
  <si>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</si>
  <si>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</si>
  <si>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</si>
  <si>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</si>
  <si>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</si>
  <si>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</si>
  <si>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</si>
  <si>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</si>
  <si>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</si>
  <si>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</si>
  <si>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</si>
  <si>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</si>
  <si>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</si>
  <si>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</si>
  <si>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</si>
  <si>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</si>
  <si>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</si>
  <si>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</si>
  <si>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</si>
  <si>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</si>
  <si>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</si>
  <si>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</si>
  <si>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</si>
  <si>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</si>
  <si>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</si>
  <si>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</si>
  <si>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</si>
  <si>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</si>
  <si>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</si>
  <si>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</si>
  <si>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</si>
  <si>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</si>
  <si>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</si>
  <si>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</si>
  <si>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</si>
  <si>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</si>
  <si>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</si>
  <si>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</si>
  <si>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</si>
  <si>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</si>
  <si>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</si>
  <si>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</si>
  <si>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</si>
  <si>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</si>
  <si>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</si>
  <si>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</si>
  <si>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</si>
  <si>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</si>
  <si>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</si>
  <si>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</si>
  <si>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</si>
  <si>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</si>
  <si>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</si>
  <si>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</si>
  <si>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</si>
  <si>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</si>
  <si>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</si>
  <si>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</si>
  <si>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</si>
  <si>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</si>
  <si>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</si>
  <si>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</si>
  <si>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</si>
  <si>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</si>
  <si>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</si>
  <si>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</si>
  <si>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</si>
  <si>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</si>
  <si>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</si>
  <si>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</si>
  <si>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</si>
  <si>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</si>
  <si>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</si>
  <si>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</si>
  <si>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</si>
  <si>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</si>
  <si>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</si>
  <si>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</si>
  <si>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</si>
  <si>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</si>
  <si>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</si>
  <si>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</si>
  <si>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</si>
  <si>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</si>
  <si>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</si>
  <si>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</si>
  <si>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</si>
  <si>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</si>
  <si>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</si>
  <si>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</si>
  <si>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</si>
  <si>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</si>
  <si>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</si>
  <si>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</si>
  <si>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</si>
  <si>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</si>
  <si>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</si>
  <si>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</si>
  <si>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</si>
  <si>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</si>
  <si>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</si>
  <si>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</si>
  <si>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</si>
  <si>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</si>
  <si>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</si>
  <si>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</si>
  <si>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</si>
  <si>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</si>
  <si>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</si>
  <si>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</si>
  <si>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</si>
  <si>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</si>
  <si>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</si>
  <si>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</si>
  <si>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</si>
  <si>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</si>
  <si>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</si>
  <si>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</si>
  <si>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</si>
  <si>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</si>
  <si>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</si>
  <si>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</si>
  <si>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</si>
  <si>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</si>
  <si>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</si>
  <si>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</si>
  <si>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</si>
  <si>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</si>
  <si>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</si>
  <si>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</si>
  <si>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</si>
  <si>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</si>
  <si>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</si>
  <si>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</si>
  <si>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</si>
  <si>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</si>
  <si>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</si>
  <si>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</si>
  <si>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</si>
  <si>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</si>
  <si>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</si>
  <si>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</si>
  <si>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</si>
  <si>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</si>
  <si>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</si>
  <si>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</si>
  <si>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</si>
  <si>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</si>
  <si>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</si>
  <si>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</si>
  <si>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</si>
  <si>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</si>
  <si>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</si>
  <si>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</si>
  <si>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</si>
  <si>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</si>
  <si>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</si>
  <si>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</si>
  <si>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</si>
  <si>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</si>
  <si>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</si>
  <si>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</si>
  <si>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</si>
  <si>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</si>
  <si>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</si>
  <si>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</si>
  <si>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</si>
  <si>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</si>
  <si>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</si>
  <si>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</si>
  <si>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</si>
  <si>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</si>
  <si>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</si>
  <si>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</si>
  <si>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</si>
  <si>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</si>
  <si>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</si>
  <si>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</si>
  <si>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</si>
  <si>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</si>
  <si>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</si>
  <si>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</si>
  <si>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</si>
  <si>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</si>
  <si>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</si>
  <si>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</si>
  <si>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</si>
  <si>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</si>
  <si>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</si>
  <si>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</si>
  <si>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</si>
  <si>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</si>
  <si>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</si>
  <si>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</si>
  <si>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</si>
  <si>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</si>
  <si>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</si>
  <si>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</si>
  <si>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</si>
  <si>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</si>
  <si>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</si>
  <si>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</si>
  <si>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</si>
  <si>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</si>
  <si>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</si>
  <si>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</si>
  <si>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</si>
  <si>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</si>
  <si>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</si>
  <si>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</si>
  <si>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</si>
  <si>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</si>
  <si>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</si>
  <si>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</si>
  <si>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</si>
  <si>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</si>
  <si>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</si>
  <si>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</si>
  <si>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</si>
  <si>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</si>
  <si>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</si>
  <si>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</si>
  <si>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</si>
  <si>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</si>
  <si>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</si>
  <si>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</si>
  <si>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</si>
  <si>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</si>
  <si>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</si>
  <si>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</si>
  <si>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</si>
  <si>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</si>
  <si>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</si>
  <si>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</si>
  <si>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</si>
  <si>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</si>
  <si>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</si>
  <si>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</si>
  <si>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</si>
  <si>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</si>
  <si>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</si>
  <si>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</si>
  <si>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</si>
  <si>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</si>
  <si>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</si>
  <si>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</si>
  <si>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</si>
  <si>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</si>
  <si>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</si>
  <si>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</si>
  <si>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</si>
  <si>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</si>
  <si>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</si>
  <si>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</si>
  <si>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</si>
  <si>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</si>
  <si>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</si>
  <si>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</si>
  <si>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</si>
  <si>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</si>
  <si>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</si>
  <si>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</si>
  <si>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</si>
  <si>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</si>
  <si>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</si>
  <si>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</si>
  <si>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</si>
  <si>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</si>
  <si>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</si>
  <si>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</si>
  <si>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</si>
  <si>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</si>
  <si>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</si>
  <si>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</si>
  <si>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</si>
  <si>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</si>
  <si>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</si>
  <si>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</si>
  <si>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</si>
  <si>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</si>
  <si>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</si>
  <si>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</si>
  <si>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</si>
  <si>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</si>
  <si>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</si>
  <si>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</si>
  <si>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</si>
  <si>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</si>
  <si>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</si>
  <si>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</si>
  <si>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</si>
  <si>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</si>
  <si>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</si>
  <si>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</si>
  <si>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</si>
  <si>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</si>
  <si>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</si>
  <si>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</si>
  <si>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</si>
  <si>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</si>
  <si>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</si>
  <si>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</si>
  <si>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</si>
  <si>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</si>
  <si>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</si>
  <si>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</si>
  <si>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</si>
  <si>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</si>
  <si>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</si>
  <si>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</si>
  <si>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</si>
  <si>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</si>
  <si>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</si>
  <si>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</si>
  <si>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</si>
  <si>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</si>
  <si>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</si>
  <si>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</si>
  <si>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</si>
  <si>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</si>
  <si>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</si>
  <si>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</si>
  <si>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</si>
  <si>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</si>
  <si>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</si>
  <si>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</si>
  <si>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</si>
  <si>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</si>
  <si>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</si>
  <si>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</si>
  <si>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</si>
  <si>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</si>
  <si>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</si>
  <si>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</si>
  <si>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</si>
  <si>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</si>
  <si>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</si>
  <si>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</si>
  <si>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</si>
  <si>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</si>
  <si>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</si>
  <si>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</si>
  <si>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</si>
  <si>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</si>
  <si>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</si>
  <si>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</si>
  <si>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</si>
  <si>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</si>
  <si>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</si>
  <si>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</si>
  <si>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</si>
  <si>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</si>
  <si>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</si>
  <si>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</si>
  <si>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</si>
  <si>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</si>
  <si>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</si>
  <si>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</si>
  <si>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</si>
  <si>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</si>
  <si>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</si>
  <si>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</si>
  <si>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</si>
  <si>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</si>
  <si>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</si>
  <si>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</si>
  <si>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</si>
  <si>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</si>
  <si>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</si>
  <si>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</si>
  <si>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</si>
  <si>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</si>
  <si>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</si>
  <si>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</si>
  <si>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</si>
  <si>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</si>
  <si>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</si>
  <si>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</si>
  <si>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</si>
  <si>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</si>
  <si>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</si>
  <si>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</si>
  <si>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</si>
  <si>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</si>
  <si>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</si>
  <si>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</si>
  <si>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</si>
  <si>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</si>
  <si>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</si>
  <si>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</si>
  <si>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</si>
  <si>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</si>
  <si>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</si>
  <si>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</si>
  <si>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</si>
  <si>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</si>
  <si>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</si>
  <si>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</si>
  <si>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</si>
  <si>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</si>
  <si>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</si>
  <si>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</si>
  <si>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</si>
  <si>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</si>
  <si>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</si>
  <si>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</si>
  <si>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</si>
  <si>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</si>
  <si>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</si>
  <si>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</si>
  <si>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</si>
  <si>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</si>
  <si>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</si>
  <si>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</si>
  <si>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</si>
  <si>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</si>
  <si>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</si>
  <si>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</si>
  <si>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</si>
  <si>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</si>
  <si>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</si>
  <si>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</si>
  <si>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</si>
  <si>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</si>
  <si>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</si>
  <si>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</si>
  <si>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</si>
  <si>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</si>
  <si>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</si>
  <si>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</si>
  <si>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</si>
  <si>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</si>
  <si>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</si>
  <si>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</si>
  <si>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</si>
  <si>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</si>
  <si>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</si>
  <si>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</si>
  <si>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</si>
  <si>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</si>
  <si>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</si>
  <si>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</si>
  <si>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</si>
  <si>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</si>
  <si>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</si>
  <si>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</si>
  <si>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</si>
  <si>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</si>
  <si>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</si>
  <si>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</si>
  <si>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</si>
  <si>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</si>
  <si>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</si>
  <si>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</si>
  <si>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</si>
  <si>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</si>
  <si>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</si>
  <si>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</si>
  <si>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</si>
  <si>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</si>
  <si>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</si>
  <si>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</si>
  <si>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</si>
  <si>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</si>
  <si>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</si>
  <si>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</si>
  <si>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</si>
  <si>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</si>
  <si>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</si>
  <si>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</si>
  <si>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</si>
  <si>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</si>
  <si>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</si>
  <si>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</si>
  <si>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</si>
  <si>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</si>
  <si>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</si>
  <si>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</si>
  <si>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</si>
  <si>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</si>
  <si>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</si>
  <si>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</si>
  <si>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</si>
  <si>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</si>
  <si>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</si>
  <si>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</si>
  <si>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</si>
  <si>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</si>
  <si>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</si>
  <si>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</si>
  <si>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</si>
  <si>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</si>
  <si>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</si>
  <si>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</si>
  <si>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</si>
  <si>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</si>
  <si>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</si>
  <si>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</si>
  <si>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</si>
  <si>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</si>
  <si>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</si>
  <si>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</si>
  <si>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</si>
  <si>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</si>
  <si>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</si>
  <si>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</si>
  <si>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</si>
  <si>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</si>
  <si>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</si>
  <si>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</si>
  <si>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</si>
  <si>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</si>
  <si>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</si>
  <si>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</si>
  <si>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</si>
  <si>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</si>
  <si>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</si>
  <si>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</si>
  <si>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</si>
  <si>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</si>
  <si>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</si>
  <si>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</si>
  <si>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</si>
  <si>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</si>
  <si>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</si>
  <si>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</si>
  <si>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</si>
  <si>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</si>
  <si>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</si>
  <si>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</si>
  <si>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</si>
  <si>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</si>
  <si>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</si>
  <si>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</si>
  <si>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</si>
  <si>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</si>
  <si>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</si>
  <si>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</si>
  <si>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</si>
  <si>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</si>
  <si>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</si>
  <si>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</si>
  <si>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</si>
  <si>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</si>
  <si>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</si>
  <si>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</si>
  <si>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</si>
  <si>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</si>
  <si>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</si>
  <si>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</si>
  <si>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</si>
  <si>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</si>
  <si>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</si>
  <si>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</si>
  <si>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</si>
  <si>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</si>
  <si>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</si>
  <si>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</si>
  <si>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</si>
  <si>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</si>
  <si>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</si>
  <si>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</si>
  <si>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</si>
  <si>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</si>
  <si>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</si>
  <si>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</si>
  <si>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</si>
  <si>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</si>
  <si>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</si>
  <si>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</si>
  <si>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</si>
  <si>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</si>
  <si>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</si>
  <si>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</si>
  <si>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</si>
  <si>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</si>
  <si>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</si>
  <si>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</si>
  <si>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</si>
  <si>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</si>
  <si>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</si>
  <si>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</si>
  <si>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</si>
  <si>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</si>
  <si>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</si>
  <si>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</si>
  <si>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</si>
  <si>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</si>
  <si>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</si>
  <si>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</si>
  <si>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</si>
  <si>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</si>
  <si>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</si>
  <si>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</si>
  <si>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</si>
  <si>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</si>
  <si>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</si>
  <si>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</si>
  <si>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</si>
  <si>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</si>
  <si>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</si>
  <si>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</si>
  <si>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</si>
  <si>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</si>
  <si>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</si>
  <si>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</si>
  <si>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</si>
  <si>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</si>
  <si>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</si>
  <si>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</si>
  <si>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</si>
  <si>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</si>
  <si>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</si>
  <si>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</si>
  <si>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</si>
  <si>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</si>
  <si>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</si>
  <si>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</si>
  <si>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</si>
  <si>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</si>
  <si>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</si>
  <si>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</si>
  <si>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</si>
  <si>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</si>
  <si>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</si>
  <si>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</si>
  <si>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</si>
  <si>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</si>
  <si>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</si>
  <si>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</si>
  <si>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</si>
  <si>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</si>
  <si>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</si>
  <si>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</si>
  <si>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</si>
  <si>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</si>
  <si>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</si>
  <si>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</si>
  <si>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</si>
  <si>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</si>
  <si>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</si>
  <si>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</si>
  <si>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</si>
  <si>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</si>
  <si>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</si>
  <si>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</si>
  <si>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</si>
  <si>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</si>
  <si>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</si>
  <si>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</si>
  <si>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</si>
  <si>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</si>
  <si>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</si>
  <si>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</si>
  <si>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</si>
  <si>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</si>
  <si>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</si>
  <si>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</si>
  <si>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</si>
  <si>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</si>
  <si>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</si>
  <si>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</si>
  <si>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</si>
  <si>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</si>
  <si>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</si>
  <si>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</si>
  <si>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</si>
  <si>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</si>
  <si>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</si>
  <si>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</si>
  <si>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</si>
  <si>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</si>
  <si>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</si>
  <si>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</si>
  <si>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</si>
  <si>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</si>
  <si>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</si>
  <si>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</si>
  <si>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</si>
  <si>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</si>
  <si>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</si>
  <si>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</si>
  <si>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</si>
  <si>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</si>
  <si>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</si>
  <si>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</si>
  <si>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</si>
  <si>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</si>
  <si>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</si>
  <si>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</si>
  <si>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</si>
  <si>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</si>
  <si>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</si>
  <si>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</si>
  <si>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</si>
  <si>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</si>
  <si>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</si>
  <si>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</si>
  <si>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</si>
  <si>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</si>
  <si>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</si>
  <si>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</si>
  <si>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</si>
  <si>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</si>
  <si>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</si>
  <si>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</si>
  <si>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</si>
  <si>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</si>
  <si>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</si>
  <si>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</si>
  <si>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</si>
  <si>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</si>
  <si>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</si>
  <si>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</si>
  <si>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</si>
  <si>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</si>
  <si>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</si>
  <si>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</si>
  <si>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</si>
  <si>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</si>
  <si>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</si>
  <si>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</si>
  <si>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</si>
  <si>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</si>
  <si>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</si>
  <si>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</si>
  <si>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</si>
  <si>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</si>
  <si>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</si>
  <si>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</si>
  <si>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</si>
  <si>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</si>
  <si>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</si>
  <si>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</si>
  <si>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</si>
  <si>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</si>
  <si>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</si>
  <si>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</si>
  <si>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</si>
  <si>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</si>
  <si>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</si>
  <si>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</si>
  <si>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</si>
  <si>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</si>
  <si>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</si>
  <si>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</si>
  <si>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</si>
  <si>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</si>
  <si>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</si>
  <si>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</si>
  <si>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</si>
  <si>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</si>
  <si>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</si>
  <si>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</si>
  <si>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</si>
  <si>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</si>
  <si>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</si>
  <si>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</si>
  <si>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</si>
  <si>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</si>
  <si>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</si>
  <si>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</si>
  <si>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</si>
  <si>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</si>
  <si>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</si>
  <si>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</si>
  <si>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</si>
  <si>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</si>
  <si>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</si>
  <si>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</si>
  <si>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</si>
  <si>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</si>
  <si>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</si>
  <si>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</si>
  <si>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</si>
  <si>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</si>
  <si>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</si>
  <si>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</si>
  <si>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</si>
  <si>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</si>
  <si>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</si>
  <si>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</si>
  <si>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</si>
  <si>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</si>
  <si>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</si>
  <si>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</si>
  <si>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</si>
  <si>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</si>
  <si>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</si>
  <si>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</si>
  <si>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</si>
  <si>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</si>
  <si>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</si>
  <si>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</si>
  <si>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</si>
  <si>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</si>
  <si>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</si>
  <si>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</si>
  <si>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</si>
  <si>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</si>
  <si>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</si>
  <si>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</si>
  <si>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</si>
  <si>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</si>
  <si>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</si>
  <si>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</si>
  <si>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</si>
  <si>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</si>
  <si>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</si>
  <si>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</si>
  <si>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</si>
  <si>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</si>
  <si>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</si>
  <si>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</si>
  <si>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</si>
  <si>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</si>
  <si>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</si>
  <si>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</si>
  <si>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</si>
  <si>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</si>
  <si>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</si>
  <si>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</si>
  <si>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</si>
  <si>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</si>
  <si>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</si>
  <si>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</si>
  <si>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</si>
  <si>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</si>
  <si>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</si>
  <si>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</si>
  <si>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</si>
  <si>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</si>
  <si>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</si>
  <si>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</si>
  <si>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</si>
  <si>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</si>
  <si>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</si>
  <si>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</si>
  <si>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</si>
  <si>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</si>
  <si>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</si>
  <si>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</si>
  <si>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</si>
  <si>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</si>
  <si>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</si>
  <si>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</si>
  <si>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</si>
  <si>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</si>
  <si>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</si>
  <si>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</si>
  <si>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</si>
  <si>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</si>
  <si>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</si>
  <si>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</si>
  <si>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</si>
  <si>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</si>
  <si>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</si>
  <si>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</si>
  <si>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</si>
  <si>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</si>
  <si>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</si>
  <si>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</si>
  <si>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</si>
  <si>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</si>
  <si>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</si>
  <si>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</si>
  <si>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</si>
  <si>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</si>
  <si>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</si>
  <si>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</si>
  <si>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</si>
  <si>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</si>
  <si>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</si>
  <si>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</si>
  <si>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</si>
  <si>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</si>
  <si>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</si>
  <si>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</si>
  <si>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</si>
  <si>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</si>
  <si>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</si>
  <si>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</si>
  <si>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</si>
  <si>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</si>
  <si>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</si>
  <si>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</si>
  <si>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</si>
  <si>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</si>
  <si>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</si>
  <si>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</si>
  <si>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</si>
  <si>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</si>
  <si>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</si>
  <si>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</si>
  <si>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</si>
  <si>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</si>
  <si>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</si>
  <si>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</si>
  <si>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</si>
  <si>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</si>
  <si>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</si>
  <si>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</si>
  <si>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</si>
  <si>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</si>
  <si>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</si>
  <si>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</si>
  <si>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</si>
  <si>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</si>
  <si>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</si>
  <si>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</si>
  <si>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</si>
  <si>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</si>
  <si>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</si>
  <si>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</si>
  <si>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</si>
  <si>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</si>
  <si>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</si>
  <si>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</si>
  <si>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</si>
  <si>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</si>
  <si>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</si>
  <si>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</si>
  <si>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</si>
  <si>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</si>
  <si>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</si>
  <si>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</si>
  <si>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</si>
  <si>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</si>
  <si>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</si>
  <si>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</si>
  <si>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</si>
  <si>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</si>
  <si>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</si>
  <si>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</si>
  <si>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</si>
  <si>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</si>
  <si>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</si>
  <si>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</si>
  <si>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</si>
  <si>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</si>
  <si>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</si>
  <si>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</si>
  <si>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</si>
  <si>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</si>
  <si>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</si>
  <si>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</si>
  <si>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</si>
  <si>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</si>
  <si>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</si>
  <si>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</si>
  <si>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</si>
  <si>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</si>
  <si>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</si>
  <si>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</si>
  <si>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</si>
  <si>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</si>
  <si>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</si>
  <si>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</si>
  <si>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</si>
  <si>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</si>
  <si>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</si>
  <si>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</si>
  <si>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</si>
  <si>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</si>
  <si>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</si>
  <si>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</si>
  <si>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</si>
  <si>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</si>
  <si>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</si>
  <si>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</si>
  <si>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</si>
  <si>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</si>
  <si>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</si>
  <si>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</si>
  <si>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</si>
  <si>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</si>
  <si>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</si>
  <si>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</si>
  <si>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</si>
  <si>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</si>
  <si>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</si>
  <si>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</si>
  <si>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</si>
  <si>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</si>
  <si>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</si>
  <si>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</si>
  <si>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</si>
  <si>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</si>
  <si>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</si>
  <si>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</si>
  <si>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</si>
  <si>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</si>
  <si>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</si>
  <si>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</si>
  <si>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</si>
  <si>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</si>
  <si>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</si>
  <si>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</si>
  <si>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</si>
  <si>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</si>
  <si>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</si>
  <si>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</si>
  <si>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</si>
  <si>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</si>
  <si>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</si>
  <si>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</si>
  <si>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</si>
  <si>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</si>
  <si>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</si>
  <si>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</si>
  <si>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</si>
  <si>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</si>
  <si>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</si>
  <si>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</si>
  <si>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</si>
  <si>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</si>
  <si>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</si>
  <si>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</si>
  <si>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</si>
  <si>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</si>
  <si>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</si>
  <si>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</si>
  <si>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</si>
  <si>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</si>
  <si>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</si>
  <si>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</si>
  <si>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</si>
  <si>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</si>
  <si>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</si>
  <si>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</si>
  <si>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</si>
  <si>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</si>
  <si>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</si>
  <si>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</si>
  <si>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</si>
  <si>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</si>
  <si>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</si>
  <si>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</si>
  <si>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</si>
  <si>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</si>
  <si>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</si>
  <si>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</si>
  <si>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</si>
  <si>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</si>
  <si>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</si>
  <si>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</si>
  <si>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</si>
  <si>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</si>
  <si>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</si>
  <si>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</si>
  <si>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</si>
  <si>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</si>
  <si>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</si>
  <si>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</si>
  <si>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</si>
  <si>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</si>
  <si>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</si>
  <si>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</si>
  <si>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</si>
  <si>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</si>
  <si>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</si>
  <si>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</si>
  <si>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</si>
  <si>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</si>
  <si>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</si>
  <si>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</si>
  <si>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</si>
  <si>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</si>
  <si>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</si>
  <si>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</si>
  <si>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</si>
  <si>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</si>
  <si>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</si>
  <si>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</si>
  <si>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</si>
  <si>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</si>
  <si>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</si>
  <si>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</si>
  <si>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</si>
  <si>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</si>
  <si>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</si>
  <si>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</si>
  <si>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</si>
  <si>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</si>
  <si>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</si>
  <si>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</si>
  <si>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</si>
  <si>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</si>
  <si>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</si>
  <si>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</si>
  <si>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</si>
  <si>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</si>
  <si>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</si>
  <si>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</si>
  <si>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</si>
  <si>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</si>
  <si>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</si>
  <si>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</si>
  <si>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</si>
  <si>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</si>
  <si>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</si>
  <si>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</si>
  <si>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</si>
  <si>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</si>
  <si>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</si>
  <si>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</si>
  <si>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</si>
  <si>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</si>
  <si>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</si>
  <si>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</si>
  <si>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</si>
  <si>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</si>
  <si>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</si>
  <si>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</si>
  <si>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</si>
  <si>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</si>
  <si>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</si>
  <si>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</si>
  <si>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</si>
  <si>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</si>
  <si>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</si>
  <si>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</si>
  <si>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</si>
  <si>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</si>
  <si>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</si>
  <si>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</si>
  <si>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</si>
  <si>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</si>
  <si>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</si>
  <si>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</si>
  <si>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</si>
  <si>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</si>
  <si>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</si>
  <si>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</si>
  <si>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</si>
  <si>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</si>
  <si>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</si>
  <si>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</si>
  <si>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</si>
  <si>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</si>
  <si>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</si>
  <si>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</si>
  <si>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</si>
  <si>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</si>
  <si>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</si>
  <si>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</si>
  <si>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</si>
  <si>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</si>
  <si>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</si>
  <si>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</si>
  <si>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</si>
  <si>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</si>
  <si>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</si>
  <si>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</si>
  <si>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</si>
  <si>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</si>
  <si>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</si>
  <si>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</si>
  <si>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</si>
  <si>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</si>
  <si>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</si>
  <si>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</si>
  <si>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</si>
  <si>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</si>
  <si>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</si>
  <si>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</si>
  <si>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</si>
  <si>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</si>
  <si>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</si>
  <si>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</si>
  <si>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</si>
  <si>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</si>
  <si>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</si>
  <si>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</si>
  <si>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</si>
  <si>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</si>
  <si>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</si>
  <si>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</si>
  <si>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</si>
  <si>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</si>
  <si>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</si>
  <si>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</si>
  <si>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</si>
  <si>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</si>
  <si>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</si>
  <si>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</si>
  <si>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</si>
  <si>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</si>
  <si>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</si>
  <si>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</si>
  <si>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</si>
  <si>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</si>
  <si>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</si>
  <si>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</si>
  <si>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</si>
  <si>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</si>
  <si>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</si>
  <si>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</si>
  <si>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</si>
  <si>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</si>
  <si>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</si>
  <si>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</si>
  <si>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</si>
  <si>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</si>
  <si>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</si>
  <si>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</si>
  <si>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</si>
  <si>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</si>
  <si>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</si>
  <si>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</si>
  <si>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</si>
  <si>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</si>
  <si>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</si>
  <si>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</si>
  <si>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</si>
  <si>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</si>
  <si>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</si>
  <si>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</si>
  <si>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</si>
  <si>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</si>
  <si>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</si>
  <si>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</si>
  <si>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</si>
  <si>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</si>
  <si>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</si>
  <si>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</si>
  <si>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</si>
  <si>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</si>
  <si>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</si>
  <si>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</si>
  <si>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</si>
  <si>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</si>
  <si>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</si>
  <si>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</si>
  <si>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</si>
  <si>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</si>
  <si>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</si>
  <si>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</si>
  <si>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</si>
  <si>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</si>
  <si>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</si>
  <si>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</si>
  <si>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</si>
  <si>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</si>
  <si>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</si>
  <si>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</si>
  <si>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</si>
  <si>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</si>
  <si>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</si>
  <si>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</si>
  <si>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</si>
  <si>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</si>
  <si>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</si>
  <si>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</si>
  <si>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</si>
  <si>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</si>
  <si>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</si>
  <si>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</si>
  <si>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</si>
  <si>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</si>
  <si>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</si>
  <si>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</si>
  <si>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</si>
  <si>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</si>
  <si>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</si>
  <si>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</si>
  <si>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</si>
  <si>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</si>
  <si>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</si>
  <si>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</si>
  <si>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</si>
  <si>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</si>
  <si>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</si>
  <si>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</si>
  <si>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</si>
  <si>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</si>
  <si>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</si>
  <si>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</si>
  <si>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</si>
  <si>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</si>
  <si>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</si>
  <si>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</si>
  <si>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</si>
  <si>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</si>
  <si>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</si>
  <si>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</si>
  <si>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</si>
  <si>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</si>
  <si>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</si>
  <si>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</si>
  <si>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</si>
  <si>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</si>
  <si>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</si>
  <si>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</si>
  <si>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</si>
  <si>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</si>
  <si>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</si>
  <si>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</si>
  <si>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</si>
  <si>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</si>
  <si>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</si>
  <si>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</si>
  <si>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</si>
  <si>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</si>
  <si>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</si>
  <si>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</si>
  <si>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</si>
  <si>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</si>
  <si>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</si>
  <si>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</si>
  <si>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</si>
  <si>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</si>
  <si>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</si>
  <si>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</si>
  <si>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</si>
  <si>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</si>
  <si>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</si>
  <si>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</si>
  <si>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</si>
  <si>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</si>
  <si>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</si>
  <si>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</si>
  <si>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</si>
  <si>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</si>
  <si>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</si>
  <si>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</si>
  <si>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</si>
  <si>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</si>
  <si>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</si>
  <si>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</si>
  <si>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</si>
  <si>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</si>
  <si>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</si>
  <si>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</si>
  <si>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</si>
  <si>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</si>
  <si>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</si>
  <si>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</si>
  <si>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</si>
  <si>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</si>
  <si>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</si>
  <si>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</si>
  <si>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</si>
  <si>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</si>
  <si>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</si>
  <si>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</si>
  <si>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</si>
  <si>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</si>
  <si>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</si>
  <si>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</si>
  <si>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</si>
  <si>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</si>
  <si>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</si>
  <si>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</si>
  <si>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</si>
  <si>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</si>
  <si>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</si>
  <si>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</si>
  <si>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</si>
  <si>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</si>
  <si>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</si>
  <si>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</si>
  <si>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</si>
  <si>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</si>
  <si>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</si>
  <si>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</si>
  <si>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</si>
  <si>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</si>
  <si>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</si>
  <si>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</si>
  <si>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</si>
  <si>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</si>
  <si>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</si>
  <si>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</si>
  <si>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</si>
  <si>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</si>
  <si>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</si>
  <si>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</si>
  <si>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</si>
  <si>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</si>
  <si>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</si>
  <si>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</si>
  <si>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</si>
  <si>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</si>
  <si>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</si>
  <si>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</si>
  <si>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</si>
  <si>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</si>
  <si>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</si>
  <si>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</si>
  <si>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</si>
  <si>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</si>
  <si>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</si>
  <si>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</si>
  <si>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</si>
  <si>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</si>
  <si>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</si>
  <si>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</si>
  <si>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</si>
  <si>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</si>
  <si>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</si>
  <si>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</si>
  <si>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</si>
  <si>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</si>
  <si>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</si>
  <si>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</si>
  <si>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</si>
  <si>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</si>
  <si>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</si>
  <si>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</si>
  <si>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</si>
  <si>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</si>
  <si>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</si>
  <si>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</si>
  <si>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</si>
  <si>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</si>
  <si>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</si>
  <si>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</si>
  <si>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</si>
  <si>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</si>
  <si>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</si>
  <si>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</si>
  <si>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</si>
  <si>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</si>
  <si>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</si>
  <si>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</si>
  <si>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</si>
  <si>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</si>
  <si>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</si>
  <si>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</si>
  <si>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</si>
  <si>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</si>
  <si>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</si>
  <si>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</si>
  <si>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</si>
  <si>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</si>
  <si>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</si>
  <si>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</si>
  <si>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</si>
  <si>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</si>
  <si>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</si>
  <si>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</si>
  <si>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</si>
  <si>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</si>
  <si>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</si>
  <si>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</si>
  <si>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</si>
  <si>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</si>
  <si>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</si>
  <si>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</si>
  <si>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</si>
  <si>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</si>
  <si>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</si>
  <si>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</si>
  <si>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</si>
  <si>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</si>
  <si>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</si>
  <si>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</si>
  <si>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</si>
  <si>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</si>
  <si>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</si>
  <si>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</si>
  <si>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</si>
  <si>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</si>
  <si>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</si>
  <si>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</si>
  <si>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</si>
  <si>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</si>
  <si>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</si>
  <si>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</si>
  <si>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</si>
  <si>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</si>
  <si>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</si>
  <si>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</si>
  <si>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</si>
  <si>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</si>
  <si>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</si>
  <si>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</si>
  <si>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</si>
  <si>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</si>
  <si>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</si>
  <si>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</si>
  <si>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</si>
  <si>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</si>
  <si>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</si>
  <si>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</si>
  <si>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</si>
  <si>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</si>
  <si>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</si>
  <si>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</si>
  <si>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</si>
  <si>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</si>
  <si>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</si>
  <si>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</si>
  <si>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</si>
  <si>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</si>
  <si>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</si>
  <si>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</si>
  <si>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</si>
  <si>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</si>
  <si>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</si>
  <si>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</si>
  <si>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</si>
  <si>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</si>
  <si>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</si>
  <si>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</si>
  <si>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</si>
  <si>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</si>
  <si>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</si>
  <si>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</si>
  <si>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</si>
  <si>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</si>
  <si>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</si>
  <si>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</si>
  <si>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</si>
  <si>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</si>
  <si>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</si>
  <si>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</si>
  <si>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</si>
  <si>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</si>
  <si>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</si>
  <si>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</si>
  <si>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</si>
  <si>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</si>
  <si>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</si>
  <si>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</si>
  <si>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</si>
  <si>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</si>
  <si>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</si>
  <si>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</si>
  <si>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</si>
  <si>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</si>
  <si>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</si>
  <si>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</si>
  <si>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</si>
  <si>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</si>
  <si>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</si>
  <si>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</si>
  <si>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</si>
  <si>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</si>
  <si>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</si>
  <si>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</si>
  <si>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</si>
  <si>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</si>
  <si>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</si>
  <si>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</si>
  <si>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</si>
  <si>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</si>
  <si>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</si>
  <si>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</si>
  <si>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</si>
  <si>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</si>
  <si>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</si>
  <si>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</si>
  <si>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</si>
  <si>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</si>
  <si>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</si>
  <si>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</si>
  <si>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</si>
  <si>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</si>
  <si>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</si>
  <si>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</si>
  <si>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</si>
  <si>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</si>
  <si>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</si>
  <si>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</si>
  <si>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</si>
  <si>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</si>
  <si>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</si>
  <si>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</si>
  <si>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</si>
  <si>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</si>
  <si>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</si>
  <si>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</si>
  <si>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</si>
  <si>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</si>
  <si>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</si>
  <si>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</si>
  <si>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</si>
  <si>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</si>
  <si>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</si>
  <si>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</si>
  <si>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</si>
  <si>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</si>
  <si>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</si>
  <si>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</si>
  <si>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</si>
  <si>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</si>
  <si>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</si>
  <si>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</si>
  <si>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</si>
  <si>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</si>
  <si>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</si>
  <si>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</si>
  <si>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</si>
  <si>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</si>
  <si>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</si>
  <si>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</si>
  <si>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</si>
  <si>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</si>
  <si>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</si>
  <si>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</si>
  <si>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</si>
  <si>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</si>
  <si>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</si>
  <si>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</si>
  <si>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</si>
  <si>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</si>
  <si>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</si>
  <si>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</si>
  <si>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</si>
  <si>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</si>
  <si>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</si>
  <si>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</si>
  <si>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</si>
  <si>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</si>
  <si>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</si>
  <si>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</si>
  <si>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</si>
  <si>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</si>
  <si>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</si>
  <si>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</si>
  <si>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</si>
  <si>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</si>
  <si>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</si>
  <si>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</si>
  <si>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</si>
  <si>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</si>
  <si>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</si>
  <si>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</si>
  <si>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</si>
  <si>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</si>
  <si>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</si>
  <si>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</si>
  <si>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</si>
  <si>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</si>
  <si>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</si>
  <si>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</si>
  <si>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</si>
  <si>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</si>
  <si>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</si>
  <si>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</si>
  <si>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</si>
  <si>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</si>
  <si>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</si>
  <si>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</si>
  <si>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</si>
  <si>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</si>
  <si>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</si>
  <si>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</si>
  <si>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</si>
  <si>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</si>
  <si>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</si>
  <si>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</si>
  <si>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</si>
  <si>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</si>
  <si>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</si>
  <si>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</si>
  <si>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</si>
  <si>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</si>
  <si>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</si>
  <si>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</si>
  <si>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</si>
  <si>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</si>
  <si>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</si>
  <si>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</si>
  <si>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</si>
  <si>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</si>
  <si>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</si>
  <si>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</si>
  <si>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</si>
  <si>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</si>
  <si>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</si>
  <si>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</si>
  <si>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</si>
  <si>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</si>
  <si>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</si>
  <si>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</si>
  <si>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</si>
  <si>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</si>
  <si>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</si>
  <si>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</si>
  <si>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</si>
  <si>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</si>
  <si>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</si>
  <si>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</si>
  <si>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</si>
  <si>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</si>
  <si>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</si>
  <si>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</si>
  <si>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</si>
  <si>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</si>
  <si>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</si>
  <si>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</si>
  <si>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</si>
  <si>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</si>
  <si>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</si>
  <si>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</si>
  <si>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</si>
  <si>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</si>
  <si>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</si>
  <si>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</si>
  <si>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</si>
  <si>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</si>
  <si>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</si>
  <si>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</si>
  <si>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</si>
  <si>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</si>
  <si>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</si>
  <si>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</si>
  <si>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</si>
  <si>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</si>
  <si>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</si>
  <si>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</si>
  <si>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</si>
  <si>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</si>
  <si>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</si>
  <si>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</si>
  <si>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</si>
  <si>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</si>
  <si>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</si>
  <si>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</si>
  <si>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</si>
  <si>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</si>
  <si>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</si>
  <si>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</si>
  <si>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</si>
  <si>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</si>
  <si>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</si>
  <si>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</si>
  <si>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</si>
  <si>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</si>
  <si>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</si>
  <si>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</si>
  <si>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</si>
  <si>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</si>
  <si>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</si>
  <si>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</si>
  <si>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</si>
  <si>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</si>
  <si>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</si>
  <si>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</si>
  <si>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</si>
  <si>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</si>
  <si>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</si>
  <si>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</si>
  <si>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</si>
  <si>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</si>
  <si>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</si>
  <si>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</si>
  <si>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</si>
  <si>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</si>
  <si>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</si>
  <si>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</si>
  <si>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</si>
  <si>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</si>
  <si>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</si>
  <si>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</si>
  <si>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</si>
  <si>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</si>
  <si>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</si>
  <si>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</si>
  <si>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</si>
  <si>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</si>
  <si>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</si>
  <si>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</si>
  <si>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</si>
  <si>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</si>
  <si>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</si>
  <si>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</si>
  <si>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</si>
  <si>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</si>
  <si>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</si>
  <si>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</si>
  <si>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</si>
  <si>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</si>
  <si>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</si>
  <si>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</si>
  <si>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</si>
  <si>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</si>
  <si>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</si>
  <si>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</si>
  <si>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</si>
  <si>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</si>
  <si>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</si>
  <si>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</si>
  <si>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</si>
  <si>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</si>
  <si>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</si>
  <si>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</si>
  <si>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</si>
  <si>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</si>
  <si>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</si>
  <si>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</si>
  <si>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</si>
  <si>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</si>
  <si>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</si>
  <si>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</si>
  <si>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</si>
  <si>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</si>
  <si>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</si>
  <si>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</si>
  <si>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</si>
  <si>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</si>
  <si>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</si>
  <si>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</si>
  <si>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</si>
  <si>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</si>
  <si>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</si>
  <si>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</si>
  <si>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</si>
  <si>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</si>
  <si>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</si>
  <si>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</si>
  <si>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</si>
  <si>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</si>
  <si>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</si>
  <si>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</si>
  <si>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</si>
  <si>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</si>
  <si>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</si>
  <si>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</si>
  <si>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</si>
  <si>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</si>
  <si>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</si>
  <si>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</si>
  <si>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</si>
  <si>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</si>
  <si>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</si>
  <si>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</si>
  <si>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</si>
  <si>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</si>
  <si>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</si>
  <si>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</si>
  <si>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</si>
  <si>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</si>
  <si>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</si>
  <si>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</si>
  <si>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</si>
  <si>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</si>
  <si>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</si>
  <si>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</si>
  <si>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</si>
  <si>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</si>
  <si>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</si>
  <si>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</si>
  <si>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</si>
  <si>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</si>
  <si>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</si>
  <si>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</si>
  <si>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</si>
  <si>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</si>
  <si>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</si>
  <si>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</si>
  <si>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</si>
  <si>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</si>
  <si>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</si>
  <si>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</si>
  <si>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</si>
  <si>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</si>
  <si>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</si>
  <si>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</si>
  <si>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</si>
  <si>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</si>
  <si>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</si>
  <si>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</si>
  <si>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</si>
  <si>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</si>
  <si>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</si>
  <si>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</si>
  <si>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</si>
  <si>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</si>
  <si>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</si>
  <si>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</si>
  <si>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</si>
  <si>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</si>
  <si>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</si>
  <si>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</si>
  <si>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</si>
  <si>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</si>
  <si>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</si>
  <si>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</si>
  <si>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</si>
  <si>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</si>
  <si>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</si>
  <si>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</si>
  <si>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</si>
  <si>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</si>
  <si>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</si>
  <si>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</si>
  <si>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</si>
  <si>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</si>
  <si>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</si>
  <si>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</si>
  <si>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</si>
  <si>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</si>
  <si>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</si>
  <si>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</si>
  <si>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</si>
  <si>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</si>
  <si>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</si>
  <si>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</si>
  <si>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</si>
  <si>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</si>
  <si>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</si>
  <si>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</si>
  <si>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</si>
  <si>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</si>
  <si>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</si>
  <si>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</si>
  <si>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</si>
  <si>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</si>
  <si>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</si>
  <si>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</si>
  <si>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</si>
  <si>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</si>
  <si>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</si>
  <si>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</si>
  <si>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</si>
  <si>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</si>
  <si>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</si>
  <si>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</si>
  <si>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</si>
  <si>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</si>
  <si>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</si>
  <si>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</si>
  <si>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</si>
  <si>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</si>
  <si>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</si>
  <si>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</si>
  <si>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</si>
  <si>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</si>
  <si>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</si>
  <si>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</si>
  <si>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</si>
  <si>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</si>
  <si>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</si>
  <si>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</si>
  <si>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</si>
  <si>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</si>
  <si>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</si>
  <si>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</si>
  <si>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</si>
  <si>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</si>
  <si>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</si>
  <si>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</si>
  <si>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</si>
  <si>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</si>
  <si>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</si>
  <si>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</si>
  <si>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</si>
  <si>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</si>
  <si>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</si>
  <si>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</si>
  <si>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</si>
  <si>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</si>
  <si>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</si>
  <si>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</si>
  <si>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</si>
  <si>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</si>
  <si>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</si>
  <si>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</si>
  <si>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</si>
  <si>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</si>
  <si>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</si>
  <si>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</si>
  <si>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</si>
  <si>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</si>
  <si>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</si>
  <si>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</si>
  <si>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</si>
  <si>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</si>
  <si>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</si>
  <si>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</si>
  <si>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</si>
  <si>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</si>
  <si>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</si>
  <si>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</si>
  <si>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</si>
  <si>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</si>
  <si>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</si>
  <si>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</si>
  <si>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</si>
  <si>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</si>
  <si>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</si>
  <si>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</si>
  <si>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</si>
  <si>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</si>
  <si>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</si>
  <si>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</si>
  <si>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</si>
  <si>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</si>
  <si>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</si>
  <si>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</si>
  <si>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</si>
  <si>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</si>
  <si>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</si>
  <si>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</si>
  <si>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</si>
  <si>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</si>
  <si>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</si>
  <si>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</si>
  <si>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</si>
  <si>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</si>
  <si>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</si>
  <si>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</si>
  <si>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</si>
  <si>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</si>
  <si>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</si>
  <si>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</si>
  <si>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</si>
  <si>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</si>
  <si>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</si>
  <si>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</si>
  <si>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</si>
  <si>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</si>
  <si>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</si>
  <si>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</si>
  <si>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</si>
  <si>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</si>
  <si>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</si>
  <si>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</si>
  <si>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</si>
  <si>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</si>
  <si>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</si>
  <si>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</si>
  <si>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</si>
  <si>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</si>
  <si>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</si>
  <si>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</si>
  <si>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</si>
  <si>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</si>
  <si>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</si>
  <si>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</si>
  <si>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</si>
  <si>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</si>
  <si>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</si>
  <si>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</si>
  <si>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</si>
  <si>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</si>
  <si>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</si>
  <si>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</si>
  <si>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</si>
  <si>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</si>
  <si>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</si>
  <si>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</si>
  <si>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</si>
  <si>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</si>
  <si>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</si>
  <si>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</si>
  <si>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</si>
  <si>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</si>
  <si>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</si>
  <si>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</si>
  <si>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</si>
  <si>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</si>
  <si>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</si>
  <si>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</si>
  <si>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</si>
  <si>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</si>
  <si>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</si>
  <si>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</si>
  <si>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</si>
  <si>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</si>
  <si>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</si>
  <si>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</si>
  <si>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</si>
  <si>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</si>
  <si>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</si>
  <si>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</si>
  <si>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</si>
  <si>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</si>
  <si>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</si>
  <si>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</si>
  <si>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</si>
  <si>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</si>
  <si>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</si>
  <si>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</si>
  <si>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</si>
  <si>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</si>
  <si>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</si>
  <si>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</si>
  <si>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</si>
  <si>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</si>
  <si>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</si>
  <si>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</si>
  <si>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</si>
  <si>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</si>
  <si>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</si>
  <si>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</si>
  <si>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</si>
  <si>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</si>
  <si>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</si>
  <si>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</si>
  <si>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</si>
  <si>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</si>
  <si>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</si>
  <si>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</si>
  <si>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</si>
  <si>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</si>
  <si>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</si>
  <si>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</si>
  <si>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</si>
  <si>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</si>
  <si>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</si>
  <si>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</si>
  <si>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</si>
  <si>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</si>
  <si>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</si>
  <si>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</si>
  <si>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</si>
  <si>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</si>
  <si>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</si>
  <si>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</si>
  <si>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</si>
  <si>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</si>
  <si>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</si>
  <si>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</si>
  <si>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</si>
  <si>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</si>
  <si>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</si>
  <si>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</si>
  <si>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</si>
  <si>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</si>
  <si>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</si>
  <si>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</si>
  <si>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</si>
  <si>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</si>
  <si>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</si>
  <si>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</si>
  <si>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</si>
  <si>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</si>
  <si>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</si>
  <si>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</si>
  <si>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</si>
  <si>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</si>
  <si>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</si>
  <si>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</si>
  <si>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</si>
  <si>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</si>
  <si>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</si>
  <si>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</si>
  <si>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</si>
  <si>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</si>
  <si>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</si>
  <si>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</si>
  <si>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</si>
  <si>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</si>
  <si>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</si>
  <si>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</si>
  <si>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</si>
  <si>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</si>
  <si>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</si>
  <si>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</si>
  <si>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</si>
  <si>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</si>
  <si>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</si>
  <si>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</si>
  <si>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</si>
  <si>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</si>
  <si>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</si>
  <si>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</si>
  <si>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</si>
  <si>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</si>
  <si>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</si>
  <si>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</si>
  <si>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</si>
  <si>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</si>
  <si>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</si>
  <si>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</si>
  <si>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</si>
  <si>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</si>
  <si>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</si>
  <si>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</si>
  <si>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</si>
  <si>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</si>
  <si>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</si>
  <si>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</si>
  <si>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</si>
  <si>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</si>
  <si>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</si>
  <si>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</si>
  <si>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</si>
  <si>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</si>
  <si>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</si>
  <si>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</si>
  <si>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</si>
  <si>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</si>
  <si>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</si>
  <si>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</si>
  <si>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</si>
  <si>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</si>
  <si>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</si>
  <si>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</si>
  <si>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</si>
  <si>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</si>
  <si>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</si>
  <si>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</si>
  <si>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</si>
  <si>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</si>
  <si>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</si>
  <si>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</si>
  <si>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</si>
  <si>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</si>
  <si>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</si>
  <si>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</si>
  <si>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</si>
  <si>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</si>
  <si>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</si>
  <si>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</si>
  <si>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</si>
  <si>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</si>
  <si>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</si>
  <si>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</si>
  <si>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</si>
  <si>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</si>
  <si>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</si>
  <si>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</si>
  <si>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</si>
  <si>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</si>
  <si>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</si>
  <si>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</si>
  <si>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</si>
  <si>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</si>
  <si>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</si>
  <si>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</si>
  <si>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</si>
  <si>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</si>
  <si>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</si>
  <si>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</si>
  <si>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</si>
  <si>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</si>
  <si>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</si>
  <si>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</si>
  <si>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</si>
  <si>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</si>
  <si>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</si>
  <si>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</si>
  <si>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</si>
  <si>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</si>
  <si>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</si>
  <si>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</si>
  <si>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</si>
  <si>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</si>
  <si>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</si>
  <si>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</si>
  <si>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</si>
  <si>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</si>
  <si>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</si>
  <si>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</si>
  <si>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</si>
  <si>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</si>
  <si>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</si>
  <si>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</si>
  <si>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</si>
  <si>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</si>
  <si>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</si>
  <si>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</si>
  <si>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</si>
  <si>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</si>
  <si>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</si>
  <si>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</si>
  <si>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</si>
  <si>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</si>
  <si>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</si>
  <si>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</si>
  <si>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</si>
  <si>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</si>
  <si>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</si>
  <si>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</si>
  <si>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</si>
  <si>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</si>
  <si>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</si>
  <si>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</si>
  <si>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</si>
  <si>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</si>
  <si>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</si>
  <si>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</si>
  <si>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</si>
  <si>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</si>
  <si>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</si>
  <si>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</si>
  <si>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</si>
  <si>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</si>
  <si>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</si>
  <si>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</si>
  <si>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</si>
  <si>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</si>
  <si>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</si>
  <si>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</si>
  <si>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</si>
  <si>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</si>
  <si>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</si>
  <si>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</si>
  <si>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</si>
  <si>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</si>
  <si>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</si>
  <si>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</si>
  <si>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</si>
  <si>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</si>
  <si>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</si>
  <si>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</si>
  <si>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</si>
  <si>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</si>
  <si>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</si>
  <si>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</si>
  <si>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</si>
  <si>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</si>
  <si>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</si>
  <si>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</si>
  <si>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</si>
  <si>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</si>
  <si>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</si>
  <si>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</si>
  <si>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</si>
  <si>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</si>
  <si>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</si>
  <si>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</si>
  <si>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</si>
  <si>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</si>
  <si>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</si>
  <si>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</si>
  <si>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</si>
  <si>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</si>
  <si>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</si>
  <si>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</si>
  <si>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</si>
  <si>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</si>
  <si>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</si>
  <si>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</si>
  <si>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</si>
  <si>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</si>
  <si>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</si>
  <si>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</si>
  <si>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</si>
  <si>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</si>
  <si>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</si>
  <si>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</si>
  <si>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</si>
  <si>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</si>
  <si>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</si>
  <si>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</si>
  <si>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</si>
  <si>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</si>
  <si>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</si>
  <si>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</si>
  <si>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</si>
  <si>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</si>
  <si>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</si>
  <si>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</si>
  <si>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</si>
  <si>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</si>
  <si>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</si>
  <si>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</si>
  <si>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</si>
  <si>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</si>
  <si>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</si>
  <si>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</si>
  <si>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</si>
  <si>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</si>
  <si>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</si>
  <si>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</si>
  <si>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</si>
  <si>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</si>
  <si>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</si>
  <si>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</si>
  <si>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</si>
  <si>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</si>
  <si>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</si>
  <si>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</si>
  <si>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</si>
  <si>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</si>
  <si>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</si>
  <si>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</si>
  <si>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</si>
  <si>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</si>
  <si>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</si>
  <si>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</si>
  <si>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</si>
  <si>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</si>
  <si>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</si>
  <si>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</si>
  <si>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</si>
  <si>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</si>
  <si>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</si>
  <si>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</si>
  <si>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</si>
  <si>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</si>
  <si>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</si>
  <si>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</si>
  <si>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</si>
  <si>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</si>
  <si>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</si>
  <si>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</si>
  <si>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</si>
  <si>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</si>
  <si>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</si>
  <si>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</si>
  <si>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</si>
  <si>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</si>
  <si>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</si>
  <si>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</si>
  <si>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</si>
  <si>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</si>
  <si>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</si>
  <si>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</si>
  <si>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</si>
  <si>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</si>
  <si>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</si>
  <si>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</si>
  <si>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</si>
  <si>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</si>
  <si>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</si>
  <si>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</si>
  <si>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</si>
  <si>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</si>
  <si>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</si>
  <si>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</si>
  <si>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</si>
  <si>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</si>
  <si>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</si>
  <si>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</si>
  <si>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</si>
  <si>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</si>
  <si>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</si>
  <si>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</si>
  <si>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</si>
  <si>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</si>
  <si>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</si>
  <si>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</si>
  <si>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</si>
  <si>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</si>
  <si>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</si>
  <si>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</si>
  <si>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</si>
  <si>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</si>
  <si>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</si>
  <si>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</si>
  <si>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</si>
  <si>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</si>
  <si>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</si>
  <si>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</si>
  <si>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</si>
  <si>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</si>
  <si>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</si>
  <si>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</si>
  <si>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</si>
  <si>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</si>
  <si>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</si>
  <si>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</si>
  <si>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</si>
  <si>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</si>
  <si>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</si>
  <si>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</si>
  <si>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</si>
  <si>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</si>
  <si>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</si>
  <si>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</si>
  <si>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</si>
  <si>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</si>
  <si>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</si>
  <si>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</si>
  <si>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</si>
  <si>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</si>
  <si>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</si>
  <si>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</si>
  <si>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</si>
  <si>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</si>
  <si>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</si>
  <si>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</si>
  <si>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</si>
  <si>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</si>
  <si>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</si>
  <si>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</si>
  <si>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</si>
  <si>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</si>
  <si>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</si>
  <si>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</si>
  <si>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</si>
  <si>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</si>
  <si>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</si>
  <si>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</si>
  <si>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</si>
  <si>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</si>
  <si>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</si>
  <si>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</si>
  <si>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</si>
  <si>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</si>
  <si>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</si>
  <si>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</si>
  <si>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</si>
  <si>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</si>
  <si>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</si>
  <si>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</si>
  <si>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</si>
  <si>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</si>
  <si>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</si>
  <si>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</si>
  <si>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</si>
  <si>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</si>
  <si>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</si>
  <si>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</si>
  <si>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</si>
  <si>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</si>
  <si>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</si>
  <si>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</si>
  <si>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</si>
  <si>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</si>
  <si>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</si>
  <si>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</si>
  <si>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</si>
  <si>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</si>
  <si>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</si>
  <si>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</si>
  <si>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</si>
  <si>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</si>
  <si>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</si>
  <si>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</si>
  <si>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</si>
  <si>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</si>
  <si>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</si>
  <si>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</si>
  <si>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</si>
  <si>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</si>
  <si>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</si>
  <si>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</si>
  <si>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</si>
  <si>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</si>
  <si>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</si>
  <si>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</si>
  <si>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</si>
  <si>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</si>
  <si>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</si>
  <si>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</si>
  <si>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</si>
  <si>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</si>
  <si>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</si>
  <si>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</si>
  <si>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</si>
  <si>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</si>
  <si>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</si>
  <si>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</si>
  <si>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</si>
  <si>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</si>
  <si>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</si>
  <si>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</si>
  <si>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</si>
  <si>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</si>
  <si>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</si>
  <si>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</si>
  <si>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</si>
  <si>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</si>
  <si>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</si>
  <si>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</si>
  <si>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</si>
  <si>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</si>
  <si>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</si>
  <si>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</si>
  <si>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</si>
  <si>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</si>
  <si>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</si>
  <si>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</si>
  <si>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</si>
  <si>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</si>
  <si>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</si>
  <si>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</si>
  <si>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</si>
  <si>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</si>
  <si>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</si>
  <si>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</si>
  <si>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</si>
  <si>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</si>
  <si>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</si>
  <si>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</si>
  <si>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</si>
  <si>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</si>
  <si>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</si>
  <si>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</si>
  <si>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</si>
  <si>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</si>
  <si>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</si>
  <si>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</si>
  <si>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</si>
  <si>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</si>
  <si>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</si>
  <si>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</si>
  <si>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</si>
  <si>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</si>
  <si>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</si>
  <si>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</si>
  <si>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</si>
  <si>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</si>
  <si>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</si>
  <si>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</si>
  <si>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</si>
  <si>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</si>
  <si>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</si>
  <si>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</si>
  <si>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</si>
  <si>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</si>
  <si>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</si>
  <si>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</si>
  <si>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</si>
  <si>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</si>
  <si>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</si>
  <si>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</si>
  <si>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</si>
  <si>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</si>
  <si>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</si>
  <si>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</si>
  <si>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</si>
  <si>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</si>
  <si>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</si>
  <si>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</si>
  <si>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</si>
  <si>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</si>
  <si>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</si>
  <si>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</si>
  <si>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</si>
  <si>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</si>
  <si>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</si>
  <si>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</si>
  <si>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</si>
  <si>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</si>
  <si>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</si>
  <si>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</si>
  <si>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</si>
  <si>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</si>
  <si>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</si>
  <si>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</si>
  <si>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</si>
  <si>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</si>
  <si>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</si>
  <si>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</si>
  <si>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</si>
  <si>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</si>
  <si>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</si>
  <si>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</si>
  <si>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</si>
  <si>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</si>
  <si>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</si>
  <si>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</si>
  <si>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</si>
  <si>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</si>
  <si>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</si>
  <si>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</si>
  <si>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</si>
  <si>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</si>
  <si>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</si>
  <si>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</si>
  <si>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</si>
  <si>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</si>
  <si>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</si>
  <si>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</si>
  <si>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</si>
  <si>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</si>
  <si>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</si>
  <si>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</si>
  <si>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</si>
  <si>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</si>
  <si>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</si>
  <si>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</si>
  <si>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</si>
  <si>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</si>
  <si>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</si>
  <si>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</si>
  <si>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</si>
  <si>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</si>
  <si>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</si>
  <si>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</si>
  <si>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</si>
  <si>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</si>
  <si>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</si>
  <si>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</si>
  <si>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</si>
  <si>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</si>
  <si>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</si>
  <si>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</si>
  <si>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</si>
  <si>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</si>
  <si>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</si>
  <si>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</si>
  <si>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</si>
  <si>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</si>
  <si>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</si>
  <si>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</si>
  <si>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</si>
  <si>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</si>
  <si>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</si>
  <si>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</si>
  <si>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</si>
  <si>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</si>
  <si>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</si>
  <si>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</si>
  <si>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</si>
  <si>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</si>
  <si>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</si>
  <si>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</si>
  <si>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</si>
  <si>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</si>
  <si>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</si>
  <si>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</si>
  <si>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</si>
  <si>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</si>
  <si>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</si>
  <si>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</si>
  <si>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</si>
  <si>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</si>
  <si>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</si>
  <si>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</si>
  <si>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</si>
  <si>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</si>
  <si>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</si>
  <si>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</si>
  <si>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</si>
  <si>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</si>
  <si>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</si>
  <si>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</si>
  <si>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</si>
  <si>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</si>
  <si>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</si>
  <si>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</si>
  <si>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</si>
  <si>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</si>
  <si>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</si>
  <si>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</si>
  <si>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</si>
  <si>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</si>
  <si>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</si>
  <si>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</si>
  <si>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</si>
  <si>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</si>
  <si>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</si>
  <si>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</si>
  <si>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</si>
  <si>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</si>
  <si>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</si>
  <si>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</si>
  <si>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</si>
  <si>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</si>
  <si>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</si>
  <si>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</si>
  <si>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</si>
  <si>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</si>
  <si>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</si>
  <si>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</si>
  <si>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</si>
  <si>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</si>
  <si>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</si>
  <si>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</si>
  <si>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</si>
  <si>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</si>
  <si>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</si>
  <si>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</si>
  <si>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</si>
  <si>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</si>
  <si>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</si>
  <si>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</si>
  <si>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</si>
  <si>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</si>
  <si>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</si>
  <si>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</si>
  <si>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</si>
  <si>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</si>
  <si>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</si>
  <si>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</si>
  <si>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</si>
  <si>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</si>
  <si>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</si>
  <si>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</si>
  <si>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</si>
  <si>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</si>
  <si>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</si>
  <si>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</si>
  <si>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</si>
  <si>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</si>
  <si>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</si>
  <si>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</si>
  <si>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</si>
  <si>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</si>
  <si>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</si>
  <si>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</si>
  <si>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</si>
  <si>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</si>
  <si>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</si>
  <si>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</si>
  <si>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</si>
  <si>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</si>
  <si>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</si>
  <si>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</si>
  <si>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</si>
  <si>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</si>
  <si>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</si>
  <si>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</si>
  <si>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</si>
  <si>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</si>
  <si>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</si>
  <si>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</si>
  <si>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</si>
  <si>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</si>
  <si>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</si>
  <si>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</si>
  <si>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</si>
  <si>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</si>
  <si>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</si>
  <si>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</si>
  <si>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</si>
  <si>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</si>
  <si>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</si>
  <si>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</si>
  <si>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</si>
  <si>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</si>
  <si>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</si>
  <si>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</si>
  <si>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</si>
  <si>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</si>
  <si>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</si>
  <si>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</si>
  <si>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</si>
  <si>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</si>
  <si>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</si>
  <si>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</si>
  <si>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</si>
  <si>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</si>
  <si>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</si>
  <si>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</si>
  <si>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</si>
  <si>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</si>
  <si>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</si>
  <si>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</si>
  <si>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</si>
  <si>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</si>
  <si>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</si>
  <si>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</si>
  <si>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</si>
  <si>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</si>
  <si>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</si>
  <si>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</si>
  <si>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</si>
  <si>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</si>
  <si>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</si>
  <si>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</si>
  <si>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</si>
  <si>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</si>
  <si>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</si>
  <si>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</si>
  <si>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</si>
  <si>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</si>
  <si>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</si>
  <si>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</si>
  <si>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</si>
  <si>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</si>
  <si>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</si>
  <si>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</si>
  <si>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</si>
  <si>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</si>
  <si>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</si>
  <si>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</si>
  <si>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</si>
  <si>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</si>
  <si>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</si>
  <si>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</si>
  <si>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</si>
  <si>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</si>
  <si>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</si>
  <si>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</si>
  <si>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</si>
  <si>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</si>
  <si>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</si>
  <si>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</si>
  <si>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</si>
  <si>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</si>
  <si>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</si>
  <si>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</si>
  <si>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</si>
  <si>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</si>
  <si>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</si>
  <si>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</si>
  <si>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</si>
  <si>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</si>
  <si>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</si>
  <si>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</si>
  <si>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</si>
  <si>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</si>
  <si>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</si>
  <si>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</si>
  <si>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</si>
  <si>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</si>
  <si>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</si>
  <si>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</si>
  <si>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</si>
  <si>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</si>
  <si>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</si>
  <si>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</si>
  <si>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</si>
  <si>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</si>
  <si>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</si>
  <si>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</si>
  <si>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</si>
  <si>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</si>
  <si>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</si>
  <si>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</si>
  <si>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</si>
  <si>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</si>
  <si>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</si>
  <si>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</si>
  <si>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</si>
  <si>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</si>
  <si>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</si>
  <si>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</si>
  <si>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</si>
  <si>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</si>
  <si>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</si>
  <si>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</si>
  <si>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</si>
  <si>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</si>
  <si>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</si>
  <si>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</si>
  <si>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</si>
  <si>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</si>
  <si>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</si>
  <si>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</si>
  <si>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</si>
  <si>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</si>
  <si>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</si>
  <si>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</si>
  <si>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</si>
  <si>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</si>
  <si>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</si>
  <si>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</si>
  <si>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</si>
  <si>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</si>
  <si>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</si>
  <si>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</si>
  <si>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</si>
  <si>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</si>
  <si>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</si>
  <si>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</si>
  <si>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</si>
  <si>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</si>
  <si>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</si>
  <si>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</si>
  <si>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</si>
  <si>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</si>
  <si>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</si>
  <si>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</si>
  <si>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</si>
  <si>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</si>
  <si>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</si>
  <si>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</si>
  <si>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</si>
  <si>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</si>
  <si>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</si>
  <si>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</si>
  <si>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</si>
  <si>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</si>
  <si>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</si>
  <si>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</si>
  <si>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</si>
  <si>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</si>
  <si>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</si>
  <si>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</si>
  <si>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</si>
  <si>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</si>
  <si>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</si>
  <si>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</si>
  <si>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</si>
  <si>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</si>
  <si>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</si>
  <si>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</si>
  <si>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</si>
  <si>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</si>
  <si>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</si>
  <si>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</si>
  <si>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</si>
  <si>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</si>
  <si>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</si>
  <si>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</si>
  <si>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</si>
  <si>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</si>
  <si>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</si>
  <si>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</si>
  <si>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</si>
  <si>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</si>
  <si>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</si>
  <si>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</si>
  <si>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</si>
  <si>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</si>
  <si>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</si>
  <si>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</si>
  <si>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</si>
  <si>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</si>
  <si>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</si>
  <si>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</si>
  <si>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</si>
  <si>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</si>
  <si>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</si>
  <si>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</si>
  <si>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</si>
  <si>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</si>
  <si>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</si>
  <si>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</si>
  <si>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</si>
  <si>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</si>
  <si>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</si>
  <si>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</si>
  <si>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</si>
  <si>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</si>
  <si>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</si>
  <si>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</si>
  <si>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</si>
  <si>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</si>
  <si>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</si>
  <si>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</si>
  <si>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</si>
  <si>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</si>
  <si>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</si>
  <si>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</si>
  <si>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</si>
  <si>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</si>
  <si>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</si>
  <si>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</si>
  <si>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</si>
  <si>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</si>
  <si>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</si>
  <si>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</si>
  <si>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</si>
  <si>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</si>
  <si>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</si>
  <si>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</si>
  <si>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</si>
  <si>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</si>
  <si>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</si>
  <si>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</si>
  <si>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</si>
  <si>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</si>
  <si>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</si>
  <si>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</si>
  <si>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</si>
  <si>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</si>
  <si>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</si>
  <si>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</si>
  <si>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</si>
  <si>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</si>
  <si>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</si>
  <si>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</si>
  <si>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</si>
  <si>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</si>
  <si>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</si>
  <si>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</si>
  <si>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</si>
  <si>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</si>
  <si>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</si>
  <si>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</si>
  <si>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</si>
  <si>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</si>
  <si>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</si>
  <si>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</si>
  <si>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</si>
  <si>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</si>
  <si>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</si>
  <si>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</si>
  <si>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</si>
  <si>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</si>
  <si>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</si>
  <si>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</si>
  <si>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</si>
  <si>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</si>
  <si>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</si>
  <si>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</si>
  <si>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</si>
  <si>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</si>
  <si>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</si>
  <si>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</si>
  <si>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</si>
  <si>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</si>
  <si>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</si>
  <si>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</si>
  <si>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</si>
  <si>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</si>
  <si>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</si>
  <si>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</si>
  <si>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</si>
  <si>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</si>
  <si>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</si>
  <si>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</si>
  <si>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</si>
  <si>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</si>
  <si>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</si>
  <si>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</si>
  <si>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</si>
  <si>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</si>
  <si>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</si>
  <si>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</si>
  <si>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</si>
  <si>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</si>
  <si>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</si>
  <si>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</si>
  <si>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</si>
  <si>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</si>
  <si>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</si>
  <si>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</si>
  <si>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</si>
  <si>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</si>
  <si>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</si>
  <si>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</si>
  <si>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</si>
  <si>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</si>
  <si>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</si>
  <si>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</si>
  <si>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</si>
  <si>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</si>
  <si>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</si>
  <si>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</si>
  <si>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</si>
  <si>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</si>
  <si>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</si>
  <si>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</si>
  <si>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</si>
  <si>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</si>
  <si>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</si>
  <si>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</si>
  <si>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</si>
  <si>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</si>
  <si>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</si>
  <si>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</si>
  <si>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</si>
  <si>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</si>
  <si>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</si>
  <si>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</si>
  <si>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</si>
  <si>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</si>
  <si>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</si>
  <si>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</si>
  <si>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</si>
  <si>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</si>
  <si>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</si>
  <si>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</si>
  <si>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</si>
  <si>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</si>
  <si>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</si>
  <si>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</si>
  <si>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</si>
  <si>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</si>
  <si>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</si>
  <si>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</si>
  <si>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</si>
  <si>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</si>
  <si>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</si>
  <si>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</si>
  <si>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</si>
  <si>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</si>
  <si>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</si>
  <si>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</si>
  <si>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</si>
  <si>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</si>
  <si>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</si>
  <si>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</si>
  <si>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</si>
  <si>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</si>
  <si>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</si>
  <si>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</si>
  <si>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</si>
  <si>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</si>
  <si>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</si>
  <si>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</si>
  <si>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</si>
  <si>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</si>
  <si>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</si>
  <si>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</si>
  <si>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</si>
  <si>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</si>
  <si>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</si>
  <si>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</si>
  <si>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</si>
  <si>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</si>
  <si>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</si>
  <si>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</si>
  <si>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</si>
  <si>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</si>
  <si>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</si>
  <si>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</si>
  <si>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</si>
  <si>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</si>
  <si>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</si>
  <si>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</si>
  <si>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</si>
  <si>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</si>
  <si>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</si>
  <si>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</si>
  <si>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</si>
  <si>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</si>
  <si>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</si>
  <si>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</si>
  <si>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</si>
  <si>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</si>
  <si>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</si>
  <si>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</si>
  <si>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</si>
  <si>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</si>
  <si>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</si>
  <si>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</si>
  <si>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</si>
  <si>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</si>
  <si>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</si>
  <si>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</si>
  <si>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</si>
  <si>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</si>
  <si>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</si>
  <si>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</si>
  <si>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</si>
  <si>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</si>
  <si>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</si>
  <si>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</si>
  <si>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</si>
  <si>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</si>
  <si>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</si>
  <si>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</si>
  <si>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</si>
  <si>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</si>
  <si>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</si>
  <si>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</si>
  <si>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</si>
  <si>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</si>
  <si>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</si>
  <si>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</si>
  <si>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</si>
  <si>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</si>
  <si>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</si>
  <si>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</si>
  <si>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</si>
  <si>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</si>
  <si>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</si>
  <si>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</si>
  <si>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</si>
  <si>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</si>
  <si>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</si>
  <si>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</si>
  <si>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</si>
  <si>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</si>
  <si>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</si>
  <si>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</si>
  <si>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</si>
  <si>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</si>
  <si>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</si>
  <si>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</si>
  <si>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</si>
  <si>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</si>
  <si>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</si>
  <si>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</si>
  <si>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</si>
  <si>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</si>
  <si>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</si>
  <si>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</si>
  <si>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</si>
  <si>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</si>
  <si>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</si>
  <si>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</si>
  <si>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</si>
  <si>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</si>
  <si>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</si>
  <si>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</si>
  <si>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</si>
  <si>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</si>
  <si>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</si>
  <si>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</si>
  <si>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</si>
  <si>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</si>
  <si>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</si>
  <si>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</si>
  <si>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</si>
  <si>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</si>
  <si>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</si>
  <si>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</si>
  <si>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</si>
  <si>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</si>
  <si>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</si>
  <si>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</si>
  <si>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</si>
  <si>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</si>
  <si>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</si>
  <si>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</si>
  <si>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</si>
  <si>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</si>
  <si>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</si>
  <si>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</si>
  <si>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</si>
  <si>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</si>
  <si>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</si>
  <si>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</si>
  <si>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</si>
  <si>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</si>
  <si>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</si>
  <si>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</si>
  <si>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</si>
  <si>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</si>
  <si>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</si>
  <si>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</si>
  <si>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</si>
  <si>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</si>
  <si>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</si>
  <si>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</si>
  <si>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</si>
  <si>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</si>
  <si>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</si>
  <si>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</si>
  <si>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</si>
  <si>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</si>
  <si>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</si>
  <si>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</si>
  <si>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</si>
  <si>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</si>
  <si>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</si>
  <si>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</si>
  <si>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</si>
  <si>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</si>
  <si>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</si>
  <si>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</si>
  <si>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</si>
  <si>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</si>
  <si>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</si>
  <si>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</si>
  <si>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</si>
  <si>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</si>
  <si>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</si>
  <si>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</si>
  <si>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</si>
  <si>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</si>
  <si>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</si>
  <si>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</si>
  <si>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</si>
  <si>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</si>
  <si>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</si>
  <si>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</si>
  <si>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</si>
  <si>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</si>
  <si>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</si>
  <si>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</si>
  <si>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</si>
  <si>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</si>
  <si>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</si>
  <si>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</si>
  <si>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</si>
  <si>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</si>
  <si>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</si>
  <si>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</si>
  <si>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</si>
  <si>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</si>
  <si>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</si>
  <si>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</si>
  <si>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</si>
  <si>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</si>
  <si>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</si>
  <si>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</si>
  <si>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</si>
  <si>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</si>
  <si>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</si>
  <si>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</si>
  <si>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</si>
  <si>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</si>
  <si>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</si>
  <si>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</si>
  <si>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</si>
  <si>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</si>
  <si>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</si>
  <si>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</si>
  <si>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</si>
  <si>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</si>
  <si>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</si>
  <si>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</si>
  <si>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</si>
  <si>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</si>
  <si>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</si>
  <si>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</si>
  <si>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</si>
  <si>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Arabaic</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</si>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</sst>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dd\/mmm\/yyyy"/>
    <numFmt numFmtId="169"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1" fillId="0" borderId="0" xfId="0" applyNumberFormat="1" applyFont="1" applyAlignment="1">
      <alignment vertical="center"/>
    </xf>
    <xf numFmtId="168" fontId="0" fillId="0" borderId="0" xfId="0" applyNumberFormat="1"/>
    <xf numFmtId="3" fontId="0" fillId="0" borderId="0" xfId="0" applyNumberFormat="1"/>
    <xf numFmtId="169" fontId="0" fillId="0" borderId="0" xfId="0" applyNumberFormat="1"/>
    <xf numFmtId="0" fontId="0" fillId="0" borderId="0" xfId="0" applyAlignment="1">
      <alignment vertical="center"/>
    </xf>
    <xf numFmtId="0" fontId="0" fillId="2" borderId="0" xfId="0" applyFill="1"/>
    <xf numFmtId="0" fontId="0" fillId="2" borderId="0" xfId="0" applyFill="1" applyBorder="1"/>
  </cellXfs>
  <cellStyles count="1">
    <cellStyle name="Normal" xfId="0" builtinId="0"/>
  </cellStyles>
  <dxfs count="26">
    <dxf>
      <fill>
        <patternFill>
          <bgColor rgb="FFFF0000"/>
        </patternFill>
      </fill>
    </dxf>
    <dxf>
      <fill>
        <patternFill>
          <bgColor theme="0"/>
        </patternFill>
      </fill>
    </dxf>
    <dxf>
      <fill>
        <patternFill patternType="none">
          <bgColor auto="1"/>
        </patternFill>
      </fill>
    </dxf>
    <dxf>
      <fill>
        <patternFill>
          <bgColor theme="2"/>
        </patternFill>
      </fill>
    </dxf>
    <dxf>
      <fill>
        <patternFill>
          <bgColor theme="2" tint="-9.9948118533890809E-2"/>
        </patternFill>
      </fill>
    </dxf>
    <dxf>
      <fill>
        <patternFill>
          <bgColor rgb="FFFF0000"/>
        </patternFill>
      </fill>
    </dxf>
    <dxf>
      <fill>
        <patternFill>
          <bgColor theme="0"/>
        </patternFill>
      </fill>
    </dxf>
    <dxf>
      <font>
        <b/>
        <i val="0"/>
        <sz val="11"/>
        <color theme="0"/>
        <name val="Calibri"/>
        <family val="2"/>
        <scheme val="minor"/>
      </font>
      <fill>
        <patternFill patternType="solid">
          <fgColor auto="1"/>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patternFill patternType="solid">
          <fgColor auto="1"/>
          <bgColor theme="5" tint="-0.24994659260841701"/>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border>
        <vertical/>
        <horizontal/>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rgb="FF72160C"/>
        </left>
        <right style="thin">
          <color rgb="FF72160C"/>
        </right>
        <top style="thin">
          <color rgb="FF72160C"/>
        </top>
        <bottom style="thin">
          <color rgb="FF72160C"/>
        </bottom>
        <vertical/>
        <horizontal/>
      </border>
    </dxf>
    <dxf>
      <fill>
        <patternFill patternType="none">
          <bgColor auto="1"/>
        </patternFill>
      </fill>
    </dxf>
    <dxf>
      <fill>
        <patternFill>
          <bgColor theme="2"/>
        </patternFill>
      </fill>
    </dxf>
    <dxf>
      <fill>
        <patternFill>
          <bgColor theme="2" tint="-9.9948118533890809E-2"/>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Light Orange Slicer Style" pivot="0" table="0" count="7" xr9:uid="{CEF95436-1F3C-41DD-B1C4-EC9F5E5EE2DB}">
      <tableStyleElement type="wholeTable" dxfId="8"/>
      <tableStyleElement type="headerRow" dxfId="7"/>
    </tableStyle>
    <tableStyle name="Light Orange Template Style" pivot="0" table="0" count="8" xr9:uid="{A5D240CC-551E-4B03-AEB4-9BCF21AA844A}">
      <tableStyleElement type="wholeTable" dxfId="10"/>
      <tableStyleElement type="headerRow" dxfId="9"/>
    </tableStyle>
  </tableStyles>
  <colors>
    <mruColors>
      <color rgb="FFDE2B18"/>
      <color rgb="FFF8C0BA"/>
      <color rgb="FFA71F11"/>
      <color rgb="FFBE2414"/>
      <color rgb="FFA31F11"/>
      <color rgb="FF8F1B0F"/>
      <color rgb="FFF49F96"/>
      <color rgb="FFE9412F"/>
      <color rgb="FF996633"/>
      <color rgb="FF72160C"/>
    </mruColors>
  </colors>
  <extLst>
    <ext xmlns:x14="http://schemas.microsoft.com/office/spreadsheetml/2009/9/main" uri="{46F421CA-312F-682f-3DD2-61675219B42D}">
      <x14:dxfs count="45">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patternFill patternType="solid">
              <fgColor auto="1"/>
              <bgColor rgb="FFFFFF00"/>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patternFill patternType="solid">
              <fgColor auto="1"/>
              <bgColor rgb="FFFF0000"/>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patternFill patternType="solid">
              <fgColor auto="1"/>
              <bgColor rgb="FFFF0000"/>
            </pattern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dxf>
          <font>
            <b/>
            <i val="0"/>
            <strike/>
            <sz val="11"/>
            <color theme="0"/>
            <name val="Calibri"/>
            <family val="2"/>
            <scheme val="minor"/>
          </font>
          <fill>
            <gradientFill type="path" left="0.5" right="0.5" top="0.5" bottom="0.5">
              <stop position="0">
                <color theme="5" tint="0.59999389629810485"/>
              </stop>
              <stop position="1">
                <color theme="5" tint="-0.25098422193060094"/>
              </stop>
            </gradientFill>
          </fill>
          <border>
            <left style="thin">
              <color theme="5" tint="-0.499984740745262"/>
            </left>
            <right style="thin">
              <color theme="5" tint="-0.499984740745262"/>
            </right>
            <top style="thin">
              <color theme="5" tint="-0.499984740745262"/>
            </top>
            <bottom style="thin">
              <color theme="5" tint="-0.499984740745262"/>
            </bottom>
          </border>
        </dxf>
      </x14:dxfs>
    </ext>
    <ext xmlns:x14="http://schemas.microsoft.com/office/spreadsheetml/2009/9/main" uri="{EB79DEF2-80B8-43e5-95BD-54CBDDF9020C}">
      <x14:slicerStyles defaultSlicerStyle="SlicerStyleLight1">
        <x14:slicerStyle name="Light Orange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78484450819421"/>
              <bgColor theme="5" tint="0.59996337778862885"/>
            </patternFill>
          </fill>
          <border>
            <left style="thin">
              <color theme="5" tint="-0.499984740745262"/>
            </left>
            <right style="thin">
              <color theme="5" tint="-0.499984740745262"/>
            </right>
            <top style="thin">
              <color theme="5" tint="-0.499984740745262"/>
            </top>
            <bottom style="thin">
              <color theme="5" tint="-0.499984740745262"/>
            </bottom>
          </border>
        </dxf>
        <dxf>
          <fill>
            <patternFill patternType="solid">
              <fgColor theme="0"/>
              <bgColor theme="5" tint="-0.24994659260841701"/>
            </patternFill>
          </fill>
          <border>
            <left style="thin">
              <color rgb="FF72160C"/>
            </left>
            <right style="thin">
              <color rgb="FF72160C"/>
            </right>
            <top style="thin">
              <color rgb="FF72160C"/>
            </top>
            <bottom style="thin">
              <color rgb="FF72160C"/>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Light Orange Templat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[Coffee_Dashboard.xlsx]TotalSales!PivotTable5</c:name>
    <c:fmtId val="8"/>
  </c:pivotSource>
  <c:chart>
    <c:title>
      <c:tx>
        <c:rich>
          <a:bodyPr rot="0" vert="horz"/>
          <a:lstStyle/>
          <a:p>
            <a:pPr>
              <a:defRPr/>
            </a:pPr>
            <a:r>
              <a:rPr lang="en-IN"/>
              <a:t>Total Sales Over Time</a:t>
            </a:r>
          </a:p>
        </c:rich>
      </c:tx>
      <c:overlay val="0"/>
      <c:spPr>
        <a:noFill/>
        <a:ln>
          <a:noFill/>
        </a:ln>
        <a:effectLst/>
      </c:spPr>
    </c:title>
    <c:autoTitleDeleted val="0"/>
    <c:pivotFmts>
      <c:pivotFmt>
        <c:idx val="0"/>
        <c:spPr>
          <a:solidFill>
            <a:schemeClr val="accent1"/>
          </a:solidFill>
          <a:ln w="28575" cap="rnd">
            <a:solidFill>
              <a:schemeClr val="bg1"/>
            </a:solidFill>
            <a:round/>
          </a:ln>
          <a:effectLst/>
        </c:spPr>
        <c:marker>
          <c:symbol val="none"/>
        </c:marker>
      </c:pivotFmt>
      <c:pivotFmt>
        <c:idx val="1"/>
        <c:spPr>
          <a:solidFill>
            <a:schemeClr val="accent1"/>
          </a:solidFill>
          <a:ln w="28575" cap="rnd">
            <a:solidFill>
              <a:srgbClr val="E9402F"/>
            </a:solidFill>
            <a:round/>
          </a:ln>
          <a:effectLst/>
        </c:spPr>
        <c:marker>
          <c:symbol val="none"/>
        </c:marker>
      </c:pivotFmt>
      <c:pivotFmt>
        <c:idx val="2"/>
        <c:spPr>
          <a:solidFill>
            <a:schemeClr val="accent1"/>
          </a:solidFill>
          <a:ln w="28575" cap="rnd">
            <a:solidFill>
              <a:schemeClr val="accent5">
                <a:lumMod val="75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5">
                <a:lumMod val="75000"/>
              </a:schemeClr>
            </a:solidFill>
            <a:round/>
          </a:ln>
          <a:effectLst/>
        </c:spPr>
        <c:marker>
          <c:symbol val="none"/>
        </c:marker>
      </c:pivotFmt>
      <c:pivotFmt>
        <c:idx val="5"/>
        <c:spPr>
          <a:solidFill>
            <a:schemeClr val="accent1"/>
          </a:solidFill>
          <a:ln w="28575" cap="rnd">
            <a:solidFill>
              <a:schemeClr val="bg1"/>
            </a:solidFill>
            <a:round/>
          </a:ln>
          <a:effectLst/>
        </c:spPr>
        <c:marker>
          <c:symbol val="none"/>
        </c:marker>
      </c:pivotFmt>
      <c:pivotFmt>
        <c:idx val="6"/>
        <c:spPr>
          <a:solidFill>
            <a:schemeClr val="accent1"/>
          </a:solidFill>
          <a:ln w="28575" cap="rnd">
            <a:solidFill>
              <a:srgbClr val="E9402F"/>
            </a:solidFill>
            <a:round/>
          </a:ln>
          <a:effectLst/>
        </c:spPr>
        <c:marker>
          <c:symbol val="none"/>
        </c:marker>
      </c:pivotFmt>
      <c:pivotFmt>
        <c:idx val="7"/>
        <c:spPr>
          <a:solidFill>
            <a:schemeClr val="accent1"/>
          </a:solidFill>
          <a:ln w="28575" cap="rnd">
            <a:solidFill>
              <a:schemeClr val="accent5">
                <a:lumMod val="75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bg1"/>
            </a:solidFill>
            <a:round/>
          </a:ln>
          <a:effectLst/>
        </c:spPr>
        <c:marker>
          <c:symbol val="none"/>
        </c:marker>
      </c:pivotFmt>
      <c:pivotFmt>
        <c:idx val="10"/>
        <c:spPr>
          <a:ln w="28575" cap="rnd">
            <a:solidFill>
              <a:srgbClr val="E9402F"/>
            </a:solidFill>
            <a:round/>
          </a:ln>
          <a:effectLst/>
        </c:spPr>
        <c:marker>
          <c:symbol val="none"/>
        </c:marker>
      </c:pivotFmt>
      <c:pivotFmt>
        <c:idx val="11"/>
        <c:spPr>
          <a:ln w="28575" cap="rnd">
            <a:solidFill>
              <a:schemeClr val="accent5">
                <a:lumMod val="75000"/>
              </a:schemeClr>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bg1"/>
            </a:solidFill>
            <a:round/>
          </a:ln>
          <a:effectLst/>
        </c:spPr>
        <c:marker>
          <c:symbol val="none"/>
        </c:marker>
      </c:pivotFmt>
      <c:pivotFmt>
        <c:idx val="14"/>
        <c:spPr>
          <a:ln w="28575" cap="rnd">
            <a:solidFill>
              <a:srgbClr val="E9402F"/>
            </a:solidFill>
            <a:round/>
          </a:ln>
          <a:effectLst/>
        </c:spPr>
        <c:marker>
          <c:symbol val="none"/>
        </c:marker>
      </c:pivotFmt>
      <c:pivotFmt>
        <c:idx val="15"/>
        <c:spPr>
          <a:ln w="28575" cap="rnd">
            <a:solidFill>
              <a:schemeClr val="accent5">
                <a:lumMod val="75000"/>
              </a:schemeClr>
            </a:solidFill>
            <a:round/>
          </a:ln>
          <a:effectLst/>
        </c:spPr>
        <c:marker>
          <c:symbol val="none"/>
        </c:marker>
      </c:pivotFmt>
      <c:pivotFmt>
        <c:idx val="16"/>
        <c:spPr>
          <a:ln w="28575" cap="rnd">
            <a:solidFill>
              <a:schemeClr val="accent4"/>
            </a:solidFill>
            <a:round/>
          </a:ln>
          <a:effectLst/>
        </c:spPr>
        <c:marker>
          <c:symbol val="none"/>
        </c:marker>
      </c:pivotFmt>
      <c:pivotFmt>
        <c:idx val="17"/>
        <c:spPr>
          <a:ln w="28575" cap="rnd">
            <a:solidFill>
              <a:schemeClr val="bg1"/>
            </a:solidFill>
            <a:round/>
          </a:ln>
          <a:effectLst/>
        </c:spPr>
        <c:marker>
          <c:symbol val="none"/>
        </c:marker>
      </c:pivotFmt>
      <c:pivotFmt>
        <c:idx val="18"/>
        <c:spPr>
          <a:ln w="28575" cap="rnd">
            <a:solidFill>
              <a:srgbClr val="E9402F"/>
            </a:solidFill>
            <a:round/>
          </a:ln>
          <a:effectLst/>
        </c:spPr>
        <c:marker>
          <c:symbol val="none"/>
        </c:marker>
      </c:pivotFmt>
      <c:pivotFmt>
        <c:idx val="19"/>
        <c:spPr>
          <a:ln w="28575" cap="rnd">
            <a:solidFill>
              <a:schemeClr val="accent5">
                <a:lumMod val="75000"/>
              </a:schemeClr>
            </a:solidFill>
            <a:round/>
          </a:ln>
          <a:effectLst/>
        </c:spPr>
        <c:marker>
          <c:symbol val="none"/>
        </c:marker>
      </c:pivotFmt>
      <c:pivotFmt>
        <c:idx val="20"/>
        <c:spPr>
          <a:ln w="28575" cap="rnd">
            <a:solidFill>
              <a:schemeClr val="accent4"/>
            </a:solidFill>
            <a:round/>
          </a:ln>
          <a:effectLst/>
        </c:spPr>
        <c:marker>
          <c:symbol val="none"/>
        </c:marker>
      </c:pivotFmt>
      <c:pivotFmt>
        <c:idx val="21"/>
        <c:spPr>
          <a:ln w="28575" cap="rnd">
            <a:solidFill>
              <a:schemeClr val="bg1"/>
            </a:solidFill>
            <a:round/>
          </a:ln>
          <a:effectLst/>
        </c:spPr>
        <c:marker>
          <c:symbol val="none"/>
        </c:marker>
      </c:pivotFmt>
      <c:pivotFmt>
        <c:idx val="22"/>
        <c:spPr>
          <a:ln w="28575" cap="rnd">
            <a:solidFill>
              <a:srgbClr val="E9402F"/>
            </a:solidFill>
            <a:round/>
          </a:ln>
          <a:effectLst/>
        </c:spPr>
        <c:marker>
          <c:symbol val="none"/>
        </c:marker>
      </c:pivotFmt>
      <c:pivotFmt>
        <c:idx val="23"/>
        <c:spPr>
          <a:ln w="28575" cap="rnd">
            <a:solidFill>
              <a:schemeClr val="accent5">
                <a:lumMod val="75000"/>
              </a:schemeClr>
            </a:solidFill>
            <a:round/>
          </a:ln>
          <a:effectLst/>
        </c:spPr>
        <c:marker>
          <c:symbol val="none"/>
        </c:marker>
      </c:pivotFmt>
      <c:pivotFmt>
        <c:idx val="24"/>
        <c:spPr>
          <a:ln w="28575" cap="rnd">
            <a:solidFill>
              <a:schemeClr val="accent4"/>
            </a:solidFill>
            <a:round/>
          </a:ln>
          <a:effectLst/>
        </c:spPr>
        <c:marker>
          <c:symbol val="none"/>
        </c:marker>
      </c:pivotFmt>
    </c:pivotFmts>
    <c:plotArea>
      <c:layout/>
      <c:lineChart>
        <c:grouping val="standard"/>
        <c:varyColors val="0"/>
        <c:ser>
          <c:idx val="0"/>
          <c:order val="0"/>
          <c:tx>
            <c:strRef>
              <c:f>TotalSales!$C$3:$C$4</c:f>
              <c:strCache>
                <c:ptCount val="1"/>
                <c:pt idx="0">
                  <c:v>Arabaic</c:v>
                </c:pt>
              </c:strCache>
            </c:strRef>
          </c:tx>
          <c:spPr>
            <a:ln w="28575" cap="rnd">
              <a:solidFill>
                <a:schemeClr val="bg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922-4848-92DD-2BC18E078F1F}"/>
            </c:ext>
          </c:extLst>
        </c:ser>
        <c:ser>
          <c:idx val="1"/>
          <c:order val="1"/>
          <c:tx>
            <c:strRef>
              <c:f>TotalSales!$D$3:$D$4</c:f>
              <c:strCache>
                <c:ptCount val="1"/>
                <c:pt idx="0">
                  <c:v>Excelsa</c:v>
                </c:pt>
              </c:strCache>
            </c:strRef>
          </c:tx>
          <c:spPr>
            <a:ln w="28575" cap="rnd">
              <a:solidFill>
                <a:srgbClr val="E9402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922-4848-92DD-2BC18E078F1F}"/>
            </c:ext>
          </c:extLst>
        </c:ser>
        <c:ser>
          <c:idx val="2"/>
          <c:order val="2"/>
          <c:tx>
            <c:strRef>
              <c:f>TotalSales!$E$3:$E$4</c:f>
              <c:strCache>
                <c:ptCount val="1"/>
                <c:pt idx="0">
                  <c:v>Liberica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922-4848-92DD-2BC18E078F1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922-4848-92DD-2BC18E078F1F}"/>
            </c:ext>
          </c:extLst>
        </c:ser>
        <c:dLbls>
          <c:showLegendKey val="0"/>
          <c:showVal val="0"/>
          <c:showCatName val="0"/>
          <c:showSerName val="0"/>
          <c:showPercent val="0"/>
          <c:showBubbleSize val="0"/>
        </c:dLbls>
        <c:smooth val="0"/>
        <c:axId val="660233919"/>
        <c:axId val="657593983"/>
      </c:lineChart>
      <c:catAx>
        <c:axId val="66023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657593983"/>
        <c:crosses val="autoZero"/>
        <c:auto val="1"/>
        <c:lblAlgn val="ctr"/>
        <c:lblOffset val="100"/>
        <c:noMultiLvlLbl val="0"/>
      </c:catAx>
      <c:valAx>
        <c:axId val="657593983"/>
        <c:scaling>
          <c:orientation val="minMax"/>
        </c:scaling>
        <c:delete val="0"/>
        <c:axPos val="l"/>
        <c:majorGridlines>
          <c:spPr>
            <a:ln w="9525" cap="flat" cmpd="sng" algn="ctr">
              <a:solidFill>
                <a:schemeClr val="accent2">
                  <a:lumMod val="40000"/>
                  <a:lumOff val="60000"/>
                </a:schemeClr>
              </a:solidFill>
              <a:round/>
            </a:ln>
            <a:effectLst/>
          </c:spPr>
        </c:majorGridlines>
        <c:title>
          <c:tx>
            <c:rich>
              <a:bodyPr rot="-5400000" vert="horz"/>
              <a:lstStyle/>
              <a:p>
                <a:pPr>
                  <a:defRPr/>
                </a:pPr>
                <a:r>
                  <a:rPr lang="en-IN"/>
                  <a:t> USD</a:t>
                </a:r>
              </a:p>
            </c:rich>
          </c:tx>
          <c:overlay val="0"/>
          <c:spPr>
            <a:noFill/>
            <a:ln>
              <a:noFill/>
            </a:ln>
            <a:effectLst/>
          </c:spPr>
        </c:title>
        <c:numFmt formatCode="#,##0" sourceLinked="1"/>
        <c:majorTickMark val="none"/>
        <c:minorTickMark val="none"/>
        <c:tickLblPos val="nextTo"/>
        <c:spPr>
          <a:noFill/>
          <a:ln>
            <a:noFill/>
          </a:ln>
          <a:effectLst/>
        </c:spPr>
        <c:txPr>
          <a:bodyPr rot="-60000000" vert="horz"/>
          <a:lstStyle/>
          <a:p>
            <a:pPr>
              <a:defRPr/>
            </a:pPr>
            <a:endParaRPr lang="en-US"/>
          </a:p>
        </c:txPr>
        <c:crossAx val="660233919"/>
        <c:crosses val="autoZero"/>
        <c:crossBetween val="between"/>
      </c:valAx>
      <c:spPr>
        <a:gradFill flip="none" rotWithShape="1">
          <a:gsLst>
            <a:gs pos="0">
              <a:schemeClr val="accent2">
                <a:lumMod val="75000"/>
              </a:schemeClr>
            </a:gs>
            <a:gs pos="43000">
              <a:schemeClr val="accent2">
                <a:lumMod val="60000"/>
                <a:lumOff val="40000"/>
              </a:schemeClr>
            </a:gs>
            <a:gs pos="83000">
              <a:schemeClr val="accent2">
                <a:lumMod val="40000"/>
                <a:lumOff val="60000"/>
              </a:schemeClr>
            </a:gs>
            <a:gs pos="100000">
              <a:schemeClr val="accent2">
                <a:lumMod val="20000"/>
                <a:lumOff val="80000"/>
              </a:schemeClr>
            </a:gs>
          </a:gsLst>
          <a:path path="circle">
            <a:fillToRect l="100000" t="100000"/>
          </a:path>
          <a:tileRect r="-100000" b="-100000"/>
        </a:gradFill>
      </c:spPr>
    </c:plotArea>
    <c:legend>
      <c:legendPos val="r"/>
      <c:overlay val="0"/>
      <c:spPr>
        <a:noFill/>
        <a:ln>
          <a:noFill/>
        </a:ln>
        <a:effectLst/>
      </c:spPr>
      <c:txPr>
        <a:bodyPr rot="0" vert="horz"/>
        <a:lstStyle/>
        <a:p>
          <a:pPr>
            <a:defRPr>
              <a:solidFill>
                <a:schemeClr val="bg1"/>
              </a:solidFill>
            </a:defRPr>
          </a:pPr>
          <a:endParaRPr lang="en-US"/>
        </a:p>
      </c:txPr>
    </c:legend>
    <c:plotVisOnly val="1"/>
    <c:dispBlanksAs val="gap"/>
    <c:showDLblsOverMax val="0"/>
    <c:extLst/>
  </c:chart>
  <c:spPr>
    <a:noFill/>
    <a:ln w="9525" cap="flat" cmpd="sng" algn="ctr">
      <a:noFill/>
      <a:round/>
    </a:ln>
    <a:effectLst>
      <a:outerShdw blurRad="50800" dist="50800" dir="5400000" algn="ctr" rotWithShape="0">
        <a:schemeClr val="bg1"/>
      </a:outerShdw>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[Coffee_Dashboard.xlsx]Country Bar Chart!PivotTable5</c:name>
    <c:fmtId val="12"/>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2160C"/>
          </a:solidFill>
          <a:ln w="2540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EF7467"/>
          </a:solidFill>
          <a:ln w="25400">
            <a:solidFill>
              <a:schemeClr val="bg1">
                <a:lumMod val="95000"/>
              </a:schemeClr>
            </a:solidFill>
          </a:ln>
          <a:effectLst/>
        </c:spPr>
      </c:pivotFmt>
      <c:pivotFmt>
        <c:idx val="2"/>
        <c:spPr>
          <a:solidFill>
            <a:srgbClr val="F9CFCB"/>
          </a:solidFill>
          <a:ln w="25400">
            <a:solidFill>
              <a:schemeClr val="bg1">
                <a:lumMod val="95000"/>
              </a:schemeClr>
            </a:solidFill>
          </a:ln>
          <a:effectLst/>
        </c:spPr>
      </c:pivotFmt>
      <c:pivotFmt>
        <c:idx val="3"/>
        <c:spPr>
          <a:solidFill>
            <a:srgbClr val="E7301D"/>
          </a:solidFill>
          <a:ln w="25400">
            <a:solidFill>
              <a:schemeClr val="bg1">
                <a:lumMod val="95000"/>
              </a:schemeClr>
            </a:solidFill>
          </a:ln>
          <a:effectLst/>
        </c:spPr>
      </c:pivotFmt>
      <c:pivotFmt>
        <c:idx val="4"/>
        <c:spPr>
          <a:solidFill>
            <a:srgbClr val="72160C"/>
          </a:solidFill>
          <a:ln w="25400">
            <a:solidFill>
              <a:schemeClr val="bg1">
                <a:lumMod val="9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9CFCB"/>
          </a:solidFill>
          <a:ln w="25400">
            <a:solidFill>
              <a:schemeClr val="bg1">
                <a:lumMod val="95000"/>
              </a:schemeClr>
            </a:solidFill>
          </a:ln>
          <a:effectLst/>
        </c:spPr>
      </c:pivotFmt>
      <c:pivotFmt>
        <c:idx val="6"/>
        <c:spPr>
          <a:solidFill>
            <a:srgbClr val="EF7467"/>
          </a:solidFill>
          <a:ln w="25400">
            <a:solidFill>
              <a:schemeClr val="bg1">
                <a:lumMod val="95000"/>
              </a:schemeClr>
            </a:solidFill>
          </a:ln>
          <a:effectLst/>
        </c:spPr>
      </c:pivotFmt>
      <c:pivotFmt>
        <c:idx val="7"/>
        <c:spPr>
          <a:solidFill>
            <a:srgbClr val="E7301D"/>
          </a:solidFill>
          <a:ln w="25400">
            <a:solidFill>
              <a:schemeClr val="bg1">
                <a:lumMod val="95000"/>
              </a:schemeClr>
            </a:solidFill>
          </a:ln>
          <a:effectLst/>
        </c:spPr>
      </c:pivotFmt>
      <c:pivotFmt>
        <c:idx val="8"/>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9F96"/>
          </a:solidFill>
          <a:ln w="25400">
            <a:solidFill>
              <a:schemeClr val="bg1">
                <a:lumMod val="95000"/>
              </a:schemeClr>
            </a:solidFill>
          </a:ln>
          <a:effectLst/>
        </c:spPr>
      </c:pivotFmt>
      <c:pivotFmt>
        <c:idx val="10"/>
        <c:spPr>
          <a:solidFill>
            <a:srgbClr val="E9412F"/>
          </a:solidFill>
          <a:ln w="25400">
            <a:solidFill>
              <a:schemeClr val="bg1">
                <a:lumMod val="95000"/>
              </a:schemeClr>
            </a:solidFill>
          </a:ln>
          <a:effectLst/>
        </c:spPr>
      </c:pivotFmt>
      <c:pivotFmt>
        <c:idx val="11"/>
        <c:spPr>
          <a:solidFill>
            <a:srgbClr val="72160C"/>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72160C"/>
            </a:solidFill>
            <a:ln w="25400">
              <a:solidFill>
                <a:schemeClr val="bg1">
                  <a:lumMod val="95000"/>
                </a:schemeClr>
              </a:solidFill>
            </a:ln>
            <a:effectLst/>
          </c:spPr>
          <c:invertIfNegative val="0"/>
          <c:dPt>
            <c:idx val="0"/>
            <c:invertIfNegative val="0"/>
            <c:bubble3D val="0"/>
            <c:spPr>
              <a:solidFill>
                <a:srgbClr val="F49F96"/>
              </a:solidFill>
              <a:ln w="25400">
                <a:solidFill>
                  <a:schemeClr val="bg1">
                    <a:lumMod val="95000"/>
                  </a:schemeClr>
                </a:solidFill>
              </a:ln>
              <a:effectLst/>
            </c:spPr>
            <c:extLst>
              <c:ext xmlns:c16="http://schemas.microsoft.com/office/drawing/2014/chart" uri="{C3380CC4-5D6E-409C-BE32-E72D297353CC}">
                <c16:uniqueId val="{00000001-CAB6-42AC-96DB-BD3FFFE0F9D9}"/>
              </c:ext>
            </c:extLst>
          </c:dPt>
          <c:dPt>
            <c:idx val="1"/>
            <c:invertIfNegative val="0"/>
            <c:bubble3D val="0"/>
            <c:spPr>
              <a:solidFill>
                <a:srgbClr val="E9412F"/>
              </a:solidFill>
              <a:ln w="25400">
                <a:solidFill>
                  <a:schemeClr val="bg1">
                    <a:lumMod val="95000"/>
                  </a:schemeClr>
                </a:solidFill>
              </a:ln>
              <a:effectLst/>
            </c:spPr>
            <c:extLst>
              <c:ext xmlns:c16="http://schemas.microsoft.com/office/drawing/2014/chart" uri="{C3380CC4-5D6E-409C-BE32-E72D297353CC}">
                <c16:uniqueId val="{00000003-CAB6-42AC-96DB-BD3FFFE0F9D9}"/>
              </c:ext>
            </c:extLst>
          </c:dPt>
          <c:dPt>
            <c:idx val="2"/>
            <c:invertIfNegative val="0"/>
            <c:bubble3D val="0"/>
            <c:spPr>
              <a:solidFill>
                <a:srgbClr val="72160C"/>
              </a:solidFill>
              <a:ln w="25400">
                <a:solidFill>
                  <a:schemeClr val="bg1">
                    <a:lumMod val="95000"/>
                  </a:schemeClr>
                </a:solidFill>
              </a:ln>
              <a:effectLst/>
            </c:spPr>
            <c:extLst>
              <c:ext xmlns:c16="http://schemas.microsoft.com/office/drawing/2014/chart" uri="{C3380CC4-5D6E-409C-BE32-E72D297353CC}">
                <c16:uniqueId val="{00000005-CAB6-42AC-96DB-BD3FFFE0F9D9}"/>
              </c:ext>
            </c:extLst>
          </c:dPt>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B6-42AC-96DB-BD3FFFE0F9D9}"/>
            </c:ext>
          </c:extLst>
        </c:ser>
        <c:dLbls>
          <c:dLblPos val="outEnd"/>
          <c:showLegendKey val="0"/>
          <c:showVal val="1"/>
          <c:showCatName val="0"/>
          <c:showSerName val="0"/>
          <c:showPercent val="0"/>
          <c:showBubbleSize val="0"/>
        </c:dLbls>
        <c:gapWidth val="182"/>
        <c:axId val="839699823"/>
        <c:axId val="657600223"/>
      </c:barChart>
      <c:catAx>
        <c:axId val="8396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57600223"/>
        <c:crosses val="autoZero"/>
        <c:auto val="1"/>
        <c:lblAlgn val="ctr"/>
        <c:lblOffset val="100"/>
        <c:noMultiLvlLbl val="0"/>
      </c:catAx>
      <c:valAx>
        <c:axId val="6576002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39699823"/>
        <c:crosses val="autoZero"/>
        <c:crossBetween val="between"/>
      </c:valAx>
      <c:spPr>
        <a:gradFill>
          <a:gsLst>
            <a:gs pos="0">
              <a:srgbClr val="72160C"/>
            </a:gs>
            <a:gs pos="0">
              <a:schemeClr val="accent2">
                <a:lumMod val="60000"/>
                <a:lumOff val="40000"/>
              </a:schemeClr>
            </a:gs>
          </a:gsLst>
          <a:path path="circle">
            <a:fillToRect l="100000" t="100000"/>
          </a:path>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[Coffee_Dashboard.xlsx]Top5Customers!PivotTable5</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F7467"/>
          </a:solidFill>
          <a:ln w="25400">
            <a:solidFill>
              <a:schemeClr val="bg1">
                <a:lumMod val="95000"/>
              </a:schemeClr>
            </a:solidFill>
          </a:ln>
          <a:effectLst/>
        </c:spPr>
      </c:pivotFmt>
      <c:pivotFmt>
        <c:idx val="2"/>
        <c:spPr>
          <a:solidFill>
            <a:srgbClr val="F9CFCB"/>
          </a:solidFill>
          <a:ln w="25400">
            <a:solidFill>
              <a:schemeClr val="bg1">
                <a:lumMod val="95000"/>
              </a:schemeClr>
            </a:solidFill>
          </a:ln>
          <a:effectLst/>
        </c:spPr>
      </c:pivotFmt>
      <c:pivotFmt>
        <c:idx val="3"/>
        <c:spPr>
          <a:solidFill>
            <a:srgbClr val="E7301D"/>
          </a:solidFill>
          <a:ln w="25400">
            <a:solidFill>
              <a:schemeClr val="bg1">
                <a:lumMod val="95000"/>
              </a:schemeClr>
            </a:solidFill>
          </a:ln>
          <a:effectLst/>
        </c:spPr>
      </c:pivotFmt>
      <c:pivotFmt>
        <c:idx val="4"/>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9CFCB"/>
          </a:solidFill>
          <a:ln w="25400">
            <a:solidFill>
              <a:schemeClr val="bg1">
                <a:lumMod val="95000"/>
              </a:schemeClr>
            </a:solidFill>
          </a:ln>
          <a:effectLst/>
        </c:spPr>
      </c:pivotFmt>
      <c:pivotFmt>
        <c:idx val="6"/>
        <c:spPr>
          <a:solidFill>
            <a:srgbClr val="EF7467"/>
          </a:solidFill>
          <a:ln w="25400">
            <a:solidFill>
              <a:schemeClr val="bg1">
                <a:lumMod val="95000"/>
              </a:schemeClr>
            </a:solidFill>
          </a:ln>
          <a:effectLst/>
        </c:spPr>
      </c:pivotFmt>
      <c:pivotFmt>
        <c:idx val="7"/>
        <c:spPr>
          <a:solidFill>
            <a:srgbClr val="E7301D"/>
          </a:solidFill>
          <a:ln w="25400">
            <a:solidFill>
              <a:schemeClr val="bg1">
                <a:lumMod val="95000"/>
              </a:schemeClr>
            </a:solidFill>
          </a:ln>
          <a:effectLst/>
        </c:spPr>
      </c:pivotFmt>
      <c:pivotFmt>
        <c:idx val="8"/>
        <c:spPr>
          <a:solidFill>
            <a:srgbClr val="72160C"/>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2160C"/>
          </a:solidFill>
          <a:ln w="2540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F1F11"/>
          </a:solidFill>
          <a:ln w="25400">
            <a:noFill/>
          </a:ln>
          <a:effectLst/>
        </c:spPr>
      </c:pivotFmt>
      <c:pivotFmt>
        <c:idx val="11"/>
        <c:spPr>
          <a:solidFill>
            <a:srgbClr val="CC2716"/>
          </a:solidFill>
          <a:ln w="25400">
            <a:noFill/>
          </a:ln>
          <a:effectLst/>
        </c:spPr>
      </c:pivotFmt>
      <c:pivotFmt>
        <c:idx val="12"/>
        <c:spPr>
          <a:solidFill>
            <a:srgbClr val="ED6051"/>
          </a:solidFill>
          <a:ln w="25400">
            <a:noFill/>
          </a:ln>
          <a:effectLst/>
        </c:spPr>
      </c:pivotFmt>
      <c:pivotFmt>
        <c:idx val="13"/>
        <c:spPr>
          <a:solidFill>
            <a:srgbClr val="F0877C"/>
          </a:solidFill>
          <a:ln w="25400">
            <a:noFill/>
          </a:ln>
          <a:effectLst/>
        </c:spPr>
      </c:pivotFmt>
      <c:pivotFmt>
        <c:idx val="14"/>
        <c:spPr>
          <a:solidFill>
            <a:srgbClr val="A71F11"/>
          </a:solidFill>
          <a:ln w="25400">
            <a:noFill/>
          </a:ln>
          <a:effectLst/>
        </c:spPr>
      </c:pivotFmt>
      <c:pivotFmt>
        <c:idx val="15"/>
        <c:spPr>
          <a:solidFill>
            <a:srgbClr val="BE2414"/>
          </a:solidFill>
          <a:ln w="25400">
            <a:noFill/>
          </a:ln>
          <a:effectLst/>
        </c:spPr>
      </c:pivotFmt>
      <c:pivotFmt>
        <c:idx val="16"/>
        <c:spPr>
          <a:solidFill>
            <a:srgbClr val="DE2B18"/>
          </a:solidFill>
          <a:ln w="25400">
            <a:noFill/>
          </a:ln>
          <a:effectLst/>
        </c:spPr>
      </c:pivotFmt>
      <c:pivotFmt>
        <c:idx val="17"/>
        <c:spPr>
          <a:solidFill>
            <a:srgbClr val="F8C0BA"/>
          </a:solidFill>
          <a:ln w="25400">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2160C"/>
            </a:solidFill>
            <a:ln w="25400">
              <a:noFill/>
            </a:ln>
            <a:effectLst/>
          </c:spPr>
          <c:invertIfNegative val="0"/>
          <c:dPt>
            <c:idx val="0"/>
            <c:invertIfNegative val="0"/>
            <c:bubble3D val="0"/>
            <c:spPr>
              <a:solidFill>
                <a:srgbClr val="F8C0BA"/>
              </a:solidFill>
              <a:ln w="25400">
                <a:noFill/>
              </a:ln>
              <a:effectLst/>
            </c:spPr>
            <c:extLst>
              <c:ext xmlns:c16="http://schemas.microsoft.com/office/drawing/2014/chart" uri="{C3380CC4-5D6E-409C-BE32-E72D297353CC}">
                <c16:uniqueId val="{00000000-19AA-4F88-9485-4F4A42F1E4EF}"/>
              </c:ext>
            </c:extLst>
          </c:dPt>
          <c:dPt>
            <c:idx val="1"/>
            <c:invertIfNegative val="0"/>
            <c:bubble3D val="0"/>
            <c:spPr>
              <a:solidFill>
                <a:srgbClr val="DE2B18"/>
              </a:solidFill>
              <a:ln w="25400">
                <a:noFill/>
              </a:ln>
              <a:effectLst/>
            </c:spPr>
            <c:extLst>
              <c:ext xmlns:c16="http://schemas.microsoft.com/office/drawing/2014/chart" uri="{C3380CC4-5D6E-409C-BE32-E72D297353CC}">
                <c16:uniqueId val="{00000001-19AA-4F88-9485-4F4A42F1E4EF}"/>
              </c:ext>
            </c:extLst>
          </c:dPt>
          <c:dPt>
            <c:idx val="2"/>
            <c:invertIfNegative val="0"/>
            <c:bubble3D val="0"/>
            <c:spPr>
              <a:solidFill>
                <a:srgbClr val="BE2414"/>
              </a:solidFill>
              <a:ln w="25400">
                <a:noFill/>
              </a:ln>
              <a:effectLst/>
            </c:spPr>
            <c:extLst>
              <c:ext xmlns:c16="http://schemas.microsoft.com/office/drawing/2014/chart" uri="{C3380CC4-5D6E-409C-BE32-E72D297353CC}">
                <c16:uniqueId val="{00000002-19AA-4F88-9485-4F4A42F1E4EF}"/>
              </c:ext>
            </c:extLst>
          </c:dPt>
          <c:dPt>
            <c:idx val="3"/>
            <c:invertIfNegative val="0"/>
            <c:bubble3D val="0"/>
            <c:spPr>
              <a:solidFill>
                <a:srgbClr val="A71F11"/>
              </a:solidFill>
              <a:ln w="25400">
                <a:noFill/>
              </a:ln>
              <a:effectLst/>
            </c:spPr>
            <c:extLst>
              <c:ext xmlns:c16="http://schemas.microsoft.com/office/drawing/2014/chart" uri="{C3380CC4-5D6E-409C-BE32-E72D297353CC}">
                <c16:uniqueId val="{00000003-0818-446A-A375-B956A92A1FFF}"/>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9AA-4F88-9485-4F4A42F1E4EF}"/>
            </c:ext>
          </c:extLst>
        </c:ser>
        <c:dLbls>
          <c:dLblPos val="outEnd"/>
          <c:showLegendKey val="0"/>
          <c:showVal val="1"/>
          <c:showCatName val="0"/>
          <c:showSerName val="0"/>
          <c:showPercent val="0"/>
          <c:showBubbleSize val="0"/>
        </c:dLbls>
        <c:gapWidth val="182"/>
        <c:axId val="839699823"/>
        <c:axId val="657600223"/>
      </c:barChart>
      <c:catAx>
        <c:axId val="83969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57600223"/>
        <c:crosses val="autoZero"/>
        <c:auto val="1"/>
        <c:lblAlgn val="ctr"/>
        <c:lblOffset val="100"/>
        <c:noMultiLvlLbl val="0"/>
      </c:catAx>
      <c:valAx>
        <c:axId val="6576002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39699823"/>
        <c:crosses val="autoZero"/>
        <c:crossBetween val="between"/>
      </c:valAx>
      <c:spPr>
        <a:gradFill>
          <a:gsLst>
            <a:gs pos="0">
              <a:srgbClr val="72160C"/>
            </a:gs>
            <a:gs pos="0">
              <a:schemeClr val="accent2">
                <a:lumMod val="60000"/>
                <a:lumOff val="40000"/>
              </a:schemeClr>
            </a:gs>
          </a:gsLst>
          <a:path path="circle">
            <a:fillToRect l="100000" t="100000"/>
          </a:path>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hyperlink" Target="https://commons.wikimedia.org/wiki/File:Cappuccino_at_Sightglass_Coffee.jpg" TargetMode="External"/><Relationship Id="rId5" Type="http://schemas.openxmlformats.org/officeDocument/2006/relationships/image" Target="../media/image2.jpe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39</xdr:row>
      <xdr:rowOff>185056</xdr:rowOff>
    </xdr:to>
    <xdr:sp macro="" textlink="">
      <xdr:nvSpPr>
        <xdr:cNvPr id="8" name="Rectangle 7">
          <a:extLst>
            <a:ext uri="{FF2B5EF4-FFF2-40B4-BE49-F238E27FC236}">
              <a16:creationId xmlns:a16="http://schemas.microsoft.com/office/drawing/2014/main" id="{CC8DE16F-CC2B-4CB8-9B6A-AE9A11D4D682}"/>
            </a:ext>
          </a:extLst>
        </xdr:cNvPr>
        <xdr:cNvSpPr/>
      </xdr:nvSpPr>
      <xdr:spPr>
        <a:xfrm>
          <a:off x="0" y="0"/>
          <a:ext cx="14009914" cy="6923313"/>
        </a:xfrm>
        <a:prstGeom prst="rect">
          <a:avLst/>
        </a:prstGeom>
        <a:blipFill dpi="0" rotWithShape="1">
          <a:blip xmlns:r="http://schemas.openxmlformats.org/officeDocument/2006/relationships" r:embed="rId1">
            <a:alphaModFix amt="80000"/>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56681</xdr:colOff>
      <xdr:row>0</xdr:row>
      <xdr:rowOff>0</xdr:rowOff>
    </xdr:from>
    <xdr:to>
      <xdr:col>26</xdr:col>
      <xdr:colOff>68822</xdr:colOff>
      <xdr:row>5</xdr:row>
      <xdr:rowOff>0</xdr:rowOff>
    </xdr:to>
    <xdr:sp macro="" textlink="">
      <xdr:nvSpPr>
        <xdr:cNvPr id="6" name="Rectangle 5">
          <a:extLst>
            <a:ext uri="{FF2B5EF4-FFF2-40B4-BE49-F238E27FC236}">
              <a16:creationId xmlns:a16="http://schemas.microsoft.com/office/drawing/2014/main" id="{736394EE-96D7-4D83-9282-329D15DC899B}"/>
            </a:ext>
          </a:extLst>
        </xdr:cNvPr>
        <xdr:cNvSpPr/>
      </xdr:nvSpPr>
      <xdr:spPr>
        <a:xfrm>
          <a:off x="56681" y="0"/>
          <a:ext cx="13902312" cy="805543"/>
        </a:xfrm>
        <a:prstGeom prst="rect">
          <a:avLst/>
        </a:prstGeom>
        <a:noFill/>
        <a:ln>
          <a:noFill/>
        </a:ln>
        <a:effectLst>
          <a:outerShdw blurRad="50800" dist="50800" dir="5400000" algn="ctr" rotWithShape="0">
            <a:schemeClr val="bg1"/>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i="0" baseline="0">
              <a:ln>
                <a:solidFill>
                  <a:schemeClr val="bg1"/>
                </a:solidFill>
              </a:ln>
              <a:solidFill>
                <a:schemeClr val="accent2">
                  <a:lumMod val="50000"/>
                </a:schemeClr>
              </a:solidFill>
              <a:latin typeface="Footlight MT Light" panose="0204060206030A020304" pitchFamily="18" charset="0"/>
            </a:rPr>
            <a:t>COFFEE SALES DASHBOARD</a:t>
          </a:r>
        </a:p>
      </xdr:txBody>
    </xdr:sp>
    <xdr:clientData/>
  </xdr:twoCellAnchor>
  <xdr:twoCellAnchor>
    <xdr:from>
      <xdr:col>0</xdr:col>
      <xdr:colOff>119742</xdr:colOff>
      <xdr:row>17</xdr:row>
      <xdr:rowOff>0</xdr:rowOff>
    </xdr:from>
    <xdr:to>
      <xdr:col>15</xdr:col>
      <xdr:colOff>0</xdr:colOff>
      <xdr:row>40</xdr:row>
      <xdr:rowOff>0</xdr:rowOff>
    </xdr:to>
    <xdr:graphicFrame macro="">
      <xdr:nvGraphicFramePr>
        <xdr:cNvPr id="12" name="Chart 11">
          <a:extLst>
            <a:ext uri="{FF2B5EF4-FFF2-40B4-BE49-F238E27FC236}">
              <a16:creationId xmlns:a16="http://schemas.microsoft.com/office/drawing/2014/main" id="{420F677B-4895-454D-950E-ABC8A8998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14" name="Size">
              <a:extLst>
                <a:ext uri="{FF2B5EF4-FFF2-40B4-BE49-F238E27FC236}">
                  <a16:creationId xmlns:a16="http://schemas.microsoft.com/office/drawing/2014/main" id="{9E5B1386-5FC0-4871-B2A0-4BA5569F0DE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829" y="1676400"/>
              <a:ext cx="1828800" cy="925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25</xdr:col>
      <xdr:colOff>609599</xdr:colOff>
      <xdr:row>10</xdr:row>
      <xdr:rowOff>0</xdr:rowOff>
    </xdr:to>
    <mc:AlternateContent xmlns:mc="http://schemas.openxmlformats.org/markup-compatibility/2006">
      <mc:Choice xmlns:a14="http://schemas.microsoft.com/office/drawing/2010/main" Requires="a14">
        <xdr:graphicFrame macro="">
          <xdr:nvGraphicFramePr>
            <xdr:cNvPr id="15" name="Roast Type Name">
              <a:extLst>
                <a:ext uri="{FF2B5EF4-FFF2-40B4-BE49-F238E27FC236}">
                  <a16:creationId xmlns:a16="http://schemas.microsoft.com/office/drawing/2014/main" id="{4017CEDA-160F-4F5C-BAF6-6E4F66F1DD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829" y="870857"/>
              <a:ext cx="3777341"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14150</xdr:colOff>
      <xdr:row>11</xdr:row>
      <xdr:rowOff>14153</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16" name="Loyalty Card">
              <a:extLst>
                <a:ext uri="{FF2B5EF4-FFF2-40B4-BE49-F238E27FC236}">
                  <a16:creationId xmlns:a16="http://schemas.microsoft.com/office/drawing/2014/main" id="{92810E92-A707-4393-AA50-55EA4F60B1D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5521" y="1690553"/>
              <a:ext cx="1814650" cy="911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26</xdr:row>
      <xdr:rowOff>1</xdr:rowOff>
    </xdr:to>
    <xdr:graphicFrame macro="">
      <xdr:nvGraphicFramePr>
        <xdr:cNvPr id="17" name="Chart 16">
          <a:extLst>
            <a:ext uri="{FF2B5EF4-FFF2-40B4-BE49-F238E27FC236}">
              <a16:creationId xmlns:a16="http://schemas.microsoft.com/office/drawing/2014/main" id="{75D45F1B-F709-4F01-8762-F09F01BC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26</xdr:row>
      <xdr:rowOff>54429</xdr:rowOff>
    </xdr:from>
    <xdr:to>
      <xdr:col>26</xdr:col>
      <xdr:colOff>0</xdr:colOff>
      <xdr:row>40</xdr:row>
      <xdr:rowOff>0</xdr:rowOff>
    </xdr:to>
    <xdr:graphicFrame macro="">
      <xdr:nvGraphicFramePr>
        <xdr:cNvPr id="18" name="Chart 17">
          <a:extLst>
            <a:ext uri="{FF2B5EF4-FFF2-40B4-BE49-F238E27FC236}">
              <a16:creationId xmlns:a16="http://schemas.microsoft.com/office/drawing/2014/main" id="{5DDAB392-3BD2-4FA8-A4F8-62EE2623D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6</xdr:row>
      <xdr:rowOff>0</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A7C75FE2-A20D-4D45-AD9C-1ADF282C637B}"/>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19743" y="870857"/>
              <a:ext cx="9873344" cy="17308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424544</xdr:colOff>
      <xdr:row>0</xdr:row>
      <xdr:rowOff>0</xdr:rowOff>
    </xdr:from>
    <xdr:to>
      <xdr:col>6</xdr:col>
      <xdr:colOff>293915</xdr:colOff>
      <xdr:row>6</xdr:row>
      <xdr:rowOff>10886</xdr:rowOff>
    </xdr:to>
    <xdr:sp macro="" textlink="">
      <xdr:nvSpPr>
        <xdr:cNvPr id="10" name="Oval 9">
          <a:extLst>
            <a:ext uri="{FF2B5EF4-FFF2-40B4-BE49-F238E27FC236}">
              <a16:creationId xmlns:a16="http://schemas.microsoft.com/office/drawing/2014/main" id="{DF3D20D4-B234-4B0E-93B5-6ECDA333B14A}"/>
            </a:ext>
          </a:extLst>
        </xdr:cNvPr>
        <xdr:cNvSpPr/>
      </xdr:nvSpPr>
      <xdr:spPr>
        <a:xfrm>
          <a:off x="1763487" y="0"/>
          <a:ext cx="1698171" cy="881743"/>
        </a:xfrm>
        <a:prstGeom prst="ellipse">
          <a:avLst/>
        </a:prstGeom>
        <a:blipFill dpi="0" rotWithShape="1">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prasad Reddy" refreshedDate="45368.605255439812" createdVersion="6" refreshedVersion="6" minRefreshableVersion="3" recordCount="1000" xr:uid="{8E969D47-D25A-4DD6-93C5-21699A2F71D3}">
  <cacheSource type="worksheet">
    <worksheetSource name="Table2"/>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aic"/>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249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117E7-B48B-48C4-8530-9DFC710C5B2F}"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4" format="17" series="1">
      <pivotArea type="data" outline="0" fieldPosition="0">
        <references count="2">
          <reference field="4294967294" count="1" selected="0">
            <x v="0"/>
          </reference>
          <reference field="13" count="1" selected="0">
            <x v="0"/>
          </reference>
        </references>
      </pivotArea>
    </chartFormat>
    <chartFormat chart="4" format="18" series="1">
      <pivotArea type="data" outline="0" fieldPosition="0">
        <references count="2">
          <reference field="4294967294" count="1" selected="0">
            <x v="0"/>
          </reference>
          <reference field="13" count="1" selected="0">
            <x v="1"/>
          </reference>
        </references>
      </pivotArea>
    </chartFormat>
    <chartFormat chart="4" format="19" series="1">
      <pivotArea type="data" outline="0" fieldPosition="0">
        <references count="2">
          <reference field="4294967294" count="1" selected="0">
            <x v="0"/>
          </reference>
          <reference field="13" count="1" selected="0">
            <x v="2"/>
          </reference>
        </references>
      </pivotArea>
    </chartFormat>
    <chartFormat chart="4" format="20" series="1">
      <pivotArea type="data" outline="0" fieldPosition="0">
        <references count="2">
          <reference field="4294967294" count="1" selected="0">
            <x v="0"/>
          </reference>
          <reference field="13" count="1" selected="0">
            <x v="3"/>
          </reference>
        </references>
      </pivotArea>
    </chartFormat>
    <chartFormat chart="8" format="21" series="1">
      <pivotArea type="data" outline="0" fieldPosition="0">
        <references count="2">
          <reference field="4294967294" count="1" selected="0">
            <x v="0"/>
          </reference>
          <reference field="13" count="1" selected="0">
            <x v="0"/>
          </reference>
        </references>
      </pivotArea>
    </chartFormat>
    <chartFormat chart="8" format="22" series="1">
      <pivotArea type="data" outline="0" fieldPosition="0">
        <references count="2">
          <reference field="4294967294" count="1" selected="0">
            <x v="0"/>
          </reference>
          <reference field="13" count="1" selected="0">
            <x v="1"/>
          </reference>
        </references>
      </pivotArea>
    </chartFormat>
    <chartFormat chart="8" format="23" series="1">
      <pivotArea type="data" outline="0" fieldPosition="0">
        <references count="2">
          <reference field="4294967294" count="1" selected="0">
            <x v="0"/>
          </reference>
          <reference field="13" count="1" selected="0">
            <x v="2"/>
          </reference>
        </references>
      </pivotArea>
    </chartFormat>
    <chartFormat chart="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4AC5DE-191B-42E0-8F52-4FC7A571C7BC}"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3">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BE121-D079-4EE1-8BEE-9BB3A2EFAC86}" name="PivotTable5"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13">
    <chartFormat chart="4" format="2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5" count="1" selected="0">
            <x v="528"/>
          </reference>
        </references>
      </pivotArea>
    </chartFormat>
    <chartFormat chart="14" format="11">
      <pivotArea type="data" outline="0" fieldPosition="0">
        <references count="2">
          <reference field="4294967294" count="1" selected="0">
            <x v="0"/>
          </reference>
          <reference field="5" count="1" selected="0">
            <x v="696"/>
          </reference>
        </references>
      </pivotArea>
    </chartFormat>
    <chartFormat chart="14" format="12">
      <pivotArea type="data" outline="0" fieldPosition="0">
        <references count="2">
          <reference field="4294967294" count="1" selected="0">
            <x v="0"/>
          </reference>
          <reference field="5" count="1" selected="0">
            <x v="329"/>
          </reference>
        </references>
      </pivotArea>
    </chartFormat>
    <chartFormat chart="14" format="13">
      <pivotArea type="data" outline="0" fieldPosition="0">
        <references count="2">
          <reference field="4294967294" count="1" selected="0">
            <x v="0"/>
          </reference>
          <reference field="5" count="1" selected="0">
            <x v="312"/>
          </reference>
        </references>
      </pivotArea>
    </chartFormat>
    <chartFormat chart="14" format="14">
      <pivotArea type="data" outline="0" fieldPosition="0">
        <references count="2">
          <reference field="4294967294" count="1" selected="0">
            <x v="0"/>
          </reference>
          <reference field="5" count="1" selected="0">
            <x v="125"/>
          </reference>
        </references>
      </pivotArea>
    </chartFormat>
    <chartFormat chart="14" format="15">
      <pivotArea type="data" outline="0" fieldPosition="0">
        <references count="2">
          <reference field="4294967294" count="1" selected="0">
            <x v="0"/>
          </reference>
          <reference field="5" count="1" selected="0">
            <x v="831"/>
          </reference>
        </references>
      </pivotArea>
    </chartFormat>
    <chartFormat chart="14" format="16">
      <pivotArea type="data" outline="0" fieldPosition="0">
        <references count="2">
          <reference field="4294967294" count="1" selected="0">
            <x v="0"/>
          </reference>
          <reference field="5" count="1" selected="0">
            <x v="646"/>
          </reference>
        </references>
      </pivotArea>
    </chartFormat>
    <chartFormat chart="14" format="1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F48F8B-AD5E-4370-ACD6-7C439A9611ED}" sourceName="Size">
  <pivotTables>
    <pivotTable tabId="22" name="PivotTable5"/>
    <pivotTable tabId="24" name="PivotTable5"/>
    <pivotTable tabId="25" name="PivotTable5"/>
  </pivotTables>
  <data>
    <tabular pivotCacheId="122496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98417C-727F-482E-BF3B-4382CB91C7A1}" sourceName="Roast Type Name">
  <pivotTables>
    <pivotTable tabId="22" name="PivotTable5"/>
    <pivotTable tabId="24" name="PivotTable5"/>
    <pivotTable tabId="25" name="PivotTable5"/>
  </pivotTables>
  <data>
    <tabular pivotCacheId="122496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DABACE-B5A5-41DE-A63D-04F6B7960E1B}" sourceName="Loyalty Card">
  <pivotTables>
    <pivotTable tabId="22" name="PivotTable5"/>
    <pivotTable tabId="24" name="PivotTable5"/>
    <pivotTable tabId="25" name="PivotTable5"/>
  </pivotTables>
  <data>
    <tabular pivotCacheId="122496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3836A9-5362-4CD9-8A34-14F99CA7B9C1}" cache="Slicer_Size" caption="Size" columnCount="2" style="Light Orange Slicer Style" rowHeight="234950"/>
  <slicer name="Roast Type Name" xr10:uid="{6EF421E9-B171-43E5-94C7-3121A282C0DB}" cache="Slicer_Roast_Type_Name" caption="Roast Type Name" columnCount="3" style="Light Orange Slicer Style" rowHeight="234950"/>
  <slicer name="Loyalty Card" xr10:uid="{270DB1BD-1DE3-4CB6-87D7-3331A582AF72}" cache="Slicer_Loyalty_Card" caption="Loyalty Card" style="Light Orang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D6EEC8-98F5-48DE-B062-E84723D01EBB}" name="Table2" displayName="Table2" ref="A1:P1001" totalsRowShown="0" headerRowDxfId="25">
  <autoFilter ref="A1:P1001" xr:uid="{0C32E00E-56B2-417F-A641-BFB82345A236}"/>
  <tableColumns count="16">
    <tableColumn id="1" xr3:uid="{D7FF6ECB-80C5-428C-8002-790C9FC720AD}" name="Order ID" dataDxfId="24"/>
    <tableColumn id="2" xr3:uid="{97FF3073-BBCA-462C-AF8F-B4F7BC14E0C2}" name="Order Date" dataDxfId="23"/>
    <tableColumn id="3" xr3:uid="{50235D74-E419-4FFE-A7E0-2E448512E0A1}" name="Customer ID" dataDxfId="22"/>
    <tableColumn id="4" xr3:uid="{E5A6D3CB-1601-4B81-A0FC-4BD356324920}" name="Product ID"/>
    <tableColumn id="5" xr3:uid="{F3CDCFF9-9E43-4D86-9CF7-BD0F1EF1A503}" name="Quantity" dataDxfId="21"/>
    <tableColumn id="6" xr3:uid="{9A4162BB-8862-41F2-8D90-DB491301DDBA}" name="Customer Name" dataDxfId="20">
      <calculatedColumnFormula>VLOOKUP(C2,customers!$A$1:$B$1001,2,FALSE)</calculatedColumnFormula>
    </tableColumn>
    <tableColumn id="7" xr3:uid="{C84998CF-FDA0-4BEB-9073-707E8C0CF75B}" name="Email" dataDxfId="19">
      <calculatedColumnFormula>IF(VLOOKUP(C2,customers!$A$1:$C$1001,3,FALSE)=0,"",VLOOKUP(C2,customers!$A$1:$C$1001,3,FALSE))</calculatedColumnFormula>
    </tableColumn>
    <tableColumn id="8" xr3:uid="{D8E08D58-03F7-48BD-8DCD-AEF31EE835CE}" name="Country" dataDxfId="18">
      <calculatedColumnFormula>VLOOKUP(C2,customers!$A$1:$G$1001,7,FALSE)</calculatedColumnFormula>
    </tableColumn>
    <tableColumn id="9" xr3:uid="{A31771BF-1527-4076-9CEE-89D9F1F628D5}" name="Coffee Type">
      <calculatedColumnFormula>INDEX(products!$A$1:$G$49,MATCH(orders!$D2,products!$A$1:$A$49,0),MATCH(orders!I$1,products!$A$1:$G$1,0))</calculatedColumnFormula>
    </tableColumn>
    <tableColumn id="10" xr3:uid="{43BABD5D-768B-43A7-901A-1A3B3D406E94}" name="Roast Type">
      <calculatedColumnFormula>INDEX(products!$A$1:$G$49,MATCH(orders!$D2,products!$A$1:$A$49,0),MATCH(orders!J$1,products!$A$1:$G$1,0))</calculatedColumnFormula>
    </tableColumn>
    <tableColumn id="11" xr3:uid="{495D42BC-7C5D-4F29-A413-1413BCB89116}" name="Size" dataDxfId="17">
      <calculatedColumnFormula>INDEX(products!$A$1:$G$49,MATCH(orders!$D2,products!$A$1:$A$49,0),MATCH(orders!K$1,products!$A$1:$G$1,0))</calculatedColumnFormula>
    </tableColumn>
    <tableColumn id="12" xr3:uid="{82E54A57-04E8-416D-B3BE-F58A4CAFD9A6}" name="Unit Price" dataDxfId="16">
      <calculatedColumnFormula>INDEX(products!$A$1:$G$49,MATCH(orders!$D2,products!$A$1:$A$49,0),MATCH(orders!L$1,products!$A$1:$G$1,0))</calculatedColumnFormula>
    </tableColumn>
    <tableColumn id="13" xr3:uid="{7D9CB365-D61C-430F-9B50-CECF60C0BB4A}" name="Sales" dataDxfId="15">
      <calculatedColumnFormula>L2*E2</calculatedColumnFormula>
    </tableColumn>
    <tableColumn id="14" xr3:uid="{C8AF04D7-E65F-45BE-9957-7B256B83FDF0}" name="Coffee Type Name">
      <calculatedColumnFormula>IF(I2="Rob","Robusta",IF(I2="Exc","Excelsa",IF(I2="Ara","Arabaic",IF(I2="Lib","Liberica",""))))</calculatedColumnFormula>
    </tableColumn>
    <tableColumn id="15" xr3:uid="{2C6D1BFC-2EF8-408E-804B-5E3631253195}" name="Roast Type Name">
      <calculatedColumnFormula>IF(J2="M","Medium",IF(J2="L","Light",IF(J2="D","Dark","")))</calculatedColumnFormula>
    </tableColumn>
    <tableColumn id="16" xr3:uid="{705E3268-2630-487A-89F0-1CBC82FC3EE1}" name="Loyalty Card" dataDxfId="14">
      <calculatedColumnFormula>VLOOKUP(Table2[[#This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931AB01-535C-46CE-BF1A-E7C12D2F731B}" sourceName="Order Date">
  <pivotTables>
    <pivotTable tabId="22" name="PivotTable5"/>
    <pivotTable tabId="24" name="PivotTable5"/>
    <pivotTable tabId="25" name="PivotTable5"/>
  </pivotTables>
  <state minimalRefreshVersion="6" lastRefreshVersion="6" pivotCacheId="122496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9EF6161-F3A4-454E-BCFA-00BA4D33E52B}" cache="NativeTimeline_Order_Date1" caption="Order Date" level="2" selectionLevel="2" scrollPosition="2019-01-01T00:00:00" style="Light Orange Templat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15A4-0B7F-4105-B3D1-3690BD8284E4}">
  <sheetPr codeName="Sheet1"/>
  <dimension ref="A1:Z17"/>
  <sheetViews>
    <sheetView showGridLines="0" tabSelected="1" zoomScale="70" zoomScaleNormal="70" workbookViewId="0">
      <selection activeCell="Z47" sqref="Z47"/>
    </sheetView>
  </sheetViews>
  <sheetFormatPr defaultRowHeight="14.4" x14ac:dyDescent="0.3"/>
  <cols>
    <col min="1" max="1" width="1.77734375" customWidth="1"/>
    <col min="16" max="16" width="1.77734375" customWidth="1"/>
    <col min="19" max="19" width="1.77734375" customWidth="1"/>
    <col min="23" max="23" width="1.77734375" customWidth="1"/>
    <col min="27" max="27" width="1.77734375" style="14" customWidth="1"/>
    <col min="28" max="16384" width="8.88671875" style="14"/>
  </cols>
  <sheetData>
    <row r="1" spans="5:6" ht="4.95" customHeight="1" x14ac:dyDescent="0.3"/>
    <row r="4" spans="5:6" x14ac:dyDescent="0.3">
      <c r="F4" s="13"/>
    </row>
    <row r="6" spans="5:6" ht="4.95" customHeight="1" x14ac:dyDescent="0.3"/>
    <row r="10" spans="5:6" x14ac:dyDescent="0.3">
      <c r="E10" s="12"/>
    </row>
    <row r="11" spans="5:6" ht="4.95" customHeight="1" x14ac:dyDescent="0.3"/>
    <row r="17"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B48A-62B6-43A5-A5AA-0E51EDE54EB5}">
  <sheetPr codeName="Sheet2"/>
  <dimension ref="A3:F48"/>
  <sheetViews>
    <sheetView topLeftCell="D1" zoomScaleNormal="100" workbookViewId="0">
      <selection activeCell="Q21" sqref="Q21"/>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6219</v>
      </c>
      <c r="C3" s="7" t="s">
        <v>6196</v>
      </c>
    </row>
    <row r="4" spans="1:6" x14ac:dyDescent="0.3">
      <c r="A4" s="7" t="s">
        <v>6214</v>
      </c>
      <c r="B4" s="7" t="s">
        <v>1</v>
      </c>
      <c r="C4" t="s">
        <v>6215</v>
      </c>
      <c r="D4" t="s">
        <v>6216</v>
      </c>
      <c r="E4" t="s">
        <v>6217</v>
      </c>
      <c r="F4" t="s">
        <v>6218</v>
      </c>
    </row>
    <row r="5" spans="1:6" x14ac:dyDescent="0.3">
      <c r="A5" t="s">
        <v>6198</v>
      </c>
      <c r="B5" s="9" t="s">
        <v>6199</v>
      </c>
      <c r="C5" s="10">
        <v>186.85499999999999</v>
      </c>
      <c r="D5" s="10">
        <v>305.97000000000003</v>
      </c>
      <c r="E5" s="10">
        <v>213.15999999999997</v>
      </c>
      <c r="F5" s="10">
        <v>123</v>
      </c>
    </row>
    <row r="6" spans="1:6" x14ac:dyDescent="0.3">
      <c r="B6" s="9" t="s">
        <v>6200</v>
      </c>
      <c r="C6" s="10">
        <v>251.96499999999997</v>
      </c>
      <c r="D6" s="10">
        <v>129.46</v>
      </c>
      <c r="E6" s="10">
        <v>434.03999999999996</v>
      </c>
      <c r="F6" s="10">
        <v>171.93999999999997</v>
      </c>
    </row>
    <row r="7" spans="1:6" x14ac:dyDescent="0.3">
      <c r="B7" s="9" t="s">
        <v>6201</v>
      </c>
      <c r="C7" s="10">
        <v>224.94499999999999</v>
      </c>
      <c r="D7" s="10">
        <v>349.12</v>
      </c>
      <c r="E7" s="10">
        <v>321.04000000000002</v>
      </c>
      <c r="F7" s="10">
        <v>126.035</v>
      </c>
    </row>
    <row r="8" spans="1:6" x14ac:dyDescent="0.3">
      <c r="B8" s="9" t="s">
        <v>6202</v>
      </c>
      <c r="C8" s="10">
        <v>307.12</v>
      </c>
      <c r="D8" s="10">
        <v>681.07499999999993</v>
      </c>
      <c r="E8" s="10">
        <v>533.70499999999993</v>
      </c>
      <c r="F8" s="10">
        <v>158.85</v>
      </c>
    </row>
    <row r="9" spans="1:6" x14ac:dyDescent="0.3">
      <c r="B9" s="9" t="s">
        <v>6203</v>
      </c>
      <c r="C9" s="10">
        <v>53.664999999999992</v>
      </c>
      <c r="D9" s="10">
        <v>83.025000000000006</v>
      </c>
      <c r="E9" s="10">
        <v>193.83499999999998</v>
      </c>
      <c r="F9" s="10">
        <v>68.039999999999992</v>
      </c>
    </row>
    <row r="10" spans="1:6" x14ac:dyDescent="0.3">
      <c r="B10" s="9" t="s">
        <v>6204</v>
      </c>
      <c r="C10" s="10">
        <v>163.01999999999998</v>
      </c>
      <c r="D10" s="10">
        <v>678.3599999999999</v>
      </c>
      <c r="E10" s="10">
        <v>171.04500000000002</v>
      </c>
      <c r="F10" s="10">
        <v>372.255</v>
      </c>
    </row>
    <row r="11" spans="1:6" x14ac:dyDescent="0.3">
      <c r="B11" s="9" t="s">
        <v>6205</v>
      </c>
      <c r="C11" s="10">
        <v>345.02</v>
      </c>
      <c r="D11" s="10">
        <v>273.86999999999995</v>
      </c>
      <c r="E11" s="10">
        <v>184.12999999999997</v>
      </c>
      <c r="F11" s="10">
        <v>201.11499999999998</v>
      </c>
    </row>
    <row r="12" spans="1:6" x14ac:dyDescent="0.3">
      <c r="B12" s="9" t="s">
        <v>6206</v>
      </c>
      <c r="C12" s="10">
        <v>334.89</v>
      </c>
      <c r="D12" s="10">
        <v>70.95</v>
      </c>
      <c r="E12" s="10">
        <v>134.23000000000002</v>
      </c>
      <c r="F12" s="10">
        <v>166.27499999999998</v>
      </c>
    </row>
    <row r="13" spans="1:6" x14ac:dyDescent="0.3">
      <c r="B13" s="9" t="s">
        <v>6207</v>
      </c>
      <c r="C13" s="10">
        <v>178.70999999999998</v>
      </c>
      <c r="D13" s="10">
        <v>166.1</v>
      </c>
      <c r="E13" s="10">
        <v>439.30999999999995</v>
      </c>
      <c r="F13" s="10">
        <v>492.9</v>
      </c>
    </row>
    <row r="14" spans="1:6" x14ac:dyDescent="0.3">
      <c r="B14" s="9" t="s">
        <v>6208</v>
      </c>
      <c r="C14" s="10">
        <v>301.98500000000001</v>
      </c>
      <c r="D14" s="10">
        <v>153.76499999999999</v>
      </c>
      <c r="E14" s="10">
        <v>215.55499999999998</v>
      </c>
      <c r="F14" s="10">
        <v>213.66499999999999</v>
      </c>
    </row>
    <row r="15" spans="1:6" x14ac:dyDescent="0.3">
      <c r="B15" s="9" t="s">
        <v>6209</v>
      </c>
      <c r="C15" s="10">
        <v>312.83499999999998</v>
      </c>
      <c r="D15" s="10">
        <v>63.249999999999993</v>
      </c>
      <c r="E15" s="10">
        <v>350.89500000000004</v>
      </c>
      <c r="F15" s="10">
        <v>96.405000000000001</v>
      </c>
    </row>
    <row r="16" spans="1:6" x14ac:dyDescent="0.3">
      <c r="B16" s="9" t="s">
        <v>6210</v>
      </c>
      <c r="C16" s="10">
        <v>265.62</v>
      </c>
      <c r="D16" s="10">
        <v>526.51499999999987</v>
      </c>
      <c r="E16" s="10">
        <v>187.06</v>
      </c>
      <c r="F16" s="10">
        <v>210.58999999999997</v>
      </c>
    </row>
    <row r="17" spans="1:6" x14ac:dyDescent="0.3">
      <c r="A17" t="s">
        <v>6211</v>
      </c>
      <c r="B17" s="9" t="s">
        <v>6199</v>
      </c>
      <c r="C17" s="10">
        <v>47.25</v>
      </c>
      <c r="D17" s="10">
        <v>65.805000000000007</v>
      </c>
      <c r="E17" s="10">
        <v>274.67500000000001</v>
      </c>
      <c r="F17" s="10">
        <v>179.22</v>
      </c>
    </row>
    <row r="18" spans="1:6" x14ac:dyDescent="0.3">
      <c r="B18" s="9" t="s">
        <v>6200</v>
      </c>
      <c r="C18" s="10">
        <v>745.44999999999993</v>
      </c>
      <c r="D18" s="10">
        <v>428.88499999999999</v>
      </c>
      <c r="E18" s="10">
        <v>194.17499999999998</v>
      </c>
      <c r="F18" s="10">
        <v>429.82999999999993</v>
      </c>
    </row>
    <row r="19" spans="1:6" x14ac:dyDescent="0.3">
      <c r="B19" s="9" t="s">
        <v>6201</v>
      </c>
      <c r="C19" s="10">
        <v>130.47</v>
      </c>
      <c r="D19" s="10">
        <v>271.48500000000001</v>
      </c>
      <c r="E19" s="10">
        <v>281.20499999999998</v>
      </c>
      <c r="F19" s="10">
        <v>231.63000000000002</v>
      </c>
    </row>
    <row r="20" spans="1:6" x14ac:dyDescent="0.3">
      <c r="B20" s="9" t="s">
        <v>6202</v>
      </c>
      <c r="C20" s="10">
        <v>27</v>
      </c>
      <c r="D20" s="10">
        <v>347.26</v>
      </c>
      <c r="E20" s="10">
        <v>147.51</v>
      </c>
      <c r="F20" s="10">
        <v>240.04</v>
      </c>
    </row>
    <row r="21" spans="1:6" x14ac:dyDescent="0.3">
      <c r="B21" s="9" t="s">
        <v>6203</v>
      </c>
      <c r="C21" s="10">
        <v>255.11499999999995</v>
      </c>
      <c r="D21" s="10">
        <v>541.73</v>
      </c>
      <c r="E21" s="10">
        <v>83.43</v>
      </c>
      <c r="F21" s="10">
        <v>59.079999999999991</v>
      </c>
    </row>
    <row r="22" spans="1:6" x14ac:dyDescent="0.3">
      <c r="B22" s="9" t="s">
        <v>6204</v>
      </c>
      <c r="C22" s="10">
        <v>584.78999999999985</v>
      </c>
      <c r="D22" s="10">
        <v>357.42999999999995</v>
      </c>
      <c r="E22" s="10">
        <v>355.34</v>
      </c>
      <c r="F22" s="10">
        <v>140.88</v>
      </c>
    </row>
    <row r="23" spans="1:6" x14ac:dyDescent="0.3">
      <c r="B23" s="9" t="s">
        <v>6205</v>
      </c>
      <c r="C23" s="10">
        <v>430.62</v>
      </c>
      <c r="D23" s="10">
        <v>227.42500000000001</v>
      </c>
      <c r="E23" s="10">
        <v>236.315</v>
      </c>
      <c r="F23" s="10">
        <v>414.58499999999992</v>
      </c>
    </row>
    <row r="24" spans="1:6" x14ac:dyDescent="0.3">
      <c r="B24" s="9" t="s">
        <v>6206</v>
      </c>
      <c r="C24" s="10">
        <v>22.5</v>
      </c>
      <c r="D24" s="10">
        <v>77.72</v>
      </c>
      <c r="E24" s="10">
        <v>60.5</v>
      </c>
      <c r="F24" s="10">
        <v>139.67999999999998</v>
      </c>
    </row>
    <row r="25" spans="1:6" x14ac:dyDescent="0.3">
      <c r="B25" s="9" t="s">
        <v>6207</v>
      </c>
      <c r="C25" s="10">
        <v>126.14999999999999</v>
      </c>
      <c r="D25" s="10">
        <v>195.11</v>
      </c>
      <c r="E25" s="10">
        <v>89.13</v>
      </c>
      <c r="F25" s="10">
        <v>302.65999999999997</v>
      </c>
    </row>
    <row r="26" spans="1:6" x14ac:dyDescent="0.3">
      <c r="B26" s="9" t="s">
        <v>6208</v>
      </c>
      <c r="C26" s="10">
        <v>376.03</v>
      </c>
      <c r="D26" s="10">
        <v>523.24</v>
      </c>
      <c r="E26" s="10">
        <v>440.96499999999997</v>
      </c>
      <c r="F26" s="10">
        <v>174.46999999999997</v>
      </c>
    </row>
    <row r="27" spans="1:6" x14ac:dyDescent="0.3">
      <c r="B27" s="9" t="s">
        <v>6209</v>
      </c>
      <c r="C27" s="10">
        <v>515.17999999999995</v>
      </c>
      <c r="D27" s="10">
        <v>142.56</v>
      </c>
      <c r="E27" s="10">
        <v>347.03999999999996</v>
      </c>
      <c r="F27" s="10">
        <v>104.08499999999999</v>
      </c>
    </row>
    <row r="28" spans="1:6" x14ac:dyDescent="0.3">
      <c r="B28" s="9" t="s">
        <v>6210</v>
      </c>
      <c r="C28" s="10">
        <v>95.859999999999985</v>
      </c>
      <c r="D28" s="10">
        <v>484.76</v>
      </c>
      <c r="E28" s="10">
        <v>94.17</v>
      </c>
      <c r="F28" s="10">
        <v>77.10499999999999</v>
      </c>
    </row>
    <row r="29" spans="1:6" x14ac:dyDescent="0.3">
      <c r="A29" t="s">
        <v>6212</v>
      </c>
      <c r="B29" s="9" t="s">
        <v>6199</v>
      </c>
      <c r="C29" s="10">
        <v>258.34500000000003</v>
      </c>
      <c r="D29" s="10">
        <v>139.625</v>
      </c>
      <c r="E29" s="10">
        <v>279.52000000000004</v>
      </c>
      <c r="F29" s="10">
        <v>160.19499999999999</v>
      </c>
    </row>
    <row r="30" spans="1:6" x14ac:dyDescent="0.3">
      <c r="B30" s="9" t="s">
        <v>6200</v>
      </c>
      <c r="C30" s="10">
        <v>342.2</v>
      </c>
      <c r="D30" s="10">
        <v>284.24999999999994</v>
      </c>
      <c r="E30" s="10">
        <v>251.83</v>
      </c>
      <c r="F30" s="10">
        <v>80.550000000000011</v>
      </c>
    </row>
    <row r="31" spans="1:6" x14ac:dyDescent="0.3">
      <c r="B31" s="9" t="s">
        <v>6201</v>
      </c>
      <c r="C31" s="10">
        <v>418.30499999999989</v>
      </c>
      <c r="D31" s="10">
        <v>468.125</v>
      </c>
      <c r="E31" s="10">
        <v>405.05500000000006</v>
      </c>
      <c r="F31" s="10">
        <v>253.15499999999997</v>
      </c>
    </row>
    <row r="32" spans="1:6" x14ac:dyDescent="0.3">
      <c r="B32" s="9" t="s">
        <v>6202</v>
      </c>
      <c r="C32" s="10">
        <v>102.32999999999998</v>
      </c>
      <c r="D32" s="10">
        <v>242.14000000000001</v>
      </c>
      <c r="E32" s="10">
        <v>554.875</v>
      </c>
      <c r="F32" s="10">
        <v>106.23999999999998</v>
      </c>
    </row>
    <row r="33" spans="1:6" x14ac:dyDescent="0.3">
      <c r="B33" s="9" t="s">
        <v>6203</v>
      </c>
      <c r="C33" s="10">
        <v>234.71999999999997</v>
      </c>
      <c r="D33" s="10">
        <v>133.08000000000001</v>
      </c>
      <c r="E33" s="10">
        <v>267.2</v>
      </c>
      <c r="F33" s="10">
        <v>272.68999999999994</v>
      </c>
    </row>
    <row r="34" spans="1:6" x14ac:dyDescent="0.3">
      <c r="B34" s="9" t="s">
        <v>6204</v>
      </c>
      <c r="C34" s="10">
        <v>430.39</v>
      </c>
      <c r="D34" s="10">
        <v>136.20500000000001</v>
      </c>
      <c r="E34" s="10">
        <v>209.6</v>
      </c>
      <c r="F34" s="10">
        <v>88.334999999999994</v>
      </c>
    </row>
    <row r="35" spans="1:6" x14ac:dyDescent="0.3">
      <c r="B35" s="9" t="s">
        <v>6205</v>
      </c>
      <c r="C35" s="10">
        <v>109.005</v>
      </c>
      <c r="D35" s="10">
        <v>393.57499999999999</v>
      </c>
      <c r="E35" s="10">
        <v>61.034999999999997</v>
      </c>
      <c r="F35" s="10">
        <v>199.48999999999998</v>
      </c>
    </row>
    <row r="36" spans="1:6" x14ac:dyDescent="0.3">
      <c r="B36" s="9" t="s">
        <v>6206</v>
      </c>
      <c r="C36" s="10">
        <v>287.52499999999998</v>
      </c>
      <c r="D36" s="10">
        <v>288.67</v>
      </c>
      <c r="E36" s="10">
        <v>125.58</v>
      </c>
      <c r="F36" s="10">
        <v>374.13499999999999</v>
      </c>
    </row>
    <row r="37" spans="1:6" x14ac:dyDescent="0.3">
      <c r="B37" s="9" t="s">
        <v>6207</v>
      </c>
      <c r="C37" s="10">
        <v>840.92999999999984</v>
      </c>
      <c r="D37" s="10">
        <v>409.875</v>
      </c>
      <c r="E37" s="10">
        <v>171.32999999999998</v>
      </c>
      <c r="F37" s="10">
        <v>221.43999999999997</v>
      </c>
    </row>
    <row r="38" spans="1:6" x14ac:dyDescent="0.3">
      <c r="B38" s="9" t="s">
        <v>6208</v>
      </c>
      <c r="C38" s="10">
        <v>299.07</v>
      </c>
      <c r="D38" s="10">
        <v>260.32499999999999</v>
      </c>
      <c r="E38" s="10">
        <v>584.64</v>
      </c>
      <c r="F38" s="10">
        <v>256.36500000000001</v>
      </c>
    </row>
    <row r="39" spans="1:6" x14ac:dyDescent="0.3">
      <c r="B39" s="9" t="s">
        <v>6209</v>
      </c>
      <c r="C39" s="10">
        <v>323.32499999999999</v>
      </c>
      <c r="D39" s="10">
        <v>565.57000000000005</v>
      </c>
      <c r="E39" s="10">
        <v>537.80999999999995</v>
      </c>
      <c r="F39" s="10">
        <v>189.47499999999999</v>
      </c>
    </row>
    <row r="40" spans="1:6" x14ac:dyDescent="0.3">
      <c r="B40" s="9" t="s">
        <v>6210</v>
      </c>
      <c r="C40" s="10">
        <v>399.48499999999996</v>
      </c>
      <c r="D40" s="10">
        <v>148.19999999999999</v>
      </c>
      <c r="E40" s="10">
        <v>388.21999999999997</v>
      </c>
      <c r="F40" s="10">
        <v>212.07499999999999</v>
      </c>
    </row>
    <row r="41" spans="1:6" x14ac:dyDescent="0.3">
      <c r="A41" t="s">
        <v>6213</v>
      </c>
      <c r="B41" s="9" t="s">
        <v>6199</v>
      </c>
      <c r="C41" s="10">
        <v>112.69499999999999</v>
      </c>
      <c r="D41" s="10">
        <v>166.32</v>
      </c>
      <c r="E41" s="10">
        <v>843.71499999999992</v>
      </c>
      <c r="F41" s="10">
        <v>146.685</v>
      </c>
    </row>
    <row r="42" spans="1:6" x14ac:dyDescent="0.3">
      <c r="B42" s="9" t="s">
        <v>6200</v>
      </c>
      <c r="C42" s="10">
        <v>114.87999999999998</v>
      </c>
      <c r="D42" s="10">
        <v>133.815</v>
      </c>
      <c r="E42" s="10">
        <v>91.175000000000011</v>
      </c>
      <c r="F42" s="10">
        <v>53.759999999999991</v>
      </c>
    </row>
    <row r="43" spans="1:6" x14ac:dyDescent="0.3">
      <c r="B43" s="9" t="s">
        <v>6201</v>
      </c>
      <c r="C43" s="10">
        <v>277.76</v>
      </c>
      <c r="D43" s="10">
        <v>175.41</v>
      </c>
      <c r="E43" s="10">
        <v>462.50999999999993</v>
      </c>
      <c r="F43" s="10">
        <v>399.52499999999998</v>
      </c>
    </row>
    <row r="44" spans="1:6" x14ac:dyDescent="0.3">
      <c r="B44" s="9" t="s">
        <v>6202</v>
      </c>
      <c r="C44" s="10">
        <v>197.89499999999998</v>
      </c>
      <c r="D44" s="10">
        <v>289.755</v>
      </c>
      <c r="E44" s="10">
        <v>88.545000000000002</v>
      </c>
      <c r="F44" s="10">
        <v>200.25499999999997</v>
      </c>
    </row>
    <row r="45" spans="1:6" x14ac:dyDescent="0.3">
      <c r="B45" s="9" t="s">
        <v>6203</v>
      </c>
      <c r="C45" s="10">
        <v>193.11499999999998</v>
      </c>
      <c r="D45" s="10">
        <v>212.49499999999998</v>
      </c>
      <c r="E45" s="10">
        <v>292.29000000000002</v>
      </c>
      <c r="F45" s="10">
        <v>304.46999999999997</v>
      </c>
    </row>
    <row r="46" spans="1:6" x14ac:dyDescent="0.3">
      <c r="B46" s="9" t="s">
        <v>6204</v>
      </c>
      <c r="C46" s="10">
        <v>179.79</v>
      </c>
      <c r="D46" s="10">
        <v>426.2</v>
      </c>
      <c r="E46" s="10">
        <v>170.08999999999997</v>
      </c>
      <c r="F46" s="10">
        <v>379.31</v>
      </c>
    </row>
    <row r="47" spans="1:6" x14ac:dyDescent="0.3">
      <c r="B47" s="9" t="s">
        <v>6205</v>
      </c>
      <c r="C47" s="10">
        <v>247.28999999999996</v>
      </c>
      <c r="D47" s="10">
        <v>246.685</v>
      </c>
      <c r="E47" s="10">
        <v>271.05499999999995</v>
      </c>
      <c r="F47" s="10">
        <v>141.69999999999999</v>
      </c>
    </row>
    <row r="48" spans="1:6" x14ac:dyDescent="0.3">
      <c r="B48" s="9"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3E2A-BF08-4E21-99A1-642B65273D88}">
  <sheetPr codeName="Sheet3"/>
  <dimension ref="A3:B6"/>
  <sheetViews>
    <sheetView topLeftCell="A2" zoomScaleNormal="100" workbookViewId="0">
      <selection activeCell="J25" sqref="J2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6219</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5271-AF1C-4568-90C8-186697477A65}">
  <sheetPr codeName="Sheet4"/>
  <dimension ref="A3:B8"/>
  <sheetViews>
    <sheetView topLeftCell="A2" zoomScaleNormal="100" workbookViewId="0">
      <selection activeCell="J25" sqref="J2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7" t="s">
        <v>4</v>
      </c>
      <c r="B3" t="s">
        <v>6219</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H1" zoomScale="115" zoomScaleNormal="115" workbookViewId="0">
      <selection activeCell="R6" sqref="R6"/>
    </sheetView>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6" bestFit="1" customWidth="1"/>
    <col min="12" max="12" width="10.77734375" customWidth="1"/>
    <col min="13" max="13" width="8.77734375" bestFit="1" customWidth="1"/>
    <col min="14" max="14" width="18.109375" customWidth="1"/>
    <col min="15" max="15" width="17.21875" customWidth="1"/>
    <col min="16" max="16" width="13.6640625" bestFit="1" customWidth="1"/>
    <col min="17" max="17" width="14.6640625" bestFit="1" customWidth="1"/>
  </cols>
  <sheetData>
    <row r="1" spans="1:16" x14ac:dyDescent="0.3">
      <c r="A1" s="2" t="s">
        <v>0</v>
      </c>
      <c r="B1" s="8"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IF(I2="Rob","Robusta",IF(I2="Exc","Excelsa",IF(I2="Ara","Arabaic",IF(I2="Lib","Liberica",""))))</f>
        <v>Robusta</v>
      </c>
      <c r="O2" t="str">
        <f>IF(J2="M","Medium",IF(J2="L","Light",IF(J2="D","Dark","")))</f>
        <v>Medium</v>
      </c>
      <c r="P2" t="str">
        <f>VLOOKUP(Table2[[#This Row],[Customer ID]],customers!$A$1:$I$1001,9,0)</f>
        <v>Yes</v>
      </c>
    </row>
    <row r="3" spans="1:16" x14ac:dyDescent="0.3">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IF(I3="Rob","Robusta",IF(I3="Exc","Excelsa",IF(I3="Ara","Arabaic",IF(I3="Lib","Liberica",""))))</f>
        <v>Excelsa</v>
      </c>
      <c r="O3" t="str">
        <f t="shared" ref="O3:O66" si="2">IF(J3="M","Medium",IF(J3="L","Light",IF(J3="D","Dark","")))</f>
        <v>Medium</v>
      </c>
      <c r="P3" t="str">
        <f>VLOOKUP(Table2[[#This Row],[Customer ID]],customers!$A$1:$I$1001,9,0)</f>
        <v>Yes</v>
      </c>
    </row>
    <row r="4" spans="1:16" x14ac:dyDescent="0.3">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Arabaic</v>
      </c>
      <c r="O4" t="str">
        <f t="shared" si="2"/>
        <v>Light</v>
      </c>
      <c r="P4" t="str">
        <f>VLOOKUP(Table2[[#This Row],[Customer ID]],customers!$A$1:$I$1001,9,0)</f>
        <v>Yes</v>
      </c>
    </row>
    <row r="5" spans="1:16" x14ac:dyDescent="0.3">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VLOOKUP(Table2[[#This Row],[Customer ID]],customers!$A$1:$I$1001,9,0)</f>
        <v>No</v>
      </c>
    </row>
    <row r="6" spans="1:16" x14ac:dyDescent="0.3">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VLOOKUP(Table2[[#This Row],[Customer ID]],customers!$A$1:$I$1001,9,0)</f>
        <v>No</v>
      </c>
    </row>
    <row r="7" spans="1:16" x14ac:dyDescent="0.3">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VLOOKUP(Table2[[#This Row],[Customer ID]],customers!$A$1:$I$1001,9,0)</f>
        <v>No</v>
      </c>
    </row>
    <row r="8" spans="1:16" x14ac:dyDescent="0.3">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VLOOKUP(Table2[[#This Row],[Customer ID]],customers!$A$1:$I$1001,9,0)</f>
        <v>Yes</v>
      </c>
    </row>
    <row r="9" spans="1:16" x14ac:dyDescent="0.3">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VLOOKUP(Table2[[#This Row],[Customer ID]],customers!$A$1:$I$1001,9,0)</f>
        <v>Yes</v>
      </c>
    </row>
    <row r="10" spans="1:16" x14ac:dyDescent="0.3">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VLOOKUP(Table2[[#This Row],[Customer ID]],customers!$A$1:$I$1001,9,0)</f>
        <v>No</v>
      </c>
    </row>
    <row r="11" spans="1:16" x14ac:dyDescent="0.3">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VLOOKUP(Table2[[#This Row],[Customer ID]],customers!$A$1:$I$1001,9,0)</f>
        <v>No</v>
      </c>
    </row>
    <row r="12" spans="1:16" x14ac:dyDescent="0.3">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Arabaic</v>
      </c>
      <c r="O12" t="str">
        <f t="shared" si="2"/>
        <v>Dark</v>
      </c>
      <c r="P12" t="str">
        <f>VLOOKUP(Table2[[#This Row],[Customer ID]],customers!$A$1:$I$1001,9,0)</f>
        <v>No</v>
      </c>
    </row>
    <row r="13" spans="1:16" x14ac:dyDescent="0.3">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VLOOKUP(Table2[[#This Row],[Customer ID]],customers!$A$1:$I$1001,9,0)</f>
        <v>Yes</v>
      </c>
    </row>
    <row r="14" spans="1:16" x14ac:dyDescent="0.3">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VLOOKUP(Table2[[#This Row],[Customer ID]],customers!$A$1:$I$1001,9,0)</f>
        <v>No</v>
      </c>
    </row>
    <row r="15" spans="1:16" x14ac:dyDescent="0.3">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VLOOKUP(Table2[[#This Row],[Customer ID]],customers!$A$1:$I$1001,9,0)</f>
        <v>No</v>
      </c>
    </row>
    <row r="16" spans="1:16" x14ac:dyDescent="0.3">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VLOOKUP(Table2[[#This Row],[Customer ID]],customers!$A$1:$I$1001,9,0)</f>
        <v>Yes</v>
      </c>
    </row>
    <row r="17" spans="1:16" x14ac:dyDescent="0.3">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VLOOKUP(Table2[[#This Row],[Customer ID]],customers!$A$1:$I$1001,9,0)</f>
        <v>No</v>
      </c>
    </row>
    <row r="18" spans="1:16" x14ac:dyDescent="0.3">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Arabaic</v>
      </c>
      <c r="O18" t="str">
        <f t="shared" si="2"/>
        <v>Medium</v>
      </c>
      <c r="P18" t="str">
        <f>VLOOKUP(Table2[[#This Row],[Customer ID]],customers!$A$1:$I$1001,9,0)</f>
        <v>No</v>
      </c>
    </row>
    <row r="19" spans="1:16" x14ac:dyDescent="0.3">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Arabaic</v>
      </c>
      <c r="O19" t="str">
        <f t="shared" si="2"/>
        <v>Light</v>
      </c>
      <c r="P19" t="str">
        <f>VLOOKUP(Table2[[#This Row],[Customer ID]],customers!$A$1:$I$1001,9,0)</f>
        <v>No</v>
      </c>
    </row>
    <row r="20" spans="1:16" x14ac:dyDescent="0.3">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VLOOKUP(Table2[[#This Row],[Customer ID]],customers!$A$1:$I$1001,9,0)</f>
        <v>Yes</v>
      </c>
    </row>
    <row r="21" spans="1:16" x14ac:dyDescent="0.3">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Arabaic</v>
      </c>
      <c r="O21" t="str">
        <f t="shared" si="2"/>
        <v>Medium</v>
      </c>
      <c r="P21" t="str">
        <f>VLOOKUP(Table2[[#This Row],[Customer ID]],customers!$A$1:$I$1001,9,0)</f>
        <v>Yes</v>
      </c>
    </row>
    <row r="22" spans="1:16" x14ac:dyDescent="0.3">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VLOOKUP(Table2[[#This Row],[Customer ID]],customers!$A$1:$I$1001,9,0)</f>
        <v>Yes</v>
      </c>
    </row>
    <row r="23" spans="1:16" x14ac:dyDescent="0.3">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Arabaic</v>
      </c>
      <c r="O23" t="str">
        <f t="shared" si="2"/>
        <v>Dark</v>
      </c>
      <c r="P23" t="str">
        <f>VLOOKUP(Table2[[#This Row],[Customer ID]],customers!$A$1:$I$1001,9,0)</f>
        <v>No</v>
      </c>
    </row>
    <row r="24" spans="1:16" x14ac:dyDescent="0.3">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VLOOKUP(Table2[[#This Row],[Customer ID]],customers!$A$1:$I$1001,9,0)</f>
        <v>Yes</v>
      </c>
    </row>
    <row r="25" spans="1:16" x14ac:dyDescent="0.3">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Arabaic</v>
      </c>
      <c r="O25" t="str">
        <f t="shared" si="2"/>
        <v>Dark</v>
      </c>
      <c r="P25" t="str">
        <f>VLOOKUP(Table2[[#This Row],[Customer ID]],customers!$A$1:$I$1001,9,0)</f>
        <v>Yes</v>
      </c>
    </row>
    <row r="26" spans="1:16" x14ac:dyDescent="0.3">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Arabaic</v>
      </c>
      <c r="O26" t="str">
        <f t="shared" si="2"/>
        <v>Medium</v>
      </c>
      <c r="P26" t="str">
        <f>VLOOKUP(Table2[[#This Row],[Customer ID]],customers!$A$1:$I$1001,9,0)</f>
        <v>No</v>
      </c>
    </row>
    <row r="27" spans="1:16" x14ac:dyDescent="0.3">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VLOOKUP(Table2[[#This Row],[Customer ID]],customers!$A$1:$I$1001,9,0)</f>
        <v>Yes</v>
      </c>
    </row>
    <row r="28" spans="1:16" x14ac:dyDescent="0.3">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Arabaic</v>
      </c>
      <c r="O28" t="str">
        <f t="shared" si="2"/>
        <v>Medium</v>
      </c>
      <c r="P28" t="str">
        <f>VLOOKUP(Table2[[#This Row],[Customer ID]],customers!$A$1:$I$1001,9,0)</f>
        <v>Yes</v>
      </c>
    </row>
    <row r="29" spans="1:16" x14ac:dyDescent="0.3">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Arabaic</v>
      </c>
      <c r="O29" t="str">
        <f t="shared" si="2"/>
        <v>Medium</v>
      </c>
      <c r="P29" t="str">
        <f>VLOOKUP(Table2[[#This Row],[Customer ID]],customers!$A$1:$I$1001,9,0)</f>
        <v>No</v>
      </c>
    </row>
    <row r="30" spans="1:16" x14ac:dyDescent="0.3">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Arabaic</v>
      </c>
      <c r="O30" t="str">
        <f t="shared" si="2"/>
        <v>Dark</v>
      </c>
      <c r="P30" t="str">
        <f>VLOOKUP(Table2[[#This Row],[Customer ID]],customers!$A$1:$I$1001,9,0)</f>
        <v>No</v>
      </c>
    </row>
    <row r="31" spans="1:16" x14ac:dyDescent="0.3">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Arabaic</v>
      </c>
      <c r="O31" t="str">
        <f t="shared" si="2"/>
        <v>Dark</v>
      </c>
      <c r="P31" t="str">
        <f>VLOOKUP(Table2[[#This Row],[Customer ID]],customers!$A$1:$I$1001,9,0)</f>
        <v>Yes</v>
      </c>
    </row>
    <row r="32" spans="1:16" x14ac:dyDescent="0.3">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VLOOKUP(Table2[[#This Row],[Customer ID]],customers!$A$1:$I$1001,9,0)</f>
        <v>No</v>
      </c>
    </row>
    <row r="33" spans="1:16" x14ac:dyDescent="0.3">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Arabaic</v>
      </c>
      <c r="O33" t="str">
        <f t="shared" si="2"/>
        <v>Dark</v>
      </c>
      <c r="P33" t="str">
        <f>VLOOKUP(Table2[[#This Row],[Customer ID]],customers!$A$1:$I$1001,9,0)</f>
        <v>No</v>
      </c>
    </row>
    <row r="34" spans="1:16" x14ac:dyDescent="0.3">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VLOOKUP(Table2[[#This Row],[Customer ID]],customers!$A$1:$I$1001,9,0)</f>
        <v>No</v>
      </c>
    </row>
    <row r="35" spans="1:16" x14ac:dyDescent="0.3">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VLOOKUP(Table2[[#This Row],[Customer ID]],customers!$A$1:$I$1001,9,0)</f>
        <v>No</v>
      </c>
    </row>
    <row r="36" spans="1:16" x14ac:dyDescent="0.3">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VLOOKUP(Table2[[#This Row],[Customer ID]],customers!$A$1:$I$1001,9,0)</f>
        <v>Yes</v>
      </c>
    </row>
    <row r="37" spans="1:16" x14ac:dyDescent="0.3">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Arabaic</v>
      </c>
      <c r="O37" t="str">
        <f t="shared" si="2"/>
        <v>Dark</v>
      </c>
      <c r="P37" t="str">
        <f>VLOOKUP(Table2[[#This Row],[Customer ID]],customers!$A$1:$I$1001,9,0)</f>
        <v>No</v>
      </c>
    </row>
    <row r="38" spans="1:16" x14ac:dyDescent="0.3">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VLOOKUP(Table2[[#This Row],[Customer ID]],customers!$A$1:$I$1001,9,0)</f>
        <v>No</v>
      </c>
    </row>
    <row r="39" spans="1:16" x14ac:dyDescent="0.3">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VLOOKUP(Table2[[#This Row],[Customer ID]],customers!$A$1:$I$1001,9,0)</f>
        <v>No</v>
      </c>
    </row>
    <row r="40" spans="1:16" x14ac:dyDescent="0.3">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VLOOKUP(Table2[[#This Row],[Customer ID]],customers!$A$1:$I$1001,9,0)</f>
        <v>No</v>
      </c>
    </row>
    <row r="41" spans="1:16" x14ac:dyDescent="0.3">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VLOOKUP(Table2[[#This Row],[Customer ID]],customers!$A$1:$I$1001,9,0)</f>
        <v>Yes</v>
      </c>
    </row>
    <row r="42" spans="1:16" x14ac:dyDescent="0.3">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VLOOKUP(Table2[[#This Row],[Customer ID]],customers!$A$1:$I$1001,9,0)</f>
        <v>No</v>
      </c>
    </row>
    <row r="43" spans="1:16" x14ac:dyDescent="0.3">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VLOOKUP(Table2[[#This Row],[Customer ID]],customers!$A$1:$I$1001,9,0)</f>
        <v>Yes</v>
      </c>
    </row>
    <row r="44" spans="1:16" x14ac:dyDescent="0.3">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VLOOKUP(Table2[[#This Row],[Customer ID]],customers!$A$1:$I$1001,9,0)</f>
        <v>Yes</v>
      </c>
    </row>
    <row r="45" spans="1:16" x14ac:dyDescent="0.3">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VLOOKUP(Table2[[#This Row],[Customer ID]],customers!$A$1:$I$1001,9,0)</f>
        <v>No</v>
      </c>
    </row>
    <row r="46" spans="1:16" x14ac:dyDescent="0.3">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VLOOKUP(Table2[[#This Row],[Customer ID]],customers!$A$1:$I$1001,9,0)</f>
        <v>Yes</v>
      </c>
    </row>
    <row r="47" spans="1:16" x14ac:dyDescent="0.3">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VLOOKUP(Table2[[#This Row],[Customer ID]],customers!$A$1:$I$1001,9,0)</f>
        <v>No</v>
      </c>
    </row>
    <row r="48" spans="1:16" x14ac:dyDescent="0.3">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VLOOKUP(Table2[[#This Row],[Customer ID]],customers!$A$1:$I$1001,9,0)</f>
        <v>Yes</v>
      </c>
    </row>
    <row r="49" spans="1:16" x14ac:dyDescent="0.3">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Arabaic</v>
      </c>
      <c r="O49" t="str">
        <f t="shared" si="2"/>
        <v>Light</v>
      </c>
      <c r="P49" t="str">
        <f>VLOOKUP(Table2[[#This Row],[Customer ID]],customers!$A$1:$I$1001,9,0)</f>
        <v>Yes</v>
      </c>
    </row>
    <row r="50" spans="1:16" x14ac:dyDescent="0.3">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Arabaic</v>
      </c>
      <c r="O50" t="str">
        <f t="shared" si="2"/>
        <v>Dark</v>
      </c>
      <c r="P50" t="str">
        <f>VLOOKUP(Table2[[#This Row],[Customer ID]],customers!$A$1:$I$1001,9,0)</f>
        <v>No</v>
      </c>
    </row>
    <row r="51" spans="1:16" x14ac:dyDescent="0.3">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Arabaic</v>
      </c>
      <c r="O51" t="str">
        <f t="shared" si="2"/>
        <v>Light</v>
      </c>
      <c r="P51" t="str">
        <f>VLOOKUP(Table2[[#This Row],[Customer ID]],customers!$A$1:$I$1001,9,0)</f>
        <v>No</v>
      </c>
    </row>
    <row r="52" spans="1:16" x14ac:dyDescent="0.3">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VLOOKUP(Table2[[#This Row],[Customer ID]],customers!$A$1:$I$1001,9,0)</f>
        <v>No</v>
      </c>
    </row>
    <row r="53" spans="1:16" x14ac:dyDescent="0.3">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VLOOKUP(Table2[[#This Row],[Customer ID]],customers!$A$1:$I$1001,9,0)</f>
        <v>Yes</v>
      </c>
    </row>
    <row r="54" spans="1:16" x14ac:dyDescent="0.3">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VLOOKUP(Table2[[#This Row],[Customer ID]],customers!$A$1:$I$1001,9,0)</f>
        <v>No</v>
      </c>
    </row>
    <row r="55" spans="1:16" x14ac:dyDescent="0.3">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VLOOKUP(Table2[[#This Row],[Customer ID]],customers!$A$1:$I$1001,9,0)</f>
        <v>No</v>
      </c>
    </row>
    <row r="56" spans="1:16" x14ac:dyDescent="0.3">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VLOOKUP(Table2[[#This Row],[Customer ID]],customers!$A$1:$I$1001,9,0)</f>
        <v>No</v>
      </c>
    </row>
    <row r="57" spans="1:16" x14ac:dyDescent="0.3">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VLOOKUP(Table2[[#This Row],[Customer ID]],customers!$A$1:$I$1001,9,0)</f>
        <v>No</v>
      </c>
    </row>
    <row r="58" spans="1:16" x14ac:dyDescent="0.3">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VLOOKUP(Table2[[#This Row],[Customer ID]],customers!$A$1:$I$1001,9,0)</f>
        <v>Yes</v>
      </c>
    </row>
    <row r="59" spans="1:16" x14ac:dyDescent="0.3">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VLOOKUP(Table2[[#This Row],[Customer ID]],customers!$A$1:$I$1001,9,0)</f>
        <v>No</v>
      </c>
    </row>
    <row r="60" spans="1:16" x14ac:dyDescent="0.3">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VLOOKUP(Table2[[#This Row],[Customer ID]],customers!$A$1:$I$1001,9,0)</f>
        <v>Yes</v>
      </c>
    </row>
    <row r="61" spans="1:16" x14ac:dyDescent="0.3">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VLOOKUP(Table2[[#This Row],[Customer ID]],customers!$A$1:$I$1001,9,0)</f>
        <v>Yes</v>
      </c>
    </row>
    <row r="62" spans="1:16" x14ac:dyDescent="0.3">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Arabaic</v>
      </c>
      <c r="O62" t="str">
        <f t="shared" si="2"/>
        <v>Dark</v>
      </c>
      <c r="P62" t="str">
        <f>VLOOKUP(Table2[[#This Row],[Customer ID]],customers!$A$1:$I$1001,9,0)</f>
        <v>No</v>
      </c>
    </row>
    <row r="63" spans="1:16" x14ac:dyDescent="0.3">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VLOOKUP(Table2[[#This Row],[Customer ID]],customers!$A$1:$I$1001,9,0)</f>
        <v>Yes</v>
      </c>
    </row>
    <row r="64" spans="1:16" x14ac:dyDescent="0.3">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VLOOKUP(Table2[[#This Row],[Customer ID]],customers!$A$1:$I$1001,9,0)</f>
        <v>Yes</v>
      </c>
    </row>
    <row r="65" spans="1:16" x14ac:dyDescent="0.3">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Arabaic</v>
      </c>
      <c r="O65" t="str">
        <f t="shared" si="2"/>
        <v>Medium</v>
      </c>
      <c r="P65" t="str">
        <f>VLOOKUP(Table2[[#This Row],[Customer ID]],customers!$A$1:$I$1001,9,0)</f>
        <v>No</v>
      </c>
    </row>
    <row r="66" spans="1:16" x14ac:dyDescent="0.3">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VLOOKUP(Table2[[#This Row],[Customer ID]],customers!$A$1:$I$1001,9,0)</f>
        <v>Yes</v>
      </c>
    </row>
    <row r="67" spans="1:16" x14ac:dyDescent="0.3">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IF(I67="Rob","Robusta",IF(I67="Exc","Excelsa",IF(I67="Ara","Arabaic",IF(I67="Lib","Liberica",""))))</f>
        <v>Robusta</v>
      </c>
      <c r="O67" t="str">
        <f t="shared" ref="O67:O130" si="5">IF(J67="M","Medium",IF(J67="L","Light",IF(J67="D","Dark","")))</f>
        <v>Dark</v>
      </c>
      <c r="P67" t="str">
        <f>VLOOKUP(Table2[[#This Row],[Customer ID]],customers!$A$1:$I$1001,9,0)</f>
        <v>Yes</v>
      </c>
    </row>
    <row r="68" spans="1:16" x14ac:dyDescent="0.3">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VLOOKUP(Table2[[#This Row],[Customer ID]],customers!$A$1:$I$1001,9,0)</f>
        <v>Yes</v>
      </c>
    </row>
    <row r="69" spans="1:16" x14ac:dyDescent="0.3">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VLOOKUP(Table2[[#This Row],[Customer ID]],customers!$A$1:$I$1001,9,0)</f>
        <v>No</v>
      </c>
    </row>
    <row r="70" spans="1:16" x14ac:dyDescent="0.3">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VLOOKUP(Table2[[#This Row],[Customer ID]],customers!$A$1:$I$1001,9,0)</f>
        <v>No</v>
      </c>
    </row>
    <row r="71" spans="1:16" x14ac:dyDescent="0.3">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VLOOKUP(Table2[[#This Row],[Customer ID]],customers!$A$1:$I$1001,9,0)</f>
        <v>Yes</v>
      </c>
    </row>
    <row r="72" spans="1:16" x14ac:dyDescent="0.3">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VLOOKUP(Table2[[#This Row],[Customer ID]],customers!$A$1:$I$1001,9,0)</f>
        <v>No</v>
      </c>
    </row>
    <row r="73" spans="1:16" x14ac:dyDescent="0.3">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VLOOKUP(Table2[[#This Row],[Customer ID]],customers!$A$1:$I$1001,9,0)</f>
        <v>No</v>
      </c>
    </row>
    <row r="74" spans="1:16" x14ac:dyDescent="0.3">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Arabaic</v>
      </c>
      <c r="O74" t="str">
        <f t="shared" si="5"/>
        <v>Medium</v>
      </c>
      <c r="P74" t="str">
        <f>VLOOKUP(Table2[[#This Row],[Customer ID]],customers!$A$1:$I$1001,9,0)</f>
        <v>No</v>
      </c>
    </row>
    <row r="75" spans="1:16" x14ac:dyDescent="0.3">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VLOOKUP(Table2[[#This Row],[Customer ID]],customers!$A$1:$I$1001,9,0)</f>
        <v>Yes</v>
      </c>
    </row>
    <row r="76" spans="1:16" x14ac:dyDescent="0.3">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VLOOKUP(Table2[[#This Row],[Customer ID]],customers!$A$1:$I$1001,9,0)</f>
        <v>Yes</v>
      </c>
    </row>
    <row r="77" spans="1:16" x14ac:dyDescent="0.3">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VLOOKUP(Table2[[#This Row],[Customer ID]],customers!$A$1:$I$1001,9,0)</f>
        <v>Yes</v>
      </c>
    </row>
    <row r="78" spans="1:16" x14ac:dyDescent="0.3">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VLOOKUP(Table2[[#This Row],[Customer ID]],customers!$A$1:$I$1001,9,0)</f>
        <v>Yes</v>
      </c>
    </row>
    <row r="79" spans="1:16" x14ac:dyDescent="0.3">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VLOOKUP(Table2[[#This Row],[Customer ID]],customers!$A$1:$I$1001,9,0)</f>
        <v>No</v>
      </c>
    </row>
    <row r="80" spans="1:16" x14ac:dyDescent="0.3">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Arabaic</v>
      </c>
      <c r="O80" t="str">
        <f t="shared" si="5"/>
        <v>Medium</v>
      </c>
      <c r="P80" t="str">
        <f>VLOOKUP(Table2[[#This Row],[Customer ID]],customers!$A$1:$I$1001,9,0)</f>
        <v>Yes</v>
      </c>
    </row>
    <row r="81" spans="1:16" x14ac:dyDescent="0.3">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VLOOKUP(Table2[[#This Row],[Customer ID]],customers!$A$1:$I$1001,9,0)</f>
        <v>No</v>
      </c>
    </row>
    <row r="82" spans="1:16" x14ac:dyDescent="0.3">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Arabaic</v>
      </c>
      <c r="O82" t="str">
        <f t="shared" si="5"/>
        <v>Light</v>
      </c>
      <c r="P82" t="str">
        <f>VLOOKUP(Table2[[#This Row],[Customer ID]],customers!$A$1:$I$1001,9,0)</f>
        <v>Yes</v>
      </c>
    </row>
    <row r="83" spans="1:16" x14ac:dyDescent="0.3">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VLOOKUP(Table2[[#This Row],[Customer ID]],customers!$A$1:$I$1001,9,0)</f>
        <v>Yes</v>
      </c>
    </row>
    <row r="84" spans="1:16" x14ac:dyDescent="0.3">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VLOOKUP(Table2[[#This Row],[Customer ID]],customers!$A$1:$I$1001,9,0)</f>
        <v>Yes</v>
      </c>
    </row>
    <row r="85" spans="1:16" x14ac:dyDescent="0.3">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VLOOKUP(Table2[[#This Row],[Customer ID]],customers!$A$1:$I$1001,9,0)</f>
        <v>Yes</v>
      </c>
    </row>
    <row r="86" spans="1:16" x14ac:dyDescent="0.3">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VLOOKUP(Table2[[#This Row],[Customer ID]],customers!$A$1:$I$1001,9,0)</f>
        <v>No</v>
      </c>
    </row>
    <row r="87" spans="1:16" x14ac:dyDescent="0.3">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Arabaic</v>
      </c>
      <c r="O87" t="str">
        <f t="shared" si="5"/>
        <v>Light</v>
      </c>
      <c r="P87" t="str">
        <f>VLOOKUP(Table2[[#This Row],[Customer ID]],customers!$A$1:$I$1001,9,0)</f>
        <v>No</v>
      </c>
    </row>
    <row r="88" spans="1:16" x14ac:dyDescent="0.3">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Arabaic</v>
      </c>
      <c r="O88" t="str">
        <f t="shared" si="5"/>
        <v>Dark</v>
      </c>
      <c r="P88" t="str">
        <f>VLOOKUP(Table2[[#This Row],[Customer ID]],customers!$A$1:$I$1001,9,0)</f>
        <v>No</v>
      </c>
    </row>
    <row r="89" spans="1:16" x14ac:dyDescent="0.3">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Arabaic</v>
      </c>
      <c r="O89" t="str">
        <f t="shared" si="5"/>
        <v>Medium</v>
      </c>
      <c r="P89" t="str">
        <f>VLOOKUP(Table2[[#This Row],[Customer ID]],customers!$A$1:$I$1001,9,0)</f>
        <v>No</v>
      </c>
    </row>
    <row r="90" spans="1:16" x14ac:dyDescent="0.3">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VLOOKUP(Table2[[#This Row],[Customer ID]],customers!$A$1:$I$1001,9,0)</f>
        <v>No</v>
      </c>
    </row>
    <row r="91" spans="1:16" x14ac:dyDescent="0.3">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Arabaic</v>
      </c>
      <c r="O91" t="str">
        <f t="shared" si="5"/>
        <v>Light</v>
      </c>
      <c r="P91" t="str">
        <f>VLOOKUP(Table2[[#This Row],[Customer ID]],customers!$A$1:$I$1001,9,0)</f>
        <v>No</v>
      </c>
    </row>
    <row r="92" spans="1:16" x14ac:dyDescent="0.3">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Arabaic</v>
      </c>
      <c r="O92" t="str">
        <f t="shared" si="5"/>
        <v>Light</v>
      </c>
      <c r="P92" t="str">
        <f>VLOOKUP(Table2[[#This Row],[Customer ID]],customers!$A$1:$I$1001,9,0)</f>
        <v>Yes</v>
      </c>
    </row>
    <row r="93" spans="1:16" x14ac:dyDescent="0.3">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Arabaic</v>
      </c>
      <c r="O93" t="str">
        <f t="shared" si="5"/>
        <v>Medium</v>
      </c>
      <c r="P93" t="str">
        <f>VLOOKUP(Table2[[#This Row],[Customer ID]],customers!$A$1:$I$1001,9,0)</f>
        <v>No</v>
      </c>
    </row>
    <row r="94" spans="1:16" x14ac:dyDescent="0.3">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VLOOKUP(Table2[[#This Row],[Customer ID]],customers!$A$1:$I$1001,9,0)</f>
        <v>Yes</v>
      </c>
    </row>
    <row r="95" spans="1:16" x14ac:dyDescent="0.3">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VLOOKUP(Table2[[#This Row],[Customer ID]],customers!$A$1:$I$1001,9,0)</f>
        <v>Yes</v>
      </c>
    </row>
    <row r="96" spans="1:16" x14ac:dyDescent="0.3">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Arabaic</v>
      </c>
      <c r="O96" t="str">
        <f t="shared" si="5"/>
        <v>Dark</v>
      </c>
      <c r="P96" t="str">
        <f>VLOOKUP(Table2[[#This Row],[Customer ID]],customers!$A$1:$I$1001,9,0)</f>
        <v>Yes</v>
      </c>
    </row>
    <row r="97" spans="1:16" x14ac:dyDescent="0.3">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Arabaic</v>
      </c>
      <c r="O97" t="str">
        <f t="shared" si="5"/>
        <v>Medium</v>
      </c>
      <c r="P97" t="str">
        <f>VLOOKUP(Table2[[#This Row],[Customer ID]],customers!$A$1:$I$1001,9,0)</f>
        <v>No</v>
      </c>
    </row>
    <row r="98" spans="1:16" x14ac:dyDescent="0.3">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Arabaic</v>
      </c>
      <c r="O98" t="str">
        <f t="shared" si="5"/>
        <v>Dark</v>
      </c>
      <c r="P98" t="str">
        <f>VLOOKUP(Table2[[#This Row],[Customer ID]],customers!$A$1:$I$1001,9,0)</f>
        <v>No</v>
      </c>
    </row>
    <row r="99" spans="1:16" x14ac:dyDescent="0.3">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Arabaic</v>
      </c>
      <c r="O99" t="str">
        <f t="shared" si="5"/>
        <v>Medium</v>
      </c>
      <c r="P99" t="str">
        <f>VLOOKUP(Table2[[#This Row],[Customer ID]],customers!$A$1:$I$1001,9,0)</f>
        <v>No</v>
      </c>
    </row>
    <row r="100" spans="1:16" x14ac:dyDescent="0.3">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Arabaic</v>
      </c>
      <c r="O100" t="str">
        <f t="shared" si="5"/>
        <v>Dark</v>
      </c>
      <c r="P100" t="str">
        <f>VLOOKUP(Table2[[#This Row],[Customer ID]],customers!$A$1:$I$1001,9,0)</f>
        <v>No</v>
      </c>
    </row>
    <row r="101" spans="1:16" x14ac:dyDescent="0.3">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VLOOKUP(Table2[[#This Row],[Customer ID]],customers!$A$1:$I$1001,9,0)</f>
        <v>Yes</v>
      </c>
    </row>
    <row r="102" spans="1:16" x14ac:dyDescent="0.3">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Arabaic</v>
      </c>
      <c r="O102" t="str">
        <f t="shared" si="5"/>
        <v>Light</v>
      </c>
      <c r="P102" t="str">
        <f>VLOOKUP(Table2[[#This Row],[Customer ID]],customers!$A$1:$I$1001,9,0)</f>
        <v>Yes</v>
      </c>
    </row>
    <row r="103" spans="1:16" x14ac:dyDescent="0.3">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VLOOKUP(Table2[[#This Row],[Customer ID]],customers!$A$1:$I$1001,9,0)</f>
        <v>Yes</v>
      </c>
    </row>
    <row r="104" spans="1:16" x14ac:dyDescent="0.3">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VLOOKUP(Table2[[#This Row],[Customer ID]],customers!$A$1:$I$1001,9,0)</f>
        <v>Yes</v>
      </c>
    </row>
    <row r="105" spans="1:16" x14ac:dyDescent="0.3">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VLOOKUP(Table2[[#This Row],[Customer ID]],customers!$A$1:$I$1001,9,0)</f>
        <v>No</v>
      </c>
    </row>
    <row r="106" spans="1:16" x14ac:dyDescent="0.3">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VLOOKUP(Table2[[#This Row],[Customer ID]],customers!$A$1:$I$1001,9,0)</f>
        <v>No</v>
      </c>
    </row>
    <row r="107" spans="1:16" x14ac:dyDescent="0.3">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Arabaic</v>
      </c>
      <c r="O107" t="str">
        <f t="shared" si="5"/>
        <v>Medium</v>
      </c>
      <c r="P107" t="str">
        <f>VLOOKUP(Table2[[#This Row],[Customer ID]],customers!$A$1:$I$1001,9,0)</f>
        <v>Yes</v>
      </c>
    </row>
    <row r="108" spans="1:16" x14ac:dyDescent="0.3">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VLOOKUP(Table2[[#This Row],[Customer ID]],customers!$A$1:$I$1001,9,0)</f>
        <v>No</v>
      </c>
    </row>
    <row r="109" spans="1:16" x14ac:dyDescent="0.3">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VLOOKUP(Table2[[#This Row],[Customer ID]],customers!$A$1:$I$1001,9,0)</f>
        <v>Yes</v>
      </c>
    </row>
    <row r="110" spans="1:16" x14ac:dyDescent="0.3">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Arabaic</v>
      </c>
      <c r="O110" t="str">
        <f t="shared" si="5"/>
        <v>Medium</v>
      </c>
      <c r="P110" t="str">
        <f>VLOOKUP(Table2[[#This Row],[Customer ID]],customers!$A$1:$I$1001,9,0)</f>
        <v>No</v>
      </c>
    </row>
    <row r="111" spans="1:16" x14ac:dyDescent="0.3">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VLOOKUP(Table2[[#This Row],[Customer ID]],customers!$A$1:$I$1001,9,0)</f>
        <v>Yes</v>
      </c>
    </row>
    <row r="112" spans="1:16" x14ac:dyDescent="0.3">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VLOOKUP(Table2[[#This Row],[Customer ID]],customers!$A$1:$I$1001,9,0)</f>
        <v>Yes</v>
      </c>
    </row>
    <row r="113" spans="1:16" x14ac:dyDescent="0.3">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VLOOKUP(Table2[[#This Row],[Customer ID]],customers!$A$1:$I$1001,9,0)</f>
        <v>No</v>
      </c>
    </row>
    <row r="114" spans="1:16" x14ac:dyDescent="0.3">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Arabaic</v>
      </c>
      <c r="O114" t="str">
        <f t="shared" si="5"/>
        <v>Medium</v>
      </c>
      <c r="P114" t="str">
        <f>VLOOKUP(Table2[[#This Row],[Customer ID]],customers!$A$1:$I$1001,9,0)</f>
        <v>No</v>
      </c>
    </row>
    <row r="115" spans="1:16" x14ac:dyDescent="0.3">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VLOOKUP(Table2[[#This Row],[Customer ID]],customers!$A$1:$I$1001,9,0)</f>
        <v>No</v>
      </c>
    </row>
    <row r="116" spans="1:16" x14ac:dyDescent="0.3">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VLOOKUP(Table2[[#This Row],[Customer ID]],customers!$A$1:$I$1001,9,0)</f>
        <v>No</v>
      </c>
    </row>
    <row r="117" spans="1:16" x14ac:dyDescent="0.3">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VLOOKUP(Table2[[#This Row],[Customer ID]],customers!$A$1:$I$1001,9,0)</f>
        <v>No</v>
      </c>
    </row>
    <row r="118" spans="1:16" x14ac:dyDescent="0.3">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VLOOKUP(Table2[[#This Row],[Customer ID]],customers!$A$1:$I$1001,9,0)</f>
        <v>Yes</v>
      </c>
    </row>
    <row r="119" spans="1:16" x14ac:dyDescent="0.3">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VLOOKUP(Table2[[#This Row],[Customer ID]],customers!$A$1:$I$1001,9,0)</f>
        <v>No</v>
      </c>
    </row>
    <row r="120" spans="1:16" x14ac:dyDescent="0.3">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VLOOKUP(Table2[[#This Row],[Customer ID]],customers!$A$1:$I$1001,9,0)</f>
        <v>Yes</v>
      </c>
    </row>
    <row r="121" spans="1:16" x14ac:dyDescent="0.3">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VLOOKUP(Table2[[#This Row],[Customer ID]],customers!$A$1:$I$1001,9,0)</f>
        <v>No</v>
      </c>
    </row>
    <row r="122" spans="1:16" x14ac:dyDescent="0.3">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Arabaic</v>
      </c>
      <c r="O122" t="str">
        <f t="shared" si="5"/>
        <v>Light</v>
      </c>
      <c r="P122" t="str">
        <f>VLOOKUP(Table2[[#This Row],[Customer ID]],customers!$A$1:$I$1001,9,0)</f>
        <v>No</v>
      </c>
    </row>
    <row r="123" spans="1:16" x14ac:dyDescent="0.3">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VLOOKUP(Table2[[#This Row],[Customer ID]],customers!$A$1:$I$1001,9,0)</f>
        <v>No</v>
      </c>
    </row>
    <row r="124" spans="1:16" x14ac:dyDescent="0.3">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Arabaic</v>
      </c>
      <c r="O124" t="str">
        <f t="shared" si="5"/>
        <v>Dark</v>
      </c>
      <c r="P124" t="str">
        <f>VLOOKUP(Table2[[#This Row],[Customer ID]],customers!$A$1:$I$1001,9,0)</f>
        <v>Yes</v>
      </c>
    </row>
    <row r="125" spans="1:16" x14ac:dyDescent="0.3">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VLOOKUP(Table2[[#This Row],[Customer ID]],customers!$A$1:$I$1001,9,0)</f>
        <v>No</v>
      </c>
    </row>
    <row r="126" spans="1:16" x14ac:dyDescent="0.3">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VLOOKUP(Table2[[#This Row],[Customer ID]],customers!$A$1:$I$1001,9,0)</f>
        <v>Yes</v>
      </c>
    </row>
    <row r="127" spans="1:16" x14ac:dyDescent="0.3">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VLOOKUP(Table2[[#This Row],[Customer ID]],customers!$A$1:$I$1001,9,0)</f>
        <v>Yes</v>
      </c>
    </row>
    <row r="128" spans="1:16" x14ac:dyDescent="0.3">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Arabaic</v>
      </c>
      <c r="O128" t="str">
        <f t="shared" si="5"/>
        <v>Medium</v>
      </c>
      <c r="P128" t="str">
        <f>VLOOKUP(Table2[[#This Row],[Customer ID]],customers!$A$1:$I$1001,9,0)</f>
        <v>No</v>
      </c>
    </row>
    <row r="129" spans="1:16" x14ac:dyDescent="0.3">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VLOOKUP(Table2[[#This Row],[Customer ID]],customers!$A$1:$I$1001,9,0)</f>
        <v>No</v>
      </c>
    </row>
    <row r="130" spans="1:16" x14ac:dyDescent="0.3">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Arabaic</v>
      </c>
      <c r="O130" t="str">
        <f t="shared" si="5"/>
        <v>Medium</v>
      </c>
      <c r="P130" t="str">
        <f>VLOOKUP(Table2[[#This Row],[Customer ID]],customers!$A$1:$I$1001,9,0)</f>
        <v>No</v>
      </c>
    </row>
    <row r="131" spans="1:16" x14ac:dyDescent="0.3">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IF(I131="Rob","Robusta",IF(I131="Exc","Excelsa",IF(I131="Ara","Arabaic",IF(I131="Lib","Liberica",""))))</f>
        <v>Excelsa</v>
      </c>
      <c r="O131" t="str">
        <f t="shared" ref="O131:O194" si="8">IF(J131="M","Medium",IF(J131="L","Light",IF(J131="D","Dark","")))</f>
        <v>Dark</v>
      </c>
      <c r="P131" t="str">
        <f>VLOOKUP(Table2[[#This Row],[Customer ID]],customers!$A$1:$I$1001,9,0)</f>
        <v>Yes</v>
      </c>
    </row>
    <row r="132" spans="1:16" x14ac:dyDescent="0.3">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Arabaic</v>
      </c>
      <c r="O132" t="str">
        <f t="shared" si="8"/>
        <v>Light</v>
      </c>
      <c r="P132" t="str">
        <f>VLOOKUP(Table2[[#This Row],[Customer ID]],customers!$A$1:$I$1001,9,0)</f>
        <v>Yes</v>
      </c>
    </row>
    <row r="133" spans="1:16" x14ac:dyDescent="0.3">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VLOOKUP(Table2[[#This Row],[Customer ID]],customers!$A$1:$I$1001,9,0)</f>
        <v>Yes</v>
      </c>
    </row>
    <row r="134" spans="1:16" x14ac:dyDescent="0.3">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Arabaic</v>
      </c>
      <c r="O134" t="str">
        <f t="shared" si="8"/>
        <v>Light</v>
      </c>
      <c r="P134" t="str">
        <f>VLOOKUP(Table2[[#This Row],[Customer ID]],customers!$A$1:$I$1001,9,0)</f>
        <v>Yes</v>
      </c>
    </row>
    <row r="135" spans="1:16" x14ac:dyDescent="0.3">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VLOOKUP(Table2[[#This Row],[Customer ID]],customers!$A$1:$I$1001,9,0)</f>
        <v>No</v>
      </c>
    </row>
    <row r="136" spans="1:16" x14ac:dyDescent="0.3">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VLOOKUP(Table2[[#This Row],[Customer ID]],customers!$A$1:$I$1001,9,0)</f>
        <v>Yes</v>
      </c>
    </row>
    <row r="137" spans="1:16" x14ac:dyDescent="0.3">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Arabaic</v>
      </c>
      <c r="O137" t="str">
        <f t="shared" si="8"/>
        <v>Light</v>
      </c>
      <c r="P137" t="str">
        <f>VLOOKUP(Table2[[#This Row],[Customer ID]],customers!$A$1:$I$1001,9,0)</f>
        <v>Yes</v>
      </c>
    </row>
    <row r="138" spans="1:16" x14ac:dyDescent="0.3">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Arabaic</v>
      </c>
      <c r="O138" t="str">
        <f t="shared" si="8"/>
        <v>Dark</v>
      </c>
      <c r="P138" t="str">
        <f>VLOOKUP(Table2[[#This Row],[Customer ID]],customers!$A$1:$I$1001,9,0)</f>
        <v>No</v>
      </c>
    </row>
    <row r="139" spans="1:16" x14ac:dyDescent="0.3">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VLOOKUP(Table2[[#This Row],[Customer ID]],customers!$A$1:$I$1001,9,0)</f>
        <v>No</v>
      </c>
    </row>
    <row r="140" spans="1:16" x14ac:dyDescent="0.3">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VLOOKUP(Table2[[#This Row],[Customer ID]],customers!$A$1:$I$1001,9,0)</f>
        <v>No</v>
      </c>
    </row>
    <row r="141" spans="1:16" x14ac:dyDescent="0.3">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VLOOKUP(Table2[[#This Row],[Customer ID]],customers!$A$1:$I$1001,9,0)</f>
        <v>Yes</v>
      </c>
    </row>
    <row r="142" spans="1:16" x14ac:dyDescent="0.3">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VLOOKUP(Table2[[#This Row],[Customer ID]],customers!$A$1:$I$1001,9,0)</f>
        <v>Yes</v>
      </c>
    </row>
    <row r="143" spans="1:16" x14ac:dyDescent="0.3">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Arabaic</v>
      </c>
      <c r="O143" t="str">
        <f t="shared" si="8"/>
        <v>Light</v>
      </c>
      <c r="P143" t="str">
        <f>VLOOKUP(Table2[[#This Row],[Customer ID]],customers!$A$1:$I$1001,9,0)</f>
        <v>Yes</v>
      </c>
    </row>
    <row r="144" spans="1:16" x14ac:dyDescent="0.3">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VLOOKUP(Table2[[#This Row],[Customer ID]],customers!$A$1:$I$1001,9,0)</f>
        <v>Yes</v>
      </c>
    </row>
    <row r="145" spans="1:16" x14ac:dyDescent="0.3">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VLOOKUP(Table2[[#This Row],[Customer ID]],customers!$A$1:$I$1001,9,0)</f>
        <v>No</v>
      </c>
    </row>
    <row r="146" spans="1:16" x14ac:dyDescent="0.3">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VLOOKUP(Table2[[#This Row],[Customer ID]],customers!$A$1:$I$1001,9,0)</f>
        <v>Yes</v>
      </c>
    </row>
    <row r="147" spans="1:16" x14ac:dyDescent="0.3">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VLOOKUP(Table2[[#This Row],[Customer ID]],customers!$A$1:$I$1001,9,0)</f>
        <v>No</v>
      </c>
    </row>
    <row r="148" spans="1:16" x14ac:dyDescent="0.3">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VLOOKUP(Table2[[#This Row],[Customer ID]],customers!$A$1:$I$1001,9,0)</f>
        <v>No</v>
      </c>
    </row>
    <row r="149" spans="1:16" x14ac:dyDescent="0.3">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VLOOKUP(Table2[[#This Row],[Customer ID]],customers!$A$1:$I$1001,9,0)</f>
        <v>No</v>
      </c>
    </row>
    <row r="150" spans="1:16" x14ac:dyDescent="0.3">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VLOOKUP(Table2[[#This Row],[Customer ID]],customers!$A$1:$I$1001,9,0)</f>
        <v>Yes</v>
      </c>
    </row>
    <row r="151" spans="1:16" x14ac:dyDescent="0.3">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Arabaic</v>
      </c>
      <c r="O151" t="str">
        <f t="shared" si="8"/>
        <v>Medium</v>
      </c>
      <c r="P151" t="str">
        <f>VLOOKUP(Table2[[#This Row],[Customer ID]],customers!$A$1:$I$1001,9,0)</f>
        <v>Yes</v>
      </c>
    </row>
    <row r="152" spans="1:16" x14ac:dyDescent="0.3">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VLOOKUP(Table2[[#This Row],[Customer ID]],customers!$A$1:$I$1001,9,0)</f>
        <v>Yes</v>
      </c>
    </row>
    <row r="153" spans="1:16" x14ac:dyDescent="0.3">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Arabaic</v>
      </c>
      <c r="O153" t="str">
        <f t="shared" si="8"/>
        <v>Medium</v>
      </c>
      <c r="P153" t="str">
        <f>VLOOKUP(Table2[[#This Row],[Customer ID]],customers!$A$1:$I$1001,9,0)</f>
        <v>Yes</v>
      </c>
    </row>
    <row r="154" spans="1:16" x14ac:dyDescent="0.3">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VLOOKUP(Table2[[#This Row],[Customer ID]],customers!$A$1:$I$1001,9,0)</f>
        <v>Yes</v>
      </c>
    </row>
    <row r="155" spans="1:16" x14ac:dyDescent="0.3">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VLOOKUP(Table2[[#This Row],[Customer ID]],customers!$A$1:$I$1001,9,0)</f>
        <v>No</v>
      </c>
    </row>
    <row r="156" spans="1:16" x14ac:dyDescent="0.3">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Arabaic</v>
      </c>
      <c r="O156" t="str">
        <f t="shared" si="8"/>
        <v>Dark</v>
      </c>
      <c r="P156" t="str">
        <f>VLOOKUP(Table2[[#This Row],[Customer ID]],customers!$A$1:$I$1001,9,0)</f>
        <v>No</v>
      </c>
    </row>
    <row r="157" spans="1:16" x14ac:dyDescent="0.3">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Arabaic</v>
      </c>
      <c r="O157" t="str">
        <f t="shared" si="8"/>
        <v>Medium</v>
      </c>
      <c r="P157" t="str">
        <f>VLOOKUP(Table2[[#This Row],[Customer ID]],customers!$A$1:$I$1001,9,0)</f>
        <v>Yes</v>
      </c>
    </row>
    <row r="158" spans="1:16" x14ac:dyDescent="0.3">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Arabaic</v>
      </c>
      <c r="O158" t="str">
        <f t="shared" si="8"/>
        <v>Medium</v>
      </c>
      <c r="P158" t="str">
        <f>VLOOKUP(Table2[[#This Row],[Customer ID]],customers!$A$1:$I$1001,9,0)</f>
        <v>Yes</v>
      </c>
    </row>
    <row r="159" spans="1:16" x14ac:dyDescent="0.3">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VLOOKUP(Table2[[#This Row],[Customer ID]],customers!$A$1:$I$1001,9,0)</f>
        <v>No</v>
      </c>
    </row>
    <row r="160" spans="1:16" x14ac:dyDescent="0.3">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VLOOKUP(Table2[[#This Row],[Customer ID]],customers!$A$1:$I$1001,9,0)</f>
        <v>Yes</v>
      </c>
    </row>
    <row r="161" spans="1:16" x14ac:dyDescent="0.3">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VLOOKUP(Table2[[#This Row],[Customer ID]],customers!$A$1:$I$1001,9,0)</f>
        <v>No</v>
      </c>
    </row>
    <row r="162" spans="1:16" x14ac:dyDescent="0.3">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VLOOKUP(Table2[[#This Row],[Customer ID]],customers!$A$1:$I$1001,9,0)</f>
        <v>No</v>
      </c>
    </row>
    <row r="163" spans="1:16" x14ac:dyDescent="0.3">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Arabaic</v>
      </c>
      <c r="O163" t="str">
        <f t="shared" si="8"/>
        <v>Light</v>
      </c>
      <c r="P163" t="str">
        <f>VLOOKUP(Table2[[#This Row],[Customer ID]],customers!$A$1:$I$1001,9,0)</f>
        <v>No</v>
      </c>
    </row>
    <row r="164" spans="1:16" x14ac:dyDescent="0.3">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VLOOKUP(Table2[[#This Row],[Customer ID]],customers!$A$1:$I$1001,9,0)</f>
        <v>Yes</v>
      </c>
    </row>
    <row r="165" spans="1:16" x14ac:dyDescent="0.3">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VLOOKUP(Table2[[#This Row],[Customer ID]],customers!$A$1:$I$1001,9,0)</f>
        <v>No</v>
      </c>
    </row>
    <row r="166" spans="1:16" x14ac:dyDescent="0.3">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VLOOKUP(Table2[[#This Row],[Customer ID]],customers!$A$1:$I$1001,9,0)</f>
        <v>No</v>
      </c>
    </row>
    <row r="167" spans="1:16" x14ac:dyDescent="0.3">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VLOOKUP(Table2[[#This Row],[Customer ID]],customers!$A$1:$I$1001,9,0)</f>
        <v>Yes</v>
      </c>
    </row>
    <row r="168" spans="1:16" x14ac:dyDescent="0.3">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VLOOKUP(Table2[[#This Row],[Customer ID]],customers!$A$1:$I$1001,9,0)</f>
        <v>Yes</v>
      </c>
    </row>
    <row r="169" spans="1:16" x14ac:dyDescent="0.3">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VLOOKUP(Table2[[#This Row],[Customer ID]],customers!$A$1:$I$1001,9,0)</f>
        <v>Yes</v>
      </c>
    </row>
    <row r="170" spans="1:16" x14ac:dyDescent="0.3">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Arabaic</v>
      </c>
      <c r="O170" t="str">
        <f t="shared" si="8"/>
        <v>Medium</v>
      </c>
      <c r="P170" t="str">
        <f>VLOOKUP(Table2[[#This Row],[Customer ID]],customers!$A$1:$I$1001,9,0)</f>
        <v>No</v>
      </c>
    </row>
    <row r="171" spans="1:16" x14ac:dyDescent="0.3">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VLOOKUP(Table2[[#This Row],[Customer ID]],customers!$A$1:$I$1001,9,0)</f>
        <v>No</v>
      </c>
    </row>
    <row r="172" spans="1:16" x14ac:dyDescent="0.3">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VLOOKUP(Table2[[#This Row],[Customer ID]],customers!$A$1:$I$1001,9,0)</f>
        <v>No</v>
      </c>
    </row>
    <row r="173" spans="1:16" x14ac:dyDescent="0.3">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VLOOKUP(Table2[[#This Row],[Customer ID]],customers!$A$1:$I$1001,9,0)</f>
        <v>Yes</v>
      </c>
    </row>
    <row r="174" spans="1:16" x14ac:dyDescent="0.3">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VLOOKUP(Table2[[#This Row],[Customer ID]],customers!$A$1:$I$1001,9,0)</f>
        <v>No</v>
      </c>
    </row>
    <row r="175" spans="1:16" x14ac:dyDescent="0.3">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VLOOKUP(Table2[[#This Row],[Customer ID]],customers!$A$1:$I$1001,9,0)</f>
        <v>No</v>
      </c>
    </row>
    <row r="176" spans="1:16" x14ac:dyDescent="0.3">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VLOOKUP(Table2[[#This Row],[Customer ID]],customers!$A$1:$I$1001,9,0)</f>
        <v>Yes</v>
      </c>
    </row>
    <row r="177" spans="1:16" x14ac:dyDescent="0.3">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VLOOKUP(Table2[[#This Row],[Customer ID]],customers!$A$1:$I$1001,9,0)</f>
        <v>Yes</v>
      </c>
    </row>
    <row r="178" spans="1:16" x14ac:dyDescent="0.3">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VLOOKUP(Table2[[#This Row],[Customer ID]],customers!$A$1:$I$1001,9,0)</f>
        <v>Yes</v>
      </c>
    </row>
    <row r="179" spans="1:16" x14ac:dyDescent="0.3">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VLOOKUP(Table2[[#This Row],[Customer ID]],customers!$A$1:$I$1001,9,0)</f>
        <v>Yes</v>
      </c>
    </row>
    <row r="180" spans="1:16" x14ac:dyDescent="0.3">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Arabaic</v>
      </c>
      <c r="O180" t="str">
        <f t="shared" si="8"/>
        <v>Light</v>
      </c>
      <c r="P180" t="str">
        <f>VLOOKUP(Table2[[#This Row],[Customer ID]],customers!$A$1:$I$1001,9,0)</f>
        <v>No</v>
      </c>
    </row>
    <row r="181" spans="1:16" x14ac:dyDescent="0.3">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Arabaic</v>
      </c>
      <c r="O181" t="str">
        <f t="shared" si="8"/>
        <v>Dark</v>
      </c>
      <c r="P181" t="str">
        <f>VLOOKUP(Table2[[#This Row],[Customer ID]],customers!$A$1:$I$1001,9,0)</f>
        <v>No</v>
      </c>
    </row>
    <row r="182" spans="1:16" x14ac:dyDescent="0.3">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VLOOKUP(Table2[[#This Row],[Customer ID]],customers!$A$1:$I$1001,9,0)</f>
        <v>No</v>
      </c>
    </row>
    <row r="183" spans="1:16" x14ac:dyDescent="0.3">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Arabaic</v>
      </c>
      <c r="O183" t="str">
        <f t="shared" si="8"/>
        <v>Dark</v>
      </c>
      <c r="P183" t="str">
        <f>VLOOKUP(Table2[[#This Row],[Customer ID]],customers!$A$1:$I$1001,9,0)</f>
        <v>No</v>
      </c>
    </row>
    <row r="184" spans="1:16" x14ac:dyDescent="0.3">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VLOOKUP(Table2[[#This Row],[Customer ID]],customers!$A$1:$I$1001,9,0)</f>
        <v>No</v>
      </c>
    </row>
    <row r="185" spans="1:16" x14ac:dyDescent="0.3">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VLOOKUP(Table2[[#This Row],[Customer ID]],customers!$A$1:$I$1001,9,0)</f>
        <v>No</v>
      </c>
    </row>
    <row r="186" spans="1:16" x14ac:dyDescent="0.3">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Arabaic</v>
      </c>
      <c r="O186" t="str">
        <f t="shared" si="8"/>
        <v>Light</v>
      </c>
      <c r="P186" t="str">
        <f>VLOOKUP(Table2[[#This Row],[Customer ID]],customers!$A$1:$I$1001,9,0)</f>
        <v>No</v>
      </c>
    </row>
    <row r="187" spans="1:16" x14ac:dyDescent="0.3">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VLOOKUP(Table2[[#This Row],[Customer ID]],customers!$A$1:$I$1001,9,0)</f>
        <v>Yes</v>
      </c>
    </row>
    <row r="188" spans="1:16" x14ac:dyDescent="0.3">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VLOOKUP(Table2[[#This Row],[Customer ID]],customers!$A$1:$I$1001,9,0)</f>
        <v>No</v>
      </c>
    </row>
    <row r="189" spans="1:16" x14ac:dyDescent="0.3">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VLOOKUP(Table2[[#This Row],[Customer ID]],customers!$A$1:$I$1001,9,0)</f>
        <v>Yes</v>
      </c>
    </row>
    <row r="190" spans="1:16" x14ac:dyDescent="0.3">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VLOOKUP(Table2[[#This Row],[Customer ID]],customers!$A$1:$I$1001,9,0)</f>
        <v>Yes</v>
      </c>
    </row>
    <row r="191" spans="1:16" x14ac:dyDescent="0.3">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VLOOKUP(Table2[[#This Row],[Customer ID]],customers!$A$1:$I$1001,9,0)</f>
        <v>Yes</v>
      </c>
    </row>
    <row r="192" spans="1:16" x14ac:dyDescent="0.3">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VLOOKUP(Table2[[#This Row],[Customer ID]],customers!$A$1:$I$1001,9,0)</f>
        <v>Yes</v>
      </c>
    </row>
    <row r="193" spans="1:16" x14ac:dyDescent="0.3">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VLOOKUP(Table2[[#This Row],[Customer ID]],customers!$A$1:$I$1001,9,0)</f>
        <v>Yes</v>
      </c>
    </row>
    <row r="194" spans="1:16" x14ac:dyDescent="0.3">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VLOOKUP(Table2[[#This Row],[Customer ID]],customers!$A$1:$I$1001,9,0)</f>
        <v>Yes</v>
      </c>
    </row>
    <row r="195" spans="1:16" x14ac:dyDescent="0.3">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IF(I195="Rob","Robusta",IF(I195="Exc","Excelsa",IF(I195="Ara","Arabaic",IF(I195="Lib","Liberica",""))))</f>
        <v>Excelsa</v>
      </c>
      <c r="O195" t="str">
        <f t="shared" ref="O195:O258" si="11">IF(J195="M","Medium",IF(J195="L","Light",IF(J195="D","Dark","")))</f>
        <v>Light</v>
      </c>
      <c r="P195" t="str">
        <f>VLOOKUP(Table2[[#This Row],[Customer ID]],customers!$A$1:$I$1001,9,0)</f>
        <v>No</v>
      </c>
    </row>
    <row r="196" spans="1:16" x14ac:dyDescent="0.3">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VLOOKUP(Table2[[#This Row],[Customer ID]],customers!$A$1:$I$1001,9,0)</f>
        <v>No</v>
      </c>
    </row>
    <row r="197" spans="1:16" x14ac:dyDescent="0.3">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Arabaic</v>
      </c>
      <c r="O197" t="str">
        <f t="shared" si="11"/>
        <v>Light</v>
      </c>
      <c r="P197" t="str">
        <f>VLOOKUP(Table2[[#This Row],[Customer ID]],customers!$A$1:$I$1001,9,0)</f>
        <v>No</v>
      </c>
    </row>
    <row r="198" spans="1:16" x14ac:dyDescent="0.3">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VLOOKUP(Table2[[#This Row],[Customer ID]],customers!$A$1:$I$1001,9,0)</f>
        <v>No</v>
      </c>
    </row>
    <row r="199" spans="1:16" x14ac:dyDescent="0.3">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VLOOKUP(Table2[[#This Row],[Customer ID]],customers!$A$1:$I$1001,9,0)</f>
        <v>No</v>
      </c>
    </row>
    <row r="200" spans="1:16" x14ac:dyDescent="0.3">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VLOOKUP(Table2[[#This Row],[Customer ID]],customers!$A$1:$I$1001,9,0)</f>
        <v>No</v>
      </c>
    </row>
    <row r="201" spans="1:16" x14ac:dyDescent="0.3">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VLOOKUP(Table2[[#This Row],[Customer ID]],customers!$A$1:$I$1001,9,0)</f>
        <v>No</v>
      </c>
    </row>
    <row r="202" spans="1:16" x14ac:dyDescent="0.3">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VLOOKUP(Table2[[#This Row],[Customer ID]],customers!$A$1:$I$1001,9,0)</f>
        <v>No</v>
      </c>
    </row>
    <row r="203" spans="1:16" x14ac:dyDescent="0.3">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VLOOKUP(Table2[[#This Row],[Customer ID]],customers!$A$1:$I$1001,9,0)</f>
        <v>No</v>
      </c>
    </row>
    <row r="204" spans="1:16" x14ac:dyDescent="0.3">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VLOOKUP(Table2[[#This Row],[Customer ID]],customers!$A$1:$I$1001,9,0)</f>
        <v>Yes</v>
      </c>
    </row>
    <row r="205" spans="1:16" x14ac:dyDescent="0.3">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VLOOKUP(Table2[[#This Row],[Customer ID]],customers!$A$1:$I$1001,9,0)</f>
        <v>No</v>
      </c>
    </row>
    <row r="206" spans="1:16" x14ac:dyDescent="0.3">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VLOOKUP(Table2[[#This Row],[Customer ID]],customers!$A$1:$I$1001,9,0)</f>
        <v>No</v>
      </c>
    </row>
    <row r="207" spans="1:16" x14ac:dyDescent="0.3">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VLOOKUP(Table2[[#This Row],[Customer ID]],customers!$A$1:$I$1001,9,0)</f>
        <v>Yes</v>
      </c>
    </row>
    <row r="208" spans="1:16" x14ac:dyDescent="0.3">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Arabaic</v>
      </c>
      <c r="O208" t="str">
        <f t="shared" si="11"/>
        <v>Medium</v>
      </c>
      <c r="P208" t="str">
        <f>VLOOKUP(Table2[[#This Row],[Customer ID]],customers!$A$1:$I$1001,9,0)</f>
        <v>No</v>
      </c>
    </row>
    <row r="209" spans="1:16" x14ac:dyDescent="0.3">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Arabaic</v>
      </c>
      <c r="O209" t="str">
        <f t="shared" si="11"/>
        <v>Medium</v>
      </c>
      <c r="P209" t="str">
        <f>VLOOKUP(Table2[[#This Row],[Customer ID]],customers!$A$1:$I$1001,9,0)</f>
        <v>Yes</v>
      </c>
    </row>
    <row r="210" spans="1:16" x14ac:dyDescent="0.3">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VLOOKUP(Table2[[#This Row],[Customer ID]],customers!$A$1:$I$1001,9,0)</f>
        <v>Yes</v>
      </c>
    </row>
    <row r="211" spans="1:16" x14ac:dyDescent="0.3">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Arabaic</v>
      </c>
      <c r="O211" t="str">
        <f t="shared" si="11"/>
        <v>Medium</v>
      </c>
      <c r="P211" t="str">
        <f>VLOOKUP(Table2[[#This Row],[Customer ID]],customers!$A$1:$I$1001,9,0)</f>
        <v>No</v>
      </c>
    </row>
    <row r="212" spans="1:16" x14ac:dyDescent="0.3">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VLOOKUP(Table2[[#This Row],[Customer ID]],customers!$A$1:$I$1001,9,0)</f>
        <v>Yes</v>
      </c>
    </row>
    <row r="213" spans="1:16" x14ac:dyDescent="0.3">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VLOOKUP(Table2[[#This Row],[Customer ID]],customers!$A$1:$I$1001,9,0)</f>
        <v>No</v>
      </c>
    </row>
    <row r="214" spans="1:16" x14ac:dyDescent="0.3">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VLOOKUP(Table2[[#This Row],[Customer ID]],customers!$A$1:$I$1001,9,0)</f>
        <v>Yes</v>
      </c>
    </row>
    <row r="215" spans="1:16" x14ac:dyDescent="0.3">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VLOOKUP(Table2[[#This Row],[Customer ID]],customers!$A$1:$I$1001,9,0)</f>
        <v>No</v>
      </c>
    </row>
    <row r="216" spans="1:16" x14ac:dyDescent="0.3">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VLOOKUP(Table2[[#This Row],[Customer ID]],customers!$A$1:$I$1001,9,0)</f>
        <v>No</v>
      </c>
    </row>
    <row r="217" spans="1:16" x14ac:dyDescent="0.3">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VLOOKUP(Table2[[#This Row],[Customer ID]],customers!$A$1:$I$1001,9,0)</f>
        <v>No</v>
      </c>
    </row>
    <row r="218" spans="1:16" x14ac:dyDescent="0.3">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VLOOKUP(Table2[[#This Row],[Customer ID]],customers!$A$1:$I$1001,9,0)</f>
        <v>Yes</v>
      </c>
    </row>
    <row r="219" spans="1:16" x14ac:dyDescent="0.3">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VLOOKUP(Table2[[#This Row],[Customer ID]],customers!$A$1:$I$1001,9,0)</f>
        <v>No</v>
      </c>
    </row>
    <row r="220" spans="1:16" x14ac:dyDescent="0.3">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Arabaic</v>
      </c>
      <c r="O220" t="str">
        <f t="shared" si="11"/>
        <v>Medium</v>
      </c>
      <c r="P220" t="str">
        <f>VLOOKUP(Table2[[#This Row],[Customer ID]],customers!$A$1:$I$1001,9,0)</f>
        <v>Yes</v>
      </c>
    </row>
    <row r="221" spans="1:16" x14ac:dyDescent="0.3">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VLOOKUP(Table2[[#This Row],[Customer ID]],customers!$A$1:$I$1001,9,0)</f>
        <v>No</v>
      </c>
    </row>
    <row r="222" spans="1:16" x14ac:dyDescent="0.3">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VLOOKUP(Table2[[#This Row],[Customer ID]],customers!$A$1:$I$1001,9,0)</f>
        <v>No</v>
      </c>
    </row>
    <row r="223" spans="1:16" x14ac:dyDescent="0.3">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Arabaic</v>
      </c>
      <c r="O223" t="str">
        <f t="shared" si="11"/>
        <v>Light</v>
      </c>
      <c r="P223" t="str">
        <f>VLOOKUP(Table2[[#This Row],[Customer ID]],customers!$A$1:$I$1001,9,0)</f>
        <v>Yes</v>
      </c>
    </row>
    <row r="224" spans="1:16" x14ac:dyDescent="0.3">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VLOOKUP(Table2[[#This Row],[Customer ID]],customers!$A$1:$I$1001,9,0)</f>
        <v>No</v>
      </c>
    </row>
    <row r="225" spans="1:16" x14ac:dyDescent="0.3">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VLOOKUP(Table2[[#This Row],[Customer ID]],customers!$A$1:$I$1001,9,0)</f>
        <v>Yes</v>
      </c>
    </row>
    <row r="226" spans="1:16" x14ac:dyDescent="0.3">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VLOOKUP(Table2[[#This Row],[Customer ID]],customers!$A$1:$I$1001,9,0)</f>
        <v>Yes</v>
      </c>
    </row>
    <row r="227" spans="1:16" x14ac:dyDescent="0.3">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VLOOKUP(Table2[[#This Row],[Customer ID]],customers!$A$1:$I$1001,9,0)</f>
        <v>No</v>
      </c>
    </row>
    <row r="228" spans="1:16" x14ac:dyDescent="0.3">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Arabaic</v>
      </c>
      <c r="O228" t="str">
        <f t="shared" si="11"/>
        <v>Medium</v>
      </c>
      <c r="P228" t="str">
        <f>VLOOKUP(Table2[[#This Row],[Customer ID]],customers!$A$1:$I$1001,9,0)</f>
        <v>No</v>
      </c>
    </row>
    <row r="229" spans="1:16" x14ac:dyDescent="0.3">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VLOOKUP(Table2[[#This Row],[Customer ID]],customers!$A$1:$I$1001,9,0)</f>
        <v>Yes</v>
      </c>
    </row>
    <row r="230" spans="1:16" x14ac:dyDescent="0.3">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VLOOKUP(Table2[[#This Row],[Customer ID]],customers!$A$1:$I$1001,9,0)</f>
        <v>No</v>
      </c>
    </row>
    <row r="231" spans="1:16" x14ac:dyDescent="0.3">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VLOOKUP(Table2[[#This Row],[Customer ID]],customers!$A$1:$I$1001,9,0)</f>
        <v>No</v>
      </c>
    </row>
    <row r="232" spans="1:16" x14ac:dyDescent="0.3">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Arabaic</v>
      </c>
      <c r="O232" t="str">
        <f t="shared" si="11"/>
        <v>Medium</v>
      </c>
      <c r="P232" t="str">
        <f>VLOOKUP(Table2[[#This Row],[Customer ID]],customers!$A$1:$I$1001,9,0)</f>
        <v>No</v>
      </c>
    </row>
    <row r="233" spans="1:16" x14ac:dyDescent="0.3">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VLOOKUP(Table2[[#This Row],[Customer ID]],customers!$A$1:$I$1001,9,0)</f>
        <v>Yes</v>
      </c>
    </row>
    <row r="234" spans="1:16" x14ac:dyDescent="0.3">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VLOOKUP(Table2[[#This Row],[Customer ID]],customers!$A$1:$I$1001,9,0)</f>
        <v>No</v>
      </c>
    </row>
    <row r="235" spans="1:16" x14ac:dyDescent="0.3">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VLOOKUP(Table2[[#This Row],[Customer ID]],customers!$A$1:$I$1001,9,0)</f>
        <v>No</v>
      </c>
    </row>
    <row r="236" spans="1:16" x14ac:dyDescent="0.3">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VLOOKUP(Table2[[#This Row],[Customer ID]],customers!$A$1:$I$1001,9,0)</f>
        <v>No</v>
      </c>
    </row>
    <row r="237" spans="1:16" x14ac:dyDescent="0.3">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VLOOKUP(Table2[[#This Row],[Customer ID]],customers!$A$1:$I$1001,9,0)</f>
        <v>No</v>
      </c>
    </row>
    <row r="238" spans="1:16" x14ac:dyDescent="0.3">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VLOOKUP(Table2[[#This Row],[Customer ID]],customers!$A$1:$I$1001,9,0)</f>
        <v>No</v>
      </c>
    </row>
    <row r="239" spans="1:16" x14ac:dyDescent="0.3">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VLOOKUP(Table2[[#This Row],[Customer ID]],customers!$A$1:$I$1001,9,0)</f>
        <v>Yes</v>
      </c>
    </row>
    <row r="240" spans="1:16" x14ac:dyDescent="0.3">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VLOOKUP(Table2[[#This Row],[Customer ID]],customers!$A$1:$I$1001,9,0)</f>
        <v>Yes</v>
      </c>
    </row>
    <row r="241" spans="1:16" x14ac:dyDescent="0.3">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VLOOKUP(Table2[[#This Row],[Customer ID]],customers!$A$1:$I$1001,9,0)</f>
        <v>No</v>
      </c>
    </row>
    <row r="242" spans="1:16" x14ac:dyDescent="0.3">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Arabaic</v>
      </c>
      <c r="O242" t="str">
        <f t="shared" si="11"/>
        <v>Medium</v>
      </c>
      <c r="P242" t="str">
        <f>VLOOKUP(Table2[[#This Row],[Customer ID]],customers!$A$1:$I$1001,9,0)</f>
        <v>Yes</v>
      </c>
    </row>
    <row r="243" spans="1:16" x14ac:dyDescent="0.3">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VLOOKUP(Table2[[#This Row],[Customer ID]],customers!$A$1:$I$1001,9,0)</f>
        <v>No</v>
      </c>
    </row>
    <row r="244" spans="1:16" x14ac:dyDescent="0.3">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VLOOKUP(Table2[[#This Row],[Customer ID]],customers!$A$1:$I$1001,9,0)</f>
        <v>Yes</v>
      </c>
    </row>
    <row r="245" spans="1:16" x14ac:dyDescent="0.3">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VLOOKUP(Table2[[#This Row],[Customer ID]],customers!$A$1:$I$1001,9,0)</f>
        <v>Yes</v>
      </c>
    </row>
    <row r="246" spans="1:16" x14ac:dyDescent="0.3">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VLOOKUP(Table2[[#This Row],[Customer ID]],customers!$A$1:$I$1001,9,0)</f>
        <v>No</v>
      </c>
    </row>
    <row r="247" spans="1:16" x14ac:dyDescent="0.3">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VLOOKUP(Table2[[#This Row],[Customer ID]],customers!$A$1:$I$1001,9,0)</f>
        <v>Yes</v>
      </c>
    </row>
    <row r="248" spans="1:16" x14ac:dyDescent="0.3">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VLOOKUP(Table2[[#This Row],[Customer ID]],customers!$A$1:$I$1001,9,0)</f>
        <v>No</v>
      </c>
    </row>
    <row r="249" spans="1:16" x14ac:dyDescent="0.3">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VLOOKUP(Table2[[#This Row],[Customer ID]],customers!$A$1:$I$1001,9,0)</f>
        <v>Yes</v>
      </c>
    </row>
    <row r="250" spans="1:16" x14ac:dyDescent="0.3">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Arabaic</v>
      </c>
      <c r="O250" t="str">
        <f t="shared" si="11"/>
        <v>Dark</v>
      </c>
      <c r="P250" t="str">
        <f>VLOOKUP(Table2[[#This Row],[Customer ID]],customers!$A$1:$I$1001,9,0)</f>
        <v>Yes</v>
      </c>
    </row>
    <row r="251" spans="1:16" x14ac:dyDescent="0.3">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VLOOKUP(Table2[[#This Row],[Customer ID]],customers!$A$1:$I$1001,9,0)</f>
        <v>Yes</v>
      </c>
    </row>
    <row r="252" spans="1:16" x14ac:dyDescent="0.3">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VLOOKUP(Table2[[#This Row],[Customer ID]],customers!$A$1:$I$1001,9,0)</f>
        <v>Yes</v>
      </c>
    </row>
    <row r="253" spans="1:16" x14ac:dyDescent="0.3">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VLOOKUP(Table2[[#This Row],[Customer ID]],customers!$A$1:$I$1001,9,0)</f>
        <v>Yes</v>
      </c>
    </row>
    <row r="254" spans="1:16" x14ac:dyDescent="0.3">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Arabaic</v>
      </c>
      <c r="O254" t="str">
        <f t="shared" si="11"/>
        <v>Dark</v>
      </c>
      <c r="P254" t="str">
        <f>VLOOKUP(Table2[[#This Row],[Customer ID]],customers!$A$1:$I$1001,9,0)</f>
        <v>No</v>
      </c>
    </row>
    <row r="255" spans="1:16" x14ac:dyDescent="0.3">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VLOOKUP(Table2[[#This Row],[Customer ID]],customers!$A$1:$I$1001,9,0)</f>
        <v>No</v>
      </c>
    </row>
    <row r="256" spans="1:16" x14ac:dyDescent="0.3">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VLOOKUP(Table2[[#This Row],[Customer ID]],customers!$A$1:$I$1001,9,0)</f>
        <v>No</v>
      </c>
    </row>
    <row r="257" spans="1:16" x14ac:dyDescent="0.3">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VLOOKUP(Table2[[#This Row],[Customer ID]],customers!$A$1:$I$1001,9,0)</f>
        <v>No</v>
      </c>
    </row>
    <row r="258" spans="1:16" x14ac:dyDescent="0.3">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VLOOKUP(Table2[[#This Row],[Customer ID]],customers!$A$1:$I$1001,9,0)</f>
        <v>Yes</v>
      </c>
    </row>
    <row r="259" spans="1:16" x14ac:dyDescent="0.3">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IF(I259="Rob","Robusta",IF(I259="Exc","Excelsa",IF(I259="Ara","Arabaic",IF(I259="Lib","Liberica",""))))</f>
        <v>Excelsa</v>
      </c>
      <c r="O259" t="str">
        <f t="shared" ref="O259:O322" si="14">IF(J259="M","Medium",IF(J259="L","Light",IF(J259="D","Dark","")))</f>
        <v>Dark</v>
      </c>
      <c r="P259" t="str">
        <f>VLOOKUP(Table2[[#This Row],[Customer ID]],customers!$A$1:$I$1001,9,0)</f>
        <v>Yes</v>
      </c>
    </row>
    <row r="260" spans="1:16" x14ac:dyDescent="0.3">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VLOOKUP(Table2[[#This Row],[Customer ID]],customers!$A$1:$I$1001,9,0)</f>
        <v>No</v>
      </c>
    </row>
    <row r="261" spans="1:16" x14ac:dyDescent="0.3">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VLOOKUP(Table2[[#This Row],[Customer ID]],customers!$A$1:$I$1001,9,0)</f>
        <v>No</v>
      </c>
    </row>
    <row r="262" spans="1:16" x14ac:dyDescent="0.3">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VLOOKUP(Table2[[#This Row],[Customer ID]],customers!$A$1:$I$1001,9,0)</f>
        <v>Yes</v>
      </c>
    </row>
    <row r="263" spans="1:16" x14ac:dyDescent="0.3">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VLOOKUP(Table2[[#This Row],[Customer ID]],customers!$A$1:$I$1001,9,0)</f>
        <v>Yes</v>
      </c>
    </row>
    <row r="264" spans="1:16" x14ac:dyDescent="0.3">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VLOOKUP(Table2[[#This Row],[Customer ID]],customers!$A$1:$I$1001,9,0)</f>
        <v>No</v>
      </c>
    </row>
    <row r="265" spans="1:16" x14ac:dyDescent="0.3">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VLOOKUP(Table2[[#This Row],[Customer ID]],customers!$A$1:$I$1001,9,0)</f>
        <v>No</v>
      </c>
    </row>
    <row r="266" spans="1:16" x14ac:dyDescent="0.3">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VLOOKUP(Table2[[#This Row],[Customer ID]],customers!$A$1:$I$1001,9,0)</f>
        <v>Yes</v>
      </c>
    </row>
    <row r="267" spans="1:16" x14ac:dyDescent="0.3">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Arabaic</v>
      </c>
      <c r="O267" t="str">
        <f t="shared" si="14"/>
        <v>Dark</v>
      </c>
      <c r="P267" t="str">
        <f>VLOOKUP(Table2[[#This Row],[Customer ID]],customers!$A$1:$I$1001,9,0)</f>
        <v>Yes</v>
      </c>
    </row>
    <row r="268" spans="1:16" x14ac:dyDescent="0.3">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VLOOKUP(Table2[[#This Row],[Customer ID]],customers!$A$1:$I$1001,9,0)</f>
        <v>No</v>
      </c>
    </row>
    <row r="269" spans="1:16" x14ac:dyDescent="0.3">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VLOOKUP(Table2[[#This Row],[Customer ID]],customers!$A$1:$I$1001,9,0)</f>
        <v>Yes</v>
      </c>
    </row>
    <row r="270" spans="1:16" x14ac:dyDescent="0.3">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Arabaic</v>
      </c>
      <c r="O270" t="str">
        <f t="shared" si="14"/>
        <v>Dark</v>
      </c>
      <c r="P270" t="str">
        <f>VLOOKUP(Table2[[#This Row],[Customer ID]],customers!$A$1:$I$1001,9,0)</f>
        <v>Yes</v>
      </c>
    </row>
    <row r="271" spans="1:16" x14ac:dyDescent="0.3">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Arabaic</v>
      </c>
      <c r="O271" t="str">
        <f t="shared" si="14"/>
        <v>Dark</v>
      </c>
      <c r="P271" t="str">
        <f>VLOOKUP(Table2[[#This Row],[Customer ID]],customers!$A$1:$I$1001,9,0)</f>
        <v>No</v>
      </c>
    </row>
    <row r="272" spans="1:16" x14ac:dyDescent="0.3">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VLOOKUP(Table2[[#This Row],[Customer ID]],customers!$A$1:$I$1001,9,0)</f>
        <v>Yes</v>
      </c>
    </row>
    <row r="273" spans="1:16" x14ac:dyDescent="0.3">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Arabaic</v>
      </c>
      <c r="O273" t="str">
        <f t="shared" si="14"/>
        <v>Dark</v>
      </c>
      <c r="P273" t="str">
        <f>VLOOKUP(Table2[[#This Row],[Customer ID]],customers!$A$1:$I$1001,9,0)</f>
        <v>Yes</v>
      </c>
    </row>
    <row r="274" spans="1:16" x14ac:dyDescent="0.3">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VLOOKUP(Table2[[#This Row],[Customer ID]],customers!$A$1:$I$1001,9,0)</f>
        <v>Yes</v>
      </c>
    </row>
    <row r="275" spans="1:16" x14ac:dyDescent="0.3">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Arabaic</v>
      </c>
      <c r="O275" t="str">
        <f t="shared" si="14"/>
        <v>Light</v>
      </c>
      <c r="P275" t="str">
        <f>VLOOKUP(Table2[[#This Row],[Customer ID]],customers!$A$1:$I$1001,9,0)</f>
        <v>No</v>
      </c>
    </row>
    <row r="276" spans="1:16" x14ac:dyDescent="0.3">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Arabaic</v>
      </c>
      <c r="O276" t="str">
        <f t="shared" si="14"/>
        <v>Medium</v>
      </c>
      <c r="P276" t="str">
        <f>VLOOKUP(Table2[[#This Row],[Customer ID]],customers!$A$1:$I$1001,9,0)</f>
        <v>No</v>
      </c>
    </row>
    <row r="277" spans="1:16" x14ac:dyDescent="0.3">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VLOOKUP(Table2[[#This Row],[Customer ID]],customers!$A$1:$I$1001,9,0)</f>
        <v>No</v>
      </c>
    </row>
    <row r="278" spans="1:16" x14ac:dyDescent="0.3">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VLOOKUP(Table2[[#This Row],[Customer ID]],customers!$A$1:$I$1001,9,0)</f>
        <v>Yes</v>
      </c>
    </row>
    <row r="279" spans="1:16" x14ac:dyDescent="0.3">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VLOOKUP(Table2[[#This Row],[Customer ID]],customers!$A$1:$I$1001,9,0)</f>
        <v>No</v>
      </c>
    </row>
    <row r="280" spans="1:16" x14ac:dyDescent="0.3">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Arabaic</v>
      </c>
      <c r="O280" t="str">
        <f t="shared" si="14"/>
        <v>Light</v>
      </c>
      <c r="P280" t="str">
        <f>VLOOKUP(Table2[[#This Row],[Customer ID]],customers!$A$1:$I$1001,9,0)</f>
        <v>Yes</v>
      </c>
    </row>
    <row r="281" spans="1:16" x14ac:dyDescent="0.3">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VLOOKUP(Table2[[#This Row],[Customer ID]],customers!$A$1:$I$1001,9,0)</f>
        <v>Yes</v>
      </c>
    </row>
    <row r="282" spans="1:16" x14ac:dyDescent="0.3">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VLOOKUP(Table2[[#This Row],[Customer ID]],customers!$A$1:$I$1001,9,0)</f>
        <v>Yes</v>
      </c>
    </row>
    <row r="283" spans="1:16" x14ac:dyDescent="0.3">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VLOOKUP(Table2[[#This Row],[Customer ID]],customers!$A$1:$I$1001,9,0)</f>
        <v>Yes</v>
      </c>
    </row>
    <row r="284" spans="1:16" x14ac:dyDescent="0.3">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Arabaic</v>
      </c>
      <c r="O284" t="str">
        <f t="shared" si="14"/>
        <v>Light</v>
      </c>
      <c r="P284" t="str">
        <f>VLOOKUP(Table2[[#This Row],[Customer ID]],customers!$A$1:$I$1001,9,0)</f>
        <v>No</v>
      </c>
    </row>
    <row r="285" spans="1:16" x14ac:dyDescent="0.3">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VLOOKUP(Table2[[#This Row],[Customer ID]],customers!$A$1:$I$1001,9,0)</f>
        <v>Yes</v>
      </c>
    </row>
    <row r="286" spans="1:16" x14ac:dyDescent="0.3">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VLOOKUP(Table2[[#This Row],[Customer ID]],customers!$A$1:$I$1001,9,0)</f>
        <v>No</v>
      </c>
    </row>
    <row r="287" spans="1:16" x14ac:dyDescent="0.3">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VLOOKUP(Table2[[#This Row],[Customer ID]],customers!$A$1:$I$1001,9,0)</f>
        <v>No</v>
      </c>
    </row>
    <row r="288" spans="1:16" x14ac:dyDescent="0.3">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Arabaic</v>
      </c>
      <c r="O288" t="str">
        <f t="shared" si="14"/>
        <v>Medium</v>
      </c>
      <c r="P288" t="str">
        <f>VLOOKUP(Table2[[#This Row],[Customer ID]],customers!$A$1:$I$1001,9,0)</f>
        <v>Yes</v>
      </c>
    </row>
    <row r="289" spans="1:16" x14ac:dyDescent="0.3">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VLOOKUP(Table2[[#This Row],[Customer ID]],customers!$A$1:$I$1001,9,0)</f>
        <v>No</v>
      </c>
    </row>
    <row r="290" spans="1:16" x14ac:dyDescent="0.3">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VLOOKUP(Table2[[#This Row],[Customer ID]],customers!$A$1:$I$1001,9,0)</f>
        <v>Yes</v>
      </c>
    </row>
    <row r="291" spans="1:16" x14ac:dyDescent="0.3">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VLOOKUP(Table2[[#This Row],[Customer ID]],customers!$A$1:$I$1001,9,0)</f>
        <v>Yes</v>
      </c>
    </row>
    <row r="292" spans="1:16" x14ac:dyDescent="0.3">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Arabaic</v>
      </c>
      <c r="O292" t="str">
        <f t="shared" si="14"/>
        <v>Dark</v>
      </c>
      <c r="P292" t="str">
        <f>VLOOKUP(Table2[[#This Row],[Customer ID]],customers!$A$1:$I$1001,9,0)</f>
        <v>No</v>
      </c>
    </row>
    <row r="293" spans="1:16" x14ac:dyDescent="0.3">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VLOOKUP(Table2[[#This Row],[Customer ID]],customers!$A$1:$I$1001,9,0)</f>
        <v>No</v>
      </c>
    </row>
    <row r="294" spans="1:16" x14ac:dyDescent="0.3">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Arabaic</v>
      </c>
      <c r="O294" t="str">
        <f t="shared" si="14"/>
        <v>Dark</v>
      </c>
      <c r="P294" t="str">
        <f>VLOOKUP(Table2[[#This Row],[Customer ID]],customers!$A$1:$I$1001,9,0)</f>
        <v>No</v>
      </c>
    </row>
    <row r="295" spans="1:16" x14ac:dyDescent="0.3">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Arabaic</v>
      </c>
      <c r="O295" t="str">
        <f t="shared" si="14"/>
        <v>Dark</v>
      </c>
      <c r="P295" t="str">
        <f>VLOOKUP(Table2[[#This Row],[Customer ID]],customers!$A$1:$I$1001,9,0)</f>
        <v>No</v>
      </c>
    </row>
    <row r="296" spans="1:16" x14ac:dyDescent="0.3">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VLOOKUP(Table2[[#This Row],[Customer ID]],customers!$A$1:$I$1001,9,0)</f>
        <v>No</v>
      </c>
    </row>
    <row r="297" spans="1:16" x14ac:dyDescent="0.3">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VLOOKUP(Table2[[#This Row],[Customer ID]],customers!$A$1:$I$1001,9,0)</f>
        <v>No</v>
      </c>
    </row>
    <row r="298" spans="1:16" x14ac:dyDescent="0.3">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VLOOKUP(Table2[[#This Row],[Customer ID]],customers!$A$1:$I$1001,9,0)</f>
        <v>Yes</v>
      </c>
    </row>
    <row r="299" spans="1:16" x14ac:dyDescent="0.3">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VLOOKUP(Table2[[#This Row],[Customer ID]],customers!$A$1:$I$1001,9,0)</f>
        <v>Yes</v>
      </c>
    </row>
    <row r="300" spans="1:16" x14ac:dyDescent="0.3">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VLOOKUP(Table2[[#This Row],[Customer ID]],customers!$A$1:$I$1001,9,0)</f>
        <v>Yes</v>
      </c>
    </row>
    <row r="301" spans="1:16" x14ac:dyDescent="0.3">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VLOOKUP(Table2[[#This Row],[Customer ID]],customers!$A$1:$I$1001,9,0)</f>
        <v>Yes</v>
      </c>
    </row>
    <row r="302" spans="1:16" x14ac:dyDescent="0.3">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Arabaic</v>
      </c>
      <c r="O302" t="str">
        <f t="shared" si="14"/>
        <v>Light</v>
      </c>
      <c r="P302" t="str">
        <f>VLOOKUP(Table2[[#This Row],[Customer ID]],customers!$A$1:$I$1001,9,0)</f>
        <v>Yes</v>
      </c>
    </row>
    <row r="303" spans="1:16" x14ac:dyDescent="0.3">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VLOOKUP(Table2[[#This Row],[Customer ID]],customers!$A$1:$I$1001,9,0)</f>
        <v>Yes</v>
      </c>
    </row>
    <row r="304" spans="1:16" x14ac:dyDescent="0.3">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Arabaic</v>
      </c>
      <c r="O304" t="str">
        <f t="shared" si="14"/>
        <v>Medium</v>
      </c>
      <c r="P304" t="str">
        <f>VLOOKUP(Table2[[#This Row],[Customer ID]],customers!$A$1:$I$1001,9,0)</f>
        <v>No</v>
      </c>
    </row>
    <row r="305" spans="1:16" x14ac:dyDescent="0.3">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VLOOKUP(Table2[[#This Row],[Customer ID]],customers!$A$1:$I$1001,9,0)</f>
        <v>Yes</v>
      </c>
    </row>
    <row r="306" spans="1:16" x14ac:dyDescent="0.3">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Arabaic</v>
      </c>
      <c r="O306" t="str">
        <f t="shared" si="14"/>
        <v>Light</v>
      </c>
      <c r="P306" t="str">
        <f>VLOOKUP(Table2[[#This Row],[Customer ID]],customers!$A$1:$I$1001,9,0)</f>
        <v>Yes</v>
      </c>
    </row>
    <row r="307" spans="1:16" x14ac:dyDescent="0.3">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VLOOKUP(Table2[[#This Row],[Customer ID]],customers!$A$1:$I$1001,9,0)</f>
        <v>No</v>
      </c>
    </row>
    <row r="308" spans="1:16" x14ac:dyDescent="0.3">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VLOOKUP(Table2[[#This Row],[Customer ID]],customers!$A$1:$I$1001,9,0)</f>
        <v>No</v>
      </c>
    </row>
    <row r="309" spans="1:16" x14ac:dyDescent="0.3">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Arabaic</v>
      </c>
      <c r="O309" t="str">
        <f t="shared" si="14"/>
        <v>Medium</v>
      </c>
      <c r="P309" t="str">
        <f>VLOOKUP(Table2[[#This Row],[Customer ID]],customers!$A$1:$I$1001,9,0)</f>
        <v>Yes</v>
      </c>
    </row>
    <row r="310" spans="1:16" x14ac:dyDescent="0.3">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Arabaic</v>
      </c>
      <c r="O310" t="str">
        <f t="shared" si="14"/>
        <v>Medium</v>
      </c>
      <c r="P310" t="str">
        <f>VLOOKUP(Table2[[#This Row],[Customer ID]],customers!$A$1:$I$1001,9,0)</f>
        <v>No</v>
      </c>
    </row>
    <row r="311" spans="1:16" x14ac:dyDescent="0.3">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VLOOKUP(Table2[[#This Row],[Customer ID]],customers!$A$1:$I$1001,9,0)</f>
        <v>Yes</v>
      </c>
    </row>
    <row r="312" spans="1:16" x14ac:dyDescent="0.3">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VLOOKUP(Table2[[#This Row],[Customer ID]],customers!$A$1:$I$1001,9,0)</f>
        <v>No</v>
      </c>
    </row>
    <row r="313" spans="1:16" x14ac:dyDescent="0.3">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VLOOKUP(Table2[[#This Row],[Customer ID]],customers!$A$1:$I$1001,9,0)</f>
        <v>Yes</v>
      </c>
    </row>
    <row r="314" spans="1:16" x14ac:dyDescent="0.3">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VLOOKUP(Table2[[#This Row],[Customer ID]],customers!$A$1:$I$1001,9,0)</f>
        <v>Yes</v>
      </c>
    </row>
    <row r="315" spans="1:16" x14ac:dyDescent="0.3">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VLOOKUP(Table2[[#This Row],[Customer ID]],customers!$A$1:$I$1001,9,0)</f>
        <v>Yes</v>
      </c>
    </row>
    <row r="316" spans="1:16" x14ac:dyDescent="0.3">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VLOOKUP(Table2[[#This Row],[Customer ID]],customers!$A$1:$I$1001,9,0)</f>
        <v>No</v>
      </c>
    </row>
    <row r="317" spans="1:16" x14ac:dyDescent="0.3">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VLOOKUP(Table2[[#This Row],[Customer ID]],customers!$A$1:$I$1001,9,0)</f>
        <v>Yes</v>
      </c>
    </row>
    <row r="318" spans="1:16" x14ac:dyDescent="0.3">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VLOOKUP(Table2[[#This Row],[Customer ID]],customers!$A$1:$I$1001,9,0)</f>
        <v>No</v>
      </c>
    </row>
    <row r="319" spans="1:16" x14ac:dyDescent="0.3">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VLOOKUP(Table2[[#This Row],[Customer ID]],customers!$A$1:$I$1001,9,0)</f>
        <v>No</v>
      </c>
    </row>
    <row r="320" spans="1:16" x14ac:dyDescent="0.3">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Arabaic</v>
      </c>
      <c r="O320" t="str">
        <f t="shared" si="14"/>
        <v>Medium</v>
      </c>
      <c r="P320" t="str">
        <f>VLOOKUP(Table2[[#This Row],[Customer ID]],customers!$A$1:$I$1001,9,0)</f>
        <v>Yes</v>
      </c>
    </row>
    <row r="321" spans="1:16" x14ac:dyDescent="0.3">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VLOOKUP(Table2[[#This Row],[Customer ID]],customers!$A$1:$I$1001,9,0)</f>
        <v>Yes</v>
      </c>
    </row>
    <row r="322" spans="1:16" x14ac:dyDescent="0.3">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Arabaic</v>
      </c>
      <c r="O322" t="str">
        <f t="shared" si="14"/>
        <v>Light</v>
      </c>
      <c r="P322" t="str">
        <f>VLOOKUP(Table2[[#This Row],[Customer ID]],customers!$A$1:$I$1001,9,0)</f>
        <v>Yes</v>
      </c>
    </row>
    <row r="323" spans="1:16" x14ac:dyDescent="0.3">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IF(I323="Rob","Robusta",IF(I323="Exc","Excelsa",IF(I323="Ara","Arabaic",IF(I323="Lib","Liberica",""))))</f>
        <v>Arabaic</v>
      </c>
      <c r="O323" t="str">
        <f t="shared" ref="O323:O386" si="17">IF(J323="M","Medium",IF(J323="L","Light",IF(J323="D","Dark","")))</f>
        <v>Medium</v>
      </c>
      <c r="P323" t="str">
        <f>VLOOKUP(Table2[[#This Row],[Customer ID]],customers!$A$1:$I$1001,9,0)</f>
        <v>Yes</v>
      </c>
    </row>
    <row r="324" spans="1:16" x14ac:dyDescent="0.3">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VLOOKUP(Table2[[#This Row],[Customer ID]],customers!$A$1:$I$1001,9,0)</f>
        <v>No</v>
      </c>
    </row>
    <row r="325" spans="1:16" x14ac:dyDescent="0.3">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VLOOKUP(Table2[[#This Row],[Customer ID]],customers!$A$1:$I$1001,9,0)</f>
        <v>Yes</v>
      </c>
    </row>
    <row r="326" spans="1:16" x14ac:dyDescent="0.3">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VLOOKUP(Table2[[#This Row],[Customer ID]],customers!$A$1:$I$1001,9,0)</f>
        <v>No</v>
      </c>
    </row>
    <row r="327" spans="1:16" x14ac:dyDescent="0.3">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Arabaic</v>
      </c>
      <c r="O327" t="str">
        <f t="shared" si="17"/>
        <v>Light</v>
      </c>
      <c r="P327" t="str">
        <f>VLOOKUP(Table2[[#This Row],[Customer ID]],customers!$A$1:$I$1001,9,0)</f>
        <v>Yes</v>
      </c>
    </row>
    <row r="328" spans="1:16" x14ac:dyDescent="0.3">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VLOOKUP(Table2[[#This Row],[Customer ID]],customers!$A$1:$I$1001,9,0)</f>
        <v>No</v>
      </c>
    </row>
    <row r="329" spans="1:16" x14ac:dyDescent="0.3">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VLOOKUP(Table2[[#This Row],[Customer ID]],customers!$A$1:$I$1001,9,0)</f>
        <v>Yes</v>
      </c>
    </row>
    <row r="330" spans="1:16" x14ac:dyDescent="0.3">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VLOOKUP(Table2[[#This Row],[Customer ID]],customers!$A$1:$I$1001,9,0)</f>
        <v>Yes</v>
      </c>
    </row>
    <row r="331" spans="1:16" x14ac:dyDescent="0.3">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VLOOKUP(Table2[[#This Row],[Customer ID]],customers!$A$1:$I$1001,9,0)</f>
        <v>Yes</v>
      </c>
    </row>
    <row r="332" spans="1:16" x14ac:dyDescent="0.3">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VLOOKUP(Table2[[#This Row],[Customer ID]],customers!$A$1:$I$1001,9,0)</f>
        <v>No</v>
      </c>
    </row>
    <row r="333" spans="1:16" x14ac:dyDescent="0.3">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VLOOKUP(Table2[[#This Row],[Customer ID]],customers!$A$1:$I$1001,9,0)</f>
        <v>Yes</v>
      </c>
    </row>
    <row r="334" spans="1:16" x14ac:dyDescent="0.3">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Arabaic</v>
      </c>
      <c r="O334" t="str">
        <f t="shared" si="17"/>
        <v>Dark</v>
      </c>
      <c r="P334" t="str">
        <f>VLOOKUP(Table2[[#This Row],[Customer ID]],customers!$A$1:$I$1001,9,0)</f>
        <v>Yes</v>
      </c>
    </row>
    <row r="335" spans="1:16" x14ac:dyDescent="0.3">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VLOOKUP(Table2[[#This Row],[Customer ID]],customers!$A$1:$I$1001,9,0)</f>
        <v>Yes</v>
      </c>
    </row>
    <row r="336" spans="1:16" x14ac:dyDescent="0.3">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VLOOKUP(Table2[[#This Row],[Customer ID]],customers!$A$1:$I$1001,9,0)</f>
        <v>No</v>
      </c>
    </row>
    <row r="337" spans="1:16" x14ac:dyDescent="0.3">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VLOOKUP(Table2[[#This Row],[Customer ID]],customers!$A$1:$I$1001,9,0)</f>
        <v>Yes</v>
      </c>
    </row>
    <row r="338" spans="1:16" x14ac:dyDescent="0.3">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Arabaic</v>
      </c>
      <c r="O338" t="str">
        <f t="shared" si="17"/>
        <v>Medium</v>
      </c>
      <c r="P338" t="str">
        <f>VLOOKUP(Table2[[#This Row],[Customer ID]],customers!$A$1:$I$1001,9,0)</f>
        <v>No</v>
      </c>
    </row>
    <row r="339" spans="1:16" x14ac:dyDescent="0.3">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VLOOKUP(Table2[[#This Row],[Customer ID]],customers!$A$1:$I$1001,9,0)</f>
        <v>No</v>
      </c>
    </row>
    <row r="340" spans="1:16" x14ac:dyDescent="0.3">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VLOOKUP(Table2[[#This Row],[Customer ID]],customers!$A$1:$I$1001,9,0)</f>
        <v>No</v>
      </c>
    </row>
    <row r="341" spans="1:16" x14ac:dyDescent="0.3">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VLOOKUP(Table2[[#This Row],[Customer ID]],customers!$A$1:$I$1001,9,0)</f>
        <v>Yes</v>
      </c>
    </row>
    <row r="342" spans="1:16" x14ac:dyDescent="0.3">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VLOOKUP(Table2[[#This Row],[Customer ID]],customers!$A$1:$I$1001,9,0)</f>
        <v>Yes</v>
      </c>
    </row>
    <row r="343" spans="1:16" x14ac:dyDescent="0.3">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VLOOKUP(Table2[[#This Row],[Customer ID]],customers!$A$1:$I$1001,9,0)</f>
        <v>No</v>
      </c>
    </row>
    <row r="344" spans="1:16" x14ac:dyDescent="0.3">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VLOOKUP(Table2[[#This Row],[Customer ID]],customers!$A$1:$I$1001,9,0)</f>
        <v>No</v>
      </c>
    </row>
    <row r="345" spans="1:16" x14ac:dyDescent="0.3">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VLOOKUP(Table2[[#This Row],[Customer ID]],customers!$A$1:$I$1001,9,0)</f>
        <v>No</v>
      </c>
    </row>
    <row r="346" spans="1:16" x14ac:dyDescent="0.3">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VLOOKUP(Table2[[#This Row],[Customer ID]],customers!$A$1:$I$1001,9,0)</f>
        <v>Yes</v>
      </c>
    </row>
    <row r="347" spans="1:16" x14ac:dyDescent="0.3">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VLOOKUP(Table2[[#This Row],[Customer ID]],customers!$A$1:$I$1001,9,0)</f>
        <v>No</v>
      </c>
    </row>
    <row r="348" spans="1:16" x14ac:dyDescent="0.3">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Arabaic</v>
      </c>
      <c r="O348" t="str">
        <f t="shared" si="17"/>
        <v>Light</v>
      </c>
      <c r="P348" t="str">
        <f>VLOOKUP(Table2[[#This Row],[Customer ID]],customers!$A$1:$I$1001,9,0)</f>
        <v>Yes</v>
      </c>
    </row>
    <row r="349" spans="1:16" x14ac:dyDescent="0.3">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VLOOKUP(Table2[[#This Row],[Customer ID]],customers!$A$1:$I$1001,9,0)</f>
        <v>No</v>
      </c>
    </row>
    <row r="350" spans="1:16" x14ac:dyDescent="0.3">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VLOOKUP(Table2[[#This Row],[Customer ID]],customers!$A$1:$I$1001,9,0)</f>
        <v>No</v>
      </c>
    </row>
    <row r="351" spans="1:16" x14ac:dyDescent="0.3">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VLOOKUP(Table2[[#This Row],[Customer ID]],customers!$A$1:$I$1001,9,0)</f>
        <v>No</v>
      </c>
    </row>
    <row r="352" spans="1:16" x14ac:dyDescent="0.3">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Arabaic</v>
      </c>
      <c r="O352" t="str">
        <f t="shared" si="17"/>
        <v>Dark</v>
      </c>
      <c r="P352" t="str">
        <f>VLOOKUP(Table2[[#This Row],[Customer ID]],customers!$A$1:$I$1001,9,0)</f>
        <v>No</v>
      </c>
    </row>
    <row r="353" spans="1:16" x14ac:dyDescent="0.3">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Arabaic</v>
      </c>
      <c r="O353" t="str">
        <f t="shared" si="17"/>
        <v>Medium</v>
      </c>
      <c r="P353" t="str">
        <f>VLOOKUP(Table2[[#This Row],[Customer ID]],customers!$A$1:$I$1001,9,0)</f>
        <v>No</v>
      </c>
    </row>
    <row r="354" spans="1:16" x14ac:dyDescent="0.3">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VLOOKUP(Table2[[#This Row],[Customer ID]],customers!$A$1:$I$1001,9,0)</f>
        <v>No</v>
      </c>
    </row>
    <row r="355" spans="1:16" x14ac:dyDescent="0.3">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Arabaic</v>
      </c>
      <c r="O355" t="str">
        <f t="shared" si="17"/>
        <v>Medium</v>
      </c>
      <c r="P355" t="str">
        <f>VLOOKUP(Table2[[#This Row],[Customer ID]],customers!$A$1:$I$1001,9,0)</f>
        <v>Yes</v>
      </c>
    </row>
    <row r="356" spans="1:16" x14ac:dyDescent="0.3">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Arabaic</v>
      </c>
      <c r="O356" t="str">
        <f t="shared" si="17"/>
        <v>Medium</v>
      </c>
      <c r="P356" t="str">
        <f>VLOOKUP(Table2[[#This Row],[Customer ID]],customers!$A$1:$I$1001,9,0)</f>
        <v>No</v>
      </c>
    </row>
    <row r="357" spans="1:16" x14ac:dyDescent="0.3">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Arabaic</v>
      </c>
      <c r="O357" t="str">
        <f t="shared" si="17"/>
        <v>Dark</v>
      </c>
      <c r="P357" t="str">
        <f>VLOOKUP(Table2[[#This Row],[Customer ID]],customers!$A$1:$I$1001,9,0)</f>
        <v>Yes</v>
      </c>
    </row>
    <row r="358" spans="1:16" x14ac:dyDescent="0.3">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VLOOKUP(Table2[[#This Row],[Customer ID]],customers!$A$1:$I$1001,9,0)</f>
        <v>Yes</v>
      </c>
    </row>
    <row r="359" spans="1:16" x14ac:dyDescent="0.3">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Arabaic</v>
      </c>
      <c r="O359" t="str">
        <f t="shared" si="17"/>
        <v>Medium</v>
      </c>
      <c r="P359" t="str">
        <f>VLOOKUP(Table2[[#This Row],[Customer ID]],customers!$A$1:$I$1001,9,0)</f>
        <v>No</v>
      </c>
    </row>
    <row r="360" spans="1:16" x14ac:dyDescent="0.3">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Arabaic</v>
      </c>
      <c r="O360" t="str">
        <f t="shared" si="17"/>
        <v>Light</v>
      </c>
      <c r="P360" t="str">
        <f>VLOOKUP(Table2[[#This Row],[Customer ID]],customers!$A$1:$I$1001,9,0)</f>
        <v>No</v>
      </c>
    </row>
    <row r="361" spans="1:16" x14ac:dyDescent="0.3">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VLOOKUP(Table2[[#This Row],[Customer ID]],customers!$A$1:$I$1001,9,0)</f>
        <v>No</v>
      </c>
    </row>
    <row r="362" spans="1:16" x14ac:dyDescent="0.3">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VLOOKUP(Table2[[#This Row],[Customer ID]],customers!$A$1:$I$1001,9,0)</f>
        <v>No</v>
      </c>
    </row>
    <row r="363" spans="1:16" x14ac:dyDescent="0.3">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VLOOKUP(Table2[[#This Row],[Customer ID]],customers!$A$1:$I$1001,9,0)</f>
        <v>No</v>
      </c>
    </row>
    <row r="364" spans="1:16" x14ac:dyDescent="0.3">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VLOOKUP(Table2[[#This Row],[Customer ID]],customers!$A$1:$I$1001,9,0)</f>
        <v>Yes</v>
      </c>
    </row>
    <row r="365" spans="1:16" x14ac:dyDescent="0.3">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VLOOKUP(Table2[[#This Row],[Customer ID]],customers!$A$1:$I$1001,9,0)</f>
        <v>No</v>
      </c>
    </row>
    <row r="366" spans="1:16" x14ac:dyDescent="0.3">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VLOOKUP(Table2[[#This Row],[Customer ID]],customers!$A$1:$I$1001,9,0)</f>
        <v>Yes</v>
      </c>
    </row>
    <row r="367" spans="1:16" x14ac:dyDescent="0.3">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VLOOKUP(Table2[[#This Row],[Customer ID]],customers!$A$1:$I$1001,9,0)</f>
        <v>No</v>
      </c>
    </row>
    <row r="368" spans="1:16" x14ac:dyDescent="0.3">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VLOOKUP(Table2[[#This Row],[Customer ID]],customers!$A$1:$I$1001,9,0)</f>
        <v>No</v>
      </c>
    </row>
    <row r="369" spans="1:16" x14ac:dyDescent="0.3">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VLOOKUP(Table2[[#This Row],[Customer ID]],customers!$A$1:$I$1001,9,0)</f>
        <v>Yes</v>
      </c>
    </row>
    <row r="370" spans="1:16" x14ac:dyDescent="0.3">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VLOOKUP(Table2[[#This Row],[Customer ID]],customers!$A$1:$I$1001,9,0)</f>
        <v>No</v>
      </c>
    </row>
    <row r="371" spans="1:16" x14ac:dyDescent="0.3">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VLOOKUP(Table2[[#This Row],[Customer ID]],customers!$A$1:$I$1001,9,0)</f>
        <v>Yes</v>
      </c>
    </row>
    <row r="372" spans="1:16" x14ac:dyDescent="0.3">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VLOOKUP(Table2[[#This Row],[Customer ID]],customers!$A$1:$I$1001,9,0)</f>
        <v>Yes</v>
      </c>
    </row>
    <row r="373" spans="1:16" x14ac:dyDescent="0.3">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Arabaic</v>
      </c>
      <c r="O373" t="str">
        <f t="shared" si="17"/>
        <v>Light</v>
      </c>
      <c r="P373" t="str">
        <f>VLOOKUP(Table2[[#This Row],[Customer ID]],customers!$A$1:$I$1001,9,0)</f>
        <v>Yes</v>
      </c>
    </row>
    <row r="374" spans="1:16" x14ac:dyDescent="0.3">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VLOOKUP(Table2[[#This Row],[Customer ID]],customers!$A$1:$I$1001,9,0)</f>
        <v>No</v>
      </c>
    </row>
    <row r="375" spans="1:16" x14ac:dyDescent="0.3">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Arabaic</v>
      </c>
      <c r="O375" t="str">
        <f t="shared" si="17"/>
        <v>Dark</v>
      </c>
      <c r="P375" t="str">
        <f>VLOOKUP(Table2[[#This Row],[Customer ID]],customers!$A$1:$I$1001,9,0)</f>
        <v>Yes</v>
      </c>
    </row>
    <row r="376" spans="1:16" x14ac:dyDescent="0.3">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VLOOKUP(Table2[[#This Row],[Customer ID]],customers!$A$1:$I$1001,9,0)</f>
        <v>Yes</v>
      </c>
    </row>
    <row r="377" spans="1:16" x14ac:dyDescent="0.3">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Arabaic</v>
      </c>
      <c r="O377" t="str">
        <f t="shared" si="17"/>
        <v>Medium</v>
      </c>
      <c r="P377" t="str">
        <f>VLOOKUP(Table2[[#This Row],[Customer ID]],customers!$A$1:$I$1001,9,0)</f>
        <v>Yes</v>
      </c>
    </row>
    <row r="378" spans="1:16" x14ac:dyDescent="0.3">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VLOOKUP(Table2[[#This Row],[Customer ID]],customers!$A$1:$I$1001,9,0)</f>
        <v>Yes</v>
      </c>
    </row>
    <row r="379" spans="1:16" x14ac:dyDescent="0.3">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VLOOKUP(Table2[[#This Row],[Customer ID]],customers!$A$1:$I$1001,9,0)</f>
        <v>No</v>
      </c>
    </row>
    <row r="380" spans="1:16" x14ac:dyDescent="0.3">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Arabaic</v>
      </c>
      <c r="O380" t="str">
        <f t="shared" si="17"/>
        <v>Light</v>
      </c>
      <c r="P380" t="str">
        <f>VLOOKUP(Table2[[#This Row],[Customer ID]],customers!$A$1:$I$1001,9,0)</f>
        <v>Yes</v>
      </c>
    </row>
    <row r="381" spans="1:16" x14ac:dyDescent="0.3">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VLOOKUP(Table2[[#This Row],[Customer ID]],customers!$A$1:$I$1001,9,0)</f>
        <v>Yes</v>
      </c>
    </row>
    <row r="382" spans="1:16" x14ac:dyDescent="0.3">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VLOOKUP(Table2[[#This Row],[Customer ID]],customers!$A$1:$I$1001,9,0)</f>
        <v>No</v>
      </c>
    </row>
    <row r="383" spans="1:16" x14ac:dyDescent="0.3">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Arabaic</v>
      </c>
      <c r="O383" t="str">
        <f t="shared" si="17"/>
        <v>Dark</v>
      </c>
      <c r="P383" t="str">
        <f>VLOOKUP(Table2[[#This Row],[Customer ID]],customers!$A$1:$I$1001,9,0)</f>
        <v>Yes</v>
      </c>
    </row>
    <row r="384" spans="1:16" x14ac:dyDescent="0.3">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VLOOKUP(Table2[[#This Row],[Customer ID]],customers!$A$1:$I$1001,9,0)</f>
        <v>No</v>
      </c>
    </row>
    <row r="385" spans="1:16" x14ac:dyDescent="0.3">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VLOOKUP(Table2[[#This Row],[Customer ID]],customers!$A$1:$I$1001,9,0)</f>
        <v>Yes</v>
      </c>
    </row>
    <row r="386" spans="1:16" x14ac:dyDescent="0.3">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Arabaic</v>
      </c>
      <c r="O386" t="str">
        <f t="shared" si="17"/>
        <v>Light</v>
      </c>
      <c r="P386" t="str">
        <f>VLOOKUP(Table2[[#This Row],[Customer ID]],customers!$A$1:$I$1001,9,0)</f>
        <v>No</v>
      </c>
    </row>
    <row r="387" spans="1:16" x14ac:dyDescent="0.3">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IF(I387="Rob","Robusta",IF(I387="Exc","Excelsa",IF(I387="Ara","Arabaic",IF(I387="Lib","Liberica",""))))</f>
        <v>Liberica</v>
      </c>
      <c r="O387" t="str">
        <f t="shared" ref="O387:O450" si="20">IF(J387="M","Medium",IF(J387="L","Light",IF(J387="D","Dark","")))</f>
        <v>Medium</v>
      </c>
      <c r="P387" t="str">
        <f>VLOOKUP(Table2[[#This Row],[Customer ID]],customers!$A$1:$I$1001,9,0)</f>
        <v>Yes</v>
      </c>
    </row>
    <row r="388" spans="1:16" x14ac:dyDescent="0.3">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Arabaic</v>
      </c>
      <c r="O388" t="str">
        <f t="shared" si="20"/>
        <v>Dark</v>
      </c>
      <c r="P388" t="str">
        <f>VLOOKUP(Table2[[#This Row],[Customer ID]],customers!$A$1:$I$1001,9,0)</f>
        <v>Yes</v>
      </c>
    </row>
    <row r="389" spans="1:16" x14ac:dyDescent="0.3">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VLOOKUP(Table2[[#This Row],[Customer ID]],customers!$A$1:$I$1001,9,0)</f>
        <v>Yes</v>
      </c>
    </row>
    <row r="390" spans="1:16" x14ac:dyDescent="0.3">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VLOOKUP(Table2[[#This Row],[Customer ID]],customers!$A$1:$I$1001,9,0)</f>
        <v>Yes</v>
      </c>
    </row>
    <row r="391" spans="1:16" x14ac:dyDescent="0.3">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VLOOKUP(Table2[[#This Row],[Customer ID]],customers!$A$1:$I$1001,9,0)</f>
        <v>Yes</v>
      </c>
    </row>
    <row r="392" spans="1:16" x14ac:dyDescent="0.3">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VLOOKUP(Table2[[#This Row],[Customer ID]],customers!$A$1:$I$1001,9,0)</f>
        <v>Yes</v>
      </c>
    </row>
    <row r="393" spans="1:16" x14ac:dyDescent="0.3">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Arabaic</v>
      </c>
      <c r="O393" t="str">
        <f t="shared" si="20"/>
        <v>Medium</v>
      </c>
      <c r="P393" t="str">
        <f>VLOOKUP(Table2[[#This Row],[Customer ID]],customers!$A$1:$I$1001,9,0)</f>
        <v>No</v>
      </c>
    </row>
    <row r="394" spans="1:16" x14ac:dyDescent="0.3">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VLOOKUP(Table2[[#This Row],[Customer ID]],customers!$A$1:$I$1001,9,0)</f>
        <v>No</v>
      </c>
    </row>
    <row r="395" spans="1:16" x14ac:dyDescent="0.3">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Arabaic</v>
      </c>
      <c r="O395" t="str">
        <f t="shared" si="20"/>
        <v>Light</v>
      </c>
      <c r="P395" t="str">
        <f>VLOOKUP(Table2[[#This Row],[Customer ID]],customers!$A$1:$I$1001,9,0)</f>
        <v>No</v>
      </c>
    </row>
    <row r="396" spans="1:16" x14ac:dyDescent="0.3">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VLOOKUP(Table2[[#This Row],[Customer ID]],customers!$A$1:$I$1001,9,0)</f>
        <v>No</v>
      </c>
    </row>
    <row r="397" spans="1:16" x14ac:dyDescent="0.3">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VLOOKUP(Table2[[#This Row],[Customer ID]],customers!$A$1:$I$1001,9,0)</f>
        <v>Yes</v>
      </c>
    </row>
    <row r="398" spans="1:16" x14ac:dyDescent="0.3">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Arabaic</v>
      </c>
      <c r="O398" t="str">
        <f t="shared" si="20"/>
        <v>Light</v>
      </c>
      <c r="P398" t="str">
        <f>VLOOKUP(Table2[[#This Row],[Customer ID]],customers!$A$1:$I$1001,9,0)</f>
        <v>No</v>
      </c>
    </row>
    <row r="399" spans="1:16" x14ac:dyDescent="0.3">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VLOOKUP(Table2[[#This Row],[Customer ID]],customers!$A$1:$I$1001,9,0)</f>
        <v>Yes</v>
      </c>
    </row>
    <row r="400" spans="1:16" x14ac:dyDescent="0.3">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Arabaic</v>
      </c>
      <c r="O400" t="str">
        <f t="shared" si="20"/>
        <v>Dark</v>
      </c>
      <c r="P400" t="str">
        <f>VLOOKUP(Table2[[#This Row],[Customer ID]],customers!$A$1:$I$1001,9,0)</f>
        <v>Yes</v>
      </c>
    </row>
    <row r="401" spans="1:16" x14ac:dyDescent="0.3">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VLOOKUP(Table2[[#This Row],[Customer ID]],customers!$A$1:$I$1001,9,0)</f>
        <v>No</v>
      </c>
    </row>
    <row r="402" spans="1:16" x14ac:dyDescent="0.3">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VLOOKUP(Table2[[#This Row],[Customer ID]],customers!$A$1:$I$1001,9,0)</f>
        <v>No</v>
      </c>
    </row>
    <row r="403" spans="1:16" x14ac:dyDescent="0.3">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VLOOKUP(Table2[[#This Row],[Customer ID]],customers!$A$1:$I$1001,9,0)</f>
        <v>Yes</v>
      </c>
    </row>
    <row r="404" spans="1:16" x14ac:dyDescent="0.3">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VLOOKUP(Table2[[#This Row],[Customer ID]],customers!$A$1:$I$1001,9,0)</f>
        <v>Yes</v>
      </c>
    </row>
    <row r="405" spans="1:16" x14ac:dyDescent="0.3">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VLOOKUP(Table2[[#This Row],[Customer ID]],customers!$A$1:$I$1001,9,0)</f>
        <v>No</v>
      </c>
    </row>
    <row r="406" spans="1:16" x14ac:dyDescent="0.3">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Arabaic</v>
      </c>
      <c r="O406" t="str">
        <f t="shared" si="20"/>
        <v>Dark</v>
      </c>
      <c r="P406" t="str">
        <f>VLOOKUP(Table2[[#This Row],[Customer ID]],customers!$A$1:$I$1001,9,0)</f>
        <v>No</v>
      </c>
    </row>
    <row r="407" spans="1:16" x14ac:dyDescent="0.3">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VLOOKUP(Table2[[#This Row],[Customer ID]],customers!$A$1:$I$1001,9,0)</f>
        <v>Yes</v>
      </c>
    </row>
    <row r="408" spans="1:16" x14ac:dyDescent="0.3">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VLOOKUP(Table2[[#This Row],[Customer ID]],customers!$A$1:$I$1001,9,0)</f>
        <v>Yes</v>
      </c>
    </row>
    <row r="409" spans="1:16" x14ac:dyDescent="0.3">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VLOOKUP(Table2[[#This Row],[Customer ID]],customers!$A$1:$I$1001,9,0)</f>
        <v>No</v>
      </c>
    </row>
    <row r="410" spans="1:16" x14ac:dyDescent="0.3">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Arabaic</v>
      </c>
      <c r="O410" t="str">
        <f t="shared" si="20"/>
        <v>Medium</v>
      </c>
      <c r="P410" t="str">
        <f>VLOOKUP(Table2[[#This Row],[Customer ID]],customers!$A$1:$I$1001,9,0)</f>
        <v>Yes</v>
      </c>
    </row>
    <row r="411" spans="1:16" x14ac:dyDescent="0.3">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VLOOKUP(Table2[[#This Row],[Customer ID]],customers!$A$1:$I$1001,9,0)</f>
        <v>Yes</v>
      </c>
    </row>
    <row r="412" spans="1:16" x14ac:dyDescent="0.3">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Arabaic</v>
      </c>
      <c r="O412" t="str">
        <f t="shared" si="20"/>
        <v>Light</v>
      </c>
      <c r="P412" t="str">
        <f>VLOOKUP(Table2[[#This Row],[Customer ID]],customers!$A$1:$I$1001,9,0)</f>
        <v>No</v>
      </c>
    </row>
    <row r="413" spans="1:16" x14ac:dyDescent="0.3">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VLOOKUP(Table2[[#This Row],[Customer ID]],customers!$A$1:$I$1001,9,0)</f>
        <v>Yes</v>
      </c>
    </row>
    <row r="414" spans="1:16" x14ac:dyDescent="0.3">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Arabaic</v>
      </c>
      <c r="O414" t="str">
        <f t="shared" si="20"/>
        <v>Medium</v>
      </c>
      <c r="P414" t="str">
        <f>VLOOKUP(Table2[[#This Row],[Customer ID]],customers!$A$1:$I$1001,9,0)</f>
        <v>Yes</v>
      </c>
    </row>
    <row r="415" spans="1:16" x14ac:dyDescent="0.3">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VLOOKUP(Table2[[#This Row],[Customer ID]],customers!$A$1:$I$1001,9,0)</f>
        <v>Yes</v>
      </c>
    </row>
    <row r="416" spans="1:16" x14ac:dyDescent="0.3">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VLOOKUP(Table2[[#This Row],[Customer ID]],customers!$A$1:$I$1001,9,0)</f>
        <v>Yes</v>
      </c>
    </row>
    <row r="417" spans="1:16" x14ac:dyDescent="0.3">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VLOOKUP(Table2[[#This Row],[Customer ID]],customers!$A$1:$I$1001,9,0)</f>
        <v>No</v>
      </c>
    </row>
    <row r="418" spans="1:16" x14ac:dyDescent="0.3">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Arabaic</v>
      </c>
      <c r="O418" t="str">
        <f t="shared" si="20"/>
        <v>Light</v>
      </c>
      <c r="P418" t="str">
        <f>VLOOKUP(Table2[[#This Row],[Customer ID]],customers!$A$1:$I$1001,9,0)</f>
        <v>Yes</v>
      </c>
    </row>
    <row r="419" spans="1:16" x14ac:dyDescent="0.3">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Arabaic</v>
      </c>
      <c r="O419" t="str">
        <f t="shared" si="20"/>
        <v>Light</v>
      </c>
      <c r="P419" t="str">
        <f>VLOOKUP(Table2[[#This Row],[Customer ID]],customers!$A$1:$I$1001,9,0)</f>
        <v>Yes</v>
      </c>
    </row>
    <row r="420" spans="1:16" x14ac:dyDescent="0.3">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Arabaic</v>
      </c>
      <c r="O420" t="str">
        <f t="shared" si="20"/>
        <v>Light</v>
      </c>
      <c r="P420" t="str">
        <f>VLOOKUP(Table2[[#This Row],[Customer ID]],customers!$A$1:$I$1001,9,0)</f>
        <v>Yes</v>
      </c>
    </row>
    <row r="421" spans="1:16" x14ac:dyDescent="0.3">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VLOOKUP(Table2[[#This Row],[Customer ID]],customers!$A$1:$I$1001,9,0)</f>
        <v>Yes</v>
      </c>
    </row>
    <row r="422" spans="1:16" x14ac:dyDescent="0.3">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VLOOKUP(Table2[[#This Row],[Customer ID]],customers!$A$1:$I$1001,9,0)</f>
        <v>No</v>
      </c>
    </row>
    <row r="423" spans="1:16" x14ac:dyDescent="0.3">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Arabaic</v>
      </c>
      <c r="O423" t="str">
        <f t="shared" si="20"/>
        <v>Dark</v>
      </c>
      <c r="P423" t="str">
        <f>VLOOKUP(Table2[[#This Row],[Customer ID]],customers!$A$1:$I$1001,9,0)</f>
        <v>No</v>
      </c>
    </row>
    <row r="424" spans="1:16" x14ac:dyDescent="0.3">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Arabaic</v>
      </c>
      <c r="O424" t="str">
        <f t="shared" si="20"/>
        <v>Dark</v>
      </c>
      <c r="P424" t="str">
        <f>VLOOKUP(Table2[[#This Row],[Customer ID]],customers!$A$1:$I$1001,9,0)</f>
        <v>No</v>
      </c>
    </row>
    <row r="425" spans="1:16" x14ac:dyDescent="0.3">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VLOOKUP(Table2[[#This Row],[Customer ID]],customers!$A$1:$I$1001,9,0)</f>
        <v>No</v>
      </c>
    </row>
    <row r="426" spans="1:16" x14ac:dyDescent="0.3">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VLOOKUP(Table2[[#This Row],[Customer ID]],customers!$A$1:$I$1001,9,0)</f>
        <v>Yes</v>
      </c>
    </row>
    <row r="427" spans="1:16" x14ac:dyDescent="0.3">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VLOOKUP(Table2[[#This Row],[Customer ID]],customers!$A$1:$I$1001,9,0)</f>
        <v>No</v>
      </c>
    </row>
    <row r="428" spans="1:16" x14ac:dyDescent="0.3">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VLOOKUP(Table2[[#This Row],[Customer ID]],customers!$A$1:$I$1001,9,0)</f>
        <v>Yes</v>
      </c>
    </row>
    <row r="429" spans="1:16" x14ac:dyDescent="0.3">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Arabaic</v>
      </c>
      <c r="O429" t="str">
        <f t="shared" si="20"/>
        <v>Medium</v>
      </c>
      <c r="P429" t="str">
        <f>VLOOKUP(Table2[[#This Row],[Customer ID]],customers!$A$1:$I$1001,9,0)</f>
        <v>Yes</v>
      </c>
    </row>
    <row r="430" spans="1:16" x14ac:dyDescent="0.3">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VLOOKUP(Table2[[#This Row],[Customer ID]],customers!$A$1:$I$1001,9,0)</f>
        <v>No</v>
      </c>
    </row>
    <row r="431" spans="1:16" x14ac:dyDescent="0.3">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Arabaic</v>
      </c>
      <c r="O431" t="str">
        <f t="shared" si="20"/>
        <v>Light</v>
      </c>
      <c r="P431" t="str">
        <f>VLOOKUP(Table2[[#This Row],[Customer ID]],customers!$A$1:$I$1001,9,0)</f>
        <v>No</v>
      </c>
    </row>
    <row r="432" spans="1:16" x14ac:dyDescent="0.3">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VLOOKUP(Table2[[#This Row],[Customer ID]],customers!$A$1:$I$1001,9,0)</f>
        <v>Yes</v>
      </c>
    </row>
    <row r="433" spans="1:16" x14ac:dyDescent="0.3">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VLOOKUP(Table2[[#This Row],[Customer ID]],customers!$A$1:$I$1001,9,0)</f>
        <v>Yes</v>
      </c>
    </row>
    <row r="434" spans="1:16" x14ac:dyDescent="0.3">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Arabaic</v>
      </c>
      <c r="O434" t="str">
        <f t="shared" si="20"/>
        <v>Medium</v>
      </c>
      <c r="P434" t="str">
        <f>VLOOKUP(Table2[[#This Row],[Customer ID]],customers!$A$1:$I$1001,9,0)</f>
        <v>No</v>
      </c>
    </row>
    <row r="435" spans="1:16" x14ac:dyDescent="0.3">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VLOOKUP(Table2[[#This Row],[Customer ID]],customers!$A$1:$I$1001,9,0)</f>
        <v>Yes</v>
      </c>
    </row>
    <row r="436" spans="1:16" x14ac:dyDescent="0.3">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Arabaic</v>
      </c>
      <c r="O436" t="str">
        <f t="shared" si="20"/>
        <v>Medium</v>
      </c>
      <c r="P436" t="str">
        <f>VLOOKUP(Table2[[#This Row],[Customer ID]],customers!$A$1:$I$1001,9,0)</f>
        <v>No</v>
      </c>
    </row>
    <row r="437" spans="1:16" x14ac:dyDescent="0.3">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VLOOKUP(Table2[[#This Row],[Customer ID]],customers!$A$1:$I$1001,9,0)</f>
        <v>No</v>
      </c>
    </row>
    <row r="438" spans="1:16" x14ac:dyDescent="0.3">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VLOOKUP(Table2[[#This Row],[Customer ID]],customers!$A$1:$I$1001,9,0)</f>
        <v>Yes</v>
      </c>
    </row>
    <row r="439" spans="1:16" x14ac:dyDescent="0.3">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VLOOKUP(Table2[[#This Row],[Customer ID]],customers!$A$1:$I$1001,9,0)</f>
        <v>No</v>
      </c>
    </row>
    <row r="440" spans="1:16" x14ac:dyDescent="0.3">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VLOOKUP(Table2[[#This Row],[Customer ID]],customers!$A$1:$I$1001,9,0)</f>
        <v>No</v>
      </c>
    </row>
    <row r="441" spans="1:16" x14ac:dyDescent="0.3">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VLOOKUP(Table2[[#This Row],[Customer ID]],customers!$A$1:$I$1001,9,0)</f>
        <v>No</v>
      </c>
    </row>
    <row r="442" spans="1:16" x14ac:dyDescent="0.3">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Arabaic</v>
      </c>
      <c r="O442" t="str">
        <f t="shared" si="20"/>
        <v>Medium</v>
      </c>
      <c r="P442" t="str">
        <f>VLOOKUP(Table2[[#This Row],[Customer ID]],customers!$A$1:$I$1001,9,0)</f>
        <v>Yes</v>
      </c>
    </row>
    <row r="443" spans="1:16" x14ac:dyDescent="0.3">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VLOOKUP(Table2[[#This Row],[Customer ID]],customers!$A$1:$I$1001,9,0)</f>
        <v>Yes</v>
      </c>
    </row>
    <row r="444" spans="1:16" x14ac:dyDescent="0.3">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VLOOKUP(Table2[[#This Row],[Customer ID]],customers!$A$1:$I$1001,9,0)</f>
        <v>No</v>
      </c>
    </row>
    <row r="445" spans="1:16" x14ac:dyDescent="0.3">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VLOOKUP(Table2[[#This Row],[Customer ID]],customers!$A$1:$I$1001,9,0)</f>
        <v>Yes</v>
      </c>
    </row>
    <row r="446" spans="1:16" x14ac:dyDescent="0.3">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VLOOKUP(Table2[[#This Row],[Customer ID]],customers!$A$1:$I$1001,9,0)</f>
        <v>No</v>
      </c>
    </row>
    <row r="447" spans="1:16" x14ac:dyDescent="0.3">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VLOOKUP(Table2[[#This Row],[Customer ID]],customers!$A$1:$I$1001,9,0)</f>
        <v>Yes</v>
      </c>
    </row>
    <row r="448" spans="1:16" x14ac:dyDescent="0.3">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VLOOKUP(Table2[[#This Row],[Customer ID]],customers!$A$1:$I$1001,9,0)</f>
        <v>Yes</v>
      </c>
    </row>
    <row r="449" spans="1:16" x14ac:dyDescent="0.3">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VLOOKUP(Table2[[#This Row],[Customer ID]],customers!$A$1:$I$1001,9,0)</f>
        <v>No</v>
      </c>
    </row>
    <row r="450" spans="1:16" x14ac:dyDescent="0.3">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VLOOKUP(Table2[[#This Row],[Customer ID]],customers!$A$1:$I$1001,9,0)</f>
        <v>No</v>
      </c>
    </row>
    <row r="451" spans="1:16" x14ac:dyDescent="0.3">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IF(I451="Rob","Robusta",IF(I451="Exc","Excelsa",IF(I451="Ara","Arabaic",IF(I451="Lib","Liberica",""))))</f>
        <v>Robusta</v>
      </c>
      <c r="O451" t="str">
        <f t="shared" ref="O451:O514" si="23">IF(J451="M","Medium",IF(J451="L","Light",IF(J451="D","Dark","")))</f>
        <v>Dark</v>
      </c>
      <c r="P451" t="str">
        <f>VLOOKUP(Table2[[#This Row],[Customer ID]],customers!$A$1:$I$1001,9,0)</f>
        <v>No</v>
      </c>
    </row>
    <row r="452" spans="1:16" x14ac:dyDescent="0.3">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VLOOKUP(Table2[[#This Row],[Customer ID]],customers!$A$1:$I$1001,9,0)</f>
        <v>No</v>
      </c>
    </row>
    <row r="453" spans="1:16" x14ac:dyDescent="0.3">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VLOOKUP(Table2[[#This Row],[Customer ID]],customers!$A$1:$I$1001,9,0)</f>
        <v>Yes</v>
      </c>
    </row>
    <row r="454" spans="1:16" x14ac:dyDescent="0.3">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Arabaic</v>
      </c>
      <c r="O454" t="str">
        <f t="shared" si="23"/>
        <v>Light</v>
      </c>
      <c r="P454" t="str">
        <f>VLOOKUP(Table2[[#This Row],[Customer ID]],customers!$A$1:$I$1001,9,0)</f>
        <v>No</v>
      </c>
    </row>
    <row r="455" spans="1:16" x14ac:dyDescent="0.3">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VLOOKUP(Table2[[#This Row],[Customer ID]],customers!$A$1:$I$1001,9,0)</f>
        <v>No</v>
      </c>
    </row>
    <row r="456" spans="1:16" x14ac:dyDescent="0.3">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VLOOKUP(Table2[[#This Row],[Customer ID]],customers!$A$1:$I$1001,9,0)</f>
        <v>Yes</v>
      </c>
    </row>
    <row r="457" spans="1:16" x14ac:dyDescent="0.3">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VLOOKUP(Table2[[#This Row],[Customer ID]],customers!$A$1:$I$1001,9,0)</f>
        <v>Yes</v>
      </c>
    </row>
    <row r="458" spans="1:16" x14ac:dyDescent="0.3">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VLOOKUP(Table2[[#This Row],[Customer ID]],customers!$A$1:$I$1001,9,0)</f>
        <v>No</v>
      </c>
    </row>
    <row r="459" spans="1:16" x14ac:dyDescent="0.3">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VLOOKUP(Table2[[#This Row],[Customer ID]],customers!$A$1:$I$1001,9,0)</f>
        <v>No</v>
      </c>
    </row>
    <row r="460" spans="1:16" x14ac:dyDescent="0.3">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Arabaic</v>
      </c>
      <c r="O460" t="str">
        <f t="shared" si="23"/>
        <v>Medium</v>
      </c>
      <c r="P460" t="str">
        <f>VLOOKUP(Table2[[#This Row],[Customer ID]],customers!$A$1:$I$1001,9,0)</f>
        <v>No</v>
      </c>
    </row>
    <row r="461" spans="1:16" x14ac:dyDescent="0.3">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VLOOKUP(Table2[[#This Row],[Customer ID]],customers!$A$1:$I$1001,9,0)</f>
        <v>No</v>
      </c>
    </row>
    <row r="462" spans="1:16" x14ac:dyDescent="0.3">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VLOOKUP(Table2[[#This Row],[Customer ID]],customers!$A$1:$I$1001,9,0)</f>
        <v>Yes</v>
      </c>
    </row>
    <row r="463" spans="1:16" x14ac:dyDescent="0.3">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VLOOKUP(Table2[[#This Row],[Customer ID]],customers!$A$1:$I$1001,9,0)</f>
        <v>Yes</v>
      </c>
    </row>
    <row r="464" spans="1:16" x14ac:dyDescent="0.3">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Arabaic</v>
      </c>
      <c r="O464" t="str">
        <f t="shared" si="23"/>
        <v>Dark</v>
      </c>
      <c r="P464" t="str">
        <f>VLOOKUP(Table2[[#This Row],[Customer ID]],customers!$A$1:$I$1001,9,0)</f>
        <v>Yes</v>
      </c>
    </row>
    <row r="465" spans="1:16" x14ac:dyDescent="0.3">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VLOOKUP(Table2[[#This Row],[Customer ID]],customers!$A$1:$I$1001,9,0)</f>
        <v>No</v>
      </c>
    </row>
    <row r="466" spans="1:16" x14ac:dyDescent="0.3">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VLOOKUP(Table2[[#This Row],[Customer ID]],customers!$A$1:$I$1001,9,0)</f>
        <v>No</v>
      </c>
    </row>
    <row r="467" spans="1:16" x14ac:dyDescent="0.3">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VLOOKUP(Table2[[#This Row],[Customer ID]],customers!$A$1:$I$1001,9,0)</f>
        <v>Yes</v>
      </c>
    </row>
    <row r="468" spans="1:16" x14ac:dyDescent="0.3">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Arabaic</v>
      </c>
      <c r="O468" t="str">
        <f t="shared" si="23"/>
        <v>Dark</v>
      </c>
      <c r="P468" t="str">
        <f>VLOOKUP(Table2[[#This Row],[Customer ID]],customers!$A$1:$I$1001,9,0)</f>
        <v>Yes</v>
      </c>
    </row>
    <row r="469" spans="1:16" x14ac:dyDescent="0.3">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Arabaic</v>
      </c>
      <c r="O469" t="str">
        <f t="shared" si="23"/>
        <v>Dark</v>
      </c>
      <c r="P469" t="str">
        <f>VLOOKUP(Table2[[#This Row],[Customer ID]],customers!$A$1:$I$1001,9,0)</f>
        <v>No</v>
      </c>
    </row>
    <row r="470" spans="1:16" x14ac:dyDescent="0.3">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VLOOKUP(Table2[[#This Row],[Customer ID]],customers!$A$1:$I$1001,9,0)</f>
        <v>Yes</v>
      </c>
    </row>
    <row r="471" spans="1:16" x14ac:dyDescent="0.3">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VLOOKUP(Table2[[#This Row],[Customer ID]],customers!$A$1:$I$1001,9,0)</f>
        <v>Yes</v>
      </c>
    </row>
    <row r="472" spans="1:16" x14ac:dyDescent="0.3">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Arabaic</v>
      </c>
      <c r="O472" t="str">
        <f t="shared" si="23"/>
        <v>Medium</v>
      </c>
      <c r="P472" t="str">
        <f>VLOOKUP(Table2[[#This Row],[Customer ID]],customers!$A$1:$I$1001,9,0)</f>
        <v>Yes</v>
      </c>
    </row>
    <row r="473" spans="1:16" x14ac:dyDescent="0.3">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VLOOKUP(Table2[[#This Row],[Customer ID]],customers!$A$1:$I$1001,9,0)</f>
        <v>Yes</v>
      </c>
    </row>
    <row r="474" spans="1:16" x14ac:dyDescent="0.3">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Arabaic</v>
      </c>
      <c r="O474" t="str">
        <f t="shared" si="23"/>
        <v>Dark</v>
      </c>
      <c r="P474" t="str">
        <f>VLOOKUP(Table2[[#This Row],[Customer ID]],customers!$A$1:$I$1001,9,0)</f>
        <v>No</v>
      </c>
    </row>
    <row r="475" spans="1:16" x14ac:dyDescent="0.3">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Arabaic</v>
      </c>
      <c r="O475" t="str">
        <f t="shared" si="23"/>
        <v>Light</v>
      </c>
      <c r="P475" t="str">
        <f>VLOOKUP(Table2[[#This Row],[Customer ID]],customers!$A$1:$I$1001,9,0)</f>
        <v>No</v>
      </c>
    </row>
    <row r="476" spans="1:16" x14ac:dyDescent="0.3">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VLOOKUP(Table2[[#This Row],[Customer ID]],customers!$A$1:$I$1001,9,0)</f>
        <v>Yes</v>
      </c>
    </row>
    <row r="477" spans="1:16" x14ac:dyDescent="0.3">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VLOOKUP(Table2[[#This Row],[Customer ID]],customers!$A$1:$I$1001,9,0)</f>
        <v>No</v>
      </c>
    </row>
    <row r="478" spans="1:16" x14ac:dyDescent="0.3">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VLOOKUP(Table2[[#This Row],[Customer ID]],customers!$A$1:$I$1001,9,0)</f>
        <v>Yes</v>
      </c>
    </row>
    <row r="479" spans="1:16" x14ac:dyDescent="0.3">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VLOOKUP(Table2[[#This Row],[Customer ID]],customers!$A$1:$I$1001,9,0)</f>
        <v>No</v>
      </c>
    </row>
    <row r="480" spans="1:16" x14ac:dyDescent="0.3">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VLOOKUP(Table2[[#This Row],[Customer ID]],customers!$A$1:$I$1001,9,0)</f>
        <v>Yes</v>
      </c>
    </row>
    <row r="481" spans="1:16" x14ac:dyDescent="0.3">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VLOOKUP(Table2[[#This Row],[Customer ID]],customers!$A$1:$I$1001,9,0)</f>
        <v>Yes</v>
      </c>
    </row>
    <row r="482" spans="1:16" x14ac:dyDescent="0.3">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VLOOKUP(Table2[[#This Row],[Customer ID]],customers!$A$1:$I$1001,9,0)</f>
        <v>Yes</v>
      </c>
    </row>
    <row r="483" spans="1:16" x14ac:dyDescent="0.3">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VLOOKUP(Table2[[#This Row],[Customer ID]],customers!$A$1:$I$1001,9,0)</f>
        <v>No</v>
      </c>
    </row>
    <row r="484" spans="1:16" x14ac:dyDescent="0.3">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VLOOKUP(Table2[[#This Row],[Customer ID]],customers!$A$1:$I$1001,9,0)</f>
        <v>Yes</v>
      </c>
    </row>
    <row r="485" spans="1:16" x14ac:dyDescent="0.3">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VLOOKUP(Table2[[#This Row],[Customer ID]],customers!$A$1:$I$1001,9,0)</f>
        <v>Yes</v>
      </c>
    </row>
    <row r="486" spans="1:16" x14ac:dyDescent="0.3">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VLOOKUP(Table2[[#This Row],[Customer ID]],customers!$A$1:$I$1001,9,0)</f>
        <v>No</v>
      </c>
    </row>
    <row r="487" spans="1:16" x14ac:dyDescent="0.3">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VLOOKUP(Table2[[#This Row],[Customer ID]],customers!$A$1:$I$1001,9,0)</f>
        <v>Yes</v>
      </c>
    </row>
    <row r="488" spans="1:16" x14ac:dyDescent="0.3">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VLOOKUP(Table2[[#This Row],[Customer ID]],customers!$A$1:$I$1001,9,0)</f>
        <v>Yes</v>
      </c>
    </row>
    <row r="489" spans="1:16" x14ac:dyDescent="0.3">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VLOOKUP(Table2[[#This Row],[Customer ID]],customers!$A$1:$I$1001,9,0)</f>
        <v>No</v>
      </c>
    </row>
    <row r="490" spans="1:16" x14ac:dyDescent="0.3">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VLOOKUP(Table2[[#This Row],[Customer ID]],customers!$A$1:$I$1001,9,0)</f>
        <v>Yes</v>
      </c>
    </row>
    <row r="491" spans="1:16" x14ac:dyDescent="0.3">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VLOOKUP(Table2[[#This Row],[Customer ID]],customers!$A$1:$I$1001,9,0)</f>
        <v>No</v>
      </c>
    </row>
    <row r="492" spans="1:16" x14ac:dyDescent="0.3">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VLOOKUP(Table2[[#This Row],[Customer ID]],customers!$A$1:$I$1001,9,0)</f>
        <v>No</v>
      </c>
    </row>
    <row r="493" spans="1:16" x14ac:dyDescent="0.3">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VLOOKUP(Table2[[#This Row],[Customer ID]],customers!$A$1:$I$1001,9,0)</f>
        <v>No</v>
      </c>
    </row>
    <row r="494" spans="1:16" x14ac:dyDescent="0.3">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VLOOKUP(Table2[[#This Row],[Customer ID]],customers!$A$1:$I$1001,9,0)</f>
        <v>Yes</v>
      </c>
    </row>
    <row r="495" spans="1:16" x14ac:dyDescent="0.3">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VLOOKUP(Table2[[#This Row],[Customer ID]],customers!$A$1:$I$1001,9,0)</f>
        <v>No</v>
      </c>
    </row>
    <row r="496" spans="1:16" x14ac:dyDescent="0.3">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VLOOKUP(Table2[[#This Row],[Customer ID]],customers!$A$1:$I$1001,9,0)</f>
        <v>No</v>
      </c>
    </row>
    <row r="497" spans="1:16" x14ac:dyDescent="0.3">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VLOOKUP(Table2[[#This Row],[Customer ID]],customers!$A$1:$I$1001,9,0)</f>
        <v>Yes</v>
      </c>
    </row>
    <row r="498" spans="1:16" x14ac:dyDescent="0.3">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VLOOKUP(Table2[[#This Row],[Customer ID]],customers!$A$1:$I$1001,9,0)</f>
        <v>No</v>
      </c>
    </row>
    <row r="499" spans="1:16" x14ac:dyDescent="0.3">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Arabaic</v>
      </c>
      <c r="O499" t="str">
        <f t="shared" si="23"/>
        <v>Dark</v>
      </c>
      <c r="P499" t="str">
        <f>VLOOKUP(Table2[[#This Row],[Customer ID]],customers!$A$1:$I$1001,9,0)</f>
        <v>No</v>
      </c>
    </row>
    <row r="500" spans="1:16" x14ac:dyDescent="0.3">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VLOOKUP(Table2[[#This Row],[Customer ID]],customers!$A$1:$I$1001,9,0)</f>
        <v>Yes</v>
      </c>
    </row>
    <row r="501" spans="1:16" x14ac:dyDescent="0.3">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VLOOKUP(Table2[[#This Row],[Customer ID]],customers!$A$1:$I$1001,9,0)</f>
        <v>Yes</v>
      </c>
    </row>
    <row r="502" spans="1:16" x14ac:dyDescent="0.3">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VLOOKUP(Table2[[#This Row],[Customer ID]],customers!$A$1:$I$1001,9,0)</f>
        <v>No</v>
      </c>
    </row>
    <row r="503" spans="1:16" x14ac:dyDescent="0.3">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VLOOKUP(Table2[[#This Row],[Customer ID]],customers!$A$1:$I$1001,9,0)</f>
        <v>No</v>
      </c>
    </row>
    <row r="504" spans="1:16" x14ac:dyDescent="0.3">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VLOOKUP(Table2[[#This Row],[Customer ID]],customers!$A$1:$I$1001,9,0)</f>
        <v>No</v>
      </c>
    </row>
    <row r="505" spans="1:16" x14ac:dyDescent="0.3">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VLOOKUP(Table2[[#This Row],[Customer ID]],customers!$A$1:$I$1001,9,0)</f>
        <v>No</v>
      </c>
    </row>
    <row r="506" spans="1:16" x14ac:dyDescent="0.3">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VLOOKUP(Table2[[#This Row],[Customer ID]],customers!$A$1:$I$1001,9,0)</f>
        <v>No</v>
      </c>
    </row>
    <row r="507" spans="1:16" x14ac:dyDescent="0.3">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VLOOKUP(Table2[[#This Row],[Customer ID]],customers!$A$1:$I$1001,9,0)</f>
        <v>No</v>
      </c>
    </row>
    <row r="508" spans="1:16" x14ac:dyDescent="0.3">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Arabaic</v>
      </c>
      <c r="O508" t="str">
        <f t="shared" si="23"/>
        <v>Light</v>
      </c>
      <c r="P508" t="str">
        <f>VLOOKUP(Table2[[#This Row],[Customer ID]],customers!$A$1:$I$1001,9,0)</f>
        <v>Yes</v>
      </c>
    </row>
    <row r="509" spans="1:16" x14ac:dyDescent="0.3">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Arabaic</v>
      </c>
      <c r="O509" t="str">
        <f t="shared" si="23"/>
        <v>Light</v>
      </c>
      <c r="P509" t="str">
        <f>VLOOKUP(Table2[[#This Row],[Customer ID]],customers!$A$1:$I$1001,9,0)</f>
        <v>Yes</v>
      </c>
    </row>
    <row r="510" spans="1:16" x14ac:dyDescent="0.3">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VLOOKUP(Table2[[#This Row],[Customer ID]],customers!$A$1:$I$1001,9,0)</f>
        <v>No</v>
      </c>
    </row>
    <row r="511" spans="1:16" x14ac:dyDescent="0.3">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Arabaic</v>
      </c>
      <c r="O511" t="str">
        <f t="shared" si="23"/>
        <v>Dark</v>
      </c>
      <c r="P511" t="str">
        <f>VLOOKUP(Table2[[#This Row],[Customer ID]],customers!$A$1:$I$1001,9,0)</f>
        <v>Yes</v>
      </c>
    </row>
    <row r="512" spans="1:16" x14ac:dyDescent="0.3">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VLOOKUP(Table2[[#This Row],[Customer ID]],customers!$A$1:$I$1001,9,0)</f>
        <v>Yes</v>
      </c>
    </row>
    <row r="513" spans="1:16" x14ac:dyDescent="0.3">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Arabaic</v>
      </c>
      <c r="O513" t="str">
        <f t="shared" si="23"/>
        <v>Medium</v>
      </c>
      <c r="P513" t="str">
        <f>VLOOKUP(Table2[[#This Row],[Customer ID]],customers!$A$1:$I$1001,9,0)</f>
        <v>Yes</v>
      </c>
    </row>
    <row r="514" spans="1:16" x14ac:dyDescent="0.3">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VLOOKUP(Table2[[#This Row],[Customer ID]],customers!$A$1:$I$1001,9,0)</f>
        <v>No</v>
      </c>
    </row>
    <row r="515" spans="1:16" x14ac:dyDescent="0.3">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IF(I515="Rob","Robusta",IF(I515="Exc","Excelsa",IF(I515="Ara","Arabaic",IF(I515="Lib","Liberica",""))))</f>
        <v>Liberica</v>
      </c>
      <c r="O515" t="str">
        <f t="shared" ref="O515:O578" si="26">IF(J515="M","Medium",IF(J515="L","Light",IF(J515="D","Dark","")))</f>
        <v>Light</v>
      </c>
      <c r="P515" t="str">
        <f>VLOOKUP(Table2[[#This Row],[Customer ID]],customers!$A$1:$I$1001,9,0)</f>
        <v>No</v>
      </c>
    </row>
    <row r="516" spans="1:16" x14ac:dyDescent="0.3">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VLOOKUP(Table2[[#This Row],[Customer ID]],customers!$A$1:$I$1001,9,0)</f>
        <v>Yes</v>
      </c>
    </row>
    <row r="517" spans="1:16" x14ac:dyDescent="0.3">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VLOOKUP(Table2[[#This Row],[Customer ID]],customers!$A$1:$I$1001,9,0)</f>
        <v>No</v>
      </c>
    </row>
    <row r="518" spans="1:16" x14ac:dyDescent="0.3">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VLOOKUP(Table2[[#This Row],[Customer ID]],customers!$A$1:$I$1001,9,0)</f>
        <v>Yes</v>
      </c>
    </row>
    <row r="519" spans="1:16" x14ac:dyDescent="0.3">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VLOOKUP(Table2[[#This Row],[Customer ID]],customers!$A$1:$I$1001,9,0)</f>
        <v>No</v>
      </c>
    </row>
    <row r="520" spans="1:16" x14ac:dyDescent="0.3">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VLOOKUP(Table2[[#This Row],[Customer ID]],customers!$A$1:$I$1001,9,0)</f>
        <v>No</v>
      </c>
    </row>
    <row r="521" spans="1:16" x14ac:dyDescent="0.3">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Arabaic</v>
      </c>
      <c r="O521" t="str">
        <f t="shared" si="26"/>
        <v>Dark</v>
      </c>
      <c r="P521" t="str">
        <f>VLOOKUP(Table2[[#This Row],[Customer ID]],customers!$A$1:$I$1001,9,0)</f>
        <v>Yes</v>
      </c>
    </row>
    <row r="522" spans="1:16" x14ac:dyDescent="0.3">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VLOOKUP(Table2[[#This Row],[Customer ID]],customers!$A$1:$I$1001,9,0)</f>
        <v>No</v>
      </c>
    </row>
    <row r="523" spans="1:16" x14ac:dyDescent="0.3">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VLOOKUP(Table2[[#This Row],[Customer ID]],customers!$A$1:$I$1001,9,0)</f>
        <v>No</v>
      </c>
    </row>
    <row r="524" spans="1:16" x14ac:dyDescent="0.3">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VLOOKUP(Table2[[#This Row],[Customer ID]],customers!$A$1:$I$1001,9,0)</f>
        <v>No</v>
      </c>
    </row>
    <row r="525" spans="1:16" x14ac:dyDescent="0.3">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VLOOKUP(Table2[[#This Row],[Customer ID]],customers!$A$1:$I$1001,9,0)</f>
        <v>No</v>
      </c>
    </row>
    <row r="526" spans="1:16" x14ac:dyDescent="0.3">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VLOOKUP(Table2[[#This Row],[Customer ID]],customers!$A$1:$I$1001,9,0)</f>
        <v>No</v>
      </c>
    </row>
    <row r="527" spans="1:16" x14ac:dyDescent="0.3">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VLOOKUP(Table2[[#This Row],[Customer ID]],customers!$A$1:$I$1001,9,0)</f>
        <v>Yes</v>
      </c>
    </row>
    <row r="528" spans="1:16" x14ac:dyDescent="0.3">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VLOOKUP(Table2[[#This Row],[Customer ID]],customers!$A$1:$I$1001,9,0)</f>
        <v>Yes</v>
      </c>
    </row>
    <row r="529" spans="1:16" x14ac:dyDescent="0.3">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VLOOKUP(Table2[[#This Row],[Customer ID]],customers!$A$1:$I$1001,9,0)</f>
        <v>No</v>
      </c>
    </row>
    <row r="530" spans="1:16" x14ac:dyDescent="0.3">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VLOOKUP(Table2[[#This Row],[Customer ID]],customers!$A$1:$I$1001,9,0)</f>
        <v>No</v>
      </c>
    </row>
    <row r="531" spans="1:16" x14ac:dyDescent="0.3">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VLOOKUP(Table2[[#This Row],[Customer ID]],customers!$A$1:$I$1001,9,0)</f>
        <v>No</v>
      </c>
    </row>
    <row r="532" spans="1:16" x14ac:dyDescent="0.3">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VLOOKUP(Table2[[#This Row],[Customer ID]],customers!$A$1:$I$1001,9,0)</f>
        <v>No</v>
      </c>
    </row>
    <row r="533" spans="1:16" x14ac:dyDescent="0.3">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VLOOKUP(Table2[[#This Row],[Customer ID]],customers!$A$1:$I$1001,9,0)</f>
        <v>No</v>
      </c>
    </row>
    <row r="534" spans="1:16" x14ac:dyDescent="0.3">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VLOOKUP(Table2[[#This Row],[Customer ID]],customers!$A$1:$I$1001,9,0)</f>
        <v>Yes</v>
      </c>
    </row>
    <row r="535" spans="1:16" x14ac:dyDescent="0.3">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VLOOKUP(Table2[[#This Row],[Customer ID]],customers!$A$1:$I$1001,9,0)</f>
        <v>No</v>
      </c>
    </row>
    <row r="536" spans="1:16" x14ac:dyDescent="0.3">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VLOOKUP(Table2[[#This Row],[Customer ID]],customers!$A$1:$I$1001,9,0)</f>
        <v>Yes</v>
      </c>
    </row>
    <row r="537" spans="1:16" x14ac:dyDescent="0.3">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VLOOKUP(Table2[[#This Row],[Customer ID]],customers!$A$1:$I$1001,9,0)</f>
        <v>No</v>
      </c>
    </row>
    <row r="538" spans="1:16" x14ac:dyDescent="0.3">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VLOOKUP(Table2[[#This Row],[Customer ID]],customers!$A$1:$I$1001,9,0)</f>
        <v>Yes</v>
      </c>
    </row>
    <row r="539" spans="1:16" x14ac:dyDescent="0.3">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VLOOKUP(Table2[[#This Row],[Customer ID]],customers!$A$1:$I$1001,9,0)</f>
        <v>Yes</v>
      </c>
    </row>
    <row r="540" spans="1:16" x14ac:dyDescent="0.3">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VLOOKUP(Table2[[#This Row],[Customer ID]],customers!$A$1:$I$1001,9,0)</f>
        <v>Yes</v>
      </c>
    </row>
    <row r="541" spans="1:16" x14ac:dyDescent="0.3">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VLOOKUP(Table2[[#This Row],[Customer ID]],customers!$A$1:$I$1001,9,0)</f>
        <v>No</v>
      </c>
    </row>
    <row r="542" spans="1:16" x14ac:dyDescent="0.3">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VLOOKUP(Table2[[#This Row],[Customer ID]],customers!$A$1:$I$1001,9,0)</f>
        <v>Yes</v>
      </c>
    </row>
    <row r="543" spans="1:16" x14ac:dyDescent="0.3">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Arabaic</v>
      </c>
      <c r="O543" t="str">
        <f t="shared" si="26"/>
        <v>Dark</v>
      </c>
      <c r="P543" t="str">
        <f>VLOOKUP(Table2[[#This Row],[Customer ID]],customers!$A$1:$I$1001,9,0)</f>
        <v>Yes</v>
      </c>
    </row>
    <row r="544" spans="1:16" x14ac:dyDescent="0.3">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Arabaic</v>
      </c>
      <c r="O544" t="str">
        <f t="shared" si="26"/>
        <v>Medium</v>
      </c>
      <c r="P544" t="str">
        <f>VLOOKUP(Table2[[#This Row],[Customer ID]],customers!$A$1:$I$1001,9,0)</f>
        <v>No</v>
      </c>
    </row>
    <row r="545" spans="1:16" x14ac:dyDescent="0.3">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VLOOKUP(Table2[[#This Row],[Customer ID]],customers!$A$1:$I$1001,9,0)</f>
        <v>No</v>
      </c>
    </row>
    <row r="546" spans="1:16" x14ac:dyDescent="0.3">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Arabaic</v>
      </c>
      <c r="O546" t="str">
        <f t="shared" si="26"/>
        <v>Light</v>
      </c>
      <c r="P546" t="str">
        <f>VLOOKUP(Table2[[#This Row],[Customer ID]],customers!$A$1:$I$1001,9,0)</f>
        <v>No</v>
      </c>
    </row>
    <row r="547" spans="1:16" x14ac:dyDescent="0.3">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VLOOKUP(Table2[[#This Row],[Customer ID]],customers!$A$1:$I$1001,9,0)</f>
        <v>No</v>
      </c>
    </row>
    <row r="548" spans="1:16" x14ac:dyDescent="0.3">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VLOOKUP(Table2[[#This Row],[Customer ID]],customers!$A$1:$I$1001,9,0)</f>
        <v>No</v>
      </c>
    </row>
    <row r="549" spans="1:16" x14ac:dyDescent="0.3">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VLOOKUP(Table2[[#This Row],[Customer ID]],customers!$A$1:$I$1001,9,0)</f>
        <v>Yes</v>
      </c>
    </row>
    <row r="550" spans="1:16" x14ac:dyDescent="0.3">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VLOOKUP(Table2[[#This Row],[Customer ID]],customers!$A$1:$I$1001,9,0)</f>
        <v>Yes</v>
      </c>
    </row>
    <row r="551" spans="1:16" x14ac:dyDescent="0.3">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VLOOKUP(Table2[[#This Row],[Customer ID]],customers!$A$1:$I$1001,9,0)</f>
        <v>Yes</v>
      </c>
    </row>
    <row r="552" spans="1:16" x14ac:dyDescent="0.3">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VLOOKUP(Table2[[#This Row],[Customer ID]],customers!$A$1:$I$1001,9,0)</f>
        <v>Yes</v>
      </c>
    </row>
    <row r="553" spans="1:16" x14ac:dyDescent="0.3">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VLOOKUP(Table2[[#This Row],[Customer ID]],customers!$A$1:$I$1001,9,0)</f>
        <v>No</v>
      </c>
    </row>
    <row r="554" spans="1:16" x14ac:dyDescent="0.3">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VLOOKUP(Table2[[#This Row],[Customer ID]],customers!$A$1:$I$1001,9,0)</f>
        <v>Yes</v>
      </c>
    </row>
    <row r="555" spans="1:16" x14ac:dyDescent="0.3">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VLOOKUP(Table2[[#This Row],[Customer ID]],customers!$A$1:$I$1001,9,0)</f>
        <v>No</v>
      </c>
    </row>
    <row r="556" spans="1:16" x14ac:dyDescent="0.3">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VLOOKUP(Table2[[#This Row],[Customer ID]],customers!$A$1:$I$1001,9,0)</f>
        <v>Yes</v>
      </c>
    </row>
    <row r="557" spans="1:16" x14ac:dyDescent="0.3">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VLOOKUP(Table2[[#This Row],[Customer ID]],customers!$A$1:$I$1001,9,0)</f>
        <v>No</v>
      </c>
    </row>
    <row r="558" spans="1:16" x14ac:dyDescent="0.3">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VLOOKUP(Table2[[#This Row],[Customer ID]],customers!$A$1:$I$1001,9,0)</f>
        <v>Yes</v>
      </c>
    </row>
    <row r="559" spans="1:16" x14ac:dyDescent="0.3">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VLOOKUP(Table2[[#This Row],[Customer ID]],customers!$A$1:$I$1001,9,0)</f>
        <v>Yes</v>
      </c>
    </row>
    <row r="560" spans="1:16" x14ac:dyDescent="0.3">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VLOOKUP(Table2[[#This Row],[Customer ID]],customers!$A$1:$I$1001,9,0)</f>
        <v>Yes</v>
      </c>
    </row>
    <row r="561" spans="1:16" x14ac:dyDescent="0.3">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Arabaic</v>
      </c>
      <c r="O561" t="str">
        <f t="shared" si="26"/>
        <v>Light</v>
      </c>
      <c r="P561" t="str">
        <f>VLOOKUP(Table2[[#This Row],[Customer ID]],customers!$A$1:$I$1001,9,0)</f>
        <v>Yes</v>
      </c>
    </row>
    <row r="562" spans="1:16" x14ac:dyDescent="0.3">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VLOOKUP(Table2[[#This Row],[Customer ID]],customers!$A$1:$I$1001,9,0)</f>
        <v>Yes</v>
      </c>
    </row>
    <row r="563" spans="1:16" x14ac:dyDescent="0.3">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Arabaic</v>
      </c>
      <c r="O563" t="str">
        <f t="shared" si="26"/>
        <v>Dark</v>
      </c>
      <c r="P563" t="str">
        <f>VLOOKUP(Table2[[#This Row],[Customer ID]],customers!$A$1:$I$1001,9,0)</f>
        <v>Yes</v>
      </c>
    </row>
    <row r="564" spans="1:16" x14ac:dyDescent="0.3">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VLOOKUP(Table2[[#This Row],[Customer ID]],customers!$A$1:$I$1001,9,0)</f>
        <v>No</v>
      </c>
    </row>
    <row r="565" spans="1:16" x14ac:dyDescent="0.3">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VLOOKUP(Table2[[#This Row],[Customer ID]],customers!$A$1:$I$1001,9,0)</f>
        <v>No</v>
      </c>
    </row>
    <row r="566" spans="1:16" x14ac:dyDescent="0.3">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VLOOKUP(Table2[[#This Row],[Customer ID]],customers!$A$1:$I$1001,9,0)</f>
        <v>No</v>
      </c>
    </row>
    <row r="567" spans="1:16" x14ac:dyDescent="0.3">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VLOOKUP(Table2[[#This Row],[Customer ID]],customers!$A$1:$I$1001,9,0)</f>
        <v>No</v>
      </c>
    </row>
    <row r="568" spans="1:16" x14ac:dyDescent="0.3">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Arabaic</v>
      </c>
      <c r="O568" t="str">
        <f t="shared" si="26"/>
        <v>Medium</v>
      </c>
      <c r="P568" t="str">
        <f>VLOOKUP(Table2[[#This Row],[Customer ID]],customers!$A$1:$I$1001,9,0)</f>
        <v>Yes</v>
      </c>
    </row>
    <row r="569" spans="1:16" x14ac:dyDescent="0.3">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VLOOKUP(Table2[[#This Row],[Customer ID]],customers!$A$1:$I$1001,9,0)</f>
        <v>No</v>
      </c>
    </row>
    <row r="570" spans="1:16" x14ac:dyDescent="0.3">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VLOOKUP(Table2[[#This Row],[Customer ID]],customers!$A$1:$I$1001,9,0)</f>
        <v>Yes</v>
      </c>
    </row>
    <row r="571" spans="1:16" x14ac:dyDescent="0.3">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Arabaic</v>
      </c>
      <c r="O571" t="str">
        <f t="shared" si="26"/>
        <v>Dark</v>
      </c>
      <c r="P571" t="str">
        <f>VLOOKUP(Table2[[#This Row],[Customer ID]],customers!$A$1:$I$1001,9,0)</f>
        <v>No</v>
      </c>
    </row>
    <row r="572" spans="1:16" x14ac:dyDescent="0.3">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Arabaic</v>
      </c>
      <c r="O572" t="str">
        <f t="shared" si="26"/>
        <v>Medium</v>
      </c>
      <c r="P572" t="str">
        <f>VLOOKUP(Table2[[#This Row],[Customer ID]],customers!$A$1:$I$1001,9,0)</f>
        <v>No</v>
      </c>
    </row>
    <row r="573" spans="1:16" x14ac:dyDescent="0.3">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VLOOKUP(Table2[[#This Row],[Customer ID]],customers!$A$1:$I$1001,9,0)</f>
        <v>No</v>
      </c>
    </row>
    <row r="574" spans="1:16" x14ac:dyDescent="0.3">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Arabaic</v>
      </c>
      <c r="O574" t="str">
        <f t="shared" si="26"/>
        <v>Dark</v>
      </c>
      <c r="P574" t="str">
        <f>VLOOKUP(Table2[[#This Row],[Customer ID]],customers!$A$1:$I$1001,9,0)</f>
        <v>Yes</v>
      </c>
    </row>
    <row r="575" spans="1:16" x14ac:dyDescent="0.3">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Arabaic</v>
      </c>
      <c r="O575" t="str">
        <f t="shared" si="26"/>
        <v>Medium</v>
      </c>
      <c r="P575" t="str">
        <f>VLOOKUP(Table2[[#This Row],[Customer ID]],customers!$A$1:$I$1001,9,0)</f>
        <v>No</v>
      </c>
    </row>
    <row r="576" spans="1:16" x14ac:dyDescent="0.3">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VLOOKUP(Table2[[#This Row],[Customer ID]],customers!$A$1:$I$1001,9,0)</f>
        <v>Yes</v>
      </c>
    </row>
    <row r="577" spans="1:16" x14ac:dyDescent="0.3">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VLOOKUP(Table2[[#This Row],[Customer ID]],customers!$A$1:$I$1001,9,0)</f>
        <v>No</v>
      </c>
    </row>
    <row r="578" spans="1:16" x14ac:dyDescent="0.3">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Arabaic</v>
      </c>
      <c r="O578" t="str">
        <f t="shared" si="26"/>
        <v>Dark</v>
      </c>
      <c r="P578" t="str">
        <f>VLOOKUP(Table2[[#This Row],[Customer ID]],customers!$A$1:$I$1001,9,0)</f>
        <v>No</v>
      </c>
    </row>
    <row r="579" spans="1:16" x14ac:dyDescent="0.3">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IF(I579="Rob","Robusta",IF(I579="Exc","Excelsa",IF(I579="Ara","Arabaic",IF(I579="Lib","Liberica",""))))</f>
        <v>Liberica</v>
      </c>
      <c r="O579" t="str">
        <f t="shared" ref="O579:O642" si="29">IF(J579="M","Medium",IF(J579="L","Light",IF(J579="D","Dark","")))</f>
        <v>Medium</v>
      </c>
      <c r="P579" t="str">
        <f>VLOOKUP(Table2[[#This Row],[Customer ID]],customers!$A$1:$I$1001,9,0)</f>
        <v>No</v>
      </c>
    </row>
    <row r="580" spans="1:16" x14ac:dyDescent="0.3">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VLOOKUP(Table2[[#This Row],[Customer ID]],customers!$A$1:$I$1001,9,0)</f>
        <v>No</v>
      </c>
    </row>
    <row r="581" spans="1:16" x14ac:dyDescent="0.3">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Arabaic</v>
      </c>
      <c r="O581" t="str">
        <f t="shared" si="29"/>
        <v>Medium</v>
      </c>
      <c r="P581" t="str">
        <f>VLOOKUP(Table2[[#This Row],[Customer ID]],customers!$A$1:$I$1001,9,0)</f>
        <v>No</v>
      </c>
    </row>
    <row r="582" spans="1:16" x14ac:dyDescent="0.3">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VLOOKUP(Table2[[#This Row],[Customer ID]],customers!$A$1:$I$1001,9,0)</f>
        <v>Yes</v>
      </c>
    </row>
    <row r="583" spans="1:16" x14ac:dyDescent="0.3">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VLOOKUP(Table2[[#This Row],[Customer ID]],customers!$A$1:$I$1001,9,0)</f>
        <v>Yes</v>
      </c>
    </row>
    <row r="584" spans="1:16" x14ac:dyDescent="0.3">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VLOOKUP(Table2[[#This Row],[Customer ID]],customers!$A$1:$I$1001,9,0)</f>
        <v>No</v>
      </c>
    </row>
    <row r="585" spans="1:16" x14ac:dyDescent="0.3">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VLOOKUP(Table2[[#This Row],[Customer ID]],customers!$A$1:$I$1001,9,0)</f>
        <v>Yes</v>
      </c>
    </row>
    <row r="586" spans="1:16" x14ac:dyDescent="0.3">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VLOOKUP(Table2[[#This Row],[Customer ID]],customers!$A$1:$I$1001,9,0)</f>
        <v>No</v>
      </c>
    </row>
    <row r="587" spans="1:16" x14ac:dyDescent="0.3">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VLOOKUP(Table2[[#This Row],[Customer ID]],customers!$A$1:$I$1001,9,0)</f>
        <v>Yes</v>
      </c>
    </row>
    <row r="588" spans="1:16" x14ac:dyDescent="0.3">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VLOOKUP(Table2[[#This Row],[Customer ID]],customers!$A$1:$I$1001,9,0)</f>
        <v>No</v>
      </c>
    </row>
    <row r="589" spans="1:16" x14ac:dyDescent="0.3">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VLOOKUP(Table2[[#This Row],[Customer ID]],customers!$A$1:$I$1001,9,0)</f>
        <v>Yes</v>
      </c>
    </row>
    <row r="590" spans="1:16" x14ac:dyDescent="0.3">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VLOOKUP(Table2[[#This Row],[Customer ID]],customers!$A$1:$I$1001,9,0)</f>
        <v>Yes</v>
      </c>
    </row>
    <row r="591" spans="1:16" x14ac:dyDescent="0.3">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VLOOKUP(Table2[[#This Row],[Customer ID]],customers!$A$1:$I$1001,9,0)</f>
        <v>No</v>
      </c>
    </row>
    <row r="592" spans="1:16" x14ac:dyDescent="0.3">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VLOOKUP(Table2[[#This Row],[Customer ID]],customers!$A$1:$I$1001,9,0)</f>
        <v>Yes</v>
      </c>
    </row>
    <row r="593" spans="1:16" x14ac:dyDescent="0.3">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VLOOKUP(Table2[[#This Row],[Customer ID]],customers!$A$1:$I$1001,9,0)</f>
        <v>Yes</v>
      </c>
    </row>
    <row r="594" spans="1:16" x14ac:dyDescent="0.3">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Arabaic</v>
      </c>
      <c r="O594" t="str">
        <f t="shared" si="29"/>
        <v>Medium</v>
      </c>
      <c r="P594" t="str">
        <f>VLOOKUP(Table2[[#This Row],[Customer ID]],customers!$A$1:$I$1001,9,0)</f>
        <v>No</v>
      </c>
    </row>
    <row r="595" spans="1:16" x14ac:dyDescent="0.3">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VLOOKUP(Table2[[#This Row],[Customer ID]],customers!$A$1:$I$1001,9,0)</f>
        <v>Yes</v>
      </c>
    </row>
    <row r="596" spans="1:16" x14ac:dyDescent="0.3">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Arabaic</v>
      </c>
      <c r="O596" t="str">
        <f t="shared" si="29"/>
        <v>Light</v>
      </c>
      <c r="P596" t="str">
        <f>VLOOKUP(Table2[[#This Row],[Customer ID]],customers!$A$1:$I$1001,9,0)</f>
        <v>No</v>
      </c>
    </row>
    <row r="597" spans="1:16" x14ac:dyDescent="0.3">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VLOOKUP(Table2[[#This Row],[Customer ID]],customers!$A$1:$I$1001,9,0)</f>
        <v>No</v>
      </c>
    </row>
    <row r="598" spans="1:16" x14ac:dyDescent="0.3">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Arabaic</v>
      </c>
      <c r="O598" t="str">
        <f t="shared" si="29"/>
        <v>Medium</v>
      </c>
      <c r="P598" t="str">
        <f>VLOOKUP(Table2[[#This Row],[Customer ID]],customers!$A$1:$I$1001,9,0)</f>
        <v>No</v>
      </c>
    </row>
    <row r="599" spans="1:16" x14ac:dyDescent="0.3">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VLOOKUP(Table2[[#This Row],[Customer ID]],customers!$A$1:$I$1001,9,0)</f>
        <v>Yes</v>
      </c>
    </row>
    <row r="600" spans="1:16" x14ac:dyDescent="0.3">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VLOOKUP(Table2[[#This Row],[Customer ID]],customers!$A$1:$I$1001,9,0)</f>
        <v>Yes</v>
      </c>
    </row>
    <row r="601" spans="1:16" x14ac:dyDescent="0.3">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Arabaic</v>
      </c>
      <c r="O601" t="str">
        <f t="shared" si="29"/>
        <v>Dark</v>
      </c>
      <c r="P601" t="str">
        <f>VLOOKUP(Table2[[#This Row],[Customer ID]],customers!$A$1:$I$1001,9,0)</f>
        <v>Yes</v>
      </c>
    </row>
    <row r="602" spans="1:16" x14ac:dyDescent="0.3">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VLOOKUP(Table2[[#This Row],[Customer ID]],customers!$A$1:$I$1001,9,0)</f>
        <v>No</v>
      </c>
    </row>
    <row r="603" spans="1:16" x14ac:dyDescent="0.3">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VLOOKUP(Table2[[#This Row],[Customer ID]],customers!$A$1:$I$1001,9,0)</f>
        <v>Yes</v>
      </c>
    </row>
    <row r="604" spans="1:16" x14ac:dyDescent="0.3">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VLOOKUP(Table2[[#This Row],[Customer ID]],customers!$A$1:$I$1001,9,0)</f>
        <v>Yes</v>
      </c>
    </row>
    <row r="605" spans="1:16" x14ac:dyDescent="0.3">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VLOOKUP(Table2[[#This Row],[Customer ID]],customers!$A$1:$I$1001,9,0)</f>
        <v>No</v>
      </c>
    </row>
    <row r="606" spans="1:16" x14ac:dyDescent="0.3">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VLOOKUP(Table2[[#This Row],[Customer ID]],customers!$A$1:$I$1001,9,0)</f>
        <v>No</v>
      </c>
    </row>
    <row r="607" spans="1:16" x14ac:dyDescent="0.3">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Arabaic</v>
      </c>
      <c r="O607" t="str">
        <f t="shared" si="29"/>
        <v>Light</v>
      </c>
      <c r="P607" t="str">
        <f>VLOOKUP(Table2[[#This Row],[Customer ID]],customers!$A$1:$I$1001,9,0)</f>
        <v>Yes</v>
      </c>
    </row>
    <row r="608" spans="1:16" x14ac:dyDescent="0.3">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VLOOKUP(Table2[[#This Row],[Customer ID]],customers!$A$1:$I$1001,9,0)</f>
        <v>Yes</v>
      </c>
    </row>
    <row r="609" spans="1:16" x14ac:dyDescent="0.3">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VLOOKUP(Table2[[#This Row],[Customer ID]],customers!$A$1:$I$1001,9,0)</f>
        <v>Yes</v>
      </c>
    </row>
    <row r="610" spans="1:16" x14ac:dyDescent="0.3">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VLOOKUP(Table2[[#This Row],[Customer ID]],customers!$A$1:$I$1001,9,0)</f>
        <v>No</v>
      </c>
    </row>
    <row r="611" spans="1:16" x14ac:dyDescent="0.3">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VLOOKUP(Table2[[#This Row],[Customer ID]],customers!$A$1:$I$1001,9,0)</f>
        <v>Yes</v>
      </c>
    </row>
    <row r="612" spans="1:16" x14ac:dyDescent="0.3">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VLOOKUP(Table2[[#This Row],[Customer ID]],customers!$A$1:$I$1001,9,0)</f>
        <v>No</v>
      </c>
    </row>
    <row r="613" spans="1:16" x14ac:dyDescent="0.3">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VLOOKUP(Table2[[#This Row],[Customer ID]],customers!$A$1:$I$1001,9,0)</f>
        <v>No</v>
      </c>
    </row>
    <row r="614" spans="1:16" x14ac:dyDescent="0.3">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Arabaic</v>
      </c>
      <c r="O614" t="str">
        <f t="shared" si="29"/>
        <v>Medium</v>
      </c>
      <c r="P614" t="str">
        <f>VLOOKUP(Table2[[#This Row],[Customer ID]],customers!$A$1:$I$1001,9,0)</f>
        <v>No</v>
      </c>
    </row>
    <row r="615" spans="1:16" x14ac:dyDescent="0.3">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VLOOKUP(Table2[[#This Row],[Customer ID]],customers!$A$1:$I$1001,9,0)</f>
        <v>No</v>
      </c>
    </row>
    <row r="616" spans="1:16" x14ac:dyDescent="0.3">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VLOOKUP(Table2[[#This Row],[Customer ID]],customers!$A$1:$I$1001,9,0)</f>
        <v>Yes</v>
      </c>
    </row>
    <row r="617" spans="1:16" x14ac:dyDescent="0.3">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VLOOKUP(Table2[[#This Row],[Customer ID]],customers!$A$1:$I$1001,9,0)</f>
        <v>Yes</v>
      </c>
    </row>
    <row r="618" spans="1:16" x14ac:dyDescent="0.3">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VLOOKUP(Table2[[#This Row],[Customer ID]],customers!$A$1:$I$1001,9,0)</f>
        <v>No</v>
      </c>
    </row>
    <row r="619" spans="1:16" x14ac:dyDescent="0.3">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VLOOKUP(Table2[[#This Row],[Customer ID]],customers!$A$1:$I$1001,9,0)</f>
        <v>No</v>
      </c>
    </row>
    <row r="620" spans="1:16" x14ac:dyDescent="0.3">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VLOOKUP(Table2[[#This Row],[Customer ID]],customers!$A$1:$I$1001,9,0)</f>
        <v>Yes</v>
      </c>
    </row>
    <row r="621" spans="1:16" x14ac:dyDescent="0.3">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VLOOKUP(Table2[[#This Row],[Customer ID]],customers!$A$1:$I$1001,9,0)</f>
        <v>Yes</v>
      </c>
    </row>
    <row r="622" spans="1:16" x14ac:dyDescent="0.3">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Arabaic</v>
      </c>
      <c r="O622" t="str">
        <f t="shared" si="29"/>
        <v>Medium</v>
      </c>
      <c r="P622" t="str">
        <f>VLOOKUP(Table2[[#This Row],[Customer ID]],customers!$A$1:$I$1001,9,0)</f>
        <v>No</v>
      </c>
    </row>
    <row r="623" spans="1:16" x14ac:dyDescent="0.3">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Arabaic</v>
      </c>
      <c r="O623" t="str">
        <f t="shared" si="29"/>
        <v>Light</v>
      </c>
      <c r="P623" t="str">
        <f>VLOOKUP(Table2[[#This Row],[Customer ID]],customers!$A$1:$I$1001,9,0)</f>
        <v>No</v>
      </c>
    </row>
    <row r="624" spans="1:16" x14ac:dyDescent="0.3">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VLOOKUP(Table2[[#This Row],[Customer ID]],customers!$A$1:$I$1001,9,0)</f>
        <v>No</v>
      </c>
    </row>
    <row r="625" spans="1:16" x14ac:dyDescent="0.3">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VLOOKUP(Table2[[#This Row],[Customer ID]],customers!$A$1:$I$1001,9,0)</f>
        <v>No</v>
      </c>
    </row>
    <row r="626" spans="1:16" x14ac:dyDescent="0.3">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VLOOKUP(Table2[[#This Row],[Customer ID]],customers!$A$1:$I$1001,9,0)</f>
        <v>Yes</v>
      </c>
    </row>
    <row r="627" spans="1:16" x14ac:dyDescent="0.3">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VLOOKUP(Table2[[#This Row],[Customer ID]],customers!$A$1:$I$1001,9,0)</f>
        <v>No</v>
      </c>
    </row>
    <row r="628" spans="1:16" x14ac:dyDescent="0.3">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Arabaic</v>
      </c>
      <c r="O628" t="str">
        <f t="shared" si="29"/>
        <v>Medium</v>
      </c>
      <c r="P628" t="str">
        <f>VLOOKUP(Table2[[#This Row],[Customer ID]],customers!$A$1:$I$1001,9,0)</f>
        <v>No</v>
      </c>
    </row>
    <row r="629" spans="1:16" x14ac:dyDescent="0.3">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VLOOKUP(Table2[[#This Row],[Customer ID]],customers!$A$1:$I$1001,9,0)</f>
        <v>Yes</v>
      </c>
    </row>
    <row r="630" spans="1:16" x14ac:dyDescent="0.3">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VLOOKUP(Table2[[#This Row],[Customer ID]],customers!$A$1:$I$1001,9,0)</f>
        <v>Yes</v>
      </c>
    </row>
    <row r="631" spans="1:16" x14ac:dyDescent="0.3">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VLOOKUP(Table2[[#This Row],[Customer ID]],customers!$A$1:$I$1001,9,0)</f>
        <v>Yes</v>
      </c>
    </row>
    <row r="632" spans="1:16" x14ac:dyDescent="0.3">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Arabaic</v>
      </c>
      <c r="O632" t="str">
        <f t="shared" si="29"/>
        <v>Dark</v>
      </c>
      <c r="P632" t="str">
        <f>VLOOKUP(Table2[[#This Row],[Customer ID]],customers!$A$1:$I$1001,9,0)</f>
        <v>Yes</v>
      </c>
    </row>
    <row r="633" spans="1:16" x14ac:dyDescent="0.3">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VLOOKUP(Table2[[#This Row],[Customer ID]],customers!$A$1:$I$1001,9,0)</f>
        <v>Yes</v>
      </c>
    </row>
    <row r="634" spans="1:16" x14ac:dyDescent="0.3">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VLOOKUP(Table2[[#This Row],[Customer ID]],customers!$A$1:$I$1001,9,0)</f>
        <v>No</v>
      </c>
    </row>
    <row r="635" spans="1:16" x14ac:dyDescent="0.3">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VLOOKUP(Table2[[#This Row],[Customer ID]],customers!$A$1:$I$1001,9,0)</f>
        <v>No</v>
      </c>
    </row>
    <row r="636" spans="1:16" x14ac:dyDescent="0.3">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VLOOKUP(Table2[[#This Row],[Customer ID]],customers!$A$1:$I$1001,9,0)</f>
        <v>No</v>
      </c>
    </row>
    <row r="637" spans="1:16" x14ac:dyDescent="0.3">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VLOOKUP(Table2[[#This Row],[Customer ID]],customers!$A$1:$I$1001,9,0)</f>
        <v>Yes</v>
      </c>
    </row>
    <row r="638" spans="1:16" x14ac:dyDescent="0.3">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VLOOKUP(Table2[[#This Row],[Customer ID]],customers!$A$1:$I$1001,9,0)</f>
        <v>Yes</v>
      </c>
    </row>
    <row r="639" spans="1:16" x14ac:dyDescent="0.3">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VLOOKUP(Table2[[#This Row],[Customer ID]],customers!$A$1:$I$1001,9,0)</f>
        <v>Yes</v>
      </c>
    </row>
    <row r="640" spans="1:16" x14ac:dyDescent="0.3">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Arabaic</v>
      </c>
      <c r="O640" t="str">
        <f t="shared" si="29"/>
        <v>Medium</v>
      </c>
      <c r="P640" t="str">
        <f>VLOOKUP(Table2[[#This Row],[Customer ID]],customers!$A$1:$I$1001,9,0)</f>
        <v>Yes</v>
      </c>
    </row>
    <row r="641" spans="1:16" x14ac:dyDescent="0.3">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VLOOKUP(Table2[[#This Row],[Customer ID]],customers!$A$1:$I$1001,9,0)</f>
        <v>Yes</v>
      </c>
    </row>
    <row r="642" spans="1:16" x14ac:dyDescent="0.3">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VLOOKUP(Table2[[#This Row],[Customer ID]],customers!$A$1:$I$1001,9,0)</f>
        <v>No</v>
      </c>
    </row>
    <row r="643" spans="1:16" x14ac:dyDescent="0.3">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IF(I643="Rob","Robusta",IF(I643="Exc","Excelsa",IF(I643="Ara","Arabaic",IF(I643="Lib","Liberica",""))))</f>
        <v>Robusta</v>
      </c>
      <c r="O643" t="str">
        <f t="shared" ref="O643:O706" si="32">IF(J643="M","Medium",IF(J643="L","Light",IF(J643="D","Dark","")))</f>
        <v>Light</v>
      </c>
      <c r="P643" t="str">
        <f>VLOOKUP(Table2[[#This Row],[Customer ID]],customers!$A$1:$I$1001,9,0)</f>
        <v>Yes</v>
      </c>
    </row>
    <row r="644" spans="1:16" x14ac:dyDescent="0.3">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VLOOKUP(Table2[[#This Row],[Customer ID]],customers!$A$1:$I$1001,9,0)</f>
        <v>Yes</v>
      </c>
    </row>
    <row r="645" spans="1:16" x14ac:dyDescent="0.3">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VLOOKUP(Table2[[#This Row],[Customer ID]],customers!$A$1:$I$1001,9,0)</f>
        <v>Yes</v>
      </c>
    </row>
    <row r="646" spans="1:16" x14ac:dyDescent="0.3">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VLOOKUP(Table2[[#This Row],[Customer ID]],customers!$A$1:$I$1001,9,0)</f>
        <v>No</v>
      </c>
    </row>
    <row r="647" spans="1:16" x14ac:dyDescent="0.3">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Arabaic</v>
      </c>
      <c r="O647" t="str">
        <f t="shared" si="32"/>
        <v>Dark</v>
      </c>
      <c r="P647" t="str">
        <f>VLOOKUP(Table2[[#This Row],[Customer ID]],customers!$A$1:$I$1001,9,0)</f>
        <v>Yes</v>
      </c>
    </row>
    <row r="648" spans="1:16" x14ac:dyDescent="0.3">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Arabaic</v>
      </c>
      <c r="O648" t="str">
        <f t="shared" si="32"/>
        <v>Dark</v>
      </c>
      <c r="P648" t="str">
        <f>VLOOKUP(Table2[[#This Row],[Customer ID]],customers!$A$1:$I$1001,9,0)</f>
        <v>Yes</v>
      </c>
    </row>
    <row r="649" spans="1:16" x14ac:dyDescent="0.3">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VLOOKUP(Table2[[#This Row],[Customer ID]],customers!$A$1:$I$1001,9,0)</f>
        <v>Yes</v>
      </c>
    </row>
    <row r="650" spans="1:16" x14ac:dyDescent="0.3">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VLOOKUP(Table2[[#This Row],[Customer ID]],customers!$A$1:$I$1001,9,0)</f>
        <v>No</v>
      </c>
    </row>
    <row r="651" spans="1:16" x14ac:dyDescent="0.3">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VLOOKUP(Table2[[#This Row],[Customer ID]],customers!$A$1:$I$1001,9,0)</f>
        <v>No</v>
      </c>
    </row>
    <row r="652" spans="1:16" x14ac:dyDescent="0.3">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VLOOKUP(Table2[[#This Row],[Customer ID]],customers!$A$1:$I$1001,9,0)</f>
        <v>Yes</v>
      </c>
    </row>
    <row r="653" spans="1:16" x14ac:dyDescent="0.3">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VLOOKUP(Table2[[#This Row],[Customer ID]],customers!$A$1:$I$1001,9,0)</f>
        <v>No</v>
      </c>
    </row>
    <row r="654" spans="1:16" x14ac:dyDescent="0.3">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VLOOKUP(Table2[[#This Row],[Customer ID]],customers!$A$1:$I$1001,9,0)</f>
        <v>No</v>
      </c>
    </row>
    <row r="655" spans="1:16" x14ac:dyDescent="0.3">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Arabaic</v>
      </c>
      <c r="O655" t="str">
        <f t="shared" si="32"/>
        <v>Medium</v>
      </c>
      <c r="P655" t="str">
        <f>VLOOKUP(Table2[[#This Row],[Customer ID]],customers!$A$1:$I$1001,9,0)</f>
        <v>No</v>
      </c>
    </row>
    <row r="656" spans="1:16" x14ac:dyDescent="0.3">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Arabaic</v>
      </c>
      <c r="O656" t="str">
        <f t="shared" si="32"/>
        <v>Dark</v>
      </c>
      <c r="P656" t="str">
        <f>VLOOKUP(Table2[[#This Row],[Customer ID]],customers!$A$1:$I$1001,9,0)</f>
        <v>No</v>
      </c>
    </row>
    <row r="657" spans="1:16" x14ac:dyDescent="0.3">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VLOOKUP(Table2[[#This Row],[Customer ID]],customers!$A$1:$I$1001,9,0)</f>
        <v>Yes</v>
      </c>
    </row>
    <row r="658" spans="1:16" x14ac:dyDescent="0.3">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VLOOKUP(Table2[[#This Row],[Customer ID]],customers!$A$1:$I$1001,9,0)</f>
        <v>No</v>
      </c>
    </row>
    <row r="659" spans="1:16" x14ac:dyDescent="0.3">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Arabaic</v>
      </c>
      <c r="O659" t="str">
        <f t="shared" si="32"/>
        <v>Medium</v>
      </c>
      <c r="P659" t="str">
        <f>VLOOKUP(Table2[[#This Row],[Customer ID]],customers!$A$1:$I$1001,9,0)</f>
        <v>Yes</v>
      </c>
    </row>
    <row r="660" spans="1:16" x14ac:dyDescent="0.3">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VLOOKUP(Table2[[#This Row],[Customer ID]],customers!$A$1:$I$1001,9,0)</f>
        <v>Yes</v>
      </c>
    </row>
    <row r="661" spans="1:16" x14ac:dyDescent="0.3">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Arabaic</v>
      </c>
      <c r="O661" t="str">
        <f t="shared" si="32"/>
        <v>Dark</v>
      </c>
      <c r="P661" t="str">
        <f>VLOOKUP(Table2[[#This Row],[Customer ID]],customers!$A$1:$I$1001,9,0)</f>
        <v>Yes</v>
      </c>
    </row>
    <row r="662" spans="1:16" x14ac:dyDescent="0.3">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VLOOKUP(Table2[[#This Row],[Customer ID]],customers!$A$1:$I$1001,9,0)</f>
        <v>No</v>
      </c>
    </row>
    <row r="663" spans="1:16" x14ac:dyDescent="0.3">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Arabaic</v>
      </c>
      <c r="O663" t="str">
        <f t="shared" si="32"/>
        <v>Medium</v>
      </c>
      <c r="P663" t="str">
        <f>VLOOKUP(Table2[[#This Row],[Customer ID]],customers!$A$1:$I$1001,9,0)</f>
        <v>Yes</v>
      </c>
    </row>
    <row r="664" spans="1:16" x14ac:dyDescent="0.3">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VLOOKUP(Table2[[#This Row],[Customer ID]],customers!$A$1:$I$1001,9,0)</f>
        <v>No</v>
      </c>
    </row>
    <row r="665" spans="1:16" x14ac:dyDescent="0.3">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Arabaic</v>
      </c>
      <c r="O665" t="str">
        <f t="shared" si="32"/>
        <v>Medium</v>
      </c>
      <c r="P665" t="str">
        <f>VLOOKUP(Table2[[#This Row],[Customer ID]],customers!$A$1:$I$1001,9,0)</f>
        <v>No</v>
      </c>
    </row>
    <row r="666" spans="1:16" x14ac:dyDescent="0.3">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VLOOKUP(Table2[[#This Row],[Customer ID]],customers!$A$1:$I$1001,9,0)</f>
        <v>No</v>
      </c>
    </row>
    <row r="667" spans="1:16" x14ac:dyDescent="0.3">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VLOOKUP(Table2[[#This Row],[Customer ID]],customers!$A$1:$I$1001,9,0)</f>
        <v>No</v>
      </c>
    </row>
    <row r="668" spans="1:16" x14ac:dyDescent="0.3">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Arabaic</v>
      </c>
      <c r="O668" t="str">
        <f t="shared" si="32"/>
        <v>Dark</v>
      </c>
      <c r="P668" t="str">
        <f>VLOOKUP(Table2[[#This Row],[Customer ID]],customers!$A$1:$I$1001,9,0)</f>
        <v>No</v>
      </c>
    </row>
    <row r="669" spans="1:16" x14ac:dyDescent="0.3">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Arabaic</v>
      </c>
      <c r="O669" t="str">
        <f t="shared" si="32"/>
        <v>Dark</v>
      </c>
      <c r="P669" t="str">
        <f>VLOOKUP(Table2[[#This Row],[Customer ID]],customers!$A$1:$I$1001,9,0)</f>
        <v>No</v>
      </c>
    </row>
    <row r="670" spans="1:16" x14ac:dyDescent="0.3">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VLOOKUP(Table2[[#This Row],[Customer ID]],customers!$A$1:$I$1001,9,0)</f>
        <v>Yes</v>
      </c>
    </row>
    <row r="671" spans="1:16" x14ac:dyDescent="0.3">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VLOOKUP(Table2[[#This Row],[Customer ID]],customers!$A$1:$I$1001,9,0)</f>
        <v>No</v>
      </c>
    </row>
    <row r="672" spans="1:16" x14ac:dyDescent="0.3">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VLOOKUP(Table2[[#This Row],[Customer ID]],customers!$A$1:$I$1001,9,0)</f>
        <v>Yes</v>
      </c>
    </row>
    <row r="673" spans="1:16" x14ac:dyDescent="0.3">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VLOOKUP(Table2[[#This Row],[Customer ID]],customers!$A$1:$I$1001,9,0)</f>
        <v>No</v>
      </c>
    </row>
    <row r="674" spans="1:16" x14ac:dyDescent="0.3">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VLOOKUP(Table2[[#This Row],[Customer ID]],customers!$A$1:$I$1001,9,0)</f>
        <v>Yes</v>
      </c>
    </row>
    <row r="675" spans="1:16" x14ac:dyDescent="0.3">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VLOOKUP(Table2[[#This Row],[Customer ID]],customers!$A$1:$I$1001,9,0)</f>
        <v>Yes</v>
      </c>
    </row>
    <row r="676" spans="1:16" x14ac:dyDescent="0.3">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Arabaic</v>
      </c>
      <c r="O676" t="str">
        <f t="shared" si="32"/>
        <v>Light</v>
      </c>
      <c r="P676" t="str">
        <f>VLOOKUP(Table2[[#This Row],[Customer ID]],customers!$A$1:$I$1001,9,0)</f>
        <v>Yes</v>
      </c>
    </row>
    <row r="677" spans="1:16" x14ac:dyDescent="0.3">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VLOOKUP(Table2[[#This Row],[Customer ID]],customers!$A$1:$I$1001,9,0)</f>
        <v>Yes</v>
      </c>
    </row>
    <row r="678" spans="1:16" x14ac:dyDescent="0.3">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VLOOKUP(Table2[[#This Row],[Customer ID]],customers!$A$1:$I$1001,9,0)</f>
        <v>No</v>
      </c>
    </row>
    <row r="679" spans="1:16" x14ac:dyDescent="0.3">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VLOOKUP(Table2[[#This Row],[Customer ID]],customers!$A$1:$I$1001,9,0)</f>
        <v>No</v>
      </c>
    </row>
    <row r="680" spans="1:16" x14ac:dyDescent="0.3">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Arabaic</v>
      </c>
      <c r="O680" t="str">
        <f t="shared" si="32"/>
        <v>Light</v>
      </c>
      <c r="P680" t="str">
        <f>VLOOKUP(Table2[[#This Row],[Customer ID]],customers!$A$1:$I$1001,9,0)</f>
        <v>Yes</v>
      </c>
    </row>
    <row r="681" spans="1:16" x14ac:dyDescent="0.3">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VLOOKUP(Table2[[#This Row],[Customer ID]],customers!$A$1:$I$1001,9,0)</f>
        <v>No</v>
      </c>
    </row>
    <row r="682" spans="1:16" x14ac:dyDescent="0.3">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Arabaic</v>
      </c>
      <c r="O682" t="str">
        <f t="shared" si="32"/>
        <v>Medium</v>
      </c>
      <c r="P682" t="str">
        <f>VLOOKUP(Table2[[#This Row],[Customer ID]],customers!$A$1:$I$1001,9,0)</f>
        <v>No</v>
      </c>
    </row>
    <row r="683" spans="1:16" x14ac:dyDescent="0.3">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VLOOKUP(Table2[[#This Row],[Customer ID]],customers!$A$1:$I$1001,9,0)</f>
        <v>Yes</v>
      </c>
    </row>
    <row r="684" spans="1:16" x14ac:dyDescent="0.3">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VLOOKUP(Table2[[#This Row],[Customer ID]],customers!$A$1:$I$1001,9,0)</f>
        <v>Yes</v>
      </c>
    </row>
    <row r="685" spans="1:16" x14ac:dyDescent="0.3">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VLOOKUP(Table2[[#This Row],[Customer ID]],customers!$A$1:$I$1001,9,0)</f>
        <v>No</v>
      </c>
    </row>
    <row r="686" spans="1:16" x14ac:dyDescent="0.3">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VLOOKUP(Table2[[#This Row],[Customer ID]],customers!$A$1:$I$1001,9,0)</f>
        <v>No</v>
      </c>
    </row>
    <row r="687" spans="1:16" x14ac:dyDescent="0.3">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VLOOKUP(Table2[[#This Row],[Customer ID]],customers!$A$1:$I$1001,9,0)</f>
        <v>Yes</v>
      </c>
    </row>
    <row r="688" spans="1:16" x14ac:dyDescent="0.3">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VLOOKUP(Table2[[#This Row],[Customer ID]],customers!$A$1:$I$1001,9,0)</f>
        <v>Yes</v>
      </c>
    </row>
    <row r="689" spans="1:16" x14ac:dyDescent="0.3">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VLOOKUP(Table2[[#This Row],[Customer ID]],customers!$A$1:$I$1001,9,0)</f>
        <v>No</v>
      </c>
    </row>
    <row r="690" spans="1:16" x14ac:dyDescent="0.3">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Arabaic</v>
      </c>
      <c r="O690" t="str">
        <f t="shared" si="32"/>
        <v>Light</v>
      </c>
      <c r="P690" t="str">
        <f>VLOOKUP(Table2[[#This Row],[Customer ID]],customers!$A$1:$I$1001,9,0)</f>
        <v>No</v>
      </c>
    </row>
    <row r="691" spans="1:16" x14ac:dyDescent="0.3">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Arabaic</v>
      </c>
      <c r="O691" t="str">
        <f t="shared" si="32"/>
        <v>Medium</v>
      </c>
      <c r="P691" t="str">
        <f>VLOOKUP(Table2[[#This Row],[Customer ID]],customers!$A$1:$I$1001,9,0)</f>
        <v>No</v>
      </c>
    </row>
    <row r="692" spans="1:16" x14ac:dyDescent="0.3">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VLOOKUP(Table2[[#This Row],[Customer ID]],customers!$A$1:$I$1001,9,0)</f>
        <v>No</v>
      </c>
    </row>
    <row r="693" spans="1:16" x14ac:dyDescent="0.3">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Arabaic</v>
      </c>
      <c r="O693" t="str">
        <f t="shared" si="32"/>
        <v>Medium</v>
      </c>
      <c r="P693" t="str">
        <f>VLOOKUP(Table2[[#This Row],[Customer ID]],customers!$A$1:$I$1001,9,0)</f>
        <v>No</v>
      </c>
    </row>
    <row r="694" spans="1:16" x14ac:dyDescent="0.3">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VLOOKUP(Table2[[#This Row],[Customer ID]],customers!$A$1:$I$1001,9,0)</f>
        <v>No</v>
      </c>
    </row>
    <row r="695" spans="1:16" x14ac:dyDescent="0.3">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Arabaic</v>
      </c>
      <c r="O695" t="str">
        <f t="shared" si="32"/>
        <v>Medium</v>
      </c>
      <c r="P695" t="str">
        <f>VLOOKUP(Table2[[#This Row],[Customer ID]],customers!$A$1:$I$1001,9,0)</f>
        <v>Yes</v>
      </c>
    </row>
    <row r="696" spans="1:16" x14ac:dyDescent="0.3">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VLOOKUP(Table2[[#This Row],[Customer ID]],customers!$A$1:$I$1001,9,0)</f>
        <v>No</v>
      </c>
    </row>
    <row r="697" spans="1:16" x14ac:dyDescent="0.3">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VLOOKUP(Table2[[#This Row],[Customer ID]],customers!$A$1:$I$1001,9,0)</f>
        <v>Yes</v>
      </c>
    </row>
    <row r="698" spans="1:16" x14ac:dyDescent="0.3">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VLOOKUP(Table2[[#This Row],[Customer ID]],customers!$A$1:$I$1001,9,0)</f>
        <v>No</v>
      </c>
    </row>
    <row r="699" spans="1:16" x14ac:dyDescent="0.3">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Arabaic</v>
      </c>
      <c r="O699" t="str">
        <f t="shared" si="32"/>
        <v>Medium</v>
      </c>
      <c r="P699" t="str">
        <f>VLOOKUP(Table2[[#This Row],[Customer ID]],customers!$A$1:$I$1001,9,0)</f>
        <v>No</v>
      </c>
    </row>
    <row r="700" spans="1:16" x14ac:dyDescent="0.3">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VLOOKUP(Table2[[#This Row],[Customer ID]],customers!$A$1:$I$1001,9,0)</f>
        <v>No</v>
      </c>
    </row>
    <row r="701" spans="1:16" x14ac:dyDescent="0.3">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Arabaic</v>
      </c>
      <c r="O701" t="str">
        <f t="shared" si="32"/>
        <v>Dark</v>
      </c>
      <c r="P701" t="str">
        <f>VLOOKUP(Table2[[#This Row],[Customer ID]],customers!$A$1:$I$1001,9,0)</f>
        <v>Yes</v>
      </c>
    </row>
    <row r="702" spans="1:16" x14ac:dyDescent="0.3">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VLOOKUP(Table2[[#This Row],[Customer ID]],customers!$A$1:$I$1001,9,0)</f>
        <v>No</v>
      </c>
    </row>
    <row r="703" spans="1:16" x14ac:dyDescent="0.3">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Arabaic</v>
      </c>
      <c r="O703" t="str">
        <f t="shared" si="32"/>
        <v>Dark</v>
      </c>
      <c r="P703" t="str">
        <f>VLOOKUP(Table2[[#This Row],[Customer ID]],customers!$A$1:$I$1001,9,0)</f>
        <v>Yes</v>
      </c>
    </row>
    <row r="704" spans="1:16" x14ac:dyDescent="0.3">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Arabaic</v>
      </c>
      <c r="O704" t="str">
        <f t="shared" si="32"/>
        <v>Light</v>
      </c>
      <c r="P704" t="str">
        <f>VLOOKUP(Table2[[#This Row],[Customer ID]],customers!$A$1:$I$1001,9,0)</f>
        <v>Yes</v>
      </c>
    </row>
    <row r="705" spans="1:16" x14ac:dyDescent="0.3">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VLOOKUP(Table2[[#This Row],[Customer ID]],customers!$A$1:$I$1001,9,0)</f>
        <v>Yes</v>
      </c>
    </row>
    <row r="706" spans="1:16" x14ac:dyDescent="0.3">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VLOOKUP(Table2[[#This Row],[Customer ID]],customers!$A$1:$I$1001,9,0)</f>
        <v>Yes</v>
      </c>
    </row>
    <row r="707" spans="1:16" x14ac:dyDescent="0.3">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IF(I707="Rob","Robusta",IF(I707="Exc","Excelsa",IF(I707="Ara","Arabaic",IF(I707="Lib","Liberica",""))))</f>
        <v>Excelsa</v>
      </c>
      <c r="O707" t="str">
        <f t="shared" ref="O707:O770" si="35">IF(J707="M","Medium",IF(J707="L","Light",IF(J707="D","Dark","")))</f>
        <v>Light</v>
      </c>
      <c r="P707" t="str">
        <f>VLOOKUP(Table2[[#This Row],[Customer ID]],customers!$A$1:$I$1001,9,0)</f>
        <v>No</v>
      </c>
    </row>
    <row r="708" spans="1:16" x14ac:dyDescent="0.3">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VLOOKUP(Table2[[#This Row],[Customer ID]],customers!$A$1:$I$1001,9,0)</f>
        <v>No</v>
      </c>
    </row>
    <row r="709" spans="1:16" x14ac:dyDescent="0.3">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VLOOKUP(Table2[[#This Row],[Customer ID]],customers!$A$1:$I$1001,9,0)</f>
        <v>No</v>
      </c>
    </row>
    <row r="710" spans="1:16" x14ac:dyDescent="0.3">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Arabaic</v>
      </c>
      <c r="O710" t="str">
        <f t="shared" si="35"/>
        <v>Medium</v>
      </c>
      <c r="P710" t="str">
        <f>VLOOKUP(Table2[[#This Row],[Customer ID]],customers!$A$1:$I$1001,9,0)</f>
        <v>Yes</v>
      </c>
    </row>
    <row r="711" spans="1:16" x14ac:dyDescent="0.3">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VLOOKUP(Table2[[#This Row],[Customer ID]],customers!$A$1:$I$1001,9,0)</f>
        <v>Yes</v>
      </c>
    </row>
    <row r="712" spans="1:16" x14ac:dyDescent="0.3">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VLOOKUP(Table2[[#This Row],[Customer ID]],customers!$A$1:$I$1001,9,0)</f>
        <v>No</v>
      </c>
    </row>
    <row r="713" spans="1:16" x14ac:dyDescent="0.3">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VLOOKUP(Table2[[#This Row],[Customer ID]],customers!$A$1:$I$1001,9,0)</f>
        <v>No</v>
      </c>
    </row>
    <row r="714" spans="1:16" x14ac:dyDescent="0.3">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VLOOKUP(Table2[[#This Row],[Customer ID]],customers!$A$1:$I$1001,9,0)</f>
        <v>No</v>
      </c>
    </row>
    <row r="715" spans="1:16" x14ac:dyDescent="0.3">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VLOOKUP(Table2[[#This Row],[Customer ID]],customers!$A$1:$I$1001,9,0)</f>
        <v>No</v>
      </c>
    </row>
    <row r="716" spans="1:16" x14ac:dyDescent="0.3">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VLOOKUP(Table2[[#This Row],[Customer ID]],customers!$A$1:$I$1001,9,0)</f>
        <v>Yes</v>
      </c>
    </row>
    <row r="717" spans="1:16" x14ac:dyDescent="0.3">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VLOOKUP(Table2[[#This Row],[Customer ID]],customers!$A$1:$I$1001,9,0)</f>
        <v>No</v>
      </c>
    </row>
    <row r="718" spans="1:16" x14ac:dyDescent="0.3">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VLOOKUP(Table2[[#This Row],[Customer ID]],customers!$A$1:$I$1001,9,0)</f>
        <v>No</v>
      </c>
    </row>
    <row r="719" spans="1:16" x14ac:dyDescent="0.3">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Arabaic</v>
      </c>
      <c r="O719" t="str">
        <f t="shared" si="35"/>
        <v>Dark</v>
      </c>
      <c r="P719" t="str">
        <f>VLOOKUP(Table2[[#This Row],[Customer ID]],customers!$A$1:$I$1001,9,0)</f>
        <v>No</v>
      </c>
    </row>
    <row r="720" spans="1:16" x14ac:dyDescent="0.3">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VLOOKUP(Table2[[#This Row],[Customer ID]],customers!$A$1:$I$1001,9,0)</f>
        <v>No</v>
      </c>
    </row>
    <row r="721" spans="1:16" x14ac:dyDescent="0.3">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VLOOKUP(Table2[[#This Row],[Customer ID]],customers!$A$1:$I$1001,9,0)</f>
        <v>Yes</v>
      </c>
    </row>
    <row r="722" spans="1:16" x14ac:dyDescent="0.3">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VLOOKUP(Table2[[#This Row],[Customer ID]],customers!$A$1:$I$1001,9,0)</f>
        <v>Yes</v>
      </c>
    </row>
    <row r="723" spans="1:16" x14ac:dyDescent="0.3">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VLOOKUP(Table2[[#This Row],[Customer ID]],customers!$A$1:$I$1001,9,0)</f>
        <v>Yes</v>
      </c>
    </row>
    <row r="724" spans="1:16" x14ac:dyDescent="0.3">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VLOOKUP(Table2[[#This Row],[Customer ID]],customers!$A$1:$I$1001,9,0)</f>
        <v>No</v>
      </c>
    </row>
    <row r="725" spans="1:16" x14ac:dyDescent="0.3">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VLOOKUP(Table2[[#This Row],[Customer ID]],customers!$A$1:$I$1001,9,0)</f>
        <v>No</v>
      </c>
    </row>
    <row r="726" spans="1:16" x14ac:dyDescent="0.3">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Arabaic</v>
      </c>
      <c r="O726" t="str">
        <f t="shared" si="35"/>
        <v>Medium</v>
      </c>
      <c r="P726" t="str">
        <f>VLOOKUP(Table2[[#This Row],[Customer ID]],customers!$A$1:$I$1001,9,0)</f>
        <v>Yes</v>
      </c>
    </row>
    <row r="727" spans="1:16" x14ac:dyDescent="0.3">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Arabaic</v>
      </c>
      <c r="O727" t="str">
        <f t="shared" si="35"/>
        <v>Light</v>
      </c>
      <c r="P727" t="str">
        <f>VLOOKUP(Table2[[#This Row],[Customer ID]],customers!$A$1:$I$1001,9,0)</f>
        <v>No</v>
      </c>
    </row>
    <row r="728" spans="1:16" x14ac:dyDescent="0.3">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VLOOKUP(Table2[[#This Row],[Customer ID]],customers!$A$1:$I$1001,9,0)</f>
        <v>No</v>
      </c>
    </row>
    <row r="729" spans="1:16" x14ac:dyDescent="0.3">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VLOOKUP(Table2[[#This Row],[Customer ID]],customers!$A$1:$I$1001,9,0)</f>
        <v>Yes</v>
      </c>
    </row>
    <row r="730" spans="1:16" x14ac:dyDescent="0.3">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VLOOKUP(Table2[[#This Row],[Customer ID]],customers!$A$1:$I$1001,9,0)</f>
        <v>Yes</v>
      </c>
    </row>
    <row r="731" spans="1:16" x14ac:dyDescent="0.3">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VLOOKUP(Table2[[#This Row],[Customer ID]],customers!$A$1:$I$1001,9,0)</f>
        <v>No</v>
      </c>
    </row>
    <row r="732" spans="1:16" x14ac:dyDescent="0.3">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VLOOKUP(Table2[[#This Row],[Customer ID]],customers!$A$1:$I$1001,9,0)</f>
        <v>No</v>
      </c>
    </row>
    <row r="733" spans="1:16" x14ac:dyDescent="0.3">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VLOOKUP(Table2[[#This Row],[Customer ID]],customers!$A$1:$I$1001,9,0)</f>
        <v>Yes</v>
      </c>
    </row>
    <row r="734" spans="1:16" x14ac:dyDescent="0.3">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VLOOKUP(Table2[[#This Row],[Customer ID]],customers!$A$1:$I$1001,9,0)</f>
        <v>No</v>
      </c>
    </row>
    <row r="735" spans="1:16" x14ac:dyDescent="0.3">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VLOOKUP(Table2[[#This Row],[Customer ID]],customers!$A$1:$I$1001,9,0)</f>
        <v>Yes</v>
      </c>
    </row>
    <row r="736" spans="1:16" x14ac:dyDescent="0.3">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VLOOKUP(Table2[[#This Row],[Customer ID]],customers!$A$1:$I$1001,9,0)</f>
        <v>No</v>
      </c>
    </row>
    <row r="737" spans="1:16" x14ac:dyDescent="0.3">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VLOOKUP(Table2[[#This Row],[Customer ID]],customers!$A$1:$I$1001,9,0)</f>
        <v>No</v>
      </c>
    </row>
    <row r="738" spans="1:16" x14ac:dyDescent="0.3">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VLOOKUP(Table2[[#This Row],[Customer ID]],customers!$A$1:$I$1001,9,0)</f>
        <v>Yes</v>
      </c>
    </row>
    <row r="739" spans="1:16" x14ac:dyDescent="0.3">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Arabaic</v>
      </c>
      <c r="O739" t="str">
        <f t="shared" si="35"/>
        <v>Medium</v>
      </c>
      <c r="P739" t="str">
        <f>VLOOKUP(Table2[[#This Row],[Customer ID]],customers!$A$1:$I$1001,9,0)</f>
        <v>No</v>
      </c>
    </row>
    <row r="740" spans="1:16" x14ac:dyDescent="0.3">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VLOOKUP(Table2[[#This Row],[Customer ID]],customers!$A$1:$I$1001,9,0)</f>
        <v>No</v>
      </c>
    </row>
    <row r="741" spans="1:16" x14ac:dyDescent="0.3">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VLOOKUP(Table2[[#This Row],[Customer ID]],customers!$A$1:$I$1001,9,0)</f>
        <v>No</v>
      </c>
    </row>
    <row r="742" spans="1:16" x14ac:dyDescent="0.3">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VLOOKUP(Table2[[#This Row],[Customer ID]],customers!$A$1:$I$1001,9,0)</f>
        <v>No</v>
      </c>
    </row>
    <row r="743" spans="1:16" x14ac:dyDescent="0.3">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VLOOKUP(Table2[[#This Row],[Customer ID]],customers!$A$1:$I$1001,9,0)</f>
        <v>No</v>
      </c>
    </row>
    <row r="744" spans="1:16" x14ac:dyDescent="0.3">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VLOOKUP(Table2[[#This Row],[Customer ID]],customers!$A$1:$I$1001,9,0)</f>
        <v>No</v>
      </c>
    </row>
    <row r="745" spans="1:16" x14ac:dyDescent="0.3">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Arabaic</v>
      </c>
      <c r="O745" t="str">
        <f t="shared" si="35"/>
        <v>Dark</v>
      </c>
      <c r="P745" t="str">
        <f>VLOOKUP(Table2[[#This Row],[Customer ID]],customers!$A$1:$I$1001,9,0)</f>
        <v>No</v>
      </c>
    </row>
    <row r="746" spans="1:16" x14ac:dyDescent="0.3">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VLOOKUP(Table2[[#This Row],[Customer ID]],customers!$A$1:$I$1001,9,0)</f>
        <v>Yes</v>
      </c>
    </row>
    <row r="747" spans="1:16" x14ac:dyDescent="0.3">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VLOOKUP(Table2[[#This Row],[Customer ID]],customers!$A$1:$I$1001,9,0)</f>
        <v>No</v>
      </c>
    </row>
    <row r="748" spans="1:16" x14ac:dyDescent="0.3">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Arabaic</v>
      </c>
      <c r="O748" t="str">
        <f t="shared" si="35"/>
        <v>Medium</v>
      </c>
      <c r="P748" t="str">
        <f>VLOOKUP(Table2[[#This Row],[Customer ID]],customers!$A$1:$I$1001,9,0)</f>
        <v>No</v>
      </c>
    </row>
    <row r="749" spans="1:16" x14ac:dyDescent="0.3">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VLOOKUP(Table2[[#This Row],[Customer ID]],customers!$A$1:$I$1001,9,0)</f>
        <v>Yes</v>
      </c>
    </row>
    <row r="750" spans="1:16" x14ac:dyDescent="0.3">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VLOOKUP(Table2[[#This Row],[Customer ID]],customers!$A$1:$I$1001,9,0)</f>
        <v>No</v>
      </c>
    </row>
    <row r="751" spans="1:16" x14ac:dyDescent="0.3">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VLOOKUP(Table2[[#This Row],[Customer ID]],customers!$A$1:$I$1001,9,0)</f>
        <v>Yes</v>
      </c>
    </row>
    <row r="752" spans="1:16" x14ac:dyDescent="0.3">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VLOOKUP(Table2[[#This Row],[Customer ID]],customers!$A$1:$I$1001,9,0)</f>
        <v>Yes</v>
      </c>
    </row>
    <row r="753" spans="1:16" x14ac:dyDescent="0.3">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VLOOKUP(Table2[[#This Row],[Customer ID]],customers!$A$1:$I$1001,9,0)</f>
        <v>No</v>
      </c>
    </row>
    <row r="754" spans="1:16" x14ac:dyDescent="0.3">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VLOOKUP(Table2[[#This Row],[Customer ID]],customers!$A$1:$I$1001,9,0)</f>
        <v>Yes</v>
      </c>
    </row>
    <row r="755" spans="1:16" x14ac:dyDescent="0.3">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Arabaic</v>
      </c>
      <c r="O755" t="str">
        <f t="shared" si="35"/>
        <v>Dark</v>
      </c>
      <c r="P755" t="str">
        <f>VLOOKUP(Table2[[#This Row],[Customer ID]],customers!$A$1:$I$1001,9,0)</f>
        <v>No</v>
      </c>
    </row>
    <row r="756" spans="1:16" x14ac:dyDescent="0.3">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Arabaic</v>
      </c>
      <c r="O756" t="str">
        <f t="shared" si="35"/>
        <v>Dark</v>
      </c>
      <c r="P756" t="str">
        <f>VLOOKUP(Table2[[#This Row],[Customer ID]],customers!$A$1:$I$1001,9,0)</f>
        <v>No</v>
      </c>
    </row>
    <row r="757" spans="1:16" x14ac:dyDescent="0.3">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VLOOKUP(Table2[[#This Row],[Customer ID]],customers!$A$1:$I$1001,9,0)</f>
        <v>No</v>
      </c>
    </row>
    <row r="758" spans="1:16" x14ac:dyDescent="0.3">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VLOOKUP(Table2[[#This Row],[Customer ID]],customers!$A$1:$I$1001,9,0)</f>
        <v>Yes</v>
      </c>
    </row>
    <row r="759" spans="1:16" x14ac:dyDescent="0.3">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Arabaic</v>
      </c>
      <c r="O759" t="str">
        <f t="shared" si="35"/>
        <v>Dark</v>
      </c>
      <c r="P759" t="str">
        <f>VLOOKUP(Table2[[#This Row],[Customer ID]],customers!$A$1:$I$1001,9,0)</f>
        <v>Yes</v>
      </c>
    </row>
    <row r="760" spans="1:16" x14ac:dyDescent="0.3">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VLOOKUP(Table2[[#This Row],[Customer ID]],customers!$A$1:$I$1001,9,0)</f>
        <v>No</v>
      </c>
    </row>
    <row r="761" spans="1:16" x14ac:dyDescent="0.3">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VLOOKUP(Table2[[#This Row],[Customer ID]],customers!$A$1:$I$1001,9,0)</f>
        <v>Yes</v>
      </c>
    </row>
    <row r="762" spans="1:16" x14ac:dyDescent="0.3">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VLOOKUP(Table2[[#This Row],[Customer ID]],customers!$A$1:$I$1001,9,0)</f>
        <v>No</v>
      </c>
    </row>
    <row r="763" spans="1:16" x14ac:dyDescent="0.3">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VLOOKUP(Table2[[#This Row],[Customer ID]],customers!$A$1:$I$1001,9,0)</f>
        <v>Yes</v>
      </c>
    </row>
    <row r="764" spans="1:16" x14ac:dyDescent="0.3">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VLOOKUP(Table2[[#This Row],[Customer ID]],customers!$A$1:$I$1001,9,0)</f>
        <v>No</v>
      </c>
    </row>
    <row r="765" spans="1:16" x14ac:dyDescent="0.3">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Arabaic</v>
      </c>
      <c r="O765" t="str">
        <f t="shared" si="35"/>
        <v>Light</v>
      </c>
      <c r="P765" t="str">
        <f>VLOOKUP(Table2[[#This Row],[Customer ID]],customers!$A$1:$I$1001,9,0)</f>
        <v>No</v>
      </c>
    </row>
    <row r="766" spans="1:16" x14ac:dyDescent="0.3">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Arabaic</v>
      </c>
      <c r="O766" t="str">
        <f t="shared" si="35"/>
        <v>Light</v>
      </c>
      <c r="P766" t="str">
        <f>VLOOKUP(Table2[[#This Row],[Customer ID]],customers!$A$1:$I$1001,9,0)</f>
        <v>Yes</v>
      </c>
    </row>
    <row r="767" spans="1:16" x14ac:dyDescent="0.3">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VLOOKUP(Table2[[#This Row],[Customer ID]],customers!$A$1:$I$1001,9,0)</f>
        <v>Yes</v>
      </c>
    </row>
    <row r="768" spans="1:16" x14ac:dyDescent="0.3">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Arabaic</v>
      </c>
      <c r="O768" t="str">
        <f t="shared" si="35"/>
        <v>Light</v>
      </c>
      <c r="P768" t="str">
        <f>VLOOKUP(Table2[[#This Row],[Customer ID]],customers!$A$1:$I$1001,9,0)</f>
        <v>Yes</v>
      </c>
    </row>
    <row r="769" spans="1:16" x14ac:dyDescent="0.3">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Arabaic</v>
      </c>
      <c r="O769" t="str">
        <f t="shared" si="35"/>
        <v>Light</v>
      </c>
      <c r="P769" t="str">
        <f>VLOOKUP(Table2[[#This Row],[Customer ID]],customers!$A$1:$I$1001,9,0)</f>
        <v>No</v>
      </c>
    </row>
    <row r="770" spans="1:16" x14ac:dyDescent="0.3">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VLOOKUP(Table2[[#This Row],[Customer ID]],customers!$A$1:$I$1001,9,0)</f>
        <v>No</v>
      </c>
    </row>
    <row r="771" spans="1:16" x14ac:dyDescent="0.3">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IF(I771="Rob","Robusta",IF(I771="Exc","Excelsa",IF(I771="Ara","Arabaic",IF(I771="Lib","Liberica",""))))</f>
        <v>Robusta</v>
      </c>
      <c r="O771" t="str">
        <f t="shared" ref="O771:O834" si="38">IF(J771="M","Medium",IF(J771="L","Light",IF(J771="D","Dark","")))</f>
        <v>Medium</v>
      </c>
      <c r="P771" t="str">
        <f>VLOOKUP(Table2[[#This Row],[Customer ID]],customers!$A$1:$I$1001,9,0)</f>
        <v>No</v>
      </c>
    </row>
    <row r="772" spans="1:16" x14ac:dyDescent="0.3">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Arabaic</v>
      </c>
      <c r="O772" t="str">
        <f t="shared" si="38"/>
        <v>Dark</v>
      </c>
      <c r="P772" t="str">
        <f>VLOOKUP(Table2[[#This Row],[Customer ID]],customers!$A$1:$I$1001,9,0)</f>
        <v>No</v>
      </c>
    </row>
    <row r="773" spans="1:16" x14ac:dyDescent="0.3">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VLOOKUP(Table2[[#This Row],[Customer ID]],customers!$A$1:$I$1001,9,0)</f>
        <v>No</v>
      </c>
    </row>
    <row r="774" spans="1:16" x14ac:dyDescent="0.3">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VLOOKUP(Table2[[#This Row],[Customer ID]],customers!$A$1:$I$1001,9,0)</f>
        <v>No</v>
      </c>
    </row>
    <row r="775" spans="1:16" x14ac:dyDescent="0.3">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VLOOKUP(Table2[[#This Row],[Customer ID]],customers!$A$1:$I$1001,9,0)</f>
        <v>No</v>
      </c>
    </row>
    <row r="776" spans="1:16" x14ac:dyDescent="0.3">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VLOOKUP(Table2[[#This Row],[Customer ID]],customers!$A$1:$I$1001,9,0)</f>
        <v>Yes</v>
      </c>
    </row>
    <row r="777" spans="1:16" x14ac:dyDescent="0.3">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VLOOKUP(Table2[[#This Row],[Customer ID]],customers!$A$1:$I$1001,9,0)</f>
        <v>Yes</v>
      </c>
    </row>
    <row r="778" spans="1:16" x14ac:dyDescent="0.3">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Arabaic</v>
      </c>
      <c r="O778" t="str">
        <f t="shared" si="38"/>
        <v>Medium</v>
      </c>
      <c r="P778" t="str">
        <f>VLOOKUP(Table2[[#This Row],[Customer ID]],customers!$A$1:$I$1001,9,0)</f>
        <v>No</v>
      </c>
    </row>
    <row r="779" spans="1:16" x14ac:dyDescent="0.3">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Arabaic</v>
      </c>
      <c r="O779" t="str">
        <f t="shared" si="38"/>
        <v>Light</v>
      </c>
      <c r="P779" t="str">
        <f>VLOOKUP(Table2[[#This Row],[Customer ID]],customers!$A$1:$I$1001,9,0)</f>
        <v>No</v>
      </c>
    </row>
    <row r="780" spans="1:16" x14ac:dyDescent="0.3">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VLOOKUP(Table2[[#This Row],[Customer ID]],customers!$A$1:$I$1001,9,0)</f>
        <v>Yes</v>
      </c>
    </row>
    <row r="781" spans="1:16" x14ac:dyDescent="0.3">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VLOOKUP(Table2[[#This Row],[Customer ID]],customers!$A$1:$I$1001,9,0)</f>
        <v>Yes</v>
      </c>
    </row>
    <row r="782" spans="1:16" x14ac:dyDescent="0.3">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VLOOKUP(Table2[[#This Row],[Customer ID]],customers!$A$1:$I$1001,9,0)</f>
        <v>No</v>
      </c>
    </row>
    <row r="783" spans="1:16" x14ac:dyDescent="0.3">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VLOOKUP(Table2[[#This Row],[Customer ID]],customers!$A$1:$I$1001,9,0)</f>
        <v>No</v>
      </c>
    </row>
    <row r="784" spans="1:16" x14ac:dyDescent="0.3">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VLOOKUP(Table2[[#This Row],[Customer ID]],customers!$A$1:$I$1001,9,0)</f>
        <v>No</v>
      </c>
    </row>
    <row r="785" spans="1:16" x14ac:dyDescent="0.3">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VLOOKUP(Table2[[#This Row],[Customer ID]],customers!$A$1:$I$1001,9,0)</f>
        <v>Yes</v>
      </c>
    </row>
    <row r="786" spans="1:16" x14ac:dyDescent="0.3">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VLOOKUP(Table2[[#This Row],[Customer ID]],customers!$A$1:$I$1001,9,0)</f>
        <v>No</v>
      </c>
    </row>
    <row r="787" spans="1:16" x14ac:dyDescent="0.3">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Arabaic</v>
      </c>
      <c r="O787" t="str">
        <f t="shared" si="38"/>
        <v>Dark</v>
      </c>
      <c r="P787" t="str">
        <f>VLOOKUP(Table2[[#This Row],[Customer ID]],customers!$A$1:$I$1001,9,0)</f>
        <v>No</v>
      </c>
    </row>
    <row r="788" spans="1:16" x14ac:dyDescent="0.3">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VLOOKUP(Table2[[#This Row],[Customer ID]],customers!$A$1:$I$1001,9,0)</f>
        <v>Yes</v>
      </c>
    </row>
    <row r="789" spans="1:16" x14ac:dyDescent="0.3">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VLOOKUP(Table2[[#This Row],[Customer ID]],customers!$A$1:$I$1001,9,0)</f>
        <v>Yes</v>
      </c>
    </row>
    <row r="790" spans="1:16" x14ac:dyDescent="0.3">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VLOOKUP(Table2[[#This Row],[Customer ID]],customers!$A$1:$I$1001,9,0)</f>
        <v>Yes</v>
      </c>
    </row>
    <row r="791" spans="1:16" x14ac:dyDescent="0.3">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Arabaic</v>
      </c>
      <c r="O791" t="str">
        <f t="shared" si="38"/>
        <v>Light</v>
      </c>
      <c r="P791" t="str">
        <f>VLOOKUP(Table2[[#This Row],[Customer ID]],customers!$A$1:$I$1001,9,0)</f>
        <v>No</v>
      </c>
    </row>
    <row r="792" spans="1:16" x14ac:dyDescent="0.3">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Arabaic</v>
      </c>
      <c r="O792" t="str">
        <f t="shared" si="38"/>
        <v>Light</v>
      </c>
      <c r="P792" t="str">
        <f>VLOOKUP(Table2[[#This Row],[Customer ID]],customers!$A$1:$I$1001,9,0)</f>
        <v>No</v>
      </c>
    </row>
    <row r="793" spans="1:16" x14ac:dyDescent="0.3">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VLOOKUP(Table2[[#This Row],[Customer ID]],customers!$A$1:$I$1001,9,0)</f>
        <v>Yes</v>
      </c>
    </row>
    <row r="794" spans="1:16" x14ac:dyDescent="0.3">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VLOOKUP(Table2[[#This Row],[Customer ID]],customers!$A$1:$I$1001,9,0)</f>
        <v>Yes</v>
      </c>
    </row>
    <row r="795" spans="1:16" x14ac:dyDescent="0.3">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VLOOKUP(Table2[[#This Row],[Customer ID]],customers!$A$1:$I$1001,9,0)</f>
        <v>No</v>
      </c>
    </row>
    <row r="796" spans="1:16" x14ac:dyDescent="0.3">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Arabaic</v>
      </c>
      <c r="O796" t="str">
        <f t="shared" si="38"/>
        <v>Light</v>
      </c>
      <c r="P796" t="str">
        <f>VLOOKUP(Table2[[#This Row],[Customer ID]],customers!$A$1:$I$1001,9,0)</f>
        <v>No</v>
      </c>
    </row>
    <row r="797" spans="1:16" x14ac:dyDescent="0.3">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VLOOKUP(Table2[[#This Row],[Customer ID]],customers!$A$1:$I$1001,9,0)</f>
        <v>No</v>
      </c>
    </row>
    <row r="798" spans="1:16" x14ac:dyDescent="0.3">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VLOOKUP(Table2[[#This Row],[Customer ID]],customers!$A$1:$I$1001,9,0)</f>
        <v>No</v>
      </c>
    </row>
    <row r="799" spans="1:16" x14ac:dyDescent="0.3">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Arabaic</v>
      </c>
      <c r="O799" t="str">
        <f t="shared" si="38"/>
        <v>Light</v>
      </c>
      <c r="P799" t="str">
        <f>VLOOKUP(Table2[[#This Row],[Customer ID]],customers!$A$1:$I$1001,9,0)</f>
        <v>No</v>
      </c>
    </row>
    <row r="800" spans="1:16" x14ac:dyDescent="0.3">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VLOOKUP(Table2[[#This Row],[Customer ID]],customers!$A$1:$I$1001,9,0)</f>
        <v>Yes</v>
      </c>
    </row>
    <row r="801" spans="1:16" x14ac:dyDescent="0.3">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VLOOKUP(Table2[[#This Row],[Customer ID]],customers!$A$1:$I$1001,9,0)</f>
        <v>Yes</v>
      </c>
    </row>
    <row r="802" spans="1:16" x14ac:dyDescent="0.3">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VLOOKUP(Table2[[#This Row],[Customer ID]],customers!$A$1:$I$1001,9,0)</f>
        <v>No</v>
      </c>
    </row>
    <row r="803" spans="1:16" x14ac:dyDescent="0.3">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VLOOKUP(Table2[[#This Row],[Customer ID]],customers!$A$1:$I$1001,9,0)</f>
        <v>Yes</v>
      </c>
    </row>
    <row r="804" spans="1:16" x14ac:dyDescent="0.3">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VLOOKUP(Table2[[#This Row],[Customer ID]],customers!$A$1:$I$1001,9,0)</f>
        <v>No</v>
      </c>
    </row>
    <row r="805" spans="1:16" x14ac:dyDescent="0.3">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VLOOKUP(Table2[[#This Row],[Customer ID]],customers!$A$1:$I$1001,9,0)</f>
        <v>No</v>
      </c>
    </row>
    <row r="806" spans="1:16" x14ac:dyDescent="0.3">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VLOOKUP(Table2[[#This Row],[Customer ID]],customers!$A$1:$I$1001,9,0)</f>
        <v>No</v>
      </c>
    </row>
    <row r="807" spans="1:16" x14ac:dyDescent="0.3">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VLOOKUP(Table2[[#This Row],[Customer ID]],customers!$A$1:$I$1001,9,0)</f>
        <v>No</v>
      </c>
    </row>
    <row r="808" spans="1:16" x14ac:dyDescent="0.3">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VLOOKUP(Table2[[#This Row],[Customer ID]],customers!$A$1:$I$1001,9,0)</f>
        <v>Yes</v>
      </c>
    </row>
    <row r="809" spans="1:16" x14ac:dyDescent="0.3">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VLOOKUP(Table2[[#This Row],[Customer ID]],customers!$A$1:$I$1001,9,0)</f>
        <v>No</v>
      </c>
    </row>
    <row r="810" spans="1:16" x14ac:dyDescent="0.3">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VLOOKUP(Table2[[#This Row],[Customer ID]],customers!$A$1:$I$1001,9,0)</f>
        <v>No</v>
      </c>
    </row>
    <row r="811" spans="1:16" x14ac:dyDescent="0.3">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VLOOKUP(Table2[[#This Row],[Customer ID]],customers!$A$1:$I$1001,9,0)</f>
        <v>Yes</v>
      </c>
    </row>
    <row r="812" spans="1:16" x14ac:dyDescent="0.3">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VLOOKUP(Table2[[#This Row],[Customer ID]],customers!$A$1:$I$1001,9,0)</f>
        <v>No</v>
      </c>
    </row>
    <row r="813" spans="1:16" x14ac:dyDescent="0.3">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Arabaic</v>
      </c>
      <c r="O813" t="str">
        <f t="shared" si="38"/>
        <v>Medium</v>
      </c>
      <c r="P813" t="str">
        <f>VLOOKUP(Table2[[#This Row],[Customer ID]],customers!$A$1:$I$1001,9,0)</f>
        <v>Yes</v>
      </c>
    </row>
    <row r="814" spans="1:16" x14ac:dyDescent="0.3">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VLOOKUP(Table2[[#This Row],[Customer ID]],customers!$A$1:$I$1001,9,0)</f>
        <v>Yes</v>
      </c>
    </row>
    <row r="815" spans="1:16" x14ac:dyDescent="0.3">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VLOOKUP(Table2[[#This Row],[Customer ID]],customers!$A$1:$I$1001,9,0)</f>
        <v>Yes</v>
      </c>
    </row>
    <row r="816" spans="1:16" x14ac:dyDescent="0.3">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VLOOKUP(Table2[[#This Row],[Customer ID]],customers!$A$1:$I$1001,9,0)</f>
        <v>No</v>
      </c>
    </row>
    <row r="817" spans="1:16" x14ac:dyDescent="0.3">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VLOOKUP(Table2[[#This Row],[Customer ID]],customers!$A$1:$I$1001,9,0)</f>
        <v>No</v>
      </c>
    </row>
    <row r="818" spans="1:16" x14ac:dyDescent="0.3">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VLOOKUP(Table2[[#This Row],[Customer ID]],customers!$A$1:$I$1001,9,0)</f>
        <v>No</v>
      </c>
    </row>
    <row r="819" spans="1:16" x14ac:dyDescent="0.3">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VLOOKUP(Table2[[#This Row],[Customer ID]],customers!$A$1:$I$1001,9,0)</f>
        <v>No</v>
      </c>
    </row>
    <row r="820" spans="1:16" x14ac:dyDescent="0.3">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VLOOKUP(Table2[[#This Row],[Customer ID]],customers!$A$1:$I$1001,9,0)</f>
        <v>No</v>
      </c>
    </row>
    <row r="821" spans="1:16" x14ac:dyDescent="0.3">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VLOOKUP(Table2[[#This Row],[Customer ID]],customers!$A$1:$I$1001,9,0)</f>
        <v>Yes</v>
      </c>
    </row>
    <row r="822" spans="1:16" x14ac:dyDescent="0.3">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VLOOKUP(Table2[[#This Row],[Customer ID]],customers!$A$1:$I$1001,9,0)</f>
        <v>Yes</v>
      </c>
    </row>
    <row r="823" spans="1:16" x14ac:dyDescent="0.3">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VLOOKUP(Table2[[#This Row],[Customer ID]],customers!$A$1:$I$1001,9,0)</f>
        <v>No</v>
      </c>
    </row>
    <row r="824" spans="1:16" x14ac:dyDescent="0.3">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VLOOKUP(Table2[[#This Row],[Customer ID]],customers!$A$1:$I$1001,9,0)</f>
        <v>No</v>
      </c>
    </row>
    <row r="825" spans="1:16" x14ac:dyDescent="0.3">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VLOOKUP(Table2[[#This Row],[Customer ID]],customers!$A$1:$I$1001,9,0)</f>
        <v>Yes</v>
      </c>
    </row>
    <row r="826" spans="1:16" x14ac:dyDescent="0.3">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Arabaic</v>
      </c>
      <c r="O826" t="str">
        <f t="shared" si="38"/>
        <v>Medium</v>
      </c>
      <c r="P826" t="str">
        <f>VLOOKUP(Table2[[#This Row],[Customer ID]],customers!$A$1:$I$1001,9,0)</f>
        <v>Yes</v>
      </c>
    </row>
    <row r="827" spans="1:16" x14ac:dyDescent="0.3">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Arabaic</v>
      </c>
      <c r="O827" t="str">
        <f t="shared" si="38"/>
        <v>Dark</v>
      </c>
      <c r="P827" t="str">
        <f>VLOOKUP(Table2[[#This Row],[Customer ID]],customers!$A$1:$I$1001,9,0)</f>
        <v>Yes</v>
      </c>
    </row>
    <row r="828" spans="1:16" x14ac:dyDescent="0.3">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VLOOKUP(Table2[[#This Row],[Customer ID]],customers!$A$1:$I$1001,9,0)</f>
        <v>Yes</v>
      </c>
    </row>
    <row r="829" spans="1:16" x14ac:dyDescent="0.3">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VLOOKUP(Table2[[#This Row],[Customer ID]],customers!$A$1:$I$1001,9,0)</f>
        <v>No</v>
      </c>
    </row>
    <row r="830" spans="1:16" x14ac:dyDescent="0.3">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Arabaic</v>
      </c>
      <c r="O830" t="str">
        <f t="shared" si="38"/>
        <v>Dark</v>
      </c>
      <c r="P830" t="str">
        <f>VLOOKUP(Table2[[#This Row],[Customer ID]],customers!$A$1:$I$1001,9,0)</f>
        <v>Yes</v>
      </c>
    </row>
    <row r="831" spans="1:16" x14ac:dyDescent="0.3">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Arabaic</v>
      </c>
      <c r="O831" t="str">
        <f t="shared" si="38"/>
        <v>Dark</v>
      </c>
      <c r="P831" t="str">
        <f>VLOOKUP(Table2[[#This Row],[Customer ID]],customers!$A$1:$I$1001,9,0)</f>
        <v>No</v>
      </c>
    </row>
    <row r="832" spans="1:16" x14ac:dyDescent="0.3">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VLOOKUP(Table2[[#This Row],[Customer ID]],customers!$A$1:$I$1001,9,0)</f>
        <v>No</v>
      </c>
    </row>
    <row r="833" spans="1:16" x14ac:dyDescent="0.3">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Arabaic</v>
      </c>
      <c r="O833" t="str">
        <f t="shared" si="38"/>
        <v>Dark</v>
      </c>
      <c r="P833" t="str">
        <f>VLOOKUP(Table2[[#This Row],[Customer ID]],customers!$A$1:$I$1001,9,0)</f>
        <v>No</v>
      </c>
    </row>
    <row r="834" spans="1:16" x14ac:dyDescent="0.3">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VLOOKUP(Table2[[#This Row],[Customer ID]],customers!$A$1:$I$1001,9,0)</f>
        <v>No</v>
      </c>
    </row>
    <row r="835" spans="1:16" x14ac:dyDescent="0.3">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IF(I835="Rob","Robusta",IF(I835="Exc","Excelsa",IF(I835="Ara","Arabaic",IF(I835="Lib","Liberica",""))))</f>
        <v>Robusta</v>
      </c>
      <c r="O835" t="str">
        <f t="shared" ref="O835:O898" si="41">IF(J835="M","Medium",IF(J835="L","Light",IF(J835="D","Dark","")))</f>
        <v>Dark</v>
      </c>
      <c r="P835" t="str">
        <f>VLOOKUP(Table2[[#This Row],[Customer ID]],customers!$A$1:$I$1001,9,0)</f>
        <v>Yes</v>
      </c>
    </row>
    <row r="836" spans="1:16" x14ac:dyDescent="0.3">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Arabaic</v>
      </c>
      <c r="O836" t="str">
        <f t="shared" si="41"/>
        <v>Dark</v>
      </c>
      <c r="P836" t="str">
        <f>VLOOKUP(Table2[[#This Row],[Customer ID]],customers!$A$1:$I$1001,9,0)</f>
        <v>No</v>
      </c>
    </row>
    <row r="837" spans="1:16" x14ac:dyDescent="0.3">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VLOOKUP(Table2[[#This Row],[Customer ID]],customers!$A$1:$I$1001,9,0)</f>
        <v>Yes</v>
      </c>
    </row>
    <row r="838" spans="1:16" x14ac:dyDescent="0.3">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Arabaic</v>
      </c>
      <c r="O838" t="str">
        <f t="shared" si="41"/>
        <v>Dark</v>
      </c>
      <c r="P838" t="str">
        <f>VLOOKUP(Table2[[#This Row],[Customer ID]],customers!$A$1:$I$1001,9,0)</f>
        <v>No</v>
      </c>
    </row>
    <row r="839" spans="1:16" x14ac:dyDescent="0.3">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VLOOKUP(Table2[[#This Row],[Customer ID]],customers!$A$1:$I$1001,9,0)</f>
        <v>No</v>
      </c>
    </row>
    <row r="840" spans="1:16" x14ac:dyDescent="0.3">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Arabaic</v>
      </c>
      <c r="O840" t="str">
        <f t="shared" si="41"/>
        <v>Dark</v>
      </c>
      <c r="P840" t="str">
        <f>VLOOKUP(Table2[[#This Row],[Customer ID]],customers!$A$1:$I$1001,9,0)</f>
        <v>No</v>
      </c>
    </row>
    <row r="841" spans="1:16" x14ac:dyDescent="0.3">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VLOOKUP(Table2[[#This Row],[Customer ID]],customers!$A$1:$I$1001,9,0)</f>
        <v>No</v>
      </c>
    </row>
    <row r="842" spans="1:16" x14ac:dyDescent="0.3">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VLOOKUP(Table2[[#This Row],[Customer ID]],customers!$A$1:$I$1001,9,0)</f>
        <v>Yes</v>
      </c>
    </row>
    <row r="843" spans="1:16" x14ac:dyDescent="0.3">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VLOOKUP(Table2[[#This Row],[Customer ID]],customers!$A$1:$I$1001,9,0)</f>
        <v>No</v>
      </c>
    </row>
    <row r="844" spans="1:16" x14ac:dyDescent="0.3">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VLOOKUP(Table2[[#This Row],[Customer ID]],customers!$A$1:$I$1001,9,0)</f>
        <v>Yes</v>
      </c>
    </row>
    <row r="845" spans="1:16" x14ac:dyDescent="0.3">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VLOOKUP(Table2[[#This Row],[Customer ID]],customers!$A$1:$I$1001,9,0)</f>
        <v>Yes</v>
      </c>
    </row>
    <row r="846" spans="1:16" x14ac:dyDescent="0.3">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Arabaic</v>
      </c>
      <c r="O846" t="str">
        <f t="shared" si="41"/>
        <v>Dark</v>
      </c>
      <c r="P846" t="str">
        <f>VLOOKUP(Table2[[#This Row],[Customer ID]],customers!$A$1:$I$1001,9,0)</f>
        <v>Yes</v>
      </c>
    </row>
    <row r="847" spans="1:16" x14ac:dyDescent="0.3">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VLOOKUP(Table2[[#This Row],[Customer ID]],customers!$A$1:$I$1001,9,0)</f>
        <v>No</v>
      </c>
    </row>
    <row r="848" spans="1:16" x14ac:dyDescent="0.3">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Arabaic</v>
      </c>
      <c r="O848" t="str">
        <f t="shared" si="41"/>
        <v>Medium</v>
      </c>
      <c r="P848" t="str">
        <f>VLOOKUP(Table2[[#This Row],[Customer ID]],customers!$A$1:$I$1001,9,0)</f>
        <v>Yes</v>
      </c>
    </row>
    <row r="849" spans="1:16" x14ac:dyDescent="0.3">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Arabaic</v>
      </c>
      <c r="O849" t="str">
        <f t="shared" si="41"/>
        <v>Dark</v>
      </c>
      <c r="P849" t="str">
        <f>VLOOKUP(Table2[[#This Row],[Customer ID]],customers!$A$1:$I$1001,9,0)</f>
        <v>Yes</v>
      </c>
    </row>
    <row r="850" spans="1:16" x14ac:dyDescent="0.3">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VLOOKUP(Table2[[#This Row],[Customer ID]],customers!$A$1:$I$1001,9,0)</f>
        <v>No</v>
      </c>
    </row>
    <row r="851" spans="1:16" x14ac:dyDescent="0.3">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Arabaic</v>
      </c>
      <c r="O851" t="str">
        <f t="shared" si="41"/>
        <v>Light</v>
      </c>
      <c r="P851" t="str">
        <f>VLOOKUP(Table2[[#This Row],[Customer ID]],customers!$A$1:$I$1001,9,0)</f>
        <v>Yes</v>
      </c>
    </row>
    <row r="852" spans="1:16" x14ac:dyDescent="0.3">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Arabaic</v>
      </c>
      <c r="O852" t="str">
        <f t="shared" si="41"/>
        <v>Medium</v>
      </c>
      <c r="P852" t="str">
        <f>VLOOKUP(Table2[[#This Row],[Customer ID]],customers!$A$1:$I$1001,9,0)</f>
        <v>Yes</v>
      </c>
    </row>
    <row r="853" spans="1:16" x14ac:dyDescent="0.3">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VLOOKUP(Table2[[#This Row],[Customer ID]],customers!$A$1:$I$1001,9,0)</f>
        <v>Yes</v>
      </c>
    </row>
    <row r="854" spans="1:16" x14ac:dyDescent="0.3">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VLOOKUP(Table2[[#This Row],[Customer ID]],customers!$A$1:$I$1001,9,0)</f>
        <v>Yes</v>
      </c>
    </row>
    <row r="855" spans="1:16" x14ac:dyDescent="0.3">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Arabaic</v>
      </c>
      <c r="O855" t="str">
        <f t="shared" si="41"/>
        <v>Dark</v>
      </c>
      <c r="P855" t="str">
        <f>VLOOKUP(Table2[[#This Row],[Customer ID]],customers!$A$1:$I$1001,9,0)</f>
        <v>No</v>
      </c>
    </row>
    <row r="856" spans="1:16" x14ac:dyDescent="0.3">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VLOOKUP(Table2[[#This Row],[Customer ID]],customers!$A$1:$I$1001,9,0)</f>
        <v>Yes</v>
      </c>
    </row>
    <row r="857" spans="1:16" x14ac:dyDescent="0.3">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VLOOKUP(Table2[[#This Row],[Customer ID]],customers!$A$1:$I$1001,9,0)</f>
        <v>No</v>
      </c>
    </row>
    <row r="858" spans="1:16" x14ac:dyDescent="0.3">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VLOOKUP(Table2[[#This Row],[Customer ID]],customers!$A$1:$I$1001,9,0)</f>
        <v>Yes</v>
      </c>
    </row>
    <row r="859" spans="1:16" x14ac:dyDescent="0.3">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VLOOKUP(Table2[[#This Row],[Customer ID]],customers!$A$1:$I$1001,9,0)</f>
        <v>No</v>
      </c>
    </row>
    <row r="860" spans="1:16" x14ac:dyDescent="0.3">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VLOOKUP(Table2[[#This Row],[Customer ID]],customers!$A$1:$I$1001,9,0)</f>
        <v>No</v>
      </c>
    </row>
    <row r="861" spans="1:16" x14ac:dyDescent="0.3">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Arabaic</v>
      </c>
      <c r="O861" t="str">
        <f t="shared" si="41"/>
        <v>Light</v>
      </c>
      <c r="P861" t="str">
        <f>VLOOKUP(Table2[[#This Row],[Customer ID]],customers!$A$1:$I$1001,9,0)</f>
        <v>No</v>
      </c>
    </row>
    <row r="862" spans="1:16" x14ac:dyDescent="0.3">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Arabaic</v>
      </c>
      <c r="O862" t="str">
        <f t="shared" si="41"/>
        <v>Medium</v>
      </c>
      <c r="P862" t="str">
        <f>VLOOKUP(Table2[[#This Row],[Customer ID]],customers!$A$1:$I$1001,9,0)</f>
        <v>No</v>
      </c>
    </row>
    <row r="863" spans="1:16" x14ac:dyDescent="0.3">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VLOOKUP(Table2[[#This Row],[Customer ID]],customers!$A$1:$I$1001,9,0)</f>
        <v>Yes</v>
      </c>
    </row>
    <row r="864" spans="1:16" x14ac:dyDescent="0.3">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VLOOKUP(Table2[[#This Row],[Customer ID]],customers!$A$1:$I$1001,9,0)</f>
        <v>Yes</v>
      </c>
    </row>
    <row r="865" spans="1:16" x14ac:dyDescent="0.3">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VLOOKUP(Table2[[#This Row],[Customer ID]],customers!$A$1:$I$1001,9,0)</f>
        <v>Yes</v>
      </c>
    </row>
    <row r="866" spans="1:16" x14ac:dyDescent="0.3">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VLOOKUP(Table2[[#This Row],[Customer ID]],customers!$A$1:$I$1001,9,0)</f>
        <v>No</v>
      </c>
    </row>
    <row r="867" spans="1:16" x14ac:dyDescent="0.3">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Arabaic</v>
      </c>
      <c r="O867" t="str">
        <f t="shared" si="41"/>
        <v>Medium</v>
      </c>
      <c r="P867" t="str">
        <f>VLOOKUP(Table2[[#This Row],[Customer ID]],customers!$A$1:$I$1001,9,0)</f>
        <v>Yes</v>
      </c>
    </row>
    <row r="868" spans="1:16" x14ac:dyDescent="0.3">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Arabaic</v>
      </c>
      <c r="O868" t="str">
        <f t="shared" si="41"/>
        <v>Dark</v>
      </c>
      <c r="P868" t="str">
        <f>VLOOKUP(Table2[[#This Row],[Customer ID]],customers!$A$1:$I$1001,9,0)</f>
        <v>No</v>
      </c>
    </row>
    <row r="869" spans="1:16" x14ac:dyDescent="0.3">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Arabaic</v>
      </c>
      <c r="O869" t="str">
        <f t="shared" si="41"/>
        <v>Light</v>
      </c>
      <c r="P869" t="str">
        <f>VLOOKUP(Table2[[#This Row],[Customer ID]],customers!$A$1:$I$1001,9,0)</f>
        <v>Yes</v>
      </c>
    </row>
    <row r="870" spans="1:16" x14ac:dyDescent="0.3">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VLOOKUP(Table2[[#This Row],[Customer ID]],customers!$A$1:$I$1001,9,0)</f>
        <v>Yes</v>
      </c>
    </row>
    <row r="871" spans="1:16" x14ac:dyDescent="0.3">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VLOOKUP(Table2[[#This Row],[Customer ID]],customers!$A$1:$I$1001,9,0)</f>
        <v>Yes</v>
      </c>
    </row>
    <row r="872" spans="1:16" x14ac:dyDescent="0.3">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VLOOKUP(Table2[[#This Row],[Customer ID]],customers!$A$1:$I$1001,9,0)</f>
        <v>Yes</v>
      </c>
    </row>
    <row r="873" spans="1:16" x14ac:dyDescent="0.3">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VLOOKUP(Table2[[#This Row],[Customer ID]],customers!$A$1:$I$1001,9,0)</f>
        <v>Yes</v>
      </c>
    </row>
    <row r="874" spans="1:16" x14ac:dyDescent="0.3">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Arabaic</v>
      </c>
      <c r="O874" t="str">
        <f t="shared" si="41"/>
        <v>Medium</v>
      </c>
      <c r="P874" t="str">
        <f>VLOOKUP(Table2[[#This Row],[Customer ID]],customers!$A$1:$I$1001,9,0)</f>
        <v>No</v>
      </c>
    </row>
    <row r="875" spans="1:16" x14ac:dyDescent="0.3">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VLOOKUP(Table2[[#This Row],[Customer ID]],customers!$A$1:$I$1001,9,0)</f>
        <v>Yes</v>
      </c>
    </row>
    <row r="876" spans="1:16" x14ac:dyDescent="0.3">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Arabaic</v>
      </c>
      <c r="O876" t="str">
        <f t="shared" si="41"/>
        <v>Light</v>
      </c>
      <c r="P876" t="str">
        <f>VLOOKUP(Table2[[#This Row],[Customer ID]],customers!$A$1:$I$1001,9,0)</f>
        <v>No</v>
      </c>
    </row>
    <row r="877" spans="1:16" x14ac:dyDescent="0.3">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VLOOKUP(Table2[[#This Row],[Customer ID]],customers!$A$1:$I$1001,9,0)</f>
        <v>No</v>
      </c>
    </row>
    <row r="878" spans="1:16" x14ac:dyDescent="0.3">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Arabaic</v>
      </c>
      <c r="O878" t="str">
        <f t="shared" si="41"/>
        <v>Light</v>
      </c>
      <c r="P878" t="str">
        <f>VLOOKUP(Table2[[#This Row],[Customer ID]],customers!$A$1:$I$1001,9,0)</f>
        <v>No</v>
      </c>
    </row>
    <row r="879" spans="1:16" x14ac:dyDescent="0.3">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VLOOKUP(Table2[[#This Row],[Customer ID]],customers!$A$1:$I$1001,9,0)</f>
        <v>No</v>
      </c>
    </row>
    <row r="880" spans="1:16" x14ac:dyDescent="0.3">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VLOOKUP(Table2[[#This Row],[Customer ID]],customers!$A$1:$I$1001,9,0)</f>
        <v>Yes</v>
      </c>
    </row>
    <row r="881" spans="1:16" x14ac:dyDescent="0.3">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VLOOKUP(Table2[[#This Row],[Customer ID]],customers!$A$1:$I$1001,9,0)</f>
        <v>No</v>
      </c>
    </row>
    <row r="882" spans="1:16" x14ac:dyDescent="0.3">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VLOOKUP(Table2[[#This Row],[Customer ID]],customers!$A$1:$I$1001,9,0)</f>
        <v>No</v>
      </c>
    </row>
    <row r="883" spans="1:16" x14ac:dyDescent="0.3">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Arabaic</v>
      </c>
      <c r="O883" t="str">
        <f t="shared" si="41"/>
        <v>Light</v>
      </c>
      <c r="P883" t="str">
        <f>VLOOKUP(Table2[[#This Row],[Customer ID]],customers!$A$1:$I$1001,9,0)</f>
        <v>Yes</v>
      </c>
    </row>
    <row r="884" spans="1:16" x14ac:dyDescent="0.3">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Arabaic</v>
      </c>
      <c r="O884" t="str">
        <f t="shared" si="41"/>
        <v>Dark</v>
      </c>
      <c r="P884" t="str">
        <f>VLOOKUP(Table2[[#This Row],[Customer ID]],customers!$A$1:$I$1001,9,0)</f>
        <v>Yes</v>
      </c>
    </row>
    <row r="885" spans="1:16" x14ac:dyDescent="0.3">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Arabaic</v>
      </c>
      <c r="O885" t="str">
        <f t="shared" si="41"/>
        <v>Medium</v>
      </c>
      <c r="P885" t="str">
        <f>VLOOKUP(Table2[[#This Row],[Customer ID]],customers!$A$1:$I$1001,9,0)</f>
        <v>Yes</v>
      </c>
    </row>
    <row r="886" spans="1:16" x14ac:dyDescent="0.3">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VLOOKUP(Table2[[#This Row],[Customer ID]],customers!$A$1:$I$1001,9,0)</f>
        <v>Yes</v>
      </c>
    </row>
    <row r="887" spans="1:16" x14ac:dyDescent="0.3">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VLOOKUP(Table2[[#This Row],[Customer ID]],customers!$A$1:$I$1001,9,0)</f>
        <v>No</v>
      </c>
    </row>
    <row r="888" spans="1:16" x14ac:dyDescent="0.3">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VLOOKUP(Table2[[#This Row],[Customer ID]],customers!$A$1:$I$1001,9,0)</f>
        <v>No</v>
      </c>
    </row>
    <row r="889" spans="1:16" x14ac:dyDescent="0.3">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VLOOKUP(Table2[[#This Row],[Customer ID]],customers!$A$1:$I$1001,9,0)</f>
        <v>No</v>
      </c>
    </row>
    <row r="890" spans="1:16" x14ac:dyDescent="0.3">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Arabaic</v>
      </c>
      <c r="O890" t="str">
        <f t="shared" si="41"/>
        <v>Light</v>
      </c>
      <c r="P890" t="str">
        <f>VLOOKUP(Table2[[#This Row],[Customer ID]],customers!$A$1:$I$1001,9,0)</f>
        <v>Yes</v>
      </c>
    </row>
    <row r="891" spans="1:16" x14ac:dyDescent="0.3">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VLOOKUP(Table2[[#This Row],[Customer ID]],customers!$A$1:$I$1001,9,0)</f>
        <v>Yes</v>
      </c>
    </row>
    <row r="892" spans="1:16" x14ac:dyDescent="0.3">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VLOOKUP(Table2[[#This Row],[Customer ID]],customers!$A$1:$I$1001,9,0)</f>
        <v>Yes</v>
      </c>
    </row>
    <row r="893" spans="1:16" x14ac:dyDescent="0.3">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Arabaic</v>
      </c>
      <c r="O893" t="str">
        <f t="shared" si="41"/>
        <v>Dark</v>
      </c>
      <c r="P893" t="str">
        <f>VLOOKUP(Table2[[#This Row],[Customer ID]],customers!$A$1:$I$1001,9,0)</f>
        <v>Yes</v>
      </c>
    </row>
    <row r="894" spans="1:16" x14ac:dyDescent="0.3">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VLOOKUP(Table2[[#This Row],[Customer ID]],customers!$A$1:$I$1001,9,0)</f>
        <v>No</v>
      </c>
    </row>
    <row r="895" spans="1:16" x14ac:dyDescent="0.3">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VLOOKUP(Table2[[#This Row],[Customer ID]],customers!$A$1:$I$1001,9,0)</f>
        <v>Yes</v>
      </c>
    </row>
    <row r="896" spans="1:16" x14ac:dyDescent="0.3">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VLOOKUP(Table2[[#This Row],[Customer ID]],customers!$A$1:$I$1001,9,0)</f>
        <v>Yes</v>
      </c>
    </row>
    <row r="897" spans="1:16" x14ac:dyDescent="0.3">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VLOOKUP(Table2[[#This Row],[Customer ID]],customers!$A$1:$I$1001,9,0)</f>
        <v>No</v>
      </c>
    </row>
    <row r="898" spans="1:16" x14ac:dyDescent="0.3">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VLOOKUP(Table2[[#This Row],[Customer ID]],customers!$A$1:$I$1001,9,0)</f>
        <v>Yes</v>
      </c>
    </row>
    <row r="899" spans="1:16" x14ac:dyDescent="0.3">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IF(I899="Rob","Robusta",IF(I899="Exc","Excelsa",IF(I899="Ara","Arabaic",IF(I899="Lib","Liberica",""))))</f>
        <v>Excelsa</v>
      </c>
      <c r="O899" t="str">
        <f t="shared" ref="O899:O962" si="44">IF(J899="M","Medium",IF(J899="L","Light",IF(J899="D","Dark","")))</f>
        <v>Dark</v>
      </c>
      <c r="P899" t="str">
        <f>VLOOKUP(Table2[[#This Row],[Customer ID]],customers!$A$1:$I$1001,9,0)</f>
        <v>No</v>
      </c>
    </row>
    <row r="900" spans="1:16" x14ac:dyDescent="0.3">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VLOOKUP(Table2[[#This Row],[Customer ID]],customers!$A$1:$I$1001,9,0)</f>
        <v>No</v>
      </c>
    </row>
    <row r="901" spans="1:16" x14ac:dyDescent="0.3">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VLOOKUP(Table2[[#This Row],[Customer ID]],customers!$A$1:$I$1001,9,0)</f>
        <v>No</v>
      </c>
    </row>
    <row r="902" spans="1:16" x14ac:dyDescent="0.3">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VLOOKUP(Table2[[#This Row],[Customer ID]],customers!$A$1:$I$1001,9,0)</f>
        <v>No</v>
      </c>
    </row>
    <row r="903" spans="1:16" x14ac:dyDescent="0.3">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VLOOKUP(Table2[[#This Row],[Customer ID]],customers!$A$1:$I$1001,9,0)</f>
        <v>Yes</v>
      </c>
    </row>
    <row r="904" spans="1:16" x14ac:dyDescent="0.3">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VLOOKUP(Table2[[#This Row],[Customer ID]],customers!$A$1:$I$1001,9,0)</f>
        <v>No</v>
      </c>
    </row>
    <row r="905" spans="1:16" x14ac:dyDescent="0.3">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VLOOKUP(Table2[[#This Row],[Customer ID]],customers!$A$1:$I$1001,9,0)</f>
        <v>No</v>
      </c>
    </row>
    <row r="906" spans="1:16" x14ac:dyDescent="0.3">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Arabaic</v>
      </c>
      <c r="O906" t="str">
        <f t="shared" si="44"/>
        <v>Light</v>
      </c>
      <c r="P906" t="str">
        <f>VLOOKUP(Table2[[#This Row],[Customer ID]],customers!$A$1:$I$1001,9,0)</f>
        <v>No</v>
      </c>
    </row>
    <row r="907" spans="1:16" x14ac:dyDescent="0.3">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Arabaic</v>
      </c>
      <c r="O907" t="str">
        <f t="shared" si="44"/>
        <v>Medium</v>
      </c>
      <c r="P907" t="str">
        <f>VLOOKUP(Table2[[#This Row],[Customer ID]],customers!$A$1:$I$1001,9,0)</f>
        <v>Yes</v>
      </c>
    </row>
    <row r="908" spans="1:16" x14ac:dyDescent="0.3">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Arabaic</v>
      </c>
      <c r="O908" t="str">
        <f t="shared" si="44"/>
        <v>Medium</v>
      </c>
      <c r="P908" t="str">
        <f>VLOOKUP(Table2[[#This Row],[Customer ID]],customers!$A$1:$I$1001,9,0)</f>
        <v>Yes</v>
      </c>
    </row>
    <row r="909" spans="1:16" x14ac:dyDescent="0.3">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VLOOKUP(Table2[[#This Row],[Customer ID]],customers!$A$1:$I$1001,9,0)</f>
        <v>No</v>
      </c>
    </row>
    <row r="910" spans="1:16" x14ac:dyDescent="0.3">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VLOOKUP(Table2[[#This Row],[Customer ID]],customers!$A$1:$I$1001,9,0)</f>
        <v>No</v>
      </c>
    </row>
    <row r="911" spans="1:16" x14ac:dyDescent="0.3">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VLOOKUP(Table2[[#This Row],[Customer ID]],customers!$A$1:$I$1001,9,0)</f>
        <v>No</v>
      </c>
    </row>
    <row r="912" spans="1:16" x14ac:dyDescent="0.3">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Arabaic</v>
      </c>
      <c r="O912" t="str">
        <f t="shared" si="44"/>
        <v>Dark</v>
      </c>
      <c r="P912" t="str">
        <f>VLOOKUP(Table2[[#This Row],[Customer ID]],customers!$A$1:$I$1001,9,0)</f>
        <v>No</v>
      </c>
    </row>
    <row r="913" spans="1:16" x14ac:dyDescent="0.3">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Arabaic</v>
      </c>
      <c r="O913" t="str">
        <f t="shared" si="44"/>
        <v>Medium</v>
      </c>
      <c r="P913" t="str">
        <f>VLOOKUP(Table2[[#This Row],[Customer ID]],customers!$A$1:$I$1001,9,0)</f>
        <v>Yes</v>
      </c>
    </row>
    <row r="914" spans="1:16" x14ac:dyDescent="0.3">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VLOOKUP(Table2[[#This Row],[Customer ID]],customers!$A$1:$I$1001,9,0)</f>
        <v>Yes</v>
      </c>
    </row>
    <row r="915" spans="1:16" x14ac:dyDescent="0.3">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Arabaic</v>
      </c>
      <c r="O915" t="str">
        <f t="shared" si="44"/>
        <v>Medium</v>
      </c>
      <c r="P915" t="str">
        <f>VLOOKUP(Table2[[#This Row],[Customer ID]],customers!$A$1:$I$1001,9,0)</f>
        <v>No</v>
      </c>
    </row>
    <row r="916" spans="1:16" x14ac:dyDescent="0.3">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Arabaic</v>
      </c>
      <c r="O916" t="str">
        <f t="shared" si="44"/>
        <v>Medium</v>
      </c>
      <c r="P916" t="str">
        <f>VLOOKUP(Table2[[#This Row],[Customer ID]],customers!$A$1:$I$1001,9,0)</f>
        <v>No</v>
      </c>
    </row>
    <row r="917" spans="1:16" x14ac:dyDescent="0.3">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VLOOKUP(Table2[[#This Row],[Customer ID]],customers!$A$1:$I$1001,9,0)</f>
        <v>Yes</v>
      </c>
    </row>
    <row r="918" spans="1:16" x14ac:dyDescent="0.3">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VLOOKUP(Table2[[#This Row],[Customer ID]],customers!$A$1:$I$1001,9,0)</f>
        <v>Yes</v>
      </c>
    </row>
    <row r="919" spans="1:16" x14ac:dyDescent="0.3">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Arabaic</v>
      </c>
      <c r="O919" t="str">
        <f t="shared" si="44"/>
        <v>Medium</v>
      </c>
      <c r="P919" t="str">
        <f>VLOOKUP(Table2[[#This Row],[Customer ID]],customers!$A$1:$I$1001,9,0)</f>
        <v>No</v>
      </c>
    </row>
    <row r="920" spans="1:16" x14ac:dyDescent="0.3">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VLOOKUP(Table2[[#This Row],[Customer ID]],customers!$A$1:$I$1001,9,0)</f>
        <v>No</v>
      </c>
    </row>
    <row r="921" spans="1:16" x14ac:dyDescent="0.3">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VLOOKUP(Table2[[#This Row],[Customer ID]],customers!$A$1:$I$1001,9,0)</f>
        <v>Yes</v>
      </c>
    </row>
    <row r="922" spans="1:16" x14ac:dyDescent="0.3">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VLOOKUP(Table2[[#This Row],[Customer ID]],customers!$A$1:$I$1001,9,0)</f>
        <v>No</v>
      </c>
    </row>
    <row r="923" spans="1:16" x14ac:dyDescent="0.3">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VLOOKUP(Table2[[#This Row],[Customer ID]],customers!$A$1:$I$1001,9,0)</f>
        <v>No</v>
      </c>
    </row>
    <row r="924" spans="1:16" x14ac:dyDescent="0.3">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Arabaic</v>
      </c>
      <c r="O924" t="str">
        <f t="shared" si="44"/>
        <v>Medium</v>
      </c>
      <c r="P924" t="str">
        <f>VLOOKUP(Table2[[#This Row],[Customer ID]],customers!$A$1:$I$1001,9,0)</f>
        <v>Yes</v>
      </c>
    </row>
    <row r="925" spans="1:16" x14ac:dyDescent="0.3">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VLOOKUP(Table2[[#This Row],[Customer ID]],customers!$A$1:$I$1001,9,0)</f>
        <v>No</v>
      </c>
    </row>
    <row r="926" spans="1:16" x14ac:dyDescent="0.3">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Arabaic</v>
      </c>
      <c r="O926" t="str">
        <f t="shared" si="44"/>
        <v>Light</v>
      </c>
      <c r="P926" t="str">
        <f>VLOOKUP(Table2[[#This Row],[Customer ID]],customers!$A$1:$I$1001,9,0)</f>
        <v>No</v>
      </c>
    </row>
    <row r="927" spans="1:16" x14ac:dyDescent="0.3">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Arabaic</v>
      </c>
      <c r="O927" t="str">
        <f t="shared" si="44"/>
        <v>Medium</v>
      </c>
      <c r="P927" t="str">
        <f>VLOOKUP(Table2[[#This Row],[Customer ID]],customers!$A$1:$I$1001,9,0)</f>
        <v>No</v>
      </c>
    </row>
    <row r="928" spans="1:16" x14ac:dyDescent="0.3">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Arabaic</v>
      </c>
      <c r="O928" t="str">
        <f t="shared" si="44"/>
        <v>Medium</v>
      </c>
      <c r="P928" t="str">
        <f>VLOOKUP(Table2[[#This Row],[Customer ID]],customers!$A$1:$I$1001,9,0)</f>
        <v>Yes</v>
      </c>
    </row>
    <row r="929" spans="1:16" x14ac:dyDescent="0.3">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VLOOKUP(Table2[[#This Row],[Customer ID]],customers!$A$1:$I$1001,9,0)</f>
        <v>No</v>
      </c>
    </row>
    <row r="930" spans="1:16" x14ac:dyDescent="0.3">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VLOOKUP(Table2[[#This Row],[Customer ID]],customers!$A$1:$I$1001,9,0)</f>
        <v>Yes</v>
      </c>
    </row>
    <row r="931" spans="1:16" x14ac:dyDescent="0.3">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VLOOKUP(Table2[[#This Row],[Customer ID]],customers!$A$1:$I$1001,9,0)</f>
        <v>Yes</v>
      </c>
    </row>
    <row r="932" spans="1:16" x14ac:dyDescent="0.3">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VLOOKUP(Table2[[#This Row],[Customer ID]],customers!$A$1:$I$1001,9,0)</f>
        <v>Yes</v>
      </c>
    </row>
    <row r="933" spans="1:16" x14ac:dyDescent="0.3">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Arabaic</v>
      </c>
      <c r="O933" t="str">
        <f t="shared" si="44"/>
        <v>Dark</v>
      </c>
      <c r="P933" t="str">
        <f>VLOOKUP(Table2[[#This Row],[Customer ID]],customers!$A$1:$I$1001,9,0)</f>
        <v>Yes</v>
      </c>
    </row>
    <row r="934" spans="1:16" x14ac:dyDescent="0.3">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VLOOKUP(Table2[[#This Row],[Customer ID]],customers!$A$1:$I$1001,9,0)</f>
        <v>No</v>
      </c>
    </row>
    <row r="935" spans="1:16" x14ac:dyDescent="0.3">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VLOOKUP(Table2[[#This Row],[Customer ID]],customers!$A$1:$I$1001,9,0)</f>
        <v>Yes</v>
      </c>
    </row>
    <row r="936" spans="1:16" x14ac:dyDescent="0.3">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VLOOKUP(Table2[[#This Row],[Customer ID]],customers!$A$1:$I$1001,9,0)</f>
        <v>No</v>
      </c>
    </row>
    <row r="937" spans="1:16" x14ac:dyDescent="0.3">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Arabaic</v>
      </c>
      <c r="O937" t="str">
        <f t="shared" si="44"/>
        <v>Medium</v>
      </c>
      <c r="P937" t="str">
        <f>VLOOKUP(Table2[[#This Row],[Customer ID]],customers!$A$1:$I$1001,9,0)</f>
        <v>Yes</v>
      </c>
    </row>
    <row r="938" spans="1:16" x14ac:dyDescent="0.3">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VLOOKUP(Table2[[#This Row],[Customer ID]],customers!$A$1:$I$1001,9,0)</f>
        <v>Yes</v>
      </c>
    </row>
    <row r="939" spans="1:16" x14ac:dyDescent="0.3">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VLOOKUP(Table2[[#This Row],[Customer ID]],customers!$A$1:$I$1001,9,0)</f>
        <v>Yes</v>
      </c>
    </row>
    <row r="940" spans="1:16" x14ac:dyDescent="0.3">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VLOOKUP(Table2[[#This Row],[Customer ID]],customers!$A$1:$I$1001,9,0)</f>
        <v>Yes</v>
      </c>
    </row>
    <row r="941" spans="1:16" x14ac:dyDescent="0.3">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VLOOKUP(Table2[[#This Row],[Customer ID]],customers!$A$1:$I$1001,9,0)</f>
        <v>No</v>
      </c>
    </row>
    <row r="942" spans="1:16" x14ac:dyDescent="0.3">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VLOOKUP(Table2[[#This Row],[Customer ID]],customers!$A$1:$I$1001,9,0)</f>
        <v>Yes</v>
      </c>
    </row>
    <row r="943" spans="1:16" x14ac:dyDescent="0.3">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Arabaic</v>
      </c>
      <c r="O943" t="str">
        <f t="shared" si="44"/>
        <v>Light</v>
      </c>
      <c r="P943" t="str">
        <f>VLOOKUP(Table2[[#This Row],[Customer ID]],customers!$A$1:$I$1001,9,0)</f>
        <v>Yes</v>
      </c>
    </row>
    <row r="944" spans="1:16" x14ac:dyDescent="0.3">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VLOOKUP(Table2[[#This Row],[Customer ID]],customers!$A$1:$I$1001,9,0)</f>
        <v>No</v>
      </c>
    </row>
    <row r="945" spans="1:16" x14ac:dyDescent="0.3">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Arabaic</v>
      </c>
      <c r="O945" t="str">
        <f t="shared" si="44"/>
        <v>Light</v>
      </c>
      <c r="P945" t="str">
        <f>VLOOKUP(Table2[[#This Row],[Customer ID]],customers!$A$1:$I$1001,9,0)</f>
        <v>No</v>
      </c>
    </row>
    <row r="946" spans="1:16" x14ac:dyDescent="0.3">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VLOOKUP(Table2[[#This Row],[Customer ID]],customers!$A$1:$I$1001,9,0)</f>
        <v>No</v>
      </c>
    </row>
    <row r="947" spans="1:16" x14ac:dyDescent="0.3">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VLOOKUP(Table2[[#This Row],[Customer ID]],customers!$A$1:$I$1001,9,0)</f>
        <v>No</v>
      </c>
    </row>
    <row r="948" spans="1:16" x14ac:dyDescent="0.3">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VLOOKUP(Table2[[#This Row],[Customer ID]],customers!$A$1:$I$1001,9,0)</f>
        <v>No</v>
      </c>
    </row>
    <row r="949" spans="1:16" x14ac:dyDescent="0.3">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Arabaic</v>
      </c>
      <c r="O949" t="str">
        <f t="shared" si="44"/>
        <v>Medium</v>
      </c>
      <c r="P949" t="str">
        <f>VLOOKUP(Table2[[#This Row],[Customer ID]],customers!$A$1:$I$1001,9,0)</f>
        <v>No</v>
      </c>
    </row>
    <row r="950" spans="1:16" x14ac:dyDescent="0.3">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VLOOKUP(Table2[[#This Row],[Customer ID]],customers!$A$1:$I$1001,9,0)</f>
        <v>Yes</v>
      </c>
    </row>
    <row r="951" spans="1:16" x14ac:dyDescent="0.3">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VLOOKUP(Table2[[#This Row],[Customer ID]],customers!$A$1:$I$1001,9,0)</f>
        <v>No</v>
      </c>
    </row>
    <row r="952" spans="1:16" x14ac:dyDescent="0.3">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VLOOKUP(Table2[[#This Row],[Customer ID]],customers!$A$1:$I$1001,9,0)</f>
        <v>Yes</v>
      </c>
    </row>
    <row r="953" spans="1:16" x14ac:dyDescent="0.3">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VLOOKUP(Table2[[#This Row],[Customer ID]],customers!$A$1:$I$1001,9,0)</f>
        <v>No</v>
      </c>
    </row>
    <row r="954" spans="1:16" x14ac:dyDescent="0.3">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Arabaic</v>
      </c>
      <c r="O954" t="str">
        <f t="shared" si="44"/>
        <v>Medium</v>
      </c>
      <c r="P954" t="str">
        <f>VLOOKUP(Table2[[#This Row],[Customer ID]],customers!$A$1:$I$1001,9,0)</f>
        <v>Yes</v>
      </c>
    </row>
    <row r="955" spans="1:16" x14ac:dyDescent="0.3">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Arabaic</v>
      </c>
      <c r="O955" t="str">
        <f t="shared" si="44"/>
        <v>Light</v>
      </c>
      <c r="P955" t="str">
        <f>VLOOKUP(Table2[[#This Row],[Customer ID]],customers!$A$1:$I$1001,9,0)</f>
        <v>Yes</v>
      </c>
    </row>
    <row r="956" spans="1:16" x14ac:dyDescent="0.3">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VLOOKUP(Table2[[#This Row],[Customer ID]],customers!$A$1:$I$1001,9,0)</f>
        <v>Yes</v>
      </c>
    </row>
    <row r="957" spans="1:16" x14ac:dyDescent="0.3">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VLOOKUP(Table2[[#This Row],[Customer ID]],customers!$A$1:$I$1001,9,0)</f>
        <v>Yes</v>
      </c>
    </row>
    <row r="958" spans="1:16" x14ac:dyDescent="0.3">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VLOOKUP(Table2[[#This Row],[Customer ID]],customers!$A$1:$I$1001,9,0)</f>
        <v>Yes</v>
      </c>
    </row>
    <row r="959" spans="1:16" x14ac:dyDescent="0.3">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VLOOKUP(Table2[[#This Row],[Customer ID]],customers!$A$1:$I$1001,9,0)</f>
        <v>Yes</v>
      </c>
    </row>
    <row r="960" spans="1:16" x14ac:dyDescent="0.3">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Arabaic</v>
      </c>
      <c r="O960" t="str">
        <f t="shared" si="44"/>
        <v>Light</v>
      </c>
      <c r="P960" t="str">
        <f>VLOOKUP(Table2[[#This Row],[Customer ID]],customers!$A$1:$I$1001,9,0)</f>
        <v>Yes</v>
      </c>
    </row>
    <row r="961" spans="1:16" x14ac:dyDescent="0.3">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VLOOKUP(Table2[[#This Row],[Customer ID]],customers!$A$1:$I$1001,9,0)</f>
        <v>Yes</v>
      </c>
    </row>
    <row r="962" spans="1:16" x14ac:dyDescent="0.3">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VLOOKUP(Table2[[#This Row],[Customer ID]],customers!$A$1:$I$1001,9,0)</f>
        <v>Yes</v>
      </c>
    </row>
    <row r="963" spans="1:16" x14ac:dyDescent="0.3">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IF(I963="Rob","Robusta",IF(I963="Exc","Excelsa",IF(I963="Ara","Arabaic",IF(I963="Lib","Liberica",""))))</f>
        <v>Arabaic</v>
      </c>
      <c r="O963" t="str">
        <f t="shared" ref="O963:O1001" si="47">IF(J963="M","Medium",IF(J963="L","Light",IF(J963="D","Dark","")))</f>
        <v>Dark</v>
      </c>
      <c r="P963" t="str">
        <f>VLOOKUP(Table2[[#This Row],[Customer ID]],customers!$A$1:$I$1001,9,0)</f>
        <v>Yes</v>
      </c>
    </row>
    <row r="964" spans="1:16" x14ac:dyDescent="0.3">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VLOOKUP(Table2[[#This Row],[Customer ID]],customers!$A$1:$I$1001,9,0)</f>
        <v>Yes</v>
      </c>
    </row>
    <row r="965" spans="1:16" x14ac:dyDescent="0.3">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VLOOKUP(Table2[[#This Row],[Customer ID]],customers!$A$1:$I$1001,9,0)</f>
        <v>Yes</v>
      </c>
    </row>
    <row r="966" spans="1:16" x14ac:dyDescent="0.3">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VLOOKUP(Table2[[#This Row],[Customer ID]],customers!$A$1:$I$1001,9,0)</f>
        <v>No</v>
      </c>
    </row>
    <row r="967" spans="1:16" x14ac:dyDescent="0.3">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VLOOKUP(Table2[[#This Row],[Customer ID]],customers!$A$1:$I$1001,9,0)</f>
        <v>Yes</v>
      </c>
    </row>
    <row r="968" spans="1:16" x14ac:dyDescent="0.3">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VLOOKUP(Table2[[#This Row],[Customer ID]],customers!$A$1:$I$1001,9,0)</f>
        <v>Yes</v>
      </c>
    </row>
    <row r="969" spans="1:16" x14ac:dyDescent="0.3">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VLOOKUP(Table2[[#This Row],[Customer ID]],customers!$A$1:$I$1001,9,0)</f>
        <v>Yes</v>
      </c>
    </row>
    <row r="970" spans="1:16" x14ac:dyDescent="0.3">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VLOOKUP(Table2[[#This Row],[Customer ID]],customers!$A$1:$I$1001,9,0)</f>
        <v>No</v>
      </c>
    </row>
    <row r="971" spans="1:16" x14ac:dyDescent="0.3">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VLOOKUP(Table2[[#This Row],[Customer ID]],customers!$A$1:$I$1001,9,0)</f>
        <v>Yes</v>
      </c>
    </row>
    <row r="972" spans="1:16" x14ac:dyDescent="0.3">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VLOOKUP(Table2[[#This Row],[Customer ID]],customers!$A$1:$I$1001,9,0)</f>
        <v>No</v>
      </c>
    </row>
    <row r="973" spans="1:16" x14ac:dyDescent="0.3">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Arabaic</v>
      </c>
      <c r="O973" t="str">
        <f t="shared" si="47"/>
        <v>Light</v>
      </c>
      <c r="P973" t="str">
        <f>VLOOKUP(Table2[[#This Row],[Customer ID]],customers!$A$1:$I$1001,9,0)</f>
        <v>No</v>
      </c>
    </row>
    <row r="974" spans="1:16" x14ac:dyDescent="0.3">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Arabaic</v>
      </c>
      <c r="O974" t="str">
        <f t="shared" si="47"/>
        <v>Light</v>
      </c>
      <c r="P974" t="str">
        <f>VLOOKUP(Table2[[#This Row],[Customer ID]],customers!$A$1:$I$1001,9,0)</f>
        <v>Yes</v>
      </c>
    </row>
    <row r="975" spans="1:16" x14ac:dyDescent="0.3">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VLOOKUP(Table2[[#This Row],[Customer ID]],customers!$A$1:$I$1001,9,0)</f>
        <v>No</v>
      </c>
    </row>
    <row r="976" spans="1:16" x14ac:dyDescent="0.3">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VLOOKUP(Table2[[#This Row],[Customer ID]],customers!$A$1:$I$1001,9,0)</f>
        <v>Yes</v>
      </c>
    </row>
    <row r="977" spans="1:16" x14ac:dyDescent="0.3">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Arabaic</v>
      </c>
      <c r="O977" t="str">
        <f t="shared" si="47"/>
        <v>Dark</v>
      </c>
      <c r="P977" t="str">
        <f>VLOOKUP(Table2[[#This Row],[Customer ID]],customers!$A$1:$I$1001,9,0)</f>
        <v>Yes</v>
      </c>
    </row>
    <row r="978" spans="1:16" x14ac:dyDescent="0.3">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VLOOKUP(Table2[[#This Row],[Customer ID]],customers!$A$1:$I$1001,9,0)</f>
        <v>Yes</v>
      </c>
    </row>
    <row r="979" spans="1:16" x14ac:dyDescent="0.3">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VLOOKUP(Table2[[#This Row],[Customer ID]],customers!$A$1:$I$1001,9,0)</f>
        <v>No</v>
      </c>
    </row>
    <row r="980" spans="1:16" x14ac:dyDescent="0.3">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Arabaic</v>
      </c>
      <c r="O980" t="str">
        <f t="shared" si="47"/>
        <v>Light</v>
      </c>
      <c r="P980" t="str">
        <f>VLOOKUP(Table2[[#This Row],[Customer ID]],customers!$A$1:$I$1001,9,0)</f>
        <v>No</v>
      </c>
    </row>
    <row r="981" spans="1:16" x14ac:dyDescent="0.3">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VLOOKUP(Table2[[#This Row],[Customer ID]],customers!$A$1:$I$1001,9,0)</f>
        <v>No</v>
      </c>
    </row>
    <row r="982" spans="1:16" x14ac:dyDescent="0.3">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VLOOKUP(Table2[[#This Row],[Customer ID]],customers!$A$1:$I$1001,9,0)</f>
        <v>Yes</v>
      </c>
    </row>
    <row r="983" spans="1:16" x14ac:dyDescent="0.3">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VLOOKUP(Table2[[#This Row],[Customer ID]],customers!$A$1:$I$1001,9,0)</f>
        <v>Yes</v>
      </c>
    </row>
    <row r="984" spans="1:16" x14ac:dyDescent="0.3">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VLOOKUP(Table2[[#This Row],[Customer ID]],customers!$A$1:$I$1001,9,0)</f>
        <v>Yes</v>
      </c>
    </row>
    <row r="985" spans="1:16" x14ac:dyDescent="0.3">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Arabaic</v>
      </c>
      <c r="O985" t="str">
        <f t="shared" si="47"/>
        <v>Medium</v>
      </c>
      <c r="P985" t="str">
        <f>VLOOKUP(Table2[[#This Row],[Customer ID]],customers!$A$1:$I$1001,9,0)</f>
        <v>Yes</v>
      </c>
    </row>
    <row r="986" spans="1:16" x14ac:dyDescent="0.3">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VLOOKUP(Table2[[#This Row],[Customer ID]],customers!$A$1:$I$1001,9,0)</f>
        <v>Yes</v>
      </c>
    </row>
    <row r="987" spans="1:16" x14ac:dyDescent="0.3">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VLOOKUP(Table2[[#This Row],[Customer ID]],customers!$A$1:$I$1001,9,0)</f>
        <v>No</v>
      </c>
    </row>
    <row r="988" spans="1:16" x14ac:dyDescent="0.3">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VLOOKUP(Table2[[#This Row],[Customer ID]],customers!$A$1:$I$1001,9,0)</f>
        <v>No</v>
      </c>
    </row>
    <row r="989" spans="1:16" x14ac:dyDescent="0.3">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Arabaic</v>
      </c>
      <c r="O989" t="str">
        <f t="shared" si="47"/>
        <v>Dark</v>
      </c>
      <c r="P989" t="str">
        <f>VLOOKUP(Table2[[#This Row],[Customer ID]],customers!$A$1:$I$1001,9,0)</f>
        <v>Yes</v>
      </c>
    </row>
    <row r="990" spans="1:16" x14ac:dyDescent="0.3">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VLOOKUP(Table2[[#This Row],[Customer ID]],customers!$A$1:$I$1001,9,0)</f>
        <v>Yes</v>
      </c>
    </row>
    <row r="991" spans="1:16" x14ac:dyDescent="0.3">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Arabaic</v>
      </c>
      <c r="O991" t="str">
        <f t="shared" si="47"/>
        <v>Medium</v>
      </c>
      <c r="P991" t="str">
        <f>VLOOKUP(Table2[[#This Row],[Customer ID]],customers!$A$1:$I$1001,9,0)</f>
        <v>Yes</v>
      </c>
    </row>
    <row r="992" spans="1:16" x14ac:dyDescent="0.3">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VLOOKUP(Table2[[#This Row],[Customer ID]],customers!$A$1:$I$1001,9,0)</f>
        <v>No</v>
      </c>
    </row>
    <row r="993" spans="1:16" x14ac:dyDescent="0.3">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VLOOKUP(Table2[[#This Row],[Customer ID]],customers!$A$1:$I$1001,9,0)</f>
        <v>No</v>
      </c>
    </row>
    <row r="994" spans="1:16" x14ac:dyDescent="0.3">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VLOOKUP(Table2[[#This Row],[Customer ID]],customers!$A$1:$I$1001,9,0)</f>
        <v>No</v>
      </c>
    </row>
    <row r="995" spans="1:16" x14ac:dyDescent="0.3">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Arabaic</v>
      </c>
      <c r="O995" t="str">
        <f t="shared" si="47"/>
        <v>Light</v>
      </c>
      <c r="P995" t="str">
        <f>VLOOKUP(Table2[[#This Row],[Customer ID]],customers!$A$1:$I$1001,9,0)</f>
        <v>No</v>
      </c>
    </row>
    <row r="996" spans="1:16" x14ac:dyDescent="0.3">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Arabaic</v>
      </c>
      <c r="O996" t="str">
        <f t="shared" si="47"/>
        <v>Dark</v>
      </c>
      <c r="P996" t="str">
        <f>VLOOKUP(Table2[[#This Row],[Customer ID]],customers!$A$1:$I$1001,9,0)</f>
        <v>No</v>
      </c>
    </row>
    <row r="997" spans="1:16" x14ac:dyDescent="0.3">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VLOOKUP(Table2[[#This Row],[Customer ID]],customers!$A$1:$I$1001,9,0)</f>
        <v>No</v>
      </c>
    </row>
    <row r="998" spans="1:16" x14ac:dyDescent="0.3">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VLOOKUP(Table2[[#This Row],[Customer ID]],customers!$A$1:$I$1001,9,0)</f>
        <v>No</v>
      </c>
    </row>
    <row r="999" spans="1:16" x14ac:dyDescent="0.3">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Arabaic</v>
      </c>
      <c r="O999" t="str">
        <f t="shared" si="47"/>
        <v>Medium</v>
      </c>
      <c r="P999" t="str">
        <f>VLOOKUP(Table2[[#This Row],[Customer ID]],customers!$A$1:$I$1001,9,0)</f>
        <v>No</v>
      </c>
    </row>
    <row r="1000" spans="1:16" x14ac:dyDescent="0.3">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Arabaic</v>
      </c>
      <c r="O1000" t="str">
        <f t="shared" si="47"/>
        <v>Dark</v>
      </c>
      <c r="P1000" t="str">
        <f>VLOOKUP(Table2[[#This Row],[Customer ID]],customers!$A$1:$I$1001,9,0)</f>
        <v>No</v>
      </c>
    </row>
    <row r="1001" spans="1:16" x14ac:dyDescent="0.3">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VLOOKUP(Table2[[#This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I1001"/>
  <sheetViews>
    <sheetView workbookViewId="0">
      <selection activeCell="J3" sqref="J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Hariprasad Reddy</cp:lastModifiedBy>
  <cp:revision/>
  <dcterms:created xsi:type="dcterms:W3CDTF">2022-11-26T09:51:45Z</dcterms:created>
  <dcterms:modified xsi:type="dcterms:W3CDTF">2024-03-19T18:44:44Z</dcterms:modified>
  <cp:category/>
  <cp:contentStatus/>
</cp:coreProperties>
</file>